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yusekeshova.a\Desktop\ДЮСЕКЕШОВА\ДЮСЕКЕШОВА\ФИНАНСОВАЯ_ОТЧЕТНОСТЬ\ФО_1кв_2025\конс_фин_отч_1кв_2025\"/>
    </mc:Choice>
  </mc:AlternateContent>
  <bookViews>
    <workbookView xWindow="0" yWindow="0" windowWidth="28800" windowHeight="11430"/>
  </bookViews>
  <sheets>
    <sheet name="FP" sheetId="1" r:id="rId1"/>
    <sheet name="IS" sheetId="2" r:id="rId2"/>
    <sheet name="CF Прямой метод" sheetId="3" r:id="rId3"/>
    <sheet name="CE" sheetId="5" r:id="rId4"/>
  </sheets>
  <definedNames>
    <definedName name="_xlnm.Print_Area" localSheetId="2">'CF Прямой метод'!$A$1:$D$197</definedName>
    <definedName name="_xlnm.Print_Area" localSheetId="0">FP!$A$1:$E$94</definedName>
    <definedName name="_xlnm.Print_Area" localSheetId="1">IS!$A$1:$F$264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5" l="1"/>
  <c r="E13" i="5" s="1"/>
  <c r="E12" i="5"/>
  <c r="D12" i="5"/>
  <c r="C12" i="5"/>
  <c r="E10" i="5"/>
  <c r="E8" i="5"/>
  <c r="E9" i="5"/>
  <c r="E7" i="5"/>
  <c r="C29" i="3" l="1"/>
  <c r="B17" i="5" l="1"/>
  <c r="E14" i="5"/>
  <c r="D17" i="5"/>
  <c r="B12" i="5"/>
  <c r="C30" i="3" l="1"/>
  <c r="C31" i="3" s="1"/>
  <c r="C10" i="2" l="1"/>
  <c r="D23" i="3" l="1"/>
  <c r="C28" i="1" l="1"/>
  <c r="C48" i="1" l="1"/>
  <c r="C53" i="1" s="1"/>
  <c r="D48" i="1" l="1"/>
  <c r="D53" i="1" s="1"/>
  <c r="C23" i="3" l="1"/>
  <c r="C17" i="3" l="1"/>
  <c r="D17" i="3" l="1"/>
  <c r="C27" i="3" l="1"/>
  <c r="D27" i="3" l="1"/>
  <c r="D10" i="2"/>
  <c r="C20" i="2"/>
  <c r="D28" i="1"/>
  <c r="D74" i="1"/>
  <c r="C74" i="1"/>
  <c r="D62" i="1"/>
  <c r="C62" i="1"/>
  <c r="D39" i="1"/>
  <c r="C39" i="1"/>
  <c r="C17" i="1"/>
  <c r="C34" i="1" s="1"/>
  <c r="D17" i="1"/>
  <c r="D20" i="2" l="1"/>
  <c r="D26" i="2" s="1"/>
  <c r="D31" i="2" s="1"/>
  <c r="D33" i="2" s="1"/>
  <c r="D35" i="2" s="1"/>
  <c r="D34" i="1"/>
  <c r="D29" i="3"/>
  <c r="D31" i="3" s="1"/>
  <c r="C26" i="2"/>
  <c r="C31" i="2" s="1"/>
  <c r="D77" i="1"/>
  <c r="C33" i="2" l="1"/>
  <c r="C15" i="5" s="1"/>
  <c r="D79" i="1"/>
  <c r="C77" i="1"/>
  <c r="C79" i="1" s="1"/>
  <c r="E15" i="5" l="1"/>
  <c r="E17" i="5" s="1"/>
  <c r="C17" i="5"/>
  <c r="C35" i="2"/>
</calcChain>
</file>

<file path=xl/sharedStrings.xml><?xml version="1.0" encoding="utf-8"?>
<sst xmlns="http://schemas.openxmlformats.org/spreadsheetml/2006/main" count="136" uniqueCount="103">
  <si>
    <t>АО "АзияАгроФуд"</t>
  </si>
  <si>
    <t>ПРОМЕЖУТОЧНЫЙ СОКРАЩЁННЫЙ КОНСОЛИДИРОВАННЫЙ ОТЧЁТ О ФИНАНСОВОМ ПОЛОЖЕНИИ</t>
  </si>
  <si>
    <t>в тыс.тенге</t>
  </si>
  <si>
    <t>Прим.</t>
  </si>
  <si>
    <t>АКТИВЫ</t>
  </si>
  <si>
    <t>Внеоборотные активы</t>
  </si>
  <si>
    <t>Основные средства</t>
  </si>
  <si>
    <t>Нематериальные активы</t>
  </si>
  <si>
    <t>Биологические активы</t>
  </si>
  <si>
    <t>Прочие внеоборотные активы</t>
  </si>
  <si>
    <t>Итого внеоборотных активов</t>
  </si>
  <si>
    <t>Оборотные активы</t>
  </si>
  <si>
    <t>Запасы</t>
  </si>
  <si>
    <t xml:space="preserve">Торговая и прочая дебиторская задолженность </t>
  </si>
  <si>
    <t>Предоплата по подоходному налогу</t>
  </si>
  <si>
    <t>Предоплата по прочим налогам и обязательным платежам</t>
  </si>
  <si>
    <t>Депозиты и вклады</t>
  </si>
  <si>
    <t>Денежные средства и их эквиваленты</t>
  </si>
  <si>
    <t>Итого оборотных активов</t>
  </si>
  <si>
    <t>ВСЕГО АКТИВОВ</t>
  </si>
  <si>
    <t>КАПИТАЛ И ОБЯЗАТЕЛЬСТВА</t>
  </si>
  <si>
    <t>Капитал</t>
  </si>
  <si>
    <t>Уставный капитал</t>
  </si>
  <si>
    <t>Нераспределенная прибыль</t>
  </si>
  <si>
    <t>Итого собственный капитал</t>
  </si>
  <si>
    <t>Неконтрольные доли участия</t>
  </si>
  <si>
    <t>Итого капитал</t>
  </si>
  <si>
    <t>Долгосрочные обязательства</t>
  </si>
  <si>
    <t>Кредиты и займы</t>
  </si>
  <si>
    <t>Долгосрочная кредиторская задолженность</t>
  </si>
  <si>
    <t>Отложенные налоговые обязательства</t>
  </si>
  <si>
    <t>Обязательства по вознаграждению работникам</t>
  </si>
  <si>
    <t>Итого долгосрочных обязательств</t>
  </si>
  <si>
    <t>Краткосрочные обязательства</t>
  </si>
  <si>
    <t>Торговая и прочая кредиторская задолженность</t>
  </si>
  <si>
    <t>Авансы полученные</t>
  </si>
  <si>
    <t>Подоходный налог к уплате</t>
  </si>
  <si>
    <t>Задолженность по прочим налогам и обязательным платежам</t>
  </si>
  <si>
    <t>Итого краткосрочных обязательств</t>
  </si>
  <si>
    <t>ВСЕГО КАПИТАЛ И ОБЯЗАТЕЛЬСТВА</t>
  </si>
  <si>
    <t>ПРОМЕЖУТОЧНЫЙ СОКРАЩЁННЫЙ КОНСОЛИДИРОВАННЫЙ ОТЧЁТ О СОВОКУПНОМ ДОХОДЕ</t>
  </si>
  <si>
    <t>Выручка по договорам с покупателями</t>
  </si>
  <si>
    <t>Себестоимость реализации</t>
  </si>
  <si>
    <t>Валовая прибыль</t>
  </si>
  <si>
    <t>Расходы по реализации</t>
  </si>
  <si>
    <t>Общие и административные расходы</t>
  </si>
  <si>
    <t>Доходы от курсовой разницы, нетто</t>
  </si>
  <si>
    <t>Убытки от изменения стоимости финансовых обязательств, оцениваемых через прибыли или убыток</t>
  </si>
  <si>
    <t>Операционная прибыль</t>
  </si>
  <si>
    <t>Финансовые доходы</t>
  </si>
  <si>
    <t>Финансовые расходы</t>
  </si>
  <si>
    <t>Прибыль до налогообложения</t>
  </si>
  <si>
    <t>Расходы по подоходному налогу</t>
  </si>
  <si>
    <t>Прибыль за отчетный период</t>
  </si>
  <si>
    <t>Итого совокупный доход за отчётный период, за вычетом налогов</t>
  </si>
  <si>
    <t>Итого совокупный доход, причитающийся:</t>
  </si>
  <si>
    <t>Акционерам АО "АзияАгроФуд"</t>
  </si>
  <si>
    <t>Неконтрольным долям участия</t>
  </si>
  <si>
    <t>ПРОМЕЖУТОЧНЫЙ СОКРАЩЁННЫЙ КОНСОЛИДИРОВАННЫЙ ОТЧЁТ О ДВИЖЕНИИ ДЕНЕЖНЫХ СРЕДСТВ</t>
  </si>
  <si>
    <t>Операционная деятельность</t>
  </si>
  <si>
    <t>Денежные поступления от покупателей</t>
  </si>
  <si>
    <t>Субсидии полученные</t>
  </si>
  <si>
    <t>Денежные средства, выплаченные поставщикам</t>
  </si>
  <si>
    <t>Проценты выплаченные</t>
  </si>
  <si>
    <t>Денежные потоки от операционной деятельности</t>
  </si>
  <si>
    <t>Инвестиционная деятельность</t>
  </si>
  <si>
    <t>Прочее поступление выбытие</t>
  </si>
  <si>
    <t>Денежные потоки в инвестиционной деятельности</t>
  </si>
  <si>
    <t>Финансовая деятельность</t>
  </si>
  <si>
    <t>Получение займов</t>
  </si>
  <si>
    <t>Погашение займов</t>
  </si>
  <si>
    <t>Денежные потоки в финансовой деятельности</t>
  </si>
  <si>
    <t xml:space="preserve">Чистое увеличение/(уменьшение) денежных средств </t>
  </si>
  <si>
    <t>Денежные средства и их эквиваленты на начало периода</t>
  </si>
  <si>
    <t>Денежные средства и их эквиваленты, на конец периода</t>
  </si>
  <si>
    <t>FP</t>
  </si>
  <si>
    <t xml:space="preserve">Ашенов Саян Баймуратулы                                       </t>
  </si>
  <si>
    <t xml:space="preserve">Дюсекешова Асем Сапаргалиевна </t>
  </si>
  <si>
    <t xml:space="preserve">Председатель Правления                     </t>
  </si>
  <si>
    <t xml:space="preserve">Главный бухгалтер                                      </t>
  </si>
  <si>
    <t>Денежные средства, выплаченные сотрудникам</t>
  </si>
  <si>
    <t>Подоходный налог и другие платежи в бюджет</t>
  </si>
  <si>
    <t>Размещение/изъятие депозитов и вкладов</t>
  </si>
  <si>
    <t>Прочие расходы/доходы, нетто</t>
  </si>
  <si>
    <t xml:space="preserve"> 2024 года (неаудировано)</t>
  </si>
  <si>
    <t>Инвестиции в дочерние компании</t>
  </si>
  <si>
    <t>ПРОМЕЖУТОЧНЫЙ СОКРАЩЁННЫЙ КОНСОЛИДИРОВАННЫЙ ОТЧЁТ ОБ ИЗМЕНЕНИЯХ В КАПИТАЛЕ</t>
  </si>
  <si>
    <t>Акционерный капитал</t>
  </si>
  <si>
    <t>Прочий совокупный доход (неаудировано)</t>
  </si>
  <si>
    <t>Прочие операции</t>
  </si>
  <si>
    <t>Дивиденды</t>
  </si>
  <si>
    <t>По состоянию на 31 марта 2025 года</t>
  </si>
  <si>
    <t xml:space="preserve"> 31.03.2025 (неаудировано)</t>
  </si>
  <si>
    <t xml:space="preserve"> 31.12.2024 (неаудировано)</t>
  </si>
  <si>
    <t xml:space="preserve">за три месяца, закончившиеся 31 марта </t>
  </si>
  <si>
    <t xml:space="preserve"> 2025 года (неаудировано)</t>
  </si>
  <si>
    <t>Итого совокупный доход (неаудировано) На 31 марта 2024 года</t>
  </si>
  <si>
    <t>Влияние обменных курсов валют к тенге</t>
  </si>
  <si>
    <t>за три месяца, закончившиеся 31 марта 2025 года</t>
  </si>
  <si>
    <t>На 1 января 2024 года(аудировано)</t>
  </si>
  <si>
    <t>На 1 января 2025 года(неаудировано)</t>
  </si>
  <si>
    <t>Итого совокупный доход (неаудировано) На 31 марта 2025 года</t>
  </si>
  <si>
    <t>Балансовая стоимость одной простой 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</si>
</sst>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?_);@_)"/>
    <numFmt numFmtId="165" formatCode="_(* #,##0.000_);_(* \(#,##0.000\);_(* &quot;-&quot;?_);@_)"/>
    <numFmt numFmtId="166" formatCode="_(* #,##0_);_(* \(#,##0\);_(* &quot;-&quot;_);_(@_)"/>
  </numFmts>
  <fonts count="28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name val="Calibri"/>
      <family val="2"/>
      <charset val="204"/>
      <scheme val="minor"/>
    </font>
    <font>
      <i/>
      <sz val="9"/>
      <name val="Arial"/>
      <family val="2"/>
      <charset val="204"/>
    </font>
    <font>
      <b/>
      <sz val="10"/>
      <name val="Arial"/>
      <family val="2"/>
      <charset val="204"/>
    </font>
    <font>
      <i/>
      <sz val="8"/>
      <name val="Arial"/>
      <family val="2"/>
      <charset val="204"/>
    </font>
    <font>
      <b/>
      <sz val="9"/>
      <name val="Arial"/>
      <family val="2"/>
      <charset val="204"/>
    </font>
    <font>
      <sz val="10"/>
      <color theme="1"/>
      <name val="Arial"/>
      <family val="2"/>
      <charset val="204"/>
    </font>
    <font>
      <sz val="9"/>
      <name val="Arial"/>
      <family val="2"/>
    </font>
    <font>
      <b/>
      <sz val="10"/>
      <color theme="1"/>
      <name val="Arial"/>
      <family val="2"/>
      <charset val="204"/>
    </font>
    <font>
      <sz val="8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9"/>
      <color theme="1"/>
      <name val="Arial"/>
      <family val="2"/>
    </font>
    <font>
      <b/>
      <sz val="9"/>
      <name val="Arial"/>
      <family val="2"/>
    </font>
    <font>
      <i/>
      <sz val="10"/>
      <color rgb="FFFF0000"/>
      <name val="Arial"/>
      <family val="2"/>
      <charset val="204"/>
    </font>
    <font>
      <i/>
      <sz val="9"/>
      <color rgb="FFFF0000"/>
      <name val="Arial"/>
      <family val="2"/>
      <charset val="204"/>
    </font>
    <font>
      <sz val="10"/>
      <color theme="1"/>
      <name val="Trebuchet MS"/>
      <family val="2"/>
      <charset val="204"/>
    </font>
    <font>
      <b/>
      <sz val="12"/>
      <name val="Arial"/>
      <family val="2"/>
      <charset val="204"/>
    </font>
    <font>
      <b/>
      <sz val="8"/>
      <color theme="1"/>
      <name val="Arial "/>
      <charset val="204"/>
    </font>
    <font>
      <b/>
      <sz val="9"/>
      <color theme="1"/>
      <name val="Arial "/>
      <charset val="204"/>
    </font>
    <font>
      <sz val="9"/>
      <color theme="1"/>
      <name val="Arial"/>
      <family val="2"/>
      <charset val="204"/>
    </font>
    <font>
      <sz val="9"/>
      <color theme="1"/>
      <name val="Arial "/>
      <charset val="204"/>
    </font>
    <font>
      <b/>
      <sz val="9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1" fillId="0" borderId="0"/>
    <xf numFmtId="0" fontId="8" fillId="0" borderId="0"/>
    <xf numFmtId="0" fontId="8" fillId="0" borderId="0"/>
    <xf numFmtId="0" fontId="20" fillId="0" borderId="0"/>
    <xf numFmtId="0" fontId="1" fillId="0" borderId="0"/>
  </cellStyleXfs>
  <cellXfs count="113">
    <xf numFmtId="0" fontId="0" fillId="0" borderId="0" xfId="0"/>
    <xf numFmtId="0" fontId="2" fillId="2" borderId="0" xfId="1" applyFont="1" applyFill="1"/>
    <xf numFmtId="0" fontId="2" fillId="0" borderId="0" xfId="1" applyFont="1"/>
    <xf numFmtId="0" fontId="3" fillId="2" borderId="0" xfId="1" applyFont="1" applyFill="1"/>
    <xf numFmtId="0" fontId="3" fillId="0" borderId="0" xfId="1" applyFont="1"/>
    <xf numFmtId="0" fontId="6" fillId="2" borderId="1" xfId="1" applyFont="1" applyFill="1" applyBorder="1"/>
    <xf numFmtId="0" fontId="9" fillId="2" borderId="0" xfId="1" applyFont="1" applyFill="1" applyAlignment="1">
      <alignment horizontal="center"/>
    </xf>
    <xf numFmtId="0" fontId="9" fillId="2" borderId="1" xfId="1" applyFont="1" applyFill="1" applyBorder="1"/>
    <xf numFmtId="0" fontId="9" fillId="2" borderId="0" xfId="1" applyFont="1" applyFill="1"/>
    <xf numFmtId="0" fontId="9" fillId="0" borderId="0" xfId="1" applyFont="1" applyAlignment="1">
      <alignment horizontal="center"/>
    </xf>
    <xf numFmtId="164" fontId="8" fillId="0" borderId="0" xfId="2" applyNumberFormat="1" applyFont="1"/>
    <xf numFmtId="164" fontId="2" fillId="0" borderId="0" xfId="1" applyNumberFormat="1" applyFont="1"/>
    <xf numFmtId="0" fontId="5" fillId="2" borderId="1" xfId="1" applyFont="1" applyFill="1" applyBorder="1"/>
    <xf numFmtId="0" fontId="9" fillId="2" borderId="0" xfId="3" applyFont="1" applyFill="1" applyAlignment="1">
      <alignment wrapText="1"/>
    </xf>
    <xf numFmtId="0" fontId="9" fillId="2" borderId="1" xfId="3" applyFont="1" applyFill="1" applyBorder="1" applyAlignment="1">
      <alignment wrapText="1"/>
    </xf>
    <xf numFmtId="0" fontId="17" fillId="2" borderId="0" xfId="3" applyFont="1" applyFill="1" applyAlignment="1">
      <alignment wrapText="1"/>
    </xf>
    <xf numFmtId="0" fontId="17" fillId="2" borderId="3" xfId="3" applyFont="1" applyFill="1" applyBorder="1" applyAlignment="1">
      <alignment wrapText="1"/>
    </xf>
    <xf numFmtId="0" fontId="9" fillId="2" borderId="3" xfId="1" applyFont="1" applyFill="1" applyBorder="1"/>
    <xf numFmtId="0" fontId="2" fillId="2" borderId="0" xfId="4" applyFont="1" applyFill="1" applyAlignment="1">
      <alignment wrapText="1"/>
    </xf>
    <xf numFmtId="0" fontId="10" fillId="2" borderId="0" xfId="4" applyFont="1" applyFill="1" applyAlignment="1">
      <alignment wrapText="1"/>
    </xf>
    <xf numFmtId="0" fontId="13" fillId="2" borderId="0" xfId="4" applyFont="1" applyFill="1"/>
    <xf numFmtId="0" fontId="13" fillId="0" borderId="0" xfId="1" applyFont="1"/>
    <xf numFmtId="0" fontId="8" fillId="2" borderId="0" xfId="3" applyFill="1" applyAlignment="1">
      <alignment wrapText="1"/>
    </xf>
    <xf numFmtId="0" fontId="13" fillId="2" borderId="0" xfId="3" applyFont="1" applyFill="1" applyAlignment="1">
      <alignment wrapText="1"/>
    </xf>
    <xf numFmtId="4" fontId="2" fillId="2" borderId="0" xfId="1" applyNumberFormat="1" applyFont="1" applyFill="1"/>
    <xf numFmtId="0" fontId="5" fillId="2" borderId="3" xfId="3" applyFont="1" applyFill="1" applyBorder="1" applyAlignment="1">
      <alignment wrapText="1"/>
    </xf>
    <xf numFmtId="0" fontId="5" fillId="2" borderId="1" xfId="3" applyFont="1" applyFill="1" applyBorder="1" applyAlignment="1">
      <alignment wrapText="1"/>
    </xf>
    <xf numFmtId="0" fontId="5" fillId="2" borderId="0" xfId="3" applyFont="1" applyFill="1" applyAlignment="1">
      <alignment wrapText="1"/>
    </xf>
    <xf numFmtId="0" fontId="13" fillId="2" borderId="0" xfId="4" applyFont="1" applyFill="1" applyAlignment="1">
      <alignment wrapText="1"/>
    </xf>
    <xf numFmtId="0" fontId="18" fillId="0" borderId="0" xfId="1" applyFont="1" applyAlignment="1">
      <alignment wrapText="1"/>
    </xf>
    <xf numFmtId="0" fontId="8" fillId="0" borderId="0" xfId="0" applyFont="1"/>
    <xf numFmtId="0" fontId="5" fillId="0" borderId="1" xfId="1" applyFont="1" applyBorder="1" applyAlignment="1">
      <alignment horizontal="right"/>
    </xf>
    <xf numFmtId="0" fontId="11" fillId="0" borderId="0" xfId="1" applyFont="1" applyAlignment="1">
      <alignment horizontal="center"/>
    </xf>
    <xf numFmtId="0" fontId="13" fillId="0" borderId="3" xfId="1" applyFont="1" applyBorder="1"/>
    <xf numFmtId="0" fontId="5" fillId="0" borderId="1" xfId="1" applyFont="1" applyBorder="1"/>
    <xf numFmtId="0" fontId="5" fillId="0" borderId="3" xfId="1" applyFont="1" applyBorder="1"/>
    <xf numFmtId="0" fontId="8" fillId="0" borderId="0" xfId="4"/>
    <xf numFmtId="0" fontId="4" fillId="0" borderId="0" xfId="1" applyFont="1"/>
    <xf numFmtId="0" fontId="6" fillId="0" borderId="1" xfId="1" applyFont="1" applyBorder="1"/>
    <xf numFmtId="0" fontId="7" fillId="0" borderId="1" xfId="1" applyFont="1" applyBorder="1" applyAlignment="1">
      <alignment horizontal="center"/>
    </xf>
    <xf numFmtId="0" fontId="8" fillId="0" borderId="0" xfId="1" applyFont="1" applyAlignment="1">
      <alignment wrapText="1"/>
    </xf>
    <xf numFmtId="0" fontId="10" fillId="0" borderId="0" xfId="1" applyFont="1" applyAlignment="1">
      <alignment wrapText="1"/>
    </xf>
    <xf numFmtId="0" fontId="12" fillId="0" borderId="1" xfId="1" applyFont="1" applyBorder="1" applyAlignment="1">
      <alignment wrapText="1"/>
    </xf>
    <xf numFmtId="0" fontId="9" fillId="0" borderId="1" xfId="1" applyFont="1" applyBorder="1" applyAlignment="1">
      <alignment horizontal="center"/>
    </xf>
    <xf numFmtId="0" fontId="12" fillId="0" borderId="0" xfId="1" applyFont="1" applyAlignment="1">
      <alignment wrapText="1"/>
    </xf>
    <xf numFmtId="0" fontId="8" fillId="0" borderId="1" xfId="1" applyFont="1" applyBorder="1" applyAlignment="1">
      <alignment wrapText="1"/>
    </xf>
    <xf numFmtId="0" fontId="0" fillId="0" borderId="1" xfId="0" applyBorder="1"/>
    <xf numFmtId="164" fontId="9" fillId="0" borderId="0" xfId="1" applyNumberFormat="1" applyFont="1" applyAlignment="1">
      <alignment horizontal="center"/>
    </xf>
    <xf numFmtId="0" fontId="13" fillId="0" borderId="0" xfId="1" applyFont="1" applyAlignment="1">
      <alignment wrapText="1"/>
    </xf>
    <xf numFmtId="0" fontId="12" fillId="0" borderId="2" xfId="1" applyFont="1" applyBorder="1" applyAlignment="1">
      <alignment wrapText="1"/>
    </xf>
    <xf numFmtId="166" fontId="2" fillId="2" borderId="0" xfId="1" applyNumberFormat="1" applyFont="1" applyFill="1"/>
    <xf numFmtId="0" fontId="2" fillId="0" borderId="0" xfId="1" applyFont="1" applyFill="1"/>
    <xf numFmtId="0" fontId="3" fillId="0" borderId="0" xfId="1" applyFont="1" applyFill="1"/>
    <xf numFmtId="0" fontId="5" fillId="0" borderId="0" xfId="1" applyFont="1" applyFill="1"/>
    <xf numFmtId="0" fontId="5" fillId="0" borderId="1" xfId="1" applyFont="1" applyFill="1" applyBorder="1" applyAlignment="1">
      <alignment horizontal="right" wrapText="1"/>
    </xf>
    <xf numFmtId="0" fontId="9" fillId="0" borderId="0" xfId="1" applyFont="1" applyFill="1" applyAlignment="1">
      <alignment horizontal="center"/>
    </xf>
    <xf numFmtId="0" fontId="9" fillId="0" borderId="0" xfId="1" applyFont="1" applyFill="1"/>
    <xf numFmtId="164" fontId="8" fillId="0" borderId="0" xfId="2" applyNumberFormat="1" applyFont="1" applyFill="1"/>
    <xf numFmtId="0" fontId="9" fillId="0" borderId="1" xfId="1" applyFont="1" applyFill="1" applyBorder="1"/>
    <xf numFmtId="164" fontId="5" fillId="0" borderId="0" xfId="1" applyNumberFormat="1" applyFont="1" applyFill="1"/>
    <xf numFmtId="164" fontId="2" fillId="0" borderId="0" xfId="1" applyNumberFormat="1" applyFont="1" applyFill="1"/>
    <xf numFmtId="3" fontId="9" fillId="0" borderId="0" xfId="1" applyNumberFormat="1" applyFont="1" applyFill="1"/>
    <xf numFmtId="164" fontId="8" fillId="0" borderId="1" xfId="2" applyNumberFormat="1" applyFont="1" applyFill="1" applyBorder="1"/>
    <xf numFmtId="0" fontId="8" fillId="0" borderId="0" xfId="0" applyFont="1" applyFill="1"/>
    <xf numFmtId="0" fontId="0" fillId="0" borderId="0" xfId="0" applyFill="1"/>
    <xf numFmtId="165" fontId="2" fillId="0" borderId="0" xfId="1" applyNumberFormat="1" applyFont="1" applyFill="1"/>
    <xf numFmtId="0" fontId="15" fillId="0" borderId="1" xfId="1" applyFont="1" applyFill="1" applyBorder="1" applyAlignment="1">
      <alignment horizontal="right" wrapText="1"/>
    </xf>
    <xf numFmtId="164" fontId="16" fillId="0" borderId="0" xfId="2" applyNumberFormat="1" applyFont="1" applyFill="1" applyAlignment="1">
      <alignment horizontal="right"/>
    </xf>
    <xf numFmtId="0" fontId="9" fillId="0" borderId="1" xfId="1" applyFont="1" applyFill="1" applyBorder="1" applyAlignment="1">
      <alignment horizontal="right"/>
    </xf>
    <xf numFmtId="0" fontId="9" fillId="0" borderId="0" xfId="1" applyFont="1" applyFill="1" applyAlignment="1">
      <alignment horizontal="right"/>
    </xf>
    <xf numFmtId="164" fontId="17" fillId="0" borderId="0" xfId="1" applyNumberFormat="1" applyFont="1" applyFill="1" applyAlignment="1">
      <alignment horizontal="right"/>
    </xf>
    <xf numFmtId="164" fontId="17" fillId="0" borderId="3" xfId="1" applyNumberFormat="1" applyFont="1" applyFill="1" applyBorder="1" applyAlignment="1">
      <alignment horizontal="right"/>
    </xf>
    <xf numFmtId="3" fontId="9" fillId="0" borderId="0" xfId="1" applyNumberFormat="1" applyFont="1" applyFill="1" applyAlignment="1">
      <alignment horizontal="right"/>
    </xf>
    <xf numFmtId="3" fontId="9" fillId="0" borderId="1" xfId="1" applyNumberFormat="1" applyFont="1" applyFill="1" applyBorder="1" applyAlignment="1">
      <alignment horizontal="right"/>
    </xf>
    <xf numFmtId="0" fontId="13" fillId="0" borderId="0" xfId="1" applyFont="1" applyFill="1"/>
    <xf numFmtId="166" fontId="8" fillId="0" borderId="0" xfId="1" applyNumberFormat="1" applyFont="1" applyFill="1"/>
    <xf numFmtId="166" fontId="10" fillId="0" borderId="3" xfId="1" applyNumberFormat="1" applyFont="1" applyFill="1" applyBorder="1"/>
    <xf numFmtId="166" fontId="5" fillId="0" borderId="1" xfId="1" applyNumberFormat="1" applyFont="1" applyFill="1" applyBorder="1"/>
    <xf numFmtId="166" fontId="5" fillId="0" borderId="3" xfId="1" applyNumberFormat="1" applyFont="1" applyFill="1" applyBorder="1"/>
    <xf numFmtId="166" fontId="8" fillId="0" borderId="3" xfId="1" applyNumberFormat="1" applyFont="1" applyFill="1" applyBorder="1"/>
    <xf numFmtId="166" fontId="19" fillId="0" borderId="0" xfId="1" applyNumberFormat="1" applyFont="1" applyFill="1"/>
    <xf numFmtId="166" fontId="2" fillId="0" borderId="0" xfId="1" applyNumberFormat="1" applyFont="1" applyFill="1"/>
    <xf numFmtId="0" fontId="21" fillId="2" borderId="0" xfId="1" applyFont="1" applyFill="1" applyAlignment="1">
      <alignment horizontal="center"/>
    </xf>
    <xf numFmtId="0" fontId="1" fillId="2" borderId="0" xfId="1" applyFill="1"/>
    <xf numFmtId="164" fontId="21" fillId="2" borderId="0" xfId="1" applyNumberFormat="1" applyFont="1" applyFill="1" applyAlignment="1">
      <alignment horizontal="center"/>
    </xf>
    <xf numFmtId="0" fontId="1" fillId="0" borderId="0" xfId="1" applyFill="1"/>
    <xf numFmtId="164" fontId="24" fillId="0" borderId="0" xfId="2" applyNumberFormat="1" applyFont="1" applyFill="1"/>
    <xf numFmtId="0" fontId="22" fillId="0" borderId="1" xfId="1" applyFont="1" applyFill="1" applyBorder="1" applyAlignment="1">
      <alignment horizontal="center" wrapText="1"/>
    </xf>
    <xf numFmtId="0" fontId="25" fillId="0" borderId="1" xfId="6" applyFont="1" applyFill="1" applyBorder="1"/>
    <xf numFmtId="0" fontId="25" fillId="0" borderId="0" xfId="6" applyFont="1" applyFill="1"/>
    <xf numFmtId="164" fontId="26" fillId="0" borderId="0" xfId="2" applyNumberFormat="1" applyFont="1" applyFill="1"/>
    <xf numFmtId="164" fontId="24" fillId="0" borderId="3" xfId="2" applyNumberFormat="1" applyFont="1" applyFill="1" applyBorder="1"/>
    <xf numFmtId="164" fontId="26" fillId="0" borderId="3" xfId="2" applyNumberFormat="1" applyFont="1" applyFill="1" applyBorder="1"/>
    <xf numFmtId="0" fontId="21" fillId="0" borderId="0" xfId="1" applyFont="1" applyFill="1" applyAlignment="1">
      <alignment horizontal="center"/>
    </xf>
    <xf numFmtId="164" fontId="21" fillId="0" borderId="0" xfId="1" applyNumberFormat="1" applyFont="1" applyFill="1" applyAlignment="1">
      <alignment horizontal="center"/>
    </xf>
    <xf numFmtId="164" fontId="13" fillId="0" borderId="0" xfId="1" applyNumberFormat="1" applyFont="1" applyFill="1"/>
    <xf numFmtId="164" fontId="2" fillId="2" borderId="0" xfId="1" applyNumberFormat="1" applyFont="1" applyFill="1"/>
    <xf numFmtId="0" fontId="3" fillId="2" borderId="0" xfId="1" applyFont="1" applyFill="1"/>
    <xf numFmtId="0" fontId="0" fillId="0" borderId="0" xfId="0"/>
    <xf numFmtId="0" fontId="23" fillId="2" borderId="0" xfId="5" applyFont="1" applyFill="1" applyAlignment="1">
      <alignment wrapText="1"/>
    </xf>
    <xf numFmtId="0" fontId="25" fillId="2" borderId="1" xfId="5" applyFont="1" applyFill="1" applyBorder="1"/>
    <xf numFmtId="0" fontId="25" fillId="2" borderId="0" xfId="5" applyFont="1" applyFill="1"/>
    <xf numFmtId="0" fontId="25" fillId="2" borderId="0" xfId="5" applyFont="1" applyFill="1" applyAlignment="1">
      <alignment wrapText="1"/>
    </xf>
    <xf numFmtId="0" fontId="23" fillId="2" borderId="3" xfId="5" applyFont="1" applyFill="1" applyBorder="1" applyAlignment="1">
      <alignment wrapText="1"/>
    </xf>
    <xf numFmtId="164" fontId="16" fillId="0" borderId="0" xfId="2" applyNumberFormat="1" applyFont="1" applyAlignment="1">
      <alignment horizontal="right"/>
    </xf>
    <xf numFmtId="0" fontId="7" fillId="2" borderId="0" xfId="1" applyFont="1" applyFill="1" applyAlignment="1">
      <alignment horizontal="left"/>
    </xf>
    <xf numFmtId="0" fontId="14" fillId="0" borderId="0" xfId="0" applyFont="1" applyAlignment="1">
      <alignment horizontal="left"/>
    </xf>
    <xf numFmtId="0" fontId="3" fillId="2" borderId="0" xfId="1" applyFont="1" applyFill="1"/>
    <xf numFmtId="0" fontId="0" fillId="0" borderId="0" xfId="0"/>
    <xf numFmtId="0" fontId="5" fillId="2" borderId="0" xfId="1" applyFont="1" applyFill="1" applyAlignment="1">
      <alignment horizontal="left"/>
    </xf>
    <xf numFmtId="0" fontId="0" fillId="0" borderId="0" xfId="0" applyAlignment="1">
      <alignment horizontal="left"/>
    </xf>
    <xf numFmtId="0" fontId="27" fillId="0" borderId="0" xfId="1" applyFont="1" applyAlignment="1"/>
    <xf numFmtId="164" fontId="10" fillId="0" borderId="0" xfId="2" applyNumberFormat="1" applyFont="1" applyFill="1"/>
  </cellXfs>
  <cellStyles count="7">
    <cellStyle name="Normal 3" xfId="5"/>
    <cellStyle name="Обычный" xfId="0" builtinId="0"/>
    <cellStyle name="Обычный 2" xfId="2"/>
    <cellStyle name="Обычный 26" xfId="3"/>
    <cellStyle name="Обычный 3" xfId="1"/>
    <cellStyle name="Обычный 3 3" xfId="6"/>
    <cellStyle name="Обычный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K109"/>
  <sheetViews>
    <sheetView tabSelected="1" view="pageBreakPreview" topLeftCell="A44" zoomScaleNormal="100" zoomScaleSheetLayoutView="100" workbookViewId="0">
      <selection activeCell="D79" sqref="D79"/>
    </sheetView>
  </sheetViews>
  <sheetFormatPr defaultRowHeight="15"/>
  <cols>
    <col min="1" max="1" width="43.140625" customWidth="1"/>
    <col min="2" max="2" width="9.5703125" customWidth="1"/>
    <col min="3" max="3" width="16" style="64" customWidth="1"/>
    <col min="4" max="4" width="21.28515625" style="64" customWidth="1"/>
    <col min="6" max="6" width="15.28515625" customWidth="1"/>
    <col min="7" max="7" width="14.42578125" customWidth="1"/>
    <col min="8" max="8" width="12.140625" bestFit="1" customWidth="1"/>
  </cols>
  <sheetData>
    <row r="1" spans="1:11">
      <c r="A1" s="2"/>
      <c r="B1" s="2"/>
      <c r="C1" s="51"/>
      <c r="D1" s="51"/>
      <c r="E1" s="2"/>
      <c r="F1" s="2"/>
    </row>
    <row r="2" spans="1:11">
      <c r="A2" s="4" t="s">
        <v>0</v>
      </c>
      <c r="C2" s="52"/>
      <c r="D2" s="52"/>
      <c r="E2" s="4"/>
      <c r="F2" s="4"/>
      <c r="G2" s="2"/>
      <c r="H2" s="2"/>
      <c r="I2" s="2"/>
      <c r="J2" s="2"/>
      <c r="K2" s="2"/>
    </row>
    <row r="3" spans="1:11">
      <c r="A3" s="4" t="s">
        <v>1</v>
      </c>
      <c r="B3" s="4"/>
      <c r="C3" s="52"/>
      <c r="D3" s="52"/>
      <c r="E3" s="4"/>
      <c r="F3" s="4"/>
      <c r="G3" s="2"/>
      <c r="H3" s="2"/>
      <c r="I3" s="2"/>
      <c r="J3" s="2"/>
      <c r="K3" s="2"/>
    </row>
    <row r="4" spans="1:11">
      <c r="A4" s="4" t="s">
        <v>91</v>
      </c>
      <c r="B4" s="4"/>
      <c r="C4" s="52"/>
      <c r="D4" s="52"/>
      <c r="E4" s="4"/>
      <c r="F4" s="4"/>
      <c r="G4" s="2"/>
      <c r="H4" s="2"/>
      <c r="I4" s="2"/>
      <c r="J4" s="2"/>
      <c r="K4" s="2"/>
    </row>
    <row r="5" spans="1:11" ht="6.75" customHeight="1">
      <c r="A5" s="37"/>
      <c r="B5" s="2"/>
      <c r="C5" s="51"/>
      <c r="D5" s="51"/>
      <c r="E5" s="2"/>
      <c r="F5" s="2"/>
      <c r="G5" s="2"/>
      <c r="H5" s="2"/>
      <c r="I5" s="2"/>
      <c r="J5" s="2"/>
      <c r="K5" s="2"/>
    </row>
    <row r="6" spans="1:11" ht="3.75" customHeight="1">
      <c r="A6" s="2"/>
      <c r="B6" s="2"/>
      <c r="C6" s="53"/>
      <c r="D6" s="51"/>
      <c r="E6" s="2"/>
      <c r="F6" s="2"/>
      <c r="G6" s="2"/>
      <c r="H6" s="2"/>
      <c r="I6" s="2"/>
      <c r="J6" s="2"/>
      <c r="K6" s="2"/>
    </row>
    <row r="7" spans="1:11" ht="28.5" customHeight="1">
      <c r="A7" s="38" t="s">
        <v>2</v>
      </c>
      <c r="B7" s="39" t="s">
        <v>3</v>
      </c>
      <c r="C7" s="54" t="s">
        <v>92</v>
      </c>
      <c r="D7" s="54" t="s">
        <v>93</v>
      </c>
      <c r="E7" s="2"/>
      <c r="F7" s="2"/>
      <c r="G7" s="2"/>
      <c r="H7" s="2"/>
      <c r="I7" s="2"/>
      <c r="J7" s="2"/>
      <c r="K7" s="2"/>
    </row>
    <row r="8" spans="1:11" ht="6.75" hidden="1" customHeight="1">
      <c r="A8" s="40"/>
      <c r="B8" s="9"/>
      <c r="C8" s="55"/>
      <c r="D8" s="55"/>
      <c r="E8" s="2"/>
      <c r="F8" s="2"/>
      <c r="G8" s="2"/>
      <c r="H8" s="2"/>
      <c r="I8" s="2"/>
      <c r="J8" s="2"/>
      <c r="K8" s="2"/>
    </row>
    <row r="9" spans="1:11" ht="14.25" customHeight="1">
      <c r="A9" s="41" t="s">
        <v>4</v>
      </c>
      <c r="B9" s="9"/>
      <c r="C9" s="56"/>
      <c r="D9" s="56"/>
      <c r="E9" s="2"/>
      <c r="F9" s="2"/>
      <c r="G9" s="2"/>
      <c r="H9" s="2"/>
      <c r="I9" s="2"/>
      <c r="J9" s="2"/>
      <c r="K9" s="2"/>
    </row>
    <row r="10" spans="1:11" ht="9" hidden="1" customHeight="1">
      <c r="A10" s="40"/>
      <c r="B10" s="9"/>
      <c r="C10" s="56"/>
      <c r="D10" s="56"/>
      <c r="E10" s="2"/>
      <c r="F10" s="2"/>
      <c r="G10" s="2"/>
      <c r="H10" s="2"/>
      <c r="I10" s="2"/>
      <c r="J10" s="2"/>
      <c r="K10" s="2"/>
    </row>
    <row r="11" spans="1:11" ht="12.75" customHeight="1">
      <c r="A11" s="41" t="s">
        <v>5</v>
      </c>
      <c r="B11" s="9"/>
      <c r="C11" s="57"/>
      <c r="D11" s="56"/>
      <c r="E11" s="2"/>
      <c r="F11" s="2"/>
      <c r="G11" s="2"/>
      <c r="H11" s="2"/>
      <c r="I11" s="2"/>
      <c r="J11" s="2"/>
      <c r="K11" s="2"/>
    </row>
    <row r="12" spans="1:11" ht="14.25" customHeight="1">
      <c r="A12" s="40" t="s">
        <v>6</v>
      </c>
      <c r="B12" s="9">
        <v>12</v>
      </c>
      <c r="C12" s="57">
        <v>12832977</v>
      </c>
      <c r="D12" s="57">
        <v>12448052</v>
      </c>
      <c r="E12" s="2"/>
      <c r="F12" s="2"/>
      <c r="G12" s="2"/>
      <c r="H12" s="2"/>
      <c r="I12" s="2"/>
      <c r="J12" s="2"/>
      <c r="K12" s="2"/>
    </row>
    <row r="13" spans="1:11" ht="14.25" customHeight="1">
      <c r="A13" s="40" t="s">
        <v>7</v>
      </c>
      <c r="B13" s="9"/>
      <c r="C13" s="57">
        <v>1285</v>
      </c>
      <c r="D13" s="57">
        <v>1072</v>
      </c>
      <c r="E13" s="2"/>
      <c r="F13" s="2"/>
      <c r="G13" s="2"/>
      <c r="H13" s="2"/>
      <c r="I13" s="2"/>
      <c r="J13" s="2"/>
      <c r="K13" s="2"/>
    </row>
    <row r="14" spans="1:11" ht="14.25" customHeight="1">
      <c r="A14" s="40" t="s">
        <v>8</v>
      </c>
      <c r="B14" s="9">
        <v>15</v>
      </c>
      <c r="C14" s="57">
        <v>2293027</v>
      </c>
      <c r="D14" s="57">
        <v>2180217</v>
      </c>
      <c r="E14" s="2"/>
      <c r="F14" s="2"/>
      <c r="G14" s="2"/>
      <c r="H14" s="2"/>
      <c r="I14" s="2"/>
      <c r="J14" s="2"/>
      <c r="K14" s="2"/>
    </row>
    <row r="15" spans="1:11" ht="14.25" customHeight="1">
      <c r="A15" s="40" t="s">
        <v>85</v>
      </c>
      <c r="B15" s="9"/>
      <c r="C15" s="57">
        <v>2000250</v>
      </c>
      <c r="D15" s="57">
        <v>2000250</v>
      </c>
      <c r="E15" s="2"/>
      <c r="F15" s="2"/>
      <c r="G15" s="2"/>
      <c r="H15" s="2"/>
      <c r="I15" s="2"/>
      <c r="J15" s="2"/>
      <c r="K15" s="2"/>
    </row>
    <row r="16" spans="1:11" ht="14.25" customHeight="1">
      <c r="A16" s="40" t="s">
        <v>9</v>
      </c>
      <c r="B16" s="9"/>
      <c r="C16" s="57">
        <v>41760</v>
      </c>
      <c r="D16" s="57">
        <v>57856</v>
      </c>
      <c r="E16" s="2"/>
      <c r="F16" s="2"/>
      <c r="G16" s="2"/>
      <c r="H16" s="2"/>
      <c r="I16" s="2"/>
      <c r="J16" s="2"/>
      <c r="K16" s="2"/>
    </row>
    <row r="17" spans="1:11" ht="15.75" customHeight="1">
      <c r="A17" s="41" t="s">
        <v>10</v>
      </c>
      <c r="B17" s="9"/>
      <c r="C17" s="59">
        <f>SUM(C12:C16)</f>
        <v>17169299</v>
      </c>
      <c r="D17" s="59">
        <f>SUM(D12:D16)</f>
        <v>16687447</v>
      </c>
      <c r="E17" s="2"/>
      <c r="F17" s="2"/>
      <c r="G17" s="2"/>
      <c r="H17" s="2"/>
      <c r="I17" s="2"/>
      <c r="J17" s="2"/>
      <c r="K17" s="2"/>
    </row>
    <row r="18" spans="1:11" ht="14.25" customHeight="1">
      <c r="A18" s="41" t="s">
        <v>11</v>
      </c>
      <c r="B18" s="9"/>
      <c r="C18" s="56"/>
      <c r="D18" s="56"/>
      <c r="E18" s="2"/>
      <c r="F18" s="2"/>
      <c r="G18" s="2"/>
      <c r="H18" s="2"/>
      <c r="I18" s="2"/>
      <c r="J18" s="2"/>
      <c r="K18" s="2"/>
    </row>
    <row r="19" spans="1:11" ht="14.25" customHeight="1">
      <c r="A19" s="40" t="s">
        <v>8</v>
      </c>
      <c r="B19" s="9">
        <v>15</v>
      </c>
      <c r="C19" s="57">
        <v>370805</v>
      </c>
      <c r="D19" s="57">
        <v>224512</v>
      </c>
      <c r="E19" s="2"/>
      <c r="F19" s="2"/>
      <c r="G19" s="2"/>
      <c r="H19" s="2"/>
      <c r="I19" s="2"/>
      <c r="J19" s="2"/>
      <c r="K19" s="2"/>
    </row>
    <row r="20" spans="1:11" ht="14.25" customHeight="1">
      <c r="A20" s="40" t="s">
        <v>12</v>
      </c>
      <c r="B20" s="9">
        <v>13</v>
      </c>
      <c r="C20" s="57">
        <v>7161873</v>
      </c>
      <c r="D20" s="57">
        <v>11388275</v>
      </c>
      <c r="E20" s="2"/>
      <c r="F20" s="11"/>
      <c r="G20" s="2"/>
      <c r="H20" s="2"/>
      <c r="I20" s="2"/>
      <c r="J20" s="2"/>
      <c r="K20" s="2"/>
    </row>
    <row r="21" spans="1:11" ht="27" customHeight="1">
      <c r="A21" s="40" t="s">
        <v>13</v>
      </c>
      <c r="B21" s="9">
        <v>14</v>
      </c>
      <c r="C21" s="57">
        <v>15243958</v>
      </c>
      <c r="D21" s="57">
        <v>18234154</v>
      </c>
      <c r="E21" s="2"/>
      <c r="F21" s="11"/>
      <c r="G21" s="11"/>
      <c r="H21" s="11"/>
      <c r="I21" s="2"/>
      <c r="J21" s="2"/>
      <c r="K21" s="2"/>
    </row>
    <row r="22" spans="1:11" ht="14.25" customHeight="1">
      <c r="A22" s="40" t="s">
        <v>14</v>
      </c>
      <c r="B22" s="9">
        <v>19</v>
      </c>
      <c r="C22" s="57">
        <v>86955</v>
      </c>
      <c r="D22" s="57">
        <v>201153</v>
      </c>
      <c r="E22" s="2"/>
      <c r="F22" s="2"/>
      <c r="G22" s="2"/>
      <c r="H22" s="2"/>
      <c r="I22" s="2"/>
      <c r="J22" s="2"/>
      <c r="K22" s="2"/>
    </row>
    <row r="23" spans="1:11" ht="29.25" customHeight="1">
      <c r="A23" s="40" t="s">
        <v>15</v>
      </c>
      <c r="B23" s="9">
        <v>19</v>
      </c>
      <c r="C23" s="57">
        <v>133433</v>
      </c>
      <c r="D23" s="57">
        <v>31539</v>
      </c>
      <c r="E23" s="2"/>
      <c r="F23" s="2"/>
      <c r="G23" s="2"/>
      <c r="H23" s="2"/>
      <c r="I23" s="2"/>
      <c r="J23" s="2"/>
      <c r="K23" s="2"/>
    </row>
    <row r="24" spans="1:11" ht="14.25" customHeight="1">
      <c r="A24" s="40" t="s">
        <v>16</v>
      </c>
      <c r="B24" s="9">
        <v>17</v>
      </c>
      <c r="C24" s="57">
        <v>1417506</v>
      </c>
      <c r="D24" s="57">
        <v>4842</v>
      </c>
      <c r="E24" s="2"/>
      <c r="F24" s="2"/>
      <c r="G24" s="2"/>
      <c r="H24" s="2"/>
      <c r="I24" s="2"/>
      <c r="J24" s="2"/>
      <c r="K24" s="2"/>
    </row>
    <row r="25" spans="1:11" ht="14.25" customHeight="1">
      <c r="A25" s="40" t="s">
        <v>17</v>
      </c>
      <c r="B25" s="9">
        <v>16</v>
      </c>
      <c r="C25" s="95">
        <v>1658307</v>
      </c>
      <c r="D25" s="60">
        <v>5331410</v>
      </c>
      <c r="E25" s="51"/>
      <c r="F25" s="2"/>
      <c r="G25" s="11"/>
      <c r="H25" s="2"/>
      <c r="I25" s="2"/>
      <c r="J25" s="2"/>
      <c r="K25" s="2"/>
    </row>
    <row r="26" spans="1:11" ht="3.75" customHeight="1">
      <c r="A26" s="45"/>
      <c r="B26" s="43"/>
      <c r="C26" s="58"/>
      <c r="D26" s="58">
        <v>1085859</v>
      </c>
      <c r="E26" s="2"/>
      <c r="F26" s="2"/>
      <c r="G26" s="2"/>
      <c r="H26" s="2"/>
      <c r="I26" s="2"/>
      <c r="J26" s="2"/>
      <c r="K26" s="2"/>
    </row>
    <row r="27" spans="1:11" ht="7.5" customHeight="1">
      <c r="A27" s="40"/>
      <c r="B27" s="9"/>
      <c r="C27" s="56"/>
      <c r="D27" s="56"/>
      <c r="E27" s="2"/>
      <c r="F27" s="2"/>
      <c r="G27" s="2"/>
      <c r="H27" s="2"/>
      <c r="I27" s="2"/>
      <c r="J27" s="2"/>
      <c r="K27" s="2"/>
    </row>
    <row r="28" spans="1:11" ht="16.5" customHeight="1">
      <c r="A28" s="41" t="s">
        <v>18</v>
      </c>
      <c r="B28" s="9"/>
      <c r="C28" s="59">
        <f>SUM(C19:C25)</f>
        <v>26072837</v>
      </c>
      <c r="D28" s="59">
        <f>SUM(D19:D25)</f>
        <v>35415885</v>
      </c>
      <c r="E28" s="2"/>
      <c r="F28" s="2"/>
      <c r="G28" s="2"/>
      <c r="H28" s="2"/>
      <c r="I28" s="2"/>
      <c r="J28" s="2"/>
      <c r="K28" s="2"/>
    </row>
    <row r="29" spans="1:11" ht="4.5" customHeight="1">
      <c r="A29" s="45"/>
      <c r="B29" s="43"/>
      <c r="C29" s="58"/>
      <c r="D29" s="58"/>
      <c r="E29" s="2"/>
      <c r="F29" s="2"/>
      <c r="G29" s="2"/>
      <c r="H29" s="2"/>
      <c r="I29" s="2"/>
      <c r="J29" s="2"/>
      <c r="K29" s="2"/>
    </row>
    <row r="30" spans="1:11" ht="3.75" customHeight="1">
      <c r="A30" s="46"/>
      <c r="B30" s="43"/>
      <c r="C30" s="58"/>
      <c r="D30" s="58"/>
      <c r="E30" s="2"/>
      <c r="F30" s="2"/>
      <c r="G30" s="2"/>
      <c r="H30" s="2"/>
      <c r="I30" s="2"/>
      <c r="J30" s="2"/>
      <c r="K30" s="2"/>
    </row>
    <row r="31" spans="1:11" ht="2.25" customHeight="1">
      <c r="A31" s="44"/>
      <c r="B31" s="9"/>
      <c r="C31" s="56"/>
      <c r="D31" s="56"/>
      <c r="E31" s="2"/>
      <c r="F31" s="2"/>
      <c r="G31" s="2"/>
      <c r="H31" s="2"/>
      <c r="I31" s="2"/>
      <c r="J31" s="2"/>
      <c r="K31" s="2"/>
    </row>
    <row r="32" spans="1:11" ht="2.25" customHeight="1">
      <c r="A32" s="45"/>
      <c r="B32" s="43"/>
      <c r="C32" s="58"/>
      <c r="D32" s="58"/>
      <c r="E32" s="2"/>
      <c r="F32" s="2"/>
      <c r="G32" s="2"/>
      <c r="H32" s="2"/>
      <c r="I32" s="2"/>
      <c r="J32" s="2"/>
      <c r="K32" s="2"/>
    </row>
    <row r="33" spans="1:11" ht="6.75" customHeight="1">
      <c r="A33" s="40"/>
      <c r="B33" s="9"/>
      <c r="C33" s="56"/>
      <c r="D33" s="56"/>
      <c r="E33" s="2"/>
      <c r="F33" s="2"/>
      <c r="G33" s="2"/>
      <c r="H33" s="2"/>
      <c r="I33" s="2"/>
      <c r="J33" s="2"/>
      <c r="K33" s="2"/>
    </row>
    <row r="34" spans="1:11" ht="14.25" customHeight="1">
      <c r="A34" s="41" t="s">
        <v>19</v>
      </c>
      <c r="B34" s="9"/>
      <c r="C34" s="59">
        <f>C17+C28</f>
        <v>43242136</v>
      </c>
      <c r="D34" s="59">
        <f>D17+D28</f>
        <v>52103332</v>
      </c>
      <c r="E34" s="2"/>
      <c r="F34" s="2"/>
      <c r="G34" s="2"/>
      <c r="H34" s="2"/>
      <c r="I34" s="2"/>
      <c r="J34" s="2"/>
      <c r="K34" s="2"/>
    </row>
    <row r="35" spans="1:11" ht="2.25" customHeight="1">
      <c r="A35" s="45"/>
      <c r="B35" s="43"/>
      <c r="C35" s="58"/>
      <c r="D35" s="58"/>
      <c r="E35" s="2"/>
      <c r="F35" s="2"/>
      <c r="G35" s="2"/>
      <c r="H35" s="2"/>
      <c r="I35" s="2"/>
      <c r="J35" s="2"/>
      <c r="K35" s="2"/>
    </row>
    <row r="36" spans="1:11" ht="11.25" customHeight="1">
      <c r="A36" s="40"/>
      <c r="B36" s="47"/>
      <c r="C36" s="56"/>
      <c r="D36" s="56"/>
      <c r="E36" s="2"/>
      <c r="F36" s="2"/>
      <c r="G36" s="2"/>
      <c r="H36" s="2"/>
      <c r="I36" s="2"/>
      <c r="J36" s="2"/>
      <c r="K36" s="2"/>
    </row>
    <row r="37" spans="1:11" ht="14.25" hidden="1" customHeight="1">
      <c r="A37" s="40"/>
      <c r="B37" s="9"/>
      <c r="C37" s="56"/>
      <c r="D37" s="56"/>
      <c r="E37" s="2"/>
      <c r="F37" s="2"/>
      <c r="G37" s="2"/>
      <c r="H37" s="2"/>
      <c r="I37" s="2"/>
      <c r="J37" s="2"/>
      <c r="K37" s="2"/>
    </row>
    <row r="38" spans="1:11" ht="0.75" customHeight="1">
      <c r="A38" s="40"/>
      <c r="B38" s="9"/>
      <c r="C38" s="56"/>
      <c r="D38" s="56"/>
      <c r="E38" s="2"/>
      <c r="F38" s="2"/>
      <c r="G38" s="2"/>
      <c r="H38" s="2"/>
      <c r="I38" s="2"/>
      <c r="J38" s="2"/>
      <c r="K38" s="2"/>
    </row>
    <row r="39" spans="1:11" ht="28.5" customHeight="1">
      <c r="A39" s="45"/>
      <c r="B39" s="39" t="s">
        <v>3</v>
      </c>
      <c r="C39" s="54" t="str">
        <f>C7</f>
        <v xml:space="preserve"> 31.03.2025 (неаудировано)</v>
      </c>
      <c r="D39" s="54" t="str">
        <f>D7</f>
        <v xml:space="preserve"> 31.12.2024 (неаудировано)</v>
      </c>
      <c r="E39" s="2"/>
      <c r="F39" s="2"/>
      <c r="G39" s="2"/>
      <c r="H39" s="2"/>
      <c r="I39" s="2"/>
      <c r="J39" s="2"/>
      <c r="K39" s="2"/>
    </row>
    <row r="40" spans="1:11" ht="6.75" customHeight="1">
      <c r="A40" s="40"/>
      <c r="B40" s="9"/>
      <c r="C40" s="56"/>
      <c r="D40" s="56"/>
      <c r="E40" s="2"/>
      <c r="F40" s="2"/>
      <c r="G40" s="2"/>
      <c r="H40" s="2"/>
      <c r="I40" s="2"/>
      <c r="J40" s="2"/>
      <c r="K40" s="2"/>
    </row>
    <row r="41" spans="1:11" ht="14.25" customHeight="1">
      <c r="A41" s="41" t="s">
        <v>20</v>
      </c>
      <c r="B41" s="9"/>
      <c r="C41" s="56"/>
      <c r="D41" s="56"/>
      <c r="E41" s="2"/>
      <c r="F41" s="2"/>
      <c r="G41" s="2"/>
      <c r="H41" s="2"/>
      <c r="I41" s="2"/>
      <c r="J41" s="2"/>
      <c r="K41" s="2"/>
    </row>
    <row r="42" spans="1:11" ht="3" customHeight="1">
      <c r="A42" s="41"/>
      <c r="B42" s="9"/>
      <c r="C42" s="56"/>
      <c r="D42" s="56"/>
      <c r="E42" s="2"/>
      <c r="F42" s="2"/>
      <c r="G42" s="2"/>
      <c r="H42" s="2"/>
      <c r="I42" s="2"/>
      <c r="J42" s="2"/>
      <c r="K42" s="2"/>
    </row>
    <row r="43" spans="1:11" ht="14.25" customHeight="1">
      <c r="A43" s="41" t="s">
        <v>21</v>
      </c>
      <c r="B43" s="9"/>
      <c r="C43" s="56"/>
      <c r="D43" s="56"/>
      <c r="E43" s="2"/>
      <c r="F43" s="11"/>
      <c r="G43" s="2"/>
      <c r="H43" s="2"/>
      <c r="I43" s="2"/>
      <c r="J43" s="2"/>
      <c r="K43" s="2"/>
    </row>
    <row r="44" spans="1:11" ht="14.25" customHeight="1">
      <c r="A44" s="40" t="s">
        <v>22</v>
      </c>
      <c r="B44" s="9">
        <v>24</v>
      </c>
      <c r="C44" s="57">
        <v>1698151</v>
      </c>
      <c r="D44" s="57">
        <v>685499</v>
      </c>
      <c r="E44" s="2"/>
      <c r="F44" s="2"/>
      <c r="G44" s="2"/>
      <c r="H44" s="2"/>
      <c r="I44" s="2"/>
      <c r="J44" s="2"/>
      <c r="K44" s="2"/>
    </row>
    <row r="45" spans="1:11" ht="14.25" customHeight="1">
      <c r="A45" s="40" t="s">
        <v>23</v>
      </c>
      <c r="B45" s="9"/>
      <c r="C45" s="57">
        <v>19988566</v>
      </c>
      <c r="D45" s="57">
        <v>18944657</v>
      </c>
      <c r="E45" s="11"/>
      <c r="F45" s="11"/>
      <c r="G45" s="10"/>
      <c r="H45" s="11"/>
      <c r="I45" s="2"/>
      <c r="J45" s="2"/>
      <c r="K45" s="2"/>
    </row>
    <row r="46" spans="1:11" ht="1.5" customHeight="1">
      <c r="A46" s="45"/>
      <c r="B46" s="43"/>
      <c r="C46" s="58"/>
      <c r="D46" s="58"/>
      <c r="E46" s="2"/>
      <c r="F46" s="2"/>
      <c r="G46" s="2"/>
      <c r="H46" s="2"/>
      <c r="I46" s="2"/>
      <c r="J46" s="2"/>
      <c r="K46" s="2"/>
    </row>
    <row r="47" spans="1:11" ht="5.25" customHeight="1">
      <c r="A47" s="44"/>
      <c r="B47" s="9"/>
      <c r="C47" s="56"/>
      <c r="D47" s="56"/>
      <c r="E47" s="2"/>
      <c r="F47" s="2"/>
      <c r="G47" s="2"/>
      <c r="H47" s="2"/>
      <c r="I47" s="2"/>
      <c r="J47" s="2"/>
      <c r="K47" s="2"/>
    </row>
    <row r="48" spans="1:11" ht="14.25" customHeight="1">
      <c r="A48" s="41" t="s">
        <v>24</v>
      </c>
      <c r="B48" s="9"/>
      <c r="C48" s="59">
        <f>SUM(C40:C45)</f>
        <v>21686717</v>
      </c>
      <c r="D48" s="59">
        <f>SUM(D40:D45)</f>
        <v>19630156</v>
      </c>
      <c r="F48" s="11"/>
      <c r="G48" s="2"/>
      <c r="H48" s="2"/>
      <c r="I48" s="2"/>
      <c r="J48" s="2"/>
      <c r="K48" s="2"/>
    </row>
    <row r="49" spans="1:11" ht="3.75" customHeight="1">
      <c r="A49" s="42"/>
      <c r="B49" s="43"/>
      <c r="C49" s="58"/>
      <c r="D49" s="58"/>
      <c r="E49" s="2"/>
      <c r="F49" s="2"/>
      <c r="G49" s="2"/>
      <c r="H49" s="2"/>
      <c r="I49" s="2"/>
      <c r="J49" s="2"/>
      <c r="K49" s="2"/>
    </row>
    <row r="50" spans="1:11" ht="6.75" customHeight="1">
      <c r="A50" s="44"/>
      <c r="B50" s="9"/>
      <c r="C50" s="56"/>
      <c r="D50" s="56"/>
      <c r="E50" s="2"/>
      <c r="F50" s="2"/>
      <c r="G50" s="2"/>
      <c r="H50" s="2"/>
      <c r="I50" s="2"/>
      <c r="J50" s="2"/>
      <c r="K50" s="2"/>
    </row>
    <row r="51" spans="1:11" ht="3.75" customHeight="1">
      <c r="A51" s="45"/>
      <c r="B51" s="43"/>
      <c r="C51" s="62"/>
      <c r="D51" s="62"/>
      <c r="E51" s="2"/>
      <c r="F51" s="2"/>
      <c r="G51" s="2"/>
      <c r="H51" s="2"/>
      <c r="I51" s="2"/>
      <c r="J51" s="2"/>
      <c r="K51" s="2"/>
    </row>
    <row r="52" spans="1:11" ht="3.75" customHeight="1">
      <c r="A52" s="40"/>
      <c r="B52" s="9"/>
      <c r="C52" s="57"/>
      <c r="D52" s="57"/>
      <c r="E52" s="2"/>
      <c r="F52" s="2"/>
      <c r="G52" s="2"/>
      <c r="H52" s="2"/>
      <c r="I52" s="2"/>
      <c r="J52" s="2"/>
      <c r="K52" s="2"/>
    </row>
    <row r="53" spans="1:11" ht="14.25" customHeight="1">
      <c r="A53" s="41" t="s">
        <v>26</v>
      </c>
      <c r="B53" s="9"/>
      <c r="C53" s="59">
        <f>SUM(C47:C50)</f>
        <v>21686717</v>
      </c>
      <c r="D53" s="59">
        <f>SUM(D47:D50)</f>
        <v>19630156</v>
      </c>
      <c r="E53" s="2"/>
      <c r="F53" s="57"/>
      <c r="G53" s="11"/>
      <c r="H53" s="2"/>
      <c r="I53" s="2"/>
      <c r="J53" s="2"/>
      <c r="K53" s="2"/>
    </row>
    <row r="54" spans="1:11" ht="3.75" customHeight="1">
      <c r="A54" s="45"/>
      <c r="B54" s="43"/>
      <c r="C54" s="62"/>
      <c r="D54" s="62"/>
      <c r="E54" s="2"/>
      <c r="F54" s="2"/>
      <c r="G54" s="2"/>
      <c r="H54" s="2"/>
      <c r="I54" s="2"/>
      <c r="J54" s="2"/>
      <c r="K54" s="2"/>
    </row>
    <row r="55" spans="1:11" ht="4.5" customHeight="1">
      <c r="A55" s="44"/>
      <c r="B55" s="9"/>
      <c r="C55" s="56"/>
      <c r="D55" s="56"/>
      <c r="E55" s="2"/>
      <c r="F55" s="2"/>
      <c r="G55" s="2"/>
      <c r="H55" s="2"/>
      <c r="I55" s="2"/>
      <c r="J55" s="2"/>
      <c r="K55" s="2"/>
    </row>
    <row r="56" spans="1:11" ht="14.25" customHeight="1">
      <c r="A56" s="41" t="s">
        <v>27</v>
      </c>
      <c r="B56" s="9"/>
      <c r="C56" s="56"/>
      <c r="D56" s="56"/>
      <c r="E56" s="2"/>
      <c r="F56" s="2"/>
      <c r="G56" s="2"/>
      <c r="H56" s="11"/>
      <c r="I56" s="2"/>
      <c r="J56" s="2"/>
      <c r="K56" s="2"/>
    </row>
    <row r="57" spans="1:11" ht="14.25" customHeight="1">
      <c r="A57" s="40" t="s">
        <v>28</v>
      </c>
      <c r="B57" s="9">
        <v>22</v>
      </c>
      <c r="C57" s="57">
        <v>4181879</v>
      </c>
      <c r="D57" s="57">
        <v>4812110.6620200006</v>
      </c>
      <c r="E57" s="2"/>
      <c r="F57" s="2"/>
      <c r="G57" s="2"/>
      <c r="H57" s="2"/>
      <c r="I57" s="2"/>
      <c r="J57" s="2"/>
      <c r="K57" s="2"/>
    </row>
    <row r="58" spans="1:11" ht="14.25" customHeight="1">
      <c r="A58" s="40" t="s">
        <v>29</v>
      </c>
      <c r="B58" s="9"/>
      <c r="C58" s="57">
        <v>2802037</v>
      </c>
      <c r="D58" s="57">
        <v>2771975.1501599997</v>
      </c>
      <c r="E58" s="2"/>
      <c r="F58" s="2"/>
      <c r="G58" s="2"/>
      <c r="H58" s="2"/>
      <c r="I58" s="2"/>
      <c r="J58" s="2"/>
      <c r="K58" s="2"/>
    </row>
    <row r="59" spans="1:11" ht="14.25" customHeight="1">
      <c r="A59" s="40" t="s">
        <v>30</v>
      </c>
      <c r="B59" s="9"/>
      <c r="C59" s="57">
        <v>870976</v>
      </c>
      <c r="D59" s="57">
        <v>870976</v>
      </c>
      <c r="E59" s="2"/>
      <c r="F59" s="2"/>
      <c r="G59" s="2"/>
      <c r="H59" s="2"/>
      <c r="I59" s="2"/>
      <c r="J59" s="2"/>
      <c r="K59" s="2"/>
    </row>
    <row r="60" spans="1:11" ht="3.75" customHeight="1">
      <c r="A60" s="42"/>
      <c r="B60" s="43"/>
      <c r="C60" s="58"/>
      <c r="D60" s="58"/>
      <c r="E60" s="2"/>
      <c r="F60" s="2"/>
      <c r="G60" s="2"/>
      <c r="H60" s="2"/>
      <c r="I60" s="2"/>
      <c r="J60" s="2"/>
      <c r="K60" s="2"/>
    </row>
    <row r="61" spans="1:11" ht="2.25" customHeight="1">
      <c r="A61" s="44"/>
      <c r="B61" s="9"/>
      <c r="C61" s="56"/>
      <c r="D61" s="56"/>
      <c r="E61" s="2"/>
      <c r="F61" s="2"/>
      <c r="G61" s="2"/>
      <c r="H61" s="2"/>
      <c r="I61" s="2"/>
      <c r="J61" s="2"/>
      <c r="K61" s="2"/>
    </row>
    <row r="62" spans="1:11" ht="14.25" customHeight="1">
      <c r="A62" s="41" t="s">
        <v>32</v>
      </c>
      <c r="B62" s="9"/>
      <c r="C62" s="59">
        <f>SUM(C57:C59)</f>
        <v>7854892</v>
      </c>
      <c r="D62" s="59">
        <f>SUM(D57:D59)</f>
        <v>8455061.8121800013</v>
      </c>
      <c r="E62" s="2"/>
      <c r="F62" s="2"/>
      <c r="G62" s="2"/>
      <c r="H62" s="2"/>
      <c r="I62" s="2"/>
      <c r="J62" s="2"/>
      <c r="K62" s="2"/>
    </row>
    <row r="63" spans="1:11" ht="4.5" customHeight="1">
      <c r="A63" s="42"/>
      <c r="B63" s="43"/>
      <c r="C63" s="58"/>
      <c r="D63" s="58"/>
      <c r="E63" s="2"/>
      <c r="F63" s="2"/>
      <c r="G63" s="2"/>
      <c r="H63" s="2"/>
      <c r="I63" s="2"/>
      <c r="J63" s="2"/>
      <c r="K63" s="2"/>
    </row>
    <row r="64" spans="1:11" ht="6.75" customHeight="1">
      <c r="A64" s="44"/>
      <c r="B64" s="9"/>
      <c r="C64" s="56"/>
      <c r="D64" s="56"/>
      <c r="E64" s="2"/>
      <c r="F64" s="2"/>
      <c r="G64" s="2"/>
      <c r="H64" s="2"/>
      <c r="I64" s="2"/>
      <c r="J64" s="2"/>
      <c r="K64" s="2"/>
    </row>
    <row r="65" spans="1:11" ht="14.25" customHeight="1">
      <c r="A65" s="41" t="s">
        <v>33</v>
      </c>
      <c r="B65" s="9"/>
      <c r="C65" s="56"/>
      <c r="D65" s="56"/>
      <c r="E65" s="2"/>
      <c r="F65" s="2"/>
      <c r="G65" s="2"/>
      <c r="H65" s="2"/>
      <c r="I65" s="2"/>
      <c r="J65" s="2"/>
      <c r="K65" s="2"/>
    </row>
    <row r="66" spans="1:11" ht="14.25" customHeight="1">
      <c r="A66" s="48" t="s">
        <v>28</v>
      </c>
      <c r="B66" s="9">
        <v>22</v>
      </c>
      <c r="C66" s="57">
        <v>7260711</v>
      </c>
      <c r="D66" s="57">
        <v>10465491.835390002</v>
      </c>
      <c r="E66" s="2"/>
      <c r="F66" s="2"/>
      <c r="G66" s="2"/>
      <c r="H66" s="2"/>
      <c r="I66" s="2"/>
      <c r="J66" s="2"/>
      <c r="K66" s="2"/>
    </row>
    <row r="67" spans="1:11" ht="28.5" customHeight="1">
      <c r="A67" s="48" t="s">
        <v>31</v>
      </c>
      <c r="B67" s="9"/>
      <c r="C67" s="57">
        <v>399756</v>
      </c>
      <c r="D67" s="57">
        <v>318905</v>
      </c>
      <c r="E67" s="2"/>
      <c r="F67" s="2"/>
      <c r="G67" s="2"/>
      <c r="H67" s="2"/>
      <c r="I67" s="2"/>
      <c r="J67" s="2"/>
      <c r="K67" s="2"/>
    </row>
    <row r="68" spans="1:11" ht="27" customHeight="1">
      <c r="A68" s="48" t="s">
        <v>34</v>
      </c>
      <c r="B68" s="9">
        <v>21</v>
      </c>
      <c r="C68" s="57">
        <v>3328174</v>
      </c>
      <c r="D68" s="57">
        <v>6422039</v>
      </c>
      <c r="E68" s="2"/>
      <c r="F68" s="11"/>
      <c r="G68" s="2"/>
      <c r="H68" s="2"/>
      <c r="I68" s="2"/>
      <c r="J68" s="2"/>
      <c r="K68" s="2"/>
    </row>
    <row r="69" spans="1:11" ht="14.25" customHeight="1">
      <c r="A69" s="21" t="s">
        <v>35</v>
      </c>
      <c r="B69" s="9">
        <v>21</v>
      </c>
      <c r="C69" s="57">
        <v>2502304</v>
      </c>
      <c r="D69" s="57">
        <v>6601413</v>
      </c>
      <c r="E69" s="2"/>
      <c r="F69" s="11"/>
      <c r="G69" s="2"/>
      <c r="H69" s="2"/>
      <c r="I69" s="2"/>
      <c r="J69" s="2"/>
      <c r="K69" s="2"/>
    </row>
    <row r="70" spans="1:11" ht="18.75" customHeight="1">
      <c r="A70" s="48" t="s">
        <v>36</v>
      </c>
      <c r="B70" s="9">
        <v>23</v>
      </c>
      <c r="C70" s="57">
        <v>1374</v>
      </c>
      <c r="D70" s="57">
        <v>1910</v>
      </c>
      <c r="E70" s="2"/>
      <c r="F70" s="2"/>
      <c r="G70" s="2"/>
      <c r="H70" s="2"/>
      <c r="I70" s="2"/>
      <c r="J70" s="2"/>
      <c r="K70" s="2"/>
    </row>
    <row r="71" spans="1:11" ht="27.75" customHeight="1">
      <c r="A71" s="48" t="s">
        <v>37</v>
      </c>
      <c r="B71" s="9">
        <v>23</v>
      </c>
      <c r="C71" s="57">
        <v>208208</v>
      </c>
      <c r="D71" s="57">
        <v>208355</v>
      </c>
      <c r="E71" s="2"/>
      <c r="F71" s="2"/>
      <c r="G71" s="2"/>
      <c r="H71" s="2"/>
      <c r="I71" s="2"/>
      <c r="J71" s="2"/>
      <c r="K71" s="2"/>
    </row>
    <row r="72" spans="1:11" ht="8.25" customHeight="1">
      <c r="A72" s="45"/>
      <c r="B72" s="43"/>
      <c r="C72" s="58"/>
      <c r="D72" s="58"/>
      <c r="E72" s="2"/>
      <c r="F72" s="2"/>
      <c r="G72" s="2"/>
      <c r="H72" s="2"/>
      <c r="I72" s="2"/>
      <c r="J72" s="2"/>
      <c r="K72" s="2"/>
    </row>
    <row r="73" spans="1:11" ht="4.5" customHeight="1">
      <c r="A73" s="44"/>
      <c r="B73" s="9"/>
      <c r="C73" s="61"/>
      <c r="D73" s="61"/>
      <c r="E73" s="2"/>
      <c r="F73" s="2"/>
      <c r="G73" s="2"/>
      <c r="H73" s="2"/>
      <c r="I73" s="2"/>
      <c r="J73" s="2"/>
      <c r="K73" s="2"/>
    </row>
    <row r="74" spans="1:11" ht="14.25" customHeight="1">
      <c r="A74" s="41" t="s">
        <v>38</v>
      </c>
      <c r="B74" s="9"/>
      <c r="C74" s="59">
        <f>SUM(C66:C71)</f>
        <v>13700527</v>
      </c>
      <c r="D74" s="59">
        <f>SUM(D66:D71)</f>
        <v>24018113.835390002</v>
      </c>
      <c r="E74" s="2"/>
      <c r="F74" s="2"/>
      <c r="G74" s="2"/>
      <c r="H74" s="2"/>
      <c r="I74" s="2"/>
      <c r="J74" s="2"/>
      <c r="K74" s="2"/>
    </row>
    <row r="75" spans="1:11" ht="3.75" customHeight="1">
      <c r="A75" s="42"/>
      <c r="B75" s="43"/>
      <c r="C75" s="62"/>
      <c r="D75" s="62"/>
      <c r="E75" s="2"/>
      <c r="F75" s="2"/>
      <c r="G75" s="2"/>
      <c r="H75" s="2"/>
      <c r="I75" s="2"/>
      <c r="J75" s="2"/>
      <c r="K75" s="2"/>
    </row>
    <row r="76" spans="1:11" ht="6.75" customHeight="1">
      <c r="A76" s="49"/>
      <c r="B76" s="9"/>
      <c r="C76" s="56"/>
      <c r="D76" s="56"/>
      <c r="E76" s="2"/>
      <c r="F76" s="2"/>
      <c r="G76" s="2"/>
      <c r="H76" s="2"/>
      <c r="I76" s="2"/>
      <c r="J76" s="2"/>
      <c r="K76" s="2"/>
    </row>
    <row r="77" spans="1:11">
      <c r="A77" s="41" t="s">
        <v>39</v>
      </c>
      <c r="B77" s="9"/>
      <c r="C77" s="59">
        <f>C53+C62+C74</f>
        <v>43242136</v>
      </c>
      <c r="D77" s="59">
        <f>D53+D62+D74</f>
        <v>52103331.647569999</v>
      </c>
      <c r="E77" s="2"/>
      <c r="F77" s="2"/>
      <c r="G77" s="2"/>
      <c r="H77" s="2"/>
      <c r="I77" s="2"/>
      <c r="J77" s="2"/>
      <c r="K77" s="2"/>
    </row>
    <row r="78" spans="1:11" ht="5.25" customHeight="1">
      <c r="A78" s="42"/>
      <c r="B78" s="43"/>
      <c r="C78" s="58"/>
      <c r="D78" s="58"/>
      <c r="E78" s="2"/>
      <c r="F78" s="2"/>
      <c r="G78" s="2"/>
      <c r="H78" s="2"/>
      <c r="I78" s="2"/>
      <c r="J78" s="2"/>
      <c r="K78" s="2"/>
    </row>
    <row r="79" spans="1:11" ht="21" customHeight="1">
      <c r="A79" s="48"/>
      <c r="B79" s="9"/>
      <c r="C79" s="57">
        <f>C34-C77</f>
        <v>0</v>
      </c>
      <c r="D79" s="57">
        <f>D34-D77</f>
        <v>0.35243000090122223</v>
      </c>
      <c r="E79" s="2"/>
      <c r="F79" s="2"/>
      <c r="G79" s="2"/>
      <c r="H79" s="2"/>
      <c r="I79" s="2"/>
      <c r="J79" s="2"/>
      <c r="K79" s="2"/>
    </row>
    <row r="80" spans="1:11" ht="17.25" customHeight="1">
      <c r="A80" s="48"/>
      <c r="B80" s="9"/>
      <c r="C80" s="60"/>
      <c r="D80" s="60"/>
      <c r="E80" s="2"/>
      <c r="F80" s="2"/>
      <c r="G80" s="2"/>
      <c r="H80" s="2"/>
      <c r="I80" s="2"/>
      <c r="J80" s="2"/>
      <c r="K80" s="2"/>
    </row>
    <row r="81" spans="1:11" ht="18.75" customHeight="1">
      <c r="A81" s="111" t="s">
        <v>102</v>
      </c>
      <c r="B81" s="9"/>
      <c r="C81" s="112">
        <v>1693</v>
      </c>
      <c r="D81" s="57"/>
      <c r="E81" s="2"/>
      <c r="F81" s="2"/>
      <c r="G81" s="2"/>
      <c r="H81" s="2"/>
      <c r="I81" s="2"/>
      <c r="J81" s="2"/>
      <c r="K81" s="2"/>
    </row>
    <row r="82" spans="1:11">
      <c r="A82" s="2"/>
      <c r="B82" s="2"/>
      <c r="C82" s="51"/>
      <c r="D82" s="60"/>
      <c r="E82" s="2"/>
      <c r="F82" s="2"/>
      <c r="G82" s="2"/>
      <c r="H82" s="2"/>
      <c r="I82" s="2"/>
      <c r="J82" s="2"/>
      <c r="K82" s="2"/>
    </row>
    <row r="83" spans="1:11">
      <c r="A83" s="30" t="s">
        <v>76</v>
      </c>
      <c r="B83" s="2"/>
      <c r="C83" s="63" t="s">
        <v>77</v>
      </c>
      <c r="E83" s="2"/>
      <c r="F83" s="2"/>
      <c r="G83" s="2"/>
      <c r="H83" s="2"/>
      <c r="I83" s="2"/>
      <c r="J83" s="2"/>
      <c r="K83" s="2"/>
    </row>
    <row r="84" spans="1:11">
      <c r="A84" s="30" t="s">
        <v>78</v>
      </c>
      <c r="B84" s="2"/>
      <c r="C84" s="63" t="s">
        <v>79</v>
      </c>
      <c r="E84" s="2"/>
      <c r="F84" s="2"/>
      <c r="G84" s="2"/>
      <c r="H84" s="2"/>
      <c r="I84" s="2"/>
      <c r="J84" s="2"/>
      <c r="K84" s="2"/>
    </row>
    <row r="85" spans="1:11">
      <c r="A85" s="2"/>
      <c r="B85" s="2"/>
      <c r="E85" s="2"/>
      <c r="F85" s="2"/>
      <c r="G85" s="2"/>
      <c r="H85" s="2"/>
      <c r="I85" s="2"/>
      <c r="J85" s="2"/>
      <c r="K85" s="2"/>
    </row>
    <row r="86" spans="1:11">
      <c r="G86" s="2"/>
      <c r="H86" s="2"/>
      <c r="I86" s="2"/>
      <c r="J86" s="2"/>
      <c r="K86" s="2"/>
    </row>
    <row r="87" spans="1:11">
      <c r="D87" s="60"/>
      <c r="E87" s="2"/>
      <c r="G87" s="2"/>
      <c r="H87" s="2"/>
      <c r="I87" s="2"/>
      <c r="J87" s="2"/>
      <c r="K87" s="2"/>
    </row>
    <row r="88" spans="1:11">
      <c r="A88" s="2"/>
      <c r="B88" s="2"/>
      <c r="C88" s="60"/>
      <c r="D88" s="60"/>
      <c r="E88" s="2"/>
      <c r="F88" s="2"/>
      <c r="G88" s="2"/>
      <c r="H88" s="2"/>
      <c r="I88" s="2"/>
      <c r="J88" s="2"/>
      <c r="K88" s="2"/>
    </row>
    <row r="89" spans="1:11">
      <c r="A89" s="2"/>
      <c r="B89" s="2"/>
      <c r="C89" s="51"/>
      <c r="D89" s="51"/>
      <c r="E89" s="2"/>
      <c r="F89" s="2"/>
      <c r="G89" s="2"/>
      <c r="H89" s="2"/>
      <c r="I89" s="2"/>
      <c r="J89" s="2"/>
      <c r="K89" s="2"/>
    </row>
    <row r="90" spans="1:11">
      <c r="A90" s="2"/>
      <c r="B90" s="2"/>
      <c r="C90" s="60"/>
      <c r="D90" s="60"/>
      <c r="E90" s="2"/>
      <c r="F90" s="2"/>
      <c r="G90" s="2"/>
      <c r="H90" s="2"/>
      <c r="I90" s="2"/>
      <c r="J90" s="2"/>
    </row>
    <row r="91" spans="1:11">
      <c r="A91" s="2"/>
      <c r="B91" s="2"/>
      <c r="D91" s="51"/>
      <c r="E91" s="2"/>
      <c r="F91" s="2"/>
      <c r="G91" s="2"/>
      <c r="H91" s="2"/>
      <c r="I91" s="2"/>
      <c r="J91" s="2"/>
    </row>
    <row r="92" spans="1:11">
      <c r="A92" s="2"/>
      <c r="B92" s="2"/>
      <c r="C92" s="51"/>
      <c r="D92" s="60"/>
      <c r="E92" s="2"/>
      <c r="F92" s="2"/>
      <c r="G92" s="2"/>
      <c r="H92" s="2"/>
      <c r="I92" s="2"/>
      <c r="J92" s="2"/>
    </row>
    <row r="93" spans="1:11">
      <c r="A93" s="2"/>
      <c r="B93" s="2"/>
      <c r="C93" s="65"/>
      <c r="D93" s="60"/>
      <c r="E93" s="2"/>
      <c r="F93" s="2"/>
      <c r="G93" s="2"/>
      <c r="H93" s="2"/>
      <c r="I93" s="2"/>
      <c r="J93" s="2"/>
    </row>
    <row r="94" spans="1:11">
      <c r="A94" s="2"/>
      <c r="B94" s="2"/>
      <c r="C94" s="51"/>
      <c r="D94" s="51"/>
      <c r="E94" s="2"/>
      <c r="F94" s="2"/>
      <c r="G94" s="2"/>
      <c r="H94" s="2"/>
      <c r="I94" s="2"/>
      <c r="J94" s="2"/>
    </row>
    <row r="95" spans="1:11">
      <c r="A95" s="2"/>
      <c r="B95" s="2"/>
      <c r="C95" s="51"/>
      <c r="D95" s="51"/>
      <c r="E95" s="2"/>
      <c r="F95" s="2"/>
      <c r="G95" s="2"/>
      <c r="H95" s="2"/>
      <c r="I95" s="2"/>
      <c r="J95" s="2"/>
    </row>
    <row r="96" spans="1:11">
      <c r="A96" s="2"/>
      <c r="B96" s="2"/>
      <c r="C96" s="51"/>
      <c r="D96" s="51"/>
      <c r="E96" s="2"/>
      <c r="F96" s="2"/>
      <c r="G96" s="2"/>
      <c r="H96" s="2"/>
      <c r="I96" s="2"/>
      <c r="J96" s="2"/>
    </row>
    <row r="97" spans="1:10">
      <c r="A97" s="2"/>
      <c r="B97" s="2"/>
      <c r="C97" s="51"/>
      <c r="D97" s="51"/>
      <c r="E97" s="2"/>
      <c r="F97" s="2"/>
      <c r="G97" s="2"/>
      <c r="H97" s="2"/>
      <c r="I97" s="2"/>
      <c r="J97" s="2"/>
    </row>
    <row r="98" spans="1:10">
      <c r="A98" s="2"/>
      <c r="B98" s="2"/>
      <c r="C98" s="51"/>
      <c r="D98" s="51"/>
      <c r="E98" s="2"/>
      <c r="F98" s="2"/>
      <c r="G98" s="2"/>
      <c r="H98" s="2"/>
      <c r="I98" s="2"/>
      <c r="J98" s="2"/>
    </row>
    <row r="99" spans="1:10">
      <c r="A99" s="2"/>
      <c r="B99" s="2"/>
      <c r="C99" s="51"/>
      <c r="D99" s="51"/>
      <c r="E99" s="2"/>
      <c r="F99" s="2"/>
      <c r="G99" s="2"/>
      <c r="H99" s="2"/>
      <c r="I99" s="2"/>
      <c r="J99" s="2"/>
    </row>
    <row r="100" spans="1:10">
      <c r="A100" s="2"/>
      <c r="B100" s="2"/>
      <c r="C100" s="51"/>
      <c r="D100" s="51"/>
      <c r="E100" s="2"/>
      <c r="F100" s="2"/>
      <c r="G100" s="2"/>
      <c r="H100" s="2"/>
      <c r="I100" s="2"/>
      <c r="J100" s="2"/>
    </row>
    <row r="101" spans="1:10">
      <c r="A101" s="2"/>
      <c r="B101" s="2"/>
      <c r="C101" s="51"/>
      <c r="D101" s="51"/>
      <c r="E101" s="2"/>
      <c r="F101" s="2"/>
      <c r="G101" s="2"/>
      <c r="H101" s="2"/>
      <c r="I101" s="2"/>
      <c r="J101" s="2"/>
    </row>
    <row r="102" spans="1:10">
      <c r="A102" s="2"/>
      <c r="B102" s="2"/>
      <c r="C102" s="51"/>
      <c r="D102" s="51"/>
      <c r="E102" s="2"/>
      <c r="F102" s="2"/>
      <c r="G102" s="2"/>
      <c r="H102" s="2"/>
      <c r="I102" s="2"/>
      <c r="J102" s="2"/>
    </row>
    <row r="103" spans="1:10">
      <c r="A103" s="2"/>
      <c r="B103" s="2"/>
      <c r="C103" s="51"/>
      <c r="D103" s="51"/>
      <c r="E103" s="2"/>
      <c r="F103" s="2"/>
      <c r="G103" s="2"/>
      <c r="H103" s="2"/>
      <c r="I103" s="2"/>
      <c r="J103" s="2"/>
    </row>
    <row r="104" spans="1:10">
      <c r="A104" s="2"/>
      <c r="B104" s="2"/>
      <c r="C104" s="51"/>
      <c r="D104" s="51"/>
      <c r="E104" s="2"/>
      <c r="F104" s="2"/>
      <c r="G104" s="2"/>
      <c r="H104" s="2"/>
      <c r="I104" s="2"/>
      <c r="J104" s="2"/>
    </row>
    <row r="105" spans="1:10">
      <c r="A105" s="2"/>
      <c r="B105" s="2"/>
      <c r="C105" s="51"/>
      <c r="D105" s="51"/>
      <c r="E105" s="2"/>
      <c r="F105" s="2"/>
      <c r="G105" s="2"/>
      <c r="H105" s="2"/>
      <c r="I105" s="2"/>
      <c r="J105" s="2"/>
    </row>
    <row r="106" spans="1:10">
      <c r="A106" s="2"/>
      <c r="B106" s="2"/>
      <c r="C106" s="51"/>
      <c r="D106" s="51"/>
      <c r="E106" s="2"/>
      <c r="F106" s="2"/>
      <c r="G106" s="2"/>
      <c r="H106" s="2"/>
      <c r="I106" s="2"/>
      <c r="J106" s="2"/>
    </row>
    <row r="107" spans="1:10">
      <c r="A107" s="2"/>
      <c r="B107" s="2"/>
      <c r="C107" s="51"/>
      <c r="D107" s="51"/>
      <c r="E107" s="2"/>
      <c r="F107" s="2"/>
      <c r="G107" s="2"/>
      <c r="H107" s="2"/>
      <c r="I107" s="2"/>
      <c r="J107" s="2"/>
    </row>
    <row r="108" spans="1:10">
      <c r="A108" s="2"/>
      <c r="B108" s="2"/>
      <c r="C108" s="51"/>
      <c r="D108" s="51"/>
      <c r="E108" s="2"/>
      <c r="F108" s="2"/>
      <c r="G108" s="2"/>
      <c r="H108" s="2"/>
      <c r="I108" s="2"/>
      <c r="J108" s="2"/>
    </row>
    <row r="109" spans="1:10">
      <c r="A109" s="2"/>
      <c r="B109" s="2"/>
      <c r="C109" s="51"/>
      <c r="D109" s="51"/>
      <c r="E109" s="2"/>
      <c r="F109" s="2"/>
      <c r="G109" s="2"/>
      <c r="H109" s="2"/>
      <c r="I109" s="2"/>
      <c r="J109" s="2"/>
    </row>
  </sheetData>
  <pageMargins left="0.70866141732283472" right="0.70866141732283472" top="0.74803149606299213" bottom="0.74803149606299213" header="0.31496062992125984" footer="0.31496062992125984"/>
  <pageSetup paperSize="9" scale="67" orientation="portrait" r:id="rId1"/>
  <rowBreaks count="1" manualBreakCount="1">
    <brk id="84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I264"/>
  <sheetViews>
    <sheetView view="pageBreakPreview" zoomScale="90" zoomScaleNormal="90" zoomScaleSheetLayoutView="90" workbookViewId="0">
      <selection activeCell="C35" sqref="C35"/>
    </sheetView>
  </sheetViews>
  <sheetFormatPr defaultRowHeight="15"/>
  <cols>
    <col min="1" max="1" width="36.140625" customWidth="1"/>
    <col min="2" max="2" width="6.42578125" customWidth="1"/>
    <col min="3" max="3" width="15.140625" style="64" customWidth="1"/>
    <col min="4" max="4" width="16.85546875" style="64" customWidth="1"/>
    <col min="5" max="5" width="9.140625" customWidth="1"/>
    <col min="7" max="7" width="14.28515625" customWidth="1"/>
    <col min="9" max="9" width="14.28515625" customWidth="1"/>
  </cols>
  <sheetData>
    <row r="1" spans="1:9">
      <c r="A1" s="3" t="s">
        <v>0</v>
      </c>
      <c r="B1" s="3"/>
      <c r="C1" s="52"/>
      <c r="D1" s="52"/>
      <c r="E1" s="1"/>
      <c r="F1" s="1"/>
      <c r="G1" s="1"/>
      <c r="H1" s="1"/>
      <c r="I1" s="1"/>
    </row>
    <row r="2" spans="1:9">
      <c r="A2" s="3" t="s">
        <v>40</v>
      </c>
      <c r="B2" s="3"/>
      <c r="C2" s="52"/>
      <c r="D2" s="52"/>
      <c r="E2" s="1"/>
      <c r="F2" s="1"/>
      <c r="G2" s="1"/>
      <c r="H2" s="1"/>
      <c r="I2" s="1"/>
    </row>
    <row r="3" spans="1:9">
      <c r="A3" s="107" t="s">
        <v>94</v>
      </c>
      <c r="B3" s="108"/>
      <c r="C3" s="108"/>
      <c r="D3" s="108"/>
      <c r="E3" s="1"/>
      <c r="F3" s="1"/>
      <c r="G3" s="1"/>
      <c r="H3" s="1"/>
      <c r="I3" s="1"/>
    </row>
    <row r="4" spans="1:9">
      <c r="A4" s="105"/>
      <c r="B4" s="106"/>
      <c r="C4" s="106"/>
      <c r="D4" s="106"/>
      <c r="E4" s="1"/>
      <c r="F4" s="1"/>
      <c r="G4" s="1"/>
      <c r="H4" s="1"/>
      <c r="I4" s="1"/>
    </row>
    <row r="5" spans="1:9" ht="30" customHeight="1">
      <c r="A5" s="5" t="s">
        <v>2</v>
      </c>
      <c r="B5" s="12" t="s">
        <v>3</v>
      </c>
      <c r="C5" s="66" t="s">
        <v>95</v>
      </c>
      <c r="D5" s="66" t="s">
        <v>84</v>
      </c>
      <c r="E5" s="1"/>
      <c r="F5" s="1"/>
      <c r="G5" s="1"/>
      <c r="H5" s="1"/>
      <c r="I5" s="1"/>
    </row>
    <row r="6" spans="1:9">
      <c r="A6" s="13" t="s">
        <v>41</v>
      </c>
      <c r="B6" s="6">
        <v>5</v>
      </c>
      <c r="C6" s="67">
        <v>10448915</v>
      </c>
      <c r="D6" s="67">
        <v>8132361</v>
      </c>
      <c r="E6" s="1"/>
      <c r="F6" s="1"/>
      <c r="G6" s="96"/>
      <c r="H6" s="1"/>
      <c r="I6" s="1"/>
    </row>
    <row r="7" spans="1:9" ht="17.25" customHeight="1">
      <c r="A7" s="13" t="s">
        <v>42</v>
      </c>
      <c r="B7" s="6">
        <v>6</v>
      </c>
      <c r="C7" s="67">
        <v>-7923113</v>
      </c>
      <c r="D7" s="67">
        <v>-7342803</v>
      </c>
      <c r="E7" s="1"/>
      <c r="F7" s="1"/>
      <c r="G7" s="96"/>
      <c r="H7" s="1"/>
      <c r="I7" s="1"/>
    </row>
    <row r="8" spans="1:9" ht="5.25" customHeight="1">
      <c r="A8" s="14"/>
      <c r="B8" s="7"/>
      <c r="C8" s="68"/>
      <c r="D8" s="68"/>
      <c r="E8" s="1"/>
      <c r="F8" s="1"/>
      <c r="G8" s="1"/>
      <c r="H8" s="1"/>
      <c r="I8" s="1"/>
    </row>
    <row r="9" spans="1:9" ht="3.75" customHeight="1">
      <c r="A9" s="13"/>
      <c r="B9" s="8"/>
      <c r="C9" s="69"/>
      <c r="D9" s="69"/>
      <c r="E9" s="1"/>
      <c r="F9" s="1"/>
      <c r="G9" s="1"/>
      <c r="H9" s="1"/>
      <c r="I9" s="1"/>
    </row>
    <row r="10" spans="1:9" ht="16.5" customHeight="1">
      <c r="A10" s="15" t="s">
        <v>43</v>
      </c>
      <c r="B10" s="8"/>
      <c r="C10" s="70">
        <f>C6+C7</f>
        <v>2525802</v>
      </c>
      <c r="D10" s="70">
        <f>D6+D7</f>
        <v>789558</v>
      </c>
      <c r="E10" s="1"/>
      <c r="F10" s="1"/>
      <c r="G10" s="96"/>
      <c r="H10" s="1"/>
      <c r="I10" s="1"/>
    </row>
    <row r="11" spans="1:9" ht="4.5" customHeight="1">
      <c r="A11" s="14"/>
      <c r="B11" s="7"/>
      <c r="C11" s="68"/>
      <c r="D11" s="68"/>
      <c r="E11" s="1"/>
      <c r="F11" s="1"/>
      <c r="G11" s="1"/>
      <c r="H11" s="1"/>
      <c r="I11" s="1"/>
    </row>
    <row r="12" spans="1:9" ht="6" customHeight="1">
      <c r="A12" s="13"/>
      <c r="B12" s="8"/>
      <c r="C12" s="69"/>
      <c r="D12" s="69"/>
      <c r="E12" s="1"/>
      <c r="F12" s="1"/>
      <c r="G12" s="1"/>
      <c r="H12" s="1"/>
      <c r="I12" s="1"/>
    </row>
    <row r="13" spans="1:9" ht="15.75" customHeight="1">
      <c r="A13" s="13" t="s">
        <v>44</v>
      </c>
      <c r="B13" s="6">
        <v>7</v>
      </c>
      <c r="C13" s="67">
        <v>-614422</v>
      </c>
      <c r="D13" s="67">
        <v>-171251</v>
      </c>
      <c r="E13" s="1"/>
      <c r="F13" s="1"/>
      <c r="G13" s="1"/>
      <c r="H13" s="1"/>
      <c r="I13" s="1"/>
    </row>
    <row r="14" spans="1:9" ht="16.5" customHeight="1">
      <c r="A14" s="13" t="s">
        <v>45</v>
      </c>
      <c r="B14" s="6">
        <v>8</v>
      </c>
      <c r="C14" s="67">
        <v>-461975</v>
      </c>
      <c r="D14" s="67">
        <v>-290547</v>
      </c>
      <c r="E14" s="1"/>
      <c r="F14" s="1"/>
      <c r="G14" s="1"/>
      <c r="H14" s="1"/>
      <c r="I14" s="1"/>
    </row>
    <row r="15" spans="1:9" ht="17.25" customHeight="1">
      <c r="A15" s="13" t="s">
        <v>46</v>
      </c>
      <c r="B15" s="6"/>
      <c r="C15" s="67">
        <v>-9982</v>
      </c>
      <c r="D15" s="67">
        <v>-7470</v>
      </c>
      <c r="E15" s="1"/>
      <c r="F15" s="1"/>
      <c r="G15" s="1"/>
      <c r="H15" s="1"/>
      <c r="I15" s="1"/>
    </row>
    <row r="16" spans="1:9" ht="13.5" hidden="1" customHeight="1">
      <c r="A16" s="13" t="s">
        <v>47</v>
      </c>
      <c r="B16" s="6"/>
      <c r="C16" s="67"/>
      <c r="D16" s="67"/>
      <c r="E16" s="1"/>
      <c r="F16" s="1"/>
      <c r="G16" s="1"/>
      <c r="H16" s="1"/>
      <c r="I16" s="1"/>
    </row>
    <row r="17" spans="1:9">
      <c r="A17" s="13" t="s">
        <v>83</v>
      </c>
      <c r="B17" s="6">
        <v>10</v>
      </c>
      <c r="C17" s="104">
        <v>-646390.22</v>
      </c>
      <c r="D17" s="67">
        <v>532496</v>
      </c>
      <c r="E17" s="1"/>
      <c r="F17" s="1"/>
      <c r="G17" s="1"/>
      <c r="H17" s="1"/>
      <c r="I17" s="96"/>
    </row>
    <row r="18" spans="1:9" ht="4.5" customHeight="1">
      <c r="A18" s="14"/>
      <c r="B18" s="7"/>
      <c r="C18" s="68"/>
      <c r="D18" s="68"/>
      <c r="E18" s="1"/>
      <c r="F18" s="1"/>
      <c r="G18" s="1"/>
      <c r="H18" s="1"/>
      <c r="I18" s="1"/>
    </row>
    <row r="19" spans="1:9" ht="5.25" customHeight="1">
      <c r="A19" s="13"/>
      <c r="B19" s="8"/>
      <c r="C19" s="69"/>
      <c r="D19" s="69"/>
      <c r="E19" s="1"/>
      <c r="F19" s="1"/>
      <c r="G19" s="1"/>
      <c r="H19" s="1"/>
      <c r="I19" s="1"/>
    </row>
    <row r="20" spans="1:9" ht="16.5" customHeight="1">
      <c r="A20" s="15" t="s">
        <v>48</v>
      </c>
      <c r="B20" s="8"/>
      <c r="C20" s="70">
        <f>C10+C13+C14+C15+C17</f>
        <v>793032.78</v>
      </c>
      <c r="D20" s="70">
        <f>D10+D13+D14+D15+D17</f>
        <v>852786</v>
      </c>
      <c r="E20" s="1"/>
      <c r="F20" s="1"/>
      <c r="G20" s="1"/>
      <c r="H20" s="1"/>
      <c r="I20" s="67"/>
    </row>
    <row r="21" spans="1:9" ht="2.25" customHeight="1">
      <c r="A21" s="14"/>
      <c r="B21" s="7"/>
      <c r="C21" s="68"/>
      <c r="D21" s="68"/>
      <c r="E21" s="1"/>
      <c r="F21" s="1"/>
      <c r="G21" s="1"/>
      <c r="H21" s="1"/>
      <c r="I21" s="1"/>
    </row>
    <row r="22" spans="1:9" ht="15.75" customHeight="1">
      <c r="A22" s="13" t="s">
        <v>49</v>
      </c>
      <c r="B22" s="6">
        <v>9</v>
      </c>
      <c r="C22" s="67">
        <v>5562</v>
      </c>
      <c r="D22" s="67">
        <v>764</v>
      </c>
      <c r="E22" s="1"/>
      <c r="F22" s="1"/>
      <c r="G22" s="1"/>
      <c r="H22" s="1"/>
      <c r="I22" s="96"/>
    </row>
    <row r="23" spans="1:9" ht="16.5" customHeight="1">
      <c r="A23" s="13" t="s">
        <v>50</v>
      </c>
      <c r="B23" s="6">
        <v>9</v>
      </c>
      <c r="C23" s="67">
        <v>290712</v>
      </c>
      <c r="D23" s="67">
        <v>-427980</v>
      </c>
      <c r="E23" s="1"/>
      <c r="F23" s="1"/>
      <c r="G23" s="1"/>
      <c r="H23" s="1"/>
      <c r="I23" s="1"/>
    </row>
    <row r="24" spans="1:9" ht="3.75" customHeight="1">
      <c r="A24" s="14"/>
      <c r="B24" s="7"/>
      <c r="C24" s="68"/>
      <c r="D24" s="68"/>
      <c r="E24" s="1"/>
      <c r="F24" s="1"/>
      <c r="G24" s="1"/>
      <c r="H24" s="1"/>
      <c r="I24" s="1"/>
    </row>
    <row r="25" spans="1:9" ht="4.5" customHeight="1">
      <c r="A25" s="13"/>
      <c r="B25" s="8"/>
      <c r="C25" s="69"/>
      <c r="D25" s="69"/>
      <c r="E25" s="1"/>
      <c r="F25" s="1"/>
      <c r="G25" s="1"/>
      <c r="H25" s="1"/>
      <c r="I25" s="1"/>
    </row>
    <row r="26" spans="1:9" ht="15" customHeight="1">
      <c r="A26" s="15" t="s">
        <v>51</v>
      </c>
      <c r="B26" s="8"/>
      <c r="C26" s="70">
        <f>C20+C22+C23</f>
        <v>1089306.78</v>
      </c>
      <c r="D26" s="70">
        <f>D20+D22+D23</f>
        <v>425570</v>
      </c>
      <c r="E26" s="1"/>
      <c r="F26" s="1"/>
      <c r="G26" s="1"/>
      <c r="H26" s="1"/>
      <c r="I26" s="1"/>
    </row>
    <row r="27" spans="1:9" ht="5.25" customHeight="1">
      <c r="A27" s="13"/>
      <c r="B27" s="8"/>
      <c r="C27" s="69"/>
      <c r="D27" s="69"/>
      <c r="E27" s="1"/>
      <c r="F27" s="1"/>
      <c r="G27" s="1"/>
      <c r="H27" s="1"/>
      <c r="I27" s="1"/>
    </row>
    <row r="28" spans="1:9" ht="14.25" customHeight="1">
      <c r="A28" s="13" t="s">
        <v>52</v>
      </c>
      <c r="B28" s="6">
        <v>11</v>
      </c>
      <c r="C28" s="67">
        <v>-45398</v>
      </c>
      <c r="D28" s="67">
        <v>-82067</v>
      </c>
      <c r="E28" s="1"/>
      <c r="F28" s="1"/>
      <c r="G28" s="1"/>
      <c r="H28" s="1"/>
      <c r="I28" s="1"/>
    </row>
    <row r="29" spans="1:9" ht="3" customHeight="1">
      <c r="A29" s="14"/>
      <c r="B29" s="7"/>
      <c r="C29" s="68"/>
      <c r="D29" s="68"/>
      <c r="E29" s="1"/>
      <c r="F29" s="1"/>
      <c r="G29" s="1"/>
      <c r="H29" s="1"/>
      <c r="I29" s="1"/>
    </row>
    <row r="30" spans="1:9" ht="6" customHeight="1">
      <c r="A30" s="13"/>
      <c r="B30" s="8"/>
      <c r="C30" s="69"/>
      <c r="D30" s="69"/>
      <c r="E30" s="1"/>
      <c r="F30" s="1"/>
      <c r="G30" s="1"/>
      <c r="H30" s="1"/>
      <c r="I30" s="1"/>
    </row>
    <row r="31" spans="1:9" ht="12" customHeight="1">
      <c r="A31" s="15" t="s">
        <v>53</v>
      </c>
      <c r="B31" s="8"/>
      <c r="C31" s="70">
        <f>C26+C28</f>
        <v>1043908.78</v>
      </c>
      <c r="D31" s="70">
        <f>D26+D28</f>
        <v>343503</v>
      </c>
      <c r="E31" s="1"/>
      <c r="F31" s="1"/>
      <c r="G31" s="1"/>
      <c r="H31" s="1"/>
      <c r="I31" s="1"/>
    </row>
    <row r="32" spans="1:9" ht="3.75" customHeight="1">
      <c r="A32" s="13"/>
      <c r="B32" s="8"/>
      <c r="C32" s="69"/>
      <c r="D32" s="69"/>
      <c r="E32" s="1"/>
      <c r="F32" s="1"/>
      <c r="G32" s="1"/>
      <c r="H32" s="1"/>
      <c r="I32" s="1"/>
    </row>
    <row r="33" spans="1:9" ht="26.25" customHeight="1">
      <c r="A33" s="16" t="s">
        <v>54</v>
      </c>
      <c r="B33" s="17"/>
      <c r="C33" s="71">
        <f>C31</f>
        <v>1043908.78</v>
      </c>
      <c r="D33" s="71">
        <f>D31</f>
        <v>343503</v>
      </c>
      <c r="E33" s="1"/>
      <c r="F33" s="1"/>
      <c r="G33" s="1"/>
      <c r="H33" s="1"/>
      <c r="I33" s="1"/>
    </row>
    <row r="34" spans="1:9" ht="27" customHeight="1">
      <c r="A34" s="15" t="s">
        <v>55</v>
      </c>
      <c r="B34" s="8"/>
      <c r="C34" s="69"/>
      <c r="D34" s="69"/>
      <c r="E34" s="1"/>
      <c r="F34" s="1"/>
      <c r="G34" s="1"/>
      <c r="H34" s="1"/>
      <c r="I34" s="1"/>
    </row>
    <row r="35" spans="1:9" ht="18" customHeight="1">
      <c r="A35" s="13" t="s">
        <v>56</v>
      </c>
      <c r="B35" s="8"/>
      <c r="C35" s="72">
        <f>C33+C36</f>
        <v>1043908.78</v>
      </c>
      <c r="D35" s="72">
        <f>D33+D36</f>
        <v>343503</v>
      </c>
      <c r="E35" s="1"/>
      <c r="F35" s="1"/>
      <c r="G35" s="1"/>
      <c r="H35" s="1"/>
      <c r="I35" s="1"/>
    </row>
    <row r="36" spans="1:9" ht="15.75" customHeight="1">
      <c r="A36" s="14" t="s">
        <v>57</v>
      </c>
      <c r="B36" s="7"/>
      <c r="C36" s="73">
        <v>0</v>
      </c>
      <c r="D36" s="73"/>
      <c r="E36" s="1"/>
      <c r="F36" s="1"/>
      <c r="G36" s="1"/>
      <c r="H36" s="1"/>
      <c r="I36" s="1"/>
    </row>
    <row r="37" spans="1:9" ht="20.25" customHeight="1">
      <c r="A37" s="18"/>
      <c r="B37" s="1"/>
      <c r="C37" s="51"/>
      <c r="D37" s="51"/>
      <c r="E37" s="1"/>
      <c r="F37" s="1"/>
      <c r="G37" s="1"/>
      <c r="H37" s="1"/>
      <c r="I37" s="1"/>
    </row>
    <row r="38" spans="1:9">
      <c r="A38" s="30" t="s">
        <v>76</v>
      </c>
      <c r="B38" s="1"/>
      <c r="C38" s="63" t="s">
        <v>77</v>
      </c>
      <c r="D38" s="51"/>
      <c r="E38" s="1"/>
      <c r="F38" s="1"/>
      <c r="G38" s="1"/>
      <c r="H38" s="1"/>
      <c r="I38" s="1"/>
    </row>
    <row r="39" spans="1:9">
      <c r="A39" s="30" t="s">
        <v>78</v>
      </c>
      <c r="B39" s="1"/>
      <c r="C39" s="63" t="s">
        <v>79</v>
      </c>
      <c r="D39" s="51"/>
      <c r="E39" s="1"/>
      <c r="F39" s="1"/>
      <c r="G39" s="1"/>
      <c r="H39" s="1"/>
      <c r="I39" s="1"/>
    </row>
    <row r="40" spans="1:9">
      <c r="A40" s="1"/>
      <c r="B40" s="1"/>
      <c r="C40" s="51"/>
      <c r="D40" s="60"/>
      <c r="E40" s="1"/>
      <c r="F40" s="1"/>
      <c r="G40" s="1"/>
      <c r="H40" s="1"/>
      <c r="I40" s="1"/>
    </row>
    <row r="41" spans="1:9">
      <c r="A41" s="1"/>
      <c r="B41" s="1"/>
      <c r="C41" s="51"/>
      <c r="D41" s="51"/>
      <c r="E41" s="1"/>
      <c r="F41" s="1"/>
      <c r="G41" s="1"/>
      <c r="H41" s="1"/>
      <c r="I41" s="1"/>
    </row>
    <row r="42" spans="1:9">
      <c r="A42" s="1"/>
      <c r="B42" s="1"/>
      <c r="C42" s="60"/>
      <c r="D42" s="51"/>
      <c r="E42" s="1"/>
      <c r="F42" s="1"/>
      <c r="G42" s="1"/>
      <c r="H42" s="1"/>
      <c r="I42" s="1"/>
    </row>
    <row r="43" spans="1:9">
      <c r="A43" s="1"/>
      <c r="B43" s="1"/>
      <c r="C43" s="60"/>
      <c r="D43" s="51"/>
      <c r="E43" s="1"/>
      <c r="F43" s="1"/>
      <c r="G43" s="1"/>
      <c r="H43" s="1"/>
      <c r="I43" s="1"/>
    </row>
    <row r="44" spans="1:9">
      <c r="A44" s="1"/>
      <c r="B44" s="1"/>
      <c r="C44" s="51"/>
      <c r="D44" s="51"/>
      <c r="E44" s="1"/>
      <c r="F44" s="1"/>
      <c r="G44" s="1"/>
      <c r="H44" s="1"/>
      <c r="I44" s="1"/>
    </row>
    <row r="45" spans="1:9">
      <c r="A45" s="1"/>
      <c r="B45" s="1"/>
      <c r="C45" s="51"/>
      <c r="D45" s="51"/>
      <c r="E45" s="1"/>
      <c r="F45" s="1"/>
      <c r="G45" s="1"/>
      <c r="H45" s="1"/>
      <c r="I45" s="1"/>
    </row>
    <row r="46" spans="1:9">
      <c r="A46" s="1"/>
      <c r="B46" s="1"/>
      <c r="C46" s="51"/>
      <c r="D46" s="51"/>
      <c r="E46" s="1"/>
      <c r="F46" s="1"/>
      <c r="G46" s="1"/>
      <c r="H46" s="1"/>
      <c r="I46" s="1"/>
    </row>
    <row r="47" spans="1:9">
      <c r="A47" s="1"/>
      <c r="B47" s="1"/>
      <c r="C47" s="51"/>
      <c r="D47" s="51"/>
      <c r="E47" s="1"/>
      <c r="F47" s="1"/>
      <c r="G47" s="1"/>
      <c r="H47" s="1"/>
      <c r="I47" s="1"/>
    </row>
    <row r="48" spans="1:9">
      <c r="A48" s="1"/>
      <c r="B48" s="1"/>
      <c r="C48" s="51"/>
      <c r="D48" s="51"/>
      <c r="E48" s="1"/>
      <c r="F48" s="1"/>
      <c r="G48" s="1"/>
      <c r="H48" s="1"/>
      <c r="I48" s="1"/>
    </row>
    <row r="49" spans="1:9">
      <c r="A49" s="1"/>
      <c r="B49" s="1"/>
      <c r="C49" s="51"/>
      <c r="D49" s="51"/>
      <c r="E49" s="1"/>
      <c r="F49" s="1"/>
      <c r="G49" s="1"/>
      <c r="H49" s="1"/>
      <c r="I49" s="1"/>
    </row>
    <row r="50" spans="1:9">
      <c r="A50" s="1"/>
      <c r="B50" s="1"/>
      <c r="C50" s="51"/>
      <c r="D50" s="51"/>
      <c r="E50" s="1"/>
      <c r="F50" s="1"/>
      <c r="G50" s="1"/>
      <c r="H50" s="1"/>
      <c r="I50" s="1"/>
    </row>
    <row r="51" spans="1:9">
      <c r="A51" s="1"/>
      <c r="B51" s="1"/>
      <c r="C51" s="51"/>
      <c r="D51" s="51"/>
      <c r="E51" s="1"/>
      <c r="F51" s="1"/>
      <c r="G51" s="1"/>
      <c r="H51" s="1"/>
      <c r="I51" s="1"/>
    </row>
    <row r="52" spans="1:9">
      <c r="A52" s="1"/>
      <c r="B52" s="1"/>
      <c r="C52" s="51"/>
      <c r="D52" s="51"/>
      <c r="E52" s="1"/>
      <c r="F52" s="1"/>
      <c r="G52" s="1"/>
      <c r="H52" s="1"/>
      <c r="I52" s="1"/>
    </row>
    <row r="53" spans="1:9">
      <c r="A53" s="1"/>
      <c r="B53" s="1"/>
      <c r="C53" s="51"/>
      <c r="D53" s="51"/>
      <c r="E53" s="1"/>
      <c r="F53" s="1"/>
      <c r="G53" s="1"/>
      <c r="H53" s="1"/>
      <c r="I53" s="1"/>
    </row>
    <row r="54" spans="1:9">
      <c r="A54" s="1"/>
      <c r="B54" s="1"/>
      <c r="C54" s="51"/>
      <c r="D54" s="51"/>
      <c r="E54" s="1"/>
      <c r="F54" s="1"/>
      <c r="G54" s="1"/>
      <c r="H54" s="1"/>
      <c r="I54" s="1"/>
    </row>
    <row r="55" spans="1:9">
      <c r="A55" s="1"/>
      <c r="B55" s="1"/>
      <c r="C55" s="51"/>
      <c r="D55" s="51"/>
      <c r="E55" s="1"/>
      <c r="F55" s="1"/>
      <c r="G55" s="1"/>
      <c r="H55" s="1"/>
      <c r="I55" s="1"/>
    </row>
    <row r="56" spans="1:9">
      <c r="A56" s="1"/>
      <c r="B56" s="1"/>
      <c r="C56" s="51"/>
      <c r="D56" s="51"/>
      <c r="E56" s="1"/>
      <c r="F56" s="1"/>
      <c r="G56" s="1"/>
      <c r="H56" s="1"/>
      <c r="I56" s="1"/>
    </row>
    <row r="57" spans="1:9">
      <c r="A57" s="1"/>
      <c r="B57" s="1"/>
      <c r="C57" s="51"/>
      <c r="D57" s="51"/>
      <c r="E57" s="1"/>
      <c r="F57" s="1"/>
      <c r="G57" s="1"/>
      <c r="H57" s="1"/>
      <c r="I57" s="1"/>
    </row>
    <row r="58" spans="1:9">
      <c r="A58" s="1"/>
      <c r="B58" s="1"/>
      <c r="C58" s="51"/>
      <c r="D58" s="51"/>
      <c r="E58" s="1"/>
      <c r="F58" s="1"/>
      <c r="G58" s="1"/>
      <c r="H58" s="1"/>
      <c r="I58" s="1"/>
    </row>
    <row r="59" spans="1:9">
      <c r="A59" s="1"/>
      <c r="B59" s="1"/>
      <c r="C59" s="51"/>
      <c r="D59" s="51"/>
      <c r="E59" s="1"/>
      <c r="F59" s="1"/>
      <c r="G59" s="1"/>
      <c r="H59" s="1"/>
      <c r="I59" s="1"/>
    </row>
    <row r="60" spans="1:9">
      <c r="A60" s="1"/>
      <c r="B60" s="1"/>
      <c r="C60" s="51"/>
      <c r="D60" s="51"/>
      <c r="E60" s="1"/>
      <c r="F60" s="1"/>
      <c r="G60" s="1"/>
      <c r="H60" s="1"/>
      <c r="I60" s="1"/>
    </row>
    <row r="61" spans="1:9">
      <c r="A61" s="1"/>
      <c r="B61" s="1"/>
      <c r="C61" s="51"/>
      <c r="D61" s="51"/>
      <c r="E61" s="1"/>
      <c r="F61" s="1"/>
      <c r="G61" s="1"/>
      <c r="H61" s="1"/>
      <c r="I61" s="1"/>
    </row>
    <row r="62" spans="1:9">
      <c r="A62" s="1"/>
      <c r="B62" s="1"/>
      <c r="C62" s="51"/>
      <c r="D62" s="51"/>
      <c r="E62" s="1"/>
      <c r="F62" s="1"/>
      <c r="G62" s="1"/>
      <c r="H62" s="1"/>
      <c r="I62" s="1"/>
    </row>
    <row r="63" spans="1:9">
      <c r="A63" s="1"/>
      <c r="B63" s="1"/>
      <c r="C63" s="51"/>
      <c r="D63" s="51"/>
      <c r="E63" s="1"/>
      <c r="F63" s="1"/>
      <c r="G63" s="1"/>
      <c r="H63" s="1"/>
      <c r="I63" s="1"/>
    </row>
    <row r="64" spans="1:9">
      <c r="A64" s="1"/>
      <c r="B64" s="1"/>
      <c r="C64" s="51"/>
      <c r="D64" s="51"/>
      <c r="E64" s="1"/>
      <c r="F64" s="1"/>
      <c r="G64" s="1"/>
      <c r="H64" s="1"/>
      <c r="I64" s="1"/>
    </row>
    <row r="65" spans="1:9">
      <c r="A65" s="1"/>
      <c r="B65" s="1"/>
      <c r="C65" s="51"/>
      <c r="D65" s="51"/>
      <c r="E65" s="1"/>
      <c r="F65" s="1"/>
      <c r="G65" s="1"/>
      <c r="H65" s="1"/>
      <c r="I65" s="1"/>
    </row>
    <row r="66" spans="1:9">
      <c r="E66" s="1"/>
      <c r="F66" s="1"/>
      <c r="G66" s="1"/>
      <c r="H66" s="1"/>
      <c r="I66" s="1"/>
    </row>
    <row r="67" spans="1:9">
      <c r="E67" s="1"/>
      <c r="F67" s="1"/>
      <c r="G67" s="1"/>
      <c r="H67" s="1"/>
      <c r="I67" s="1"/>
    </row>
    <row r="68" spans="1:9">
      <c r="E68" s="1"/>
      <c r="F68" s="1"/>
      <c r="G68" s="1"/>
      <c r="H68" s="1"/>
      <c r="I68" s="1"/>
    </row>
    <row r="69" spans="1:9">
      <c r="E69" s="1"/>
      <c r="F69" s="1"/>
      <c r="G69" s="1"/>
      <c r="H69" s="1"/>
      <c r="I69" s="1"/>
    </row>
    <row r="70" spans="1:9">
      <c r="E70" s="1"/>
      <c r="F70" s="1"/>
      <c r="G70" s="1"/>
      <c r="H70" s="1"/>
      <c r="I70" s="1"/>
    </row>
    <row r="71" spans="1:9">
      <c r="E71" s="1"/>
      <c r="F71" s="1"/>
      <c r="G71" s="1"/>
      <c r="H71" s="1"/>
      <c r="I71" s="1"/>
    </row>
    <row r="72" spans="1:9">
      <c r="E72" s="1"/>
      <c r="F72" s="1"/>
      <c r="G72" s="1"/>
      <c r="H72" s="1"/>
      <c r="I72" s="1"/>
    </row>
    <row r="73" spans="1:9">
      <c r="E73" s="1"/>
      <c r="F73" s="1"/>
      <c r="G73" s="1"/>
      <c r="H73" s="1"/>
      <c r="I73" s="1"/>
    </row>
    <row r="74" spans="1:9">
      <c r="E74" s="1"/>
      <c r="F74" s="1"/>
      <c r="G74" s="1"/>
      <c r="H74" s="1"/>
      <c r="I74" s="1"/>
    </row>
    <row r="75" spans="1:9">
      <c r="E75" s="1"/>
      <c r="F75" s="1"/>
      <c r="G75" s="1"/>
      <c r="H75" s="1"/>
      <c r="I75" s="1"/>
    </row>
    <row r="76" spans="1:9">
      <c r="E76" s="1"/>
      <c r="F76" s="1"/>
      <c r="G76" s="1"/>
      <c r="H76" s="1"/>
      <c r="I76" s="1"/>
    </row>
    <row r="77" spans="1:9">
      <c r="E77" s="1"/>
      <c r="F77" s="1"/>
      <c r="G77" s="1"/>
      <c r="H77" s="1"/>
      <c r="I77" s="1"/>
    </row>
    <row r="78" spans="1:9">
      <c r="E78" s="1"/>
      <c r="F78" s="1"/>
      <c r="G78" s="1"/>
      <c r="H78" s="1"/>
      <c r="I78" s="1"/>
    </row>
    <row r="79" spans="1:9">
      <c r="E79" s="1"/>
      <c r="F79" s="1"/>
      <c r="G79" s="1"/>
      <c r="H79" s="1"/>
      <c r="I79" s="1"/>
    </row>
    <row r="80" spans="1:9">
      <c r="E80" s="1"/>
      <c r="F80" s="1"/>
      <c r="G80" s="1"/>
      <c r="H80" s="1"/>
      <c r="I80" s="1"/>
    </row>
    <row r="81" spans="5:9">
      <c r="E81" s="1"/>
      <c r="F81" s="1"/>
      <c r="G81" s="1"/>
      <c r="H81" s="1"/>
      <c r="I81" s="1"/>
    </row>
    <row r="82" spans="5:9">
      <c r="E82" s="1"/>
      <c r="F82" s="1"/>
      <c r="G82" s="1"/>
      <c r="H82" s="1"/>
      <c r="I82" s="1"/>
    </row>
    <row r="83" spans="5:9">
      <c r="E83" s="1"/>
      <c r="F83" s="1"/>
      <c r="G83" s="1"/>
      <c r="H83" s="1"/>
      <c r="I83" s="1"/>
    </row>
    <row r="84" spans="5:9">
      <c r="E84" s="1"/>
      <c r="F84" s="1"/>
      <c r="G84" s="1"/>
      <c r="H84" s="1"/>
      <c r="I84" s="1"/>
    </row>
    <row r="85" spans="5:9">
      <c r="E85" s="1"/>
      <c r="F85" s="1"/>
      <c r="G85" s="1"/>
      <c r="H85" s="1"/>
      <c r="I85" s="1"/>
    </row>
    <row r="86" spans="5:9">
      <c r="E86" s="1"/>
      <c r="F86" s="1"/>
      <c r="G86" s="1"/>
      <c r="H86" s="1"/>
      <c r="I86" s="1"/>
    </row>
    <row r="87" spans="5:9">
      <c r="E87" s="1"/>
      <c r="F87" s="1"/>
      <c r="G87" s="1"/>
      <c r="H87" s="1"/>
      <c r="I87" s="1"/>
    </row>
    <row r="88" spans="5:9">
      <c r="E88" s="1"/>
      <c r="F88" s="1"/>
      <c r="G88" s="1"/>
      <c r="H88" s="1"/>
      <c r="I88" s="1"/>
    </row>
    <row r="89" spans="5:9">
      <c r="E89" s="1"/>
      <c r="F89" s="1"/>
      <c r="G89" s="1"/>
      <c r="H89" s="1"/>
      <c r="I89" s="1"/>
    </row>
    <row r="90" spans="5:9">
      <c r="E90" s="1"/>
      <c r="F90" s="1"/>
      <c r="G90" s="1"/>
      <c r="H90" s="1"/>
      <c r="I90" s="1"/>
    </row>
    <row r="91" spans="5:9">
      <c r="E91" s="1"/>
      <c r="F91" s="1"/>
      <c r="G91" s="1"/>
      <c r="H91" s="1"/>
      <c r="I91" s="1"/>
    </row>
    <row r="92" spans="5:9">
      <c r="E92" s="1"/>
      <c r="F92" s="1"/>
      <c r="G92" s="1"/>
      <c r="H92" s="1"/>
      <c r="I92" s="1"/>
    </row>
    <row r="93" spans="5:9">
      <c r="E93" s="1"/>
      <c r="F93" s="1"/>
      <c r="G93" s="1"/>
      <c r="H93" s="1"/>
      <c r="I93" s="1"/>
    </row>
    <row r="94" spans="5:9">
      <c r="E94" s="1"/>
      <c r="F94" s="1"/>
      <c r="G94" s="1"/>
      <c r="H94" s="1"/>
      <c r="I94" s="1"/>
    </row>
    <row r="95" spans="5:9">
      <c r="E95" s="1"/>
      <c r="F95" s="1"/>
      <c r="G95" s="1"/>
      <c r="H95" s="1"/>
      <c r="I95" s="1"/>
    </row>
    <row r="96" spans="5:9">
      <c r="E96" s="1"/>
      <c r="F96" s="1"/>
      <c r="G96" s="1"/>
      <c r="H96" s="1"/>
      <c r="I96" s="1"/>
    </row>
    <row r="97" spans="5:9">
      <c r="E97" s="1"/>
      <c r="F97" s="1"/>
      <c r="G97" s="1"/>
      <c r="H97" s="1"/>
      <c r="I97" s="1"/>
    </row>
    <row r="98" spans="5:9">
      <c r="E98" s="1"/>
      <c r="F98" s="1"/>
      <c r="G98" s="1"/>
      <c r="H98" s="1"/>
      <c r="I98" s="1"/>
    </row>
    <row r="99" spans="5:9">
      <c r="E99" s="1"/>
      <c r="F99" s="1"/>
      <c r="G99" s="1"/>
      <c r="H99" s="1"/>
      <c r="I99" s="1"/>
    </row>
    <row r="100" spans="5:9">
      <c r="E100" s="1"/>
      <c r="F100" s="1"/>
      <c r="G100" s="1"/>
      <c r="H100" s="1"/>
      <c r="I100" s="1"/>
    </row>
    <row r="101" spans="5:9">
      <c r="E101" s="1"/>
      <c r="F101" s="1"/>
      <c r="G101" s="1"/>
      <c r="H101" s="1"/>
      <c r="I101" s="1"/>
    </row>
    <row r="102" spans="5:9">
      <c r="E102" s="1"/>
      <c r="F102" s="1"/>
      <c r="G102" s="1"/>
      <c r="H102" s="1"/>
      <c r="I102" s="1"/>
    </row>
    <row r="103" spans="5:9">
      <c r="E103" s="1"/>
      <c r="F103" s="1"/>
      <c r="G103" s="1"/>
      <c r="H103" s="1"/>
      <c r="I103" s="1"/>
    </row>
    <row r="104" spans="5:9">
      <c r="E104" s="1"/>
      <c r="F104" s="1"/>
      <c r="G104" s="1"/>
      <c r="H104" s="1"/>
      <c r="I104" s="1"/>
    </row>
    <row r="105" spans="5:9">
      <c r="E105" s="1"/>
      <c r="F105" s="1"/>
      <c r="G105" s="1"/>
      <c r="H105" s="1"/>
      <c r="I105" s="1"/>
    </row>
    <row r="106" spans="5:9">
      <c r="E106" s="1"/>
      <c r="F106" s="1"/>
      <c r="G106" s="1"/>
      <c r="H106" s="1"/>
      <c r="I106" s="1"/>
    </row>
    <row r="107" spans="5:9">
      <c r="E107" s="1"/>
      <c r="F107" s="1"/>
      <c r="G107" s="1"/>
      <c r="H107" s="1"/>
      <c r="I107" s="1"/>
    </row>
    <row r="108" spans="5:9">
      <c r="E108" s="1"/>
      <c r="F108" s="1"/>
      <c r="G108" s="1"/>
      <c r="H108" s="1"/>
      <c r="I108" s="1"/>
    </row>
    <row r="109" spans="5:9">
      <c r="E109" s="1"/>
      <c r="F109" s="1"/>
      <c r="G109" s="1"/>
      <c r="H109" s="1"/>
      <c r="I109" s="1"/>
    </row>
    <row r="110" spans="5:9">
      <c r="E110" s="1"/>
      <c r="F110" s="1"/>
      <c r="G110" s="1"/>
      <c r="H110" s="1"/>
      <c r="I110" s="1"/>
    </row>
    <row r="111" spans="5:9">
      <c r="E111" s="1"/>
      <c r="F111" s="1"/>
      <c r="G111" s="1"/>
      <c r="H111" s="1"/>
      <c r="I111" s="1"/>
    </row>
    <row r="112" spans="5:9">
      <c r="E112" s="1"/>
      <c r="F112" s="1"/>
      <c r="G112" s="1"/>
      <c r="H112" s="1"/>
      <c r="I112" s="1"/>
    </row>
    <row r="113" spans="5:9">
      <c r="E113" s="1"/>
      <c r="F113" s="1"/>
      <c r="G113" s="1"/>
      <c r="H113" s="1"/>
      <c r="I113" s="1"/>
    </row>
    <row r="114" spans="5:9">
      <c r="E114" s="1"/>
      <c r="F114" s="1"/>
      <c r="G114" s="1"/>
      <c r="H114" s="1"/>
      <c r="I114" s="1"/>
    </row>
    <row r="115" spans="5:9">
      <c r="E115" s="1"/>
      <c r="F115" s="1"/>
      <c r="G115" s="1"/>
      <c r="H115" s="1"/>
      <c r="I115" s="1"/>
    </row>
    <row r="116" spans="5:9">
      <c r="E116" s="1"/>
      <c r="F116" s="1"/>
      <c r="G116" s="1"/>
      <c r="H116" s="1"/>
      <c r="I116" s="1"/>
    </row>
    <row r="117" spans="5:9">
      <c r="E117" s="1"/>
      <c r="F117" s="1"/>
      <c r="G117" s="1"/>
      <c r="H117" s="1"/>
      <c r="I117" s="1"/>
    </row>
    <row r="118" spans="5:9">
      <c r="E118" s="1"/>
      <c r="F118" s="1"/>
      <c r="G118" s="1"/>
      <c r="H118" s="1"/>
      <c r="I118" s="1"/>
    </row>
    <row r="119" spans="5:9">
      <c r="E119" s="1"/>
      <c r="F119" s="1"/>
      <c r="G119" s="1"/>
      <c r="H119" s="1"/>
      <c r="I119" s="1"/>
    </row>
    <row r="120" spans="5:9">
      <c r="E120" s="1"/>
      <c r="F120" s="1"/>
      <c r="G120" s="1"/>
      <c r="H120" s="1"/>
      <c r="I120" s="1"/>
    </row>
    <row r="121" spans="5:9">
      <c r="E121" s="1"/>
      <c r="F121" s="1"/>
      <c r="G121" s="1"/>
      <c r="H121" s="1"/>
      <c r="I121" s="1"/>
    </row>
    <row r="122" spans="5:9">
      <c r="E122" s="1"/>
      <c r="F122" s="1"/>
      <c r="G122" s="1"/>
      <c r="H122" s="1"/>
      <c r="I122" s="1"/>
    </row>
    <row r="123" spans="5:9">
      <c r="E123" s="1"/>
      <c r="F123" s="1"/>
      <c r="G123" s="1"/>
      <c r="H123" s="1"/>
      <c r="I123" s="1"/>
    </row>
    <row r="124" spans="5:9">
      <c r="E124" s="1"/>
      <c r="F124" s="1"/>
      <c r="G124" s="1"/>
      <c r="H124" s="1"/>
      <c r="I124" s="1"/>
    </row>
    <row r="125" spans="5:9">
      <c r="E125" s="1"/>
      <c r="F125" s="1"/>
      <c r="G125" s="1"/>
      <c r="H125" s="1"/>
      <c r="I125" s="1"/>
    </row>
    <row r="126" spans="5:9">
      <c r="E126" s="1"/>
      <c r="F126" s="1"/>
      <c r="G126" s="1"/>
      <c r="H126" s="1"/>
      <c r="I126" s="1"/>
    </row>
    <row r="127" spans="5:9">
      <c r="E127" s="1"/>
      <c r="F127" s="1"/>
      <c r="G127" s="1"/>
      <c r="H127" s="1"/>
      <c r="I127" s="1"/>
    </row>
    <row r="128" spans="5:9">
      <c r="E128" s="1"/>
      <c r="F128" s="1"/>
      <c r="G128" s="1"/>
      <c r="H128" s="1"/>
      <c r="I128" s="1"/>
    </row>
    <row r="129" spans="5:9">
      <c r="E129" s="1"/>
      <c r="F129" s="1"/>
      <c r="G129" s="1"/>
      <c r="H129" s="1"/>
      <c r="I129" s="1"/>
    </row>
    <row r="130" spans="5:9">
      <c r="E130" s="1"/>
      <c r="F130" s="1"/>
      <c r="G130" s="1"/>
      <c r="H130" s="1"/>
      <c r="I130" s="1"/>
    </row>
    <row r="131" spans="5:9">
      <c r="E131" s="1"/>
      <c r="F131" s="1"/>
      <c r="G131" s="1"/>
      <c r="H131" s="1"/>
      <c r="I131" s="1"/>
    </row>
    <row r="132" spans="5:9">
      <c r="E132" s="1"/>
      <c r="F132" s="1"/>
      <c r="G132" s="1"/>
      <c r="H132" s="1"/>
      <c r="I132" s="1"/>
    </row>
    <row r="133" spans="5:9">
      <c r="E133" s="1"/>
      <c r="F133" s="1"/>
      <c r="G133" s="1"/>
      <c r="H133" s="1"/>
      <c r="I133" s="1"/>
    </row>
    <row r="134" spans="5:9">
      <c r="E134" s="1"/>
      <c r="F134" s="1"/>
      <c r="G134" s="1"/>
      <c r="H134" s="1"/>
      <c r="I134" s="1"/>
    </row>
    <row r="135" spans="5:9">
      <c r="E135" s="1"/>
      <c r="F135" s="1"/>
      <c r="G135" s="1"/>
      <c r="H135" s="1"/>
      <c r="I135" s="1"/>
    </row>
    <row r="136" spans="5:9">
      <c r="E136" s="1"/>
      <c r="F136" s="1"/>
      <c r="G136" s="1"/>
      <c r="H136" s="1"/>
      <c r="I136" s="1"/>
    </row>
    <row r="137" spans="5:9">
      <c r="E137" s="1"/>
      <c r="F137" s="1"/>
      <c r="G137" s="1"/>
      <c r="H137" s="1"/>
      <c r="I137" s="1"/>
    </row>
    <row r="138" spans="5:9">
      <c r="E138" s="1"/>
      <c r="F138" s="1"/>
      <c r="G138" s="1"/>
      <c r="H138" s="1"/>
      <c r="I138" s="1"/>
    </row>
    <row r="139" spans="5:9">
      <c r="E139" s="1"/>
      <c r="F139" s="1"/>
      <c r="G139" s="1"/>
      <c r="H139" s="1"/>
      <c r="I139" s="1"/>
    </row>
    <row r="140" spans="5:9">
      <c r="E140" s="1"/>
      <c r="F140" s="1"/>
      <c r="G140" s="1"/>
      <c r="H140" s="1"/>
      <c r="I140" s="1"/>
    </row>
    <row r="141" spans="5:9">
      <c r="E141" s="1"/>
      <c r="F141" s="1"/>
      <c r="G141" s="1"/>
      <c r="H141" s="1"/>
      <c r="I141" s="1"/>
    </row>
    <row r="142" spans="5:9">
      <c r="E142" s="1"/>
      <c r="F142" s="1"/>
      <c r="G142" s="1"/>
      <c r="H142" s="1"/>
      <c r="I142" s="1"/>
    </row>
    <row r="143" spans="5:9">
      <c r="E143" s="1"/>
      <c r="F143" s="1"/>
      <c r="G143" s="1"/>
      <c r="H143" s="1"/>
      <c r="I143" s="1"/>
    </row>
    <row r="144" spans="5:9">
      <c r="E144" s="1"/>
      <c r="F144" s="1"/>
      <c r="G144" s="1"/>
      <c r="H144" s="1"/>
      <c r="I144" s="1"/>
    </row>
    <row r="145" spans="5:9">
      <c r="E145" s="1"/>
      <c r="F145" s="1"/>
      <c r="G145" s="1"/>
      <c r="H145" s="1"/>
      <c r="I145" s="1"/>
    </row>
    <row r="146" spans="5:9">
      <c r="E146" s="1"/>
      <c r="F146" s="1"/>
      <c r="G146" s="1"/>
      <c r="H146" s="1"/>
      <c r="I146" s="1"/>
    </row>
    <row r="147" spans="5:9">
      <c r="E147" s="1"/>
      <c r="F147" s="1"/>
      <c r="G147" s="1"/>
      <c r="H147" s="1"/>
      <c r="I147" s="1"/>
    </row>
    <row r="148" spans="5:9">
      <c r="E148" s="1"/>
      <c r="F148" s="1"/>
      <c r="G148" s="1"/>
      <c r="H148" s="1"/>
      <c r="I148" s="1"/>
    </row>
    <row r="149" spans="5:9">
      <c r="E149" s="1"/>
      <c r="F149" s="1"/>
      <c r="G149" s="1"/>
      <c r="H149" s="1"/>
      <c r="I149" s="1"/>
    </row>
    <row r="150" spans="5:9">
      <c r="E150" s="1"/>
      <c r="F150" s="1"/>
      <c r="G150" s="1"/>
      <c r="H150" s="1"/>
      <c r="I150" s="1"/>
    </row>
    <row r="151" spans="5:9">
      <c r="E151" s="1"/>
      <c r="F151" s="1"/>
      <c r="G151" s="1"/>
      <c r="H151" s="1"/>
      <c r="I151" s="1"/>
    </row>
    <row r="152" spans="5:9">
      <c r="E152" s="1"/>
      <c r="F152" s="1"/>
      <c r="G152" s="1"/>
      <c r="H152" s="1"/>
      <c r="I152" s="1"/>
    </row>
    <row r="153" spans="5:9">
      <c r="E153" s="1"/>
      <c r="F153" s="1"/>
      <c r="G153" s="1"/>
      <c r="H153" s="1"/>
      <c r="I153" s="1"/>
    </row>
    <row r="154" spans="5:9">
      <c r="E154" s="1"/>
      <c r="F154" s="1"/>
      <c r="G154" s="1"/>
      <c r="H154" s="1"/>
      <c r="I154" s="1"/>
    </row>
    <row r="155" spans="5:9">
      <c r="E155" s="1"/>
      <c r="F155" s="1"/>
      <c r="G155" s="1"/>
      <c r="H155" s="1"/>
      <c r="I155" s="1"/>
    </row>
    <row r="156" spans="5:9">
      <c r="E156" s="1"/>
      <c r="F156" s="1"/>
      <c r="G156" s="1"/>
      <c r="H156" s="1"/>
      <c r="I156" s="1"/>
    </row>
    <row r="157" spans="5:9">
      <c r="E157" s="1"/>
      <c r="F157" s="1"/>
      <c r="G157" s="1"/>
      <c r="H157" s="1"/>
      <c r="I157" s="1"/>
    </row>
    <row r="158" spans="5:9">
      <c r="E158" s="1"/>
      <c r="F158" s="1"/>
      <c r="G158" s="1"/>
      <c r="H158" s="1"/>
      <c r="I158" s="1"/>
    </row>
    <row r="159" spans="5:9">
      <c r="E159" s="1"/>
      <c r="F159" s="1"/>
      <c r="G159" s="1"/>
      <c r="H159" s="1"/>
      <c r="I159" s="1"/>
    </row>
    <row r="160" spans="5:9">
      <c r="E160" s="1"/>
      <c r="F160" s="1"/>
      <c r="G160" s="1"/>
      <c r="H160" s="1"/>
      <c r="I160" s="1"/>
    </row>
    <row r="161" spans="5:9">
      <c r="E161" s="1"/>
      <c r="F161" s="1"/>
      <c r="G161" s="1"/>
      <c r="H161" s="1"/>
      <c r="I161" s="1"/>
    </row>
    <row r="162" spans="5:9">
      <c r="E162" s="1"/>
      <c r="F162" s="1"/>
      <c r="G162" s="1"/>
      <c r="H162" s="1"/>
      <c r="I162" s="1"/>
    </row>
    <row r="163" spans="5:9">
      <c r="E163" s="1"/>
      <c r="F163" s="1"/>
      <c r="G163" s="1"/>
      <c r="H163" s="1"/>
      <c r="I163" s="1"/>
    </row>
    <row r="164" spans="5:9">
      <c r="E164" s="1"/>
      <c r="F164" s="1"/>
      <c r="G164" s="1"/>
      <c r="H164" s="1"/>
      <c r="I164" s="1"/>
    </row>
    <row r="165" spans="5:9">
      <c r="E165" s="1"/>
      <c r="F165" s="1"/>
      <c r="G165" s="1"/>
      <c r="H165" s="1"/>
      <c r="I165" s="1"/>
    </row>
    <row r="166" spans="5:9">
      <c r="E166" s="1"/>
      <c r="F166" s="1"/>
      <c r="G166" s="1"/>
      <c r="H166" s="1"/>
      <c r="I166" s="1"/>
    </row>
    <row r="167" spans="5:9">
      <c r="E167" s="1"/>
      <c r="F167" s="1"/>
      <c r="G167" s="1"/>
      <c r="H167" s="1"/>
      <c r="I167" s="1"/>
    </row>
    <row r="168" spans="5:9">
      <c r="E168" s="1"/>
      <c r="F168" s="1"/>
      <c r="G168" s="1"/>
      <c r="H168" s="1"/>
      <c r="I168" s="1"/>
    </row>
    <row r="169" spans="5:9">
      <c r="E169" s="1"/>
      <c r="F169" s="1"/>
      <c r="G169" s="1"/>
      <c r="H169" s="1"/>
      <c r="I169" s="1"/>
    </row>
    <row r="170" spans="5:9">
      <c r="E170" s="1"/>
      <c r="F170" s="1"/>
      <c r="G170" s="1"/>
      <c r="H170" s="1"/>
      <c r="I170" s="1"/>
    </row>
    <row r="171" spans="5:9">
      <c r="E171" s="1"/>
      <c r="F171" s="1"/>
      <c r="G171" s="1"/>
      <c r="H171" s="1"/>
      <c r="I171" s="1"/>
    </row>
    <row r="172" spans="5:9">
      <c r="E172" s="1"/>
      <c r="F172" s="1"/>
      <c r="G172" s="1"/>
      <c r="H172" s="1"/>
      <c r="I172" s="1"/>
    </row>
    <row r="173" spans="5:9">
      <c r="E173" s="1"/>
      <c r="F173" s="1"/>
      <c r="G173" s="1"/>
      <c r="H173" s="1"/>
      <c r="I173" s="1"/>
    </row>
    <row r="174" spans="5:9">
      <c r="E174" s="1"/>
      <c r="F174" s="1"/>
      <c r="G174" s="1"/>
      <c r="H174" s="1"/>
      <c r="I174" s="1"/>
    </row>
    <row r="175" spans="5:9">
      <c r="E175" s="1"/>
      <c r="F175" s="1"/>
      <c r="G175" s="1"/>
      <c r="H175" s="1"/>
      <c r="I175" s="1"/>
    </row>
    <row r="176" spans="5:9">
      <c r="E176" s="1"/>
      <c r="F176" s="1"/>
      <c r="G176" s="1"/>
      <c r="H176" s="1"/>
      <c r="I176" s="1"/>
    </row>
    <row r="177" spans="5:9">
      <c r="E177" s="1"/>
      <c r="F177" s="1"/>
      <c r="G177" s="1"/>
      <c r="H177" s="1"/>
      <c r="I177" s="1"/>
    </row>
    <row r="178" spans="5:9">
      <c r="E178" s="1"/>
      <c r="F178" s="1"/>
      <c r="G178" s="1"/>
      <c r="H178" s="1"/>
      <c r="I178" s="1"/>
    </row>
    <row r="179" spans="5:9">
      <c r="E179" s="1"/>
      <c r="F179" s="1"/>
      <c r="G179" s="1"/>
      <c r="H179" s="1"/>
      <c r="I179" s="1"/>
    </row>
    <row r="180" spans="5:9">
      <c r="E180" s="1"/>
      <c r="F180" s="1"/>
      <c r="G180" s="1"/>
      <c r="H180" s="1"/>
      <c r="I180" s="1"/>
    </row>
    <row r="181" spans="5:9">
      <c r="E181" s="1"/>
      <c r="F181" s="1"/>
      <c r="G181" s="1"/>
      <c r="H181" s="1"/>
      <c r="I181" s="1"/>
    </row>
    <row r="182" spans="5:9">
      <c r="E182" s="1"/>
      <c r="F182" s="1"/>
      <c r="G182" s="1"/>
      <c r="H182" s="1"/>
      <c r="I182" s="1"/>
    </row>
    <row r="183" spans="5:9">
      <c r="E183" s="1"/>
      <c r="F183" s="1"/>
      <c r="G183" s="1"/>
      <c r="H183" s="1"/>
      <c r="I183" s="1"/>
    </row>
    <row r="184" spans="5:9">
      <c r="E184" s="1"/>
      <c r="F184" s="1"/>
      <c r="G184" s="1"/>
      <c r="H184" s="1"/>
      <c r="I184" s="1"/>
    </row>
    <row r="185" spans="5:9">
      <c r="E185" s="1"/>
      <c r="F185" s="1"/>
      <c r="G185" s="1"/>
      <c r="H185" s="1"/>
      <c r="I185" s="1"/>
    </row>
    <row r="186" spans="5:9">
      <c r="E186" s="1"/>
      <c r="F186" s="1"/>
      <c r="G186" s="1"/>
      <c r="H186" s="1"/>
      <c r="I186" s="1"/>
    </row>
    <row r="187" spans="5:9">
      <c r="E187" s="1"/>
      <c r="F187" s="1"/>
      <c r="G187" s="1"/>
      <c r="H187" s="1"/>
      <c r="I187" s="1"/>
    </row>
    <row r="188" spans="5:9">
      <c r="E188" s="1"/>
      <c r="F188" s="1"/>
      <c r="G188" s="1"/>
      <c r="H188" s="1"/>
      <c r="I188" s="1"/>
    </row>
    <row r="189" spans="5:9">
      <c r="E189" s="1"/>
      <c r="F189" s="1"/>
      <c r="G189" s="1"/>
      <c r="H189" s="1"/>
      <c r="I189" s="1"/>
    </row>
    <row r="190" spans="5:9">
      <c r="E190" s="1"/>
      <c r="F190" s="1"/>
      <c r="G190" s="1"/>
      <c r="H190" s="1"/>
      <c r="I190" s="1"/>
    </row>
    <row r="191" spans="5:9">
      <c r="E191" s="1"/>
      <c r="F191" s="1"/>
      <c r="G191" s="1"/>
      <c r="H191" s="1"/>
      <c r="I191" s="1"/>
    </row>
    <row r="192" spans="5:9">
      <c r="E192" s="1"/>
      <c r="F192" s="1"/>
      <c r="G192" s="1"/>
      <c r="H192" s="1"/>
      <c r="I192" s="1"/>
    </row>
    <row r="193" spans="5:9">
      <c r="E193" s="1"/>
      <c r="F193" s="1"/>
      <c r="G193" s="1"/>
      <c r="H193" s="1"/>
      <c r="I193" s="1"/>
    </row>
    <row r="194" spans="5:9">
      <c r="E194" s="1"/>
      <c r="F194" s="1"/>
      <c r="G194" s="1"/>
      <c r="H194" s="1"/>
      <c r="I194" s="1"/>
    </row>
    <row r="195" spans="5:9">
      <c r="E195" s="1"/>
      <c r="F195" s="1"/>
      <c r="G195" s="1"/>
      <c r="H195" s="1"/>
      <c r="I195" s="1"/>
    </row>
    <row r="196" spans="5:9">
      <c r="E196" s="1"/>
      <c r="F196" s="1"/>
      <c r="G196" s="1"/>
      <c r="H196" s="1"/>
      <c r="I196" s="1"/>
    </row>
    <row r="197" spans="5:9">
      <c r="E197" s="1"/>
      <c r="F197" s="1"/>
      <c r="G197" s="1"/>
      <c r="H197" s="1"/>
      <c r="I197" s="1"/>
    </row>
    <row r="198" spans="5:9">
      <c r="E198" s="1"/>
      <c r="F198" s="1"/>
      <c r="G198" s="1"/>
      <c r="H198" s="1"/>
      <c r="I198" s="1"/>
    </row>
    <row r="199" spans="5:9">
      <c r="E199" s="1"/>
      <c r="F199" s="1"/>
      <c r="G199" s="1"/>
      <c r="H199" s="1"/>
      <c r="I199" s="1"/>
    </row>
    <row r="200" spans="5:9">
      <c r="E200" s="1"/>
      <c r="F200" s="1"/>
      <c r="G200" s="1"/>
      <c r="H200" s="1"/>
      <c r="I200" s="1"/>
    </row>
    <row r="201" spans="5:9">
      <c r="E201" s="1"/>
      <c r="F201" s="1"/>
      <c r="G201" s="1"/>
      <c r="H201" s="1"/>
      <c r="I201" s="1"/>
    </row>
    <row r="202" spans="5:9">
      <c r="E202" s="1"/>
      <c r="F202" s="1"/>
      <c r="G202" s="1"/>
      <c r="H202" s="1"/>
      <c r="I202" s="1"/>
    </row>
    <row r="203" spans="5:9">
      <c r="E203" s="1"/>
      <c r="F203" s="1"/>
      <c r="G203" s="1"/>
      <c r="H203" s="1"/>
      <c r="I203" s="1"/>
    </row>
    <row r="204" spans="5:9">
      <c r="E204" s="1"/>
      <c r="F204" s="1"/>
      <c r="G204" s="1"/>
      <c r="H204" s="1"/>
      <c r="I204" s="1"/>
    </row>
    <row r="205" spans="5:9">
      <c r="E205" s="1"/>
      <c r="F205" s="1"/>
      <c r="G205" s="1"/>
      <c r="H205" s="1"/>
      <c r="I205" s="1"/>
    </row>
    <row r="206" spans="5:9">
      <c r="E206" s="1"/>
      <c r="F206" s="1"/>
      <c r="G206" s="1"/>
      <c r="H206" s="1"/>
      <c r="I206" s="1"/>
    </row>
    <row r="207" spans="5:9">
      <c r="E207" s="1"/>
      <c r="F207" s="1"/>
      <c r="G207" s="1"/>
      <c r="H207" s="1"/>
      <c r="I207" s="1"/>
    </row>
    <row r="208" spans="5:9">
      <c r="E208" s="1"/>
      <c r="F208" s="1"/>
      <c r="G208" s="1"/>
      <c r="H208" s="1"/>
      <c r="I208" s="1"/>
    </row>
    <row r="209" spans="5:9">
      <c r="E209" s="1"/>
      <c r="F209" s="1"/>
      <c r="G209" s="1"/>
      <c r="H209" s="1"/>
      <c r="I209" s="1"/>
    </row>
    <row r="210" spans="5:9">
      <c r="E210" s="1"/>
      <c r="F210" s="1"/>
      <c r="G210" s="1"/>
      <c r="H210" s="1"/>
      <c r="I210" s="1"/>
    </row>
    <row r="211" spans="5:9">
      <c r="E211" s="1"/>
      <c r="F211" s="1"/>
      <c r="G211" s="1"/>
      <c r="H211" s="1"/>
      <c r="I211" s="1"/>
    </row>
    <row r="212" spans="5:9">
      <c r="E212" s="1"/>
      <c r="F212" s="1"/>
      <c r="G212" s="1"/>
      <c r="H212" s="1"/>
      <c r="I212" s="1"/>
    </row>
    <row r="213" spans="5:9">
      <c r="E213" s="1"/>
      <c r="F213" s="1"/>
      <c r="G213" s="1"/>
      <c r="H213" s="1"/>
      <c r="I213" s="1"/>
    </row>
    <row r="214" spans="5:9">
      <c r="E214" s="1"/>
      <c r="F214" s="1"/>
      <c r="G214" s="1"/>
      <c r="H214" s="1"/>
      <c r="I214" s="1"/>
    </row>
    <row r="215" spans="5:9">
      <c r="E215" s="1"/>
      <c r="F215" s="1"/>
      <c r="G215" s="1"/>
      <c r="H215" s="1"/>
      <c r="I215" s="1"/>
    </row>
    <row r="216" spans="5:9">
      <c r="E216" s="1"/>
      <c r="F216" s="1"/>
      <c r="G216" s="1"/>
      <c r="H216" s="1"/>
      <c r="I216" s="1"/>
    </row>
    <row r="217" spans="5:9">
      <c r="E217" s="1"/>
      <c r="F217" s="1"/>
      <c r="G217" s="1"/>
      <c r="H217" s="1"/>
      <c r="I217" s="1"/>
    </row>
    <row r="218" spans="5:9">
      <c r="E218" s="1"/>
      <c r="F218" s="1"/>
      <c r="G218" s="1"/>
      <c r="H218" s="1"/>
      <c r="I218" s="1"/>
    </row>
    <row r="219" spans="5:9">
      <c r="E219" s="1"/>
      <c r="F219" s="1"/>
      <c r="G219" s="1"/>
      <c r="H219" s="1"/>
      <c r="I219" s="1"/>
    </row>
    <row r="220" spans="5:9">
      <c r="E220" s="1"/>
      <c r="F220" s="1"/>
      <c r="G220" s="1"/>
      <c r="H220" s="1"/>
      <c r="I220" s="1"/>
    </row>
    <row r="221" spans="5:9">
      <c r="E221" s="1"/>
      <c r="F221" s="1"/>
      <c r="G221" s="1"/>
      <c r="H221" s="1"/>
      <c r="I221" s="1"/>
    </row>
    <row r="222" spans="5:9">
      <c r="E222" s="1"/>
      <c r="F222" s="1"/>
      <c r="G222" s="1"/>
      <c r="H222" s="1"/>
      <c r="I222" s="1"/>
    </row>
    <row r="223" spans="5:9">
      <c r="E223" s="1"/>
      <c r="F223" s="1"/>
      <c r="G223" s="1"/>
      <c r="H223" s="1"/>
      <c r="I223" s="1"/>
    </row>
    <row r="224" spans="5:9">
      <c r="E224" s="1"/>
      <c r="F224" s="1"/>
      <c r="G224" s="1"/>
      <c r="H224" s="1"/>
      <c r="I224" s="1"/>
    </row>
    <row r="225" spans="5:9">
      <c r="E225" s="1"/>
      <c r="F225" s="1"/>
      <c r="G225" s="1"/>
      <c r="H225" s="1"/>
      <c r="I225" s="1"/>
    </row>
    <row r="226" spans="5:9">
      <c r="E226" s="1"/>
      <c r="F226" s="1"/>
      <c r="G226" s="1"/>
      <c r="H226" s="1"/>
      <c r="I226" s="1"/>
    </row>
    <row r="227" spans="5:9">
      <c r="E227" s="1"/>
      <c r="F227" s="1"/>
      <c r="G227" s="1"/>
      <c r="H227" s="1"/>
      <c r="I227" s="1"/>
    </row>
    <row r="228" spans="5:9">
      <c r="E228" s="1"/>
      <c r="F228" s="1"/>
      <c r="G228" s="1"/>
      <c r="H228" s="1"/>
      <c r="I228" s="1"/>
    </row>
    <row r="229" spans="5:9">
      <c r="E229" s="1"/>
      <c r="F229" s="1"/>
      <c r="G229" s="1"/>
      <c r="H229" s="1"/>
      <c r="I229" s="1"/>
    </row>
    <row r="230" spans="5:9">
      <c r="E230" s="1"/>
      <c r="F230" s="1"/>
      <c r="G230" s="1"/>
      <c r="H230" s="1"/>
      <c r="I230" s="1"/>
    </row>
    <row r="231" spans="5:9">
      <c r="E231" s="1"/>
      <c r="F231" s="1"/>
      <c r="G231" s="1"/>
      <c r="H231" s="1"/>
      <c r="I231" s="1"/>
    </row>
    <row r="232" spans="5:9">
      <c r="E232" s="1"/>
      <c r="F232" s="1"/>
      <c r="G232" s="1"/>
      <c r="H232" s="1"/>
      <c r="I232" s="1"/>
    </row>
    <row r="233" spans="5:9">
      <c r="E233" s="1"/>
      <c r="F233" s="1"/>
      <c r="G233" s="1"/>
      <c r="H233" s="1"/>
      <c r="I233" s="1"/>
    </row>
    <row r="234" spans="5:9">
      <c r="E234" s="1"/>
      <c r="F234" s="1"/>
      <c r="G234" s="1"/>
      <c r="H234" s="1"/>
      <c r="I234" s="1"/>
    </row>
    <row r="235" spans="5:9">
      <c r="E235" s="1"/>
      <c r="F235" s="1"/>
      <c r="G235" s="1"/>
      <c r="H235" s="1"/>
      <c r="I235" s="1"/>
    </row>
    <row r="236" spans="5:9">
      <c r="E236" s="1"/>
      <c r="F236" s="1"/>
      <c r="G236" s="1"/>
      <c r="H236" s="1"/>
      <c r="I236" s="1"/>
    </row>
    <row r="237" spans="5:9">
      <c r="E237" s="1"/>
      <c r="F237" s="1"/>
      <c r="G237" s="1"/>
      <c r="H237" s="1"/>
      <c r="I237" s="1"/>
    </row>
    <row r="238" spans="5:9">
      <c r="E238" s="1"/>
      <c r="F238" s="1"/>
      <c r="G238" s="1"/>
      <c r="H238" s="1"/>
      <c r="I238" s="1"/>
    </row>
    <row r="239" spans="5:9">
      <c r="E239" s="1"/>
      <c r="F239" s="1"/>
      <c r="G239" s="1"/>
      <c r="H239" s="1"/>
      <c r="I239" s="1"/>
    </row>
    <row r="240" spans="5:9">
      <c r="E240" s="1"/>
      <c r="F240" s="1"/>
      <c r="G240" s="1"/>
      <c r="H240" s="1"/>
      <c r="I240" s="1"/>
    </row>
    <row r="241" spans="5:9">
      <c r="E241" s="1"/>
      <c r="F241" s="1"/>
      <c r="G241" s="1"/>
      <c r="H241" s="1"/>
      <c r="I241" s="1"/>
    </row>
    <row r="242" spans="5:9">
      <c r="E242" s="1"/>
      <c r="F242" s="1"/>
      <c r="G242" s="1"/>
      <c r="H242" s="1"/>
      <c r="I242" s="1"/>
    </row>
    <row r="243" spans="5:9">
      <c r="E243" s="1"/>
      <c r="F243" s="1"/>
      <c r="G243" s="1"/>
      <c r="H243" s="1"/>
      <c r="I243" s="1"/>
    </row>
    <row r="244" spans="5:9">
      <c r="E244" s="1"/>
      <c r="F244" s="1"/>
      <c r="G244" s="1"/>
      <c r="H244" s="1"/>
      <c r="I244" s="1"/>
    </row>
    <row r="245" spans="5:9">
      <c r="E245" s="1"/>
      <c r="F245" s="1"/>
      <c r="G245" s="1"/>
      <c r="H245" s="1"/>
      <c r="I245" s="1"/>
    </row>
    <row r="246" spans="5:9">
      <c r="E246" s="1"/>
      <c r="F246" s="1"/>
      <c r="G246" s="1"/>
      <c r="H246" s="1"/>
      <c r="I246" s="1"/>
    </row>
    <row r="247" spans="5:9">
      <c r="E247" s="1"/>
      <c r="F247" s="1"/>
      <c r="G247" s="1"/>
      <c r="H247" s="1"/>
      <c r="I247" s="1"/>
    </row>
    <row r="248" spans="5:9">
      <c r="E248" s="1"/>
      <c r="F248" s="1"/>
      <c r="G248" s="1"/>
      <c r="H248" s="1"/>
      <c r="I248" s="1"/>
    </row>
    <row r="249" spans="5:9">
      <c r="E249" s="1"/>
      <c r="F249" s="1"/>
      <c r="G249" s="1"/>
      <c r="H249" s="1"/>
      <c r="I249" s="1"/>
    </row>
    <row r="250" spans="5:9">
      <c r="E250" s="1"/>
      <c r="F250" s="1"/>
      <c r="G250" s="1"/>
      <c r="H250" s="1"/>
      <c r="I250" s="1"/>
    </row>
    <row r="251" spans="5:9">
      <c r="E251" s="1"/>
      <c r="F251" s="1"/>
      <c r="G251" s="1"/>
      <c r="H251" s="1"/>
      <c r="I251" s="1"/>
    </row>
    <row r="252" spans="5:9">
      <c r="E252" s="1"/>
      <c r="F252" s="1"/>
      <c r="G252" s="1"/>
      <c r="H252" s="1"/>
      <c r="I252" s="1"/>
    </row>
    <row r="253" spans="5:9">
      <c r="E253" s="1"/>
      <c r="F253" s="1"/>
      <c r="G253" s="1"/>
      <c r="H253" s="1"/>
      <c r="I253" s="1"/>
    </row>
    <row r="254" spans="5:9">
      <c r="E254" s="1"/>
      <c r="F254" s="1"/>
      <c r="G254" s="1"/>
      <c r="H254" s="1"/>
      <c r="I254" s="1"/>
    </row>
    <row r="255" spans="5:9">
      <c r="E255" s="1"/>
      <c r="F255" s="1"/>
      <c r="G255" s="1"/>
      <c r="H255" s="1"/>
      <c r="I255" s="1"/>
    </row>
    <row r="256" spans="5:9">
      <c r="E256" s="1"/>
      <c r="F256" s="1"/>
      <c r="G256" s="1"/>
      <c r="H256" s="1"/>
      <c r="I256" s="1"/>
    </row>
    <row r="257" spans="5:9">
      <c r="E257" s="1"/>
      <c r="F257" s="1"/>
      <c r="G257" s="1"/>
      <c r="H257" s="1"/>
      <c r="I257" s="1"/>
    </row>
    <row r="258" spans="5:9">
      <c r="E258" s="1"/>
      <c r="F258" s="1"/>
      <c r="G258" s="1"/>
      <c r="H258" s="1"/>
      <c r="I258" s="1"/>
    </row>
    <row r="259" spans="5:9">
      <c r="E259" s="1"/>
      <c r="F259" s="1"/>
      <c r="G259" s="1"/>
      <c r="H259" s="1"/>
      <c r="I259" s="1"/>
    </row>
    <row r="260" spans="5:9">
      <c r="E260" s="1"/>
      <c r="F260" s="1"/>
      <c r="G260" s="1"/>
      <c r="H260" s="1"/>
      <c r="I260" s="1"/>
    </row>
    <row r="261" spans="5:9">
      <c r="E261" s="1"/>
      <c r="F261" s="1"/>
      <c r="G261" s="1"/>
      <c r="H261" s="1"/>
      <c r="I261" s="1"/>
    </row>
    <row r="262" spans="5:9">
      <c r="E262" s="1"/>
      <c r="F262" s="1"/>
      <c r="G262" s="1"/>
      <c r="H262" s="1"/>
      <c r="I262" s="1"/>
    </row>
    <row r="263" spans="5:9">
      <c r="E263" s="1"/>
      <c r="F263" s="1"/>
      <c r="G263" s="1"/>
      <c r="H263" s="1"/>
      <c r="I263" s="1"/>
    </row>
    <row r="264" spans="5:9">
      <c r="E264" s="1"/>
      <c r="F264" s="1"/>
      <c r="G264" s="1"/>
      <c r="H264" s="1"/>
      <c r="I264" s="1"/>
    </row>
  </sheetData>
  <mergeCells count="2">
    <mergeCell ref="A4:D4"/>
    <mergeCell ref="A3:D3"/>
  </mergeCells>
  <pageMargins left="0.70866141732283472" right="0.70866141732283472" top="0.74803149606299213" bottom="0.74803149606299213" header="0.31496062992125984" footer="0.31496062992125984"/>
  <pageSetup paperSize="9" scale="90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197"/>
  <sheetViews>
    <sheetView view="pageBreakPreview" topLeftCell="A7" zoomScale="80" zoomScaleNormal="90" zoomScaleSheetLayoutView="80" workbookViewId="0">
      <selection activeCell="D31" sqref="D31"/>
    </sheetView>
  </sheetViews>
  <sheetFormatPr defaultColWidth="8.85546875" defaultRowHeight="15"/>
  <cols>
    <col min="1" max="1" width="56.5703125" customWidth="1"/>
    <col min="2" max="2" width="5.5703125" customWidth="1"/>
    <col min="3" max="3" width="17.7109375" style="64" customWidth="1"/>
    <col min="4" max="4" width="20.28515625" style="64" customWidth="1"/>
    <col min="7" max="7" width="11.28515625" bestFit="1" customWidth="1"/>
    <col min="8" max="8" width="18.140625" customWidth="1"/>
  </cols>
  <sheetData>
    <row r="1" spans="1:13">
      <c r="A1" s="1"/>
      <c r="B1" s="2"/>
      <c r="C1" s="51"/>
      <c r="D1" s="51"/>
      <c r="E1" s="1"/>
      <c r="F1" s="1"/>
      <c r="G1" s="1"/>
      <c r="H1" s="1"/>
      <c r="I1" s="1"/>
    </row>
    <row r="2" spans="1:13" ht="18" customHeight="1">
      <c r="A2" s="3" t="s">
        <v>0</v>
      </c>
      <c r="B2" s="4"/>
      <c r="C2" s="52"/>
      <c r="D2" s="52"/>
      <c r="E2" s="1"/>
      <c r="F2" s="1"/>
      <c r="G2" s="1"/>
      <c r="H2" s="1"/>
      <c r="I2" s="1"/>
    </row>
    <row r="3" spans="1:13">
      <c r="A3" s="3" t="s">
        <v>58</v>
      </c>
      <c r="B3" s="4"/>
      <c r="C3" s="52"/>
      <c r="D3" s="52"/>
      <c r="E3" s="1"/>
      <c r="F3" s="1"/>
      <c r="G3" s="1"/>
      <c r="H3" s="1"/>
      <c r="I3" s="1"/>
    </row>
    <row r="4" spans="1:13" ht="13.5" customHeight="1">
      <c r="A4" s="107" t="s">
        <v>94</v>
      </c>
      <c r="B4" s="108"/>
      <c r="C4" s="108"/>
      <c r="D4" s="108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09"/>
      <c r="B5" s="110"/>
      <c r="C5" s="110"/>
      <c r="D5" s="110"/>
      <c r="E5" s="1"/>
      <c r="F5" s="1"/>
      <c r="G5" s="1"/>
      <c r="H5" s="1"/>
      <c r="I5" s="1"/>
      <c r="J5" s="1"/>
      <c r="K5" s="1"/>
      <c r="L5" s="1"/>
      <c r="M5" s="1"/>
    </row>
    <row r="6" spans="1:13" ht="23.25">
      <c r="A6" s="5" t="s">
        <v>2</v>
      </c>
      <c r="B6" s="31" t="s">
        <v>3</v>
      </c>
      <c r="C6" s="66" t="s">
        <v>95</v>
      </c>
      <c r="D6" s="66" t="s">
        <v>84</v>
      </c>
      <c r="E6" s="1"/>
      <c r="F6" s="1"/>
      <c r="G6" s="1"/>
      <c r="H6" s="1"/>
      <c r="I6" s="1"/>
      <c r="J6" s="1"/>
      <c r="K6" s="1"/>
      <c r="L6" s="1"/>
      <c r="M6" s="1"/>
    </row>
    <row r="7" spans="1:13" ht="27.75" customHeight="1">
      <c r="A7" s="19" t="s">
        <v>59</v>
      </c>
      <c r="B7" s="2"/>
      <c r="C7" s="51"/>
      <c r="D7" s="5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20"/>
      <c r="B8" s="21"/>
      <c r="C8" s="74"/>
      <c r="D8" s="74"/>
      <c r="E8" s="1"/>
      <c r="F8" s="1"/>
      <c r="G8" s="1"/>
      <c r="H8" s="1"/>
      <c r="I8" s="1"/>
      <c r="J8" s="1"/>
      <c r="K8" s="1"/>
      <c r="L8" s="1"/>
      <c r="M8" s="1"/>
    </row>
    <row r="9" spans="1:13" ht="12" customHeight="1">
      <c r="A9" s="22" t="s">
        <v>60</v>
      </c>
      <c r="B9" s="21"/>
      <c r="C9" s="75">
        <v>9400756</v>
      </c>
      <c r="D9" s="75">
        <v>6685884</v>
      </c>
      <c r="E9" s="1"/>
      <c r="F9" s="1"/>
      <c r="G9" s="1"/>
      <c r="H9" s="1"/>
      <c r="I9" s="1"/>
      <c r="J9" s="1"/>
      <c r="K9" s="1"/>
      <c r="L9" s="1"/>
      <c r="M9" s="1"/>
    </row>
    <row r="10" spans="1:13" ht="27" customHeight="1">
      <c r="A10" s="23" t="s">
        <v>35</v>
      </c>
      <c r="B10" s="21"/>
      <c r="C10" s="75"/>
      <c r="D10" s="75"/>
      <c r="E10" s="1"/>
      <c r="F10" s="1"/>
      <c r="G10" s="1"/>
      <c r="H10" s="1"/>
      <c r="I10" s="1"/>
      <c r="J10" s="1"/>
      <c r="K10" s="1"/>
      <c r="L10" s="1"/>
      <c r="M10" s="1"/>
    </row>
    <row r="11" spans="1:13" ht="24" customHeight="1">
      <c r="A11" s="23" t="s">
        <v>61</v>
      </c>
      <c r="B11" s="32"/>
      <c r="C11" s="75">
        <v>542598</v>
      </c>
      <c r="D11" s="75">
        <v>395554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ht="26.25" customHeight="1">
      <c r="A12" s="23" t="s">
        <v>62</v>
      </c>
      <c r="B12" s="32"/>
      <c r="C12" s="75">
        <v>-10170431</v>
      </c>
      <c r="D12" s="75">
        <v>-8618369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ht="18.75" customHeight="1">
      <c r="A13" s="23" t="s">
        <v>80</v>
      </c>
      <c r="B13" s="32"/>
      <c r="C13" s="75">
        <v>-592946</v>
      </c>
      <c r="D13" s="75">
        <v>-710050</v>
      </c>
      <c r="E13" s="1"/>
      <c r="F13" s="1"/>
      <c r="G13" s="1"/>
      <c r="H13" s="24"/>
      <c r="I13" s="1"/>
      <c r="J13" s="1"/>
      <c r="K13" s="1"/>
      <c r="L13" s="1"/>
      <c r="M13" s="1"/>
    </row>
    <row r="14" spans="1:13" ht="20.25" customHeight="1">
      <c r="A14" s="23" t="s">
        <v>81</v>
      </c>
      <c r="B14" s="32"/>
      <c r="C14" s="75">
        <v>-275743</v>
      </c>
      <c r="D14" s="75">
        <v>-490517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ht="24" customHeight="1">
      <c r="A15" s="23" t="s">
        <v>63</v>
      </c>
      <c r="B15" s="32"/>
      <c r="C15" s="75">
        <v>-414605</v>
      </c>
      <c r="D15" s="75">
        <v>-714581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ht="24" customHeight="1">
      <c r="A16" s="23" t="s">
        <v>66</v>
      </c>
      <c r="B16" s="32"/>
      <c r="C16" s="75">
        <v>1349934</v>
      </c>
      <c r="D16" s="75">
        <v>116090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ht="16.5" customHeight="1">
      <c r="A17" s="25" t="s">
        <v>64</v>
      </c>
      <c r="B17" s="33"/>
      <c r="C17" s="76">
        <f>SUM(C9:C16)</f>
        <v>-160437</v>
      </c>
      <c r="D17" s="76">
        <f>SUM(D9:D16)</f>
        <v>-3335989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ht="3.75" hidden="1" customHeight="1">
      <c r="A18" s="26"/>
      <c r="B18" s="34"/>
      <c r="C18" s="77"/>
      <c r="D18" s="77"/>
      <c r="E18" s="1"/>
      <c r="F18" s="1"/>
      <c r="G18" s="1"/>
      <c r="H18" s="1"/>
      <c r="I18" s="1"/>
      <c r="J18" s="1"/>
      <c r="K18" s="1"/>
      <c r="L18" s="1"/>
      <c r="M18" s="1"/>
    </row>
    <row r="19" spans="1:13" ht="24" customHeight="1">
      <c r="A19" s="27" t="s">
        <v>65</v>
      </c>
      <c r="B19" s="21"/>
      <c r="C19" s="74"/>
      <c r="D19" s="75"/>
      <c r="E19" s="1"/>
      <c r="F19" s="1"/>
      <c r="G19" s="1"/>
      <c r="H19" s="1"/>
      <c r="I19" s="1"/>
      <c r="J19" s="1"/>
      <c r="K19" s="1"/>
      <c r="L19" s="1"/>
      <c r="M19" s="1"/>
    </row>
    <row r="20" spans="1:13" ht="18" customHeight="1">
      <c r="A20" s="23" t="s">
        <v>61</v>
      </c>
      <c r="B20" s="21"/>
      <c r="C20" s="75">
        <v>0</v>
      </c>
      <c r="D20" s="75">
        <v>0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ht="18" customHeight="1">
      <c r="A21" s="23" t="s">
        <v>82</v>
      </c>
      <c r="B21" s="32"/>
      <c r="C21" s="75">
        <v>343641</v>
      </c>
      <c r="D21" s="75">
        <v>-4358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ht="18" customHeight="1">
      <c r="A22" s="23" t="s">
        <v>66</v>
      </c>
      <c r="B22" s="32"/>
      <c r="C22" s="75">
        <v>0</v>
      </c>
      <c r="D22" s="75"/>
      <c r="E22" s="1"/>
      <c r="F22" s="1"/>
      <c r="G22" s="1"/>
      <c r="H22" s="1"/>
      <c r="I22" s="1"/>
      <c r="J22" s="1"/>
      <c r="K22" s="1"/>
      <c r="L22" s="1"/>
      <c r="M22" s="1"/>
    </row>
    <row r="23" spans="1:13" ht="25.5" customHeight="1">
      <c r="A23" s="25" t="s">
        <v>67</v>
      </c>
      <c r="B23" s="33"/>
      <c r="C23" s="78">
        <f>SUM(C20:C22)</f>
        <v>343641</v>
      </c>
      <c r="D23" s="78">
        <f>SUM(D20:D22)</f>
        <v>-4358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ht="23.25" customHeight="1">
      <c r="A24" s="27" t="s">
        <v>68</v>
      </c>
      <c r="B24" s="21"/>
      <c r="C24" s="74"/>
      <c r="D24" s="74"/>
      <c r="E24" s="1"/>
      <c r="F24" s="1"/>
      <c r="G24" s="1"/>
      <c r="H24" s="1"/>
      <c r="I24" s="1"/>
      <c r="J24" s="1"/>
      <c r="K24" s="1"/>
      <c r="L24" s="1"/>
      <c r="M24" s="1"/>
    </row>
    <row r="25" spans="1:13" ht="18.75" customHeight="1">
      <c r="A25" s="23" t="s">
        <v>69</v>
      </c>
      <c r="B25" s="21"/>
      <c r="C25" s="75">
        <v>3282523</v>
      </c>
      <c r="D25" s="75">
        <v>4588293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ht="23.25" customHeight="1">
      <c r="A26" s="23" t="s">
        <v>70</v>
      </c>
      <c r="B26" s="21"/>
      <c r="C26" s="75">
        <v>-7140633</v>
      </c>
      <c r="D26" s="75">
        <v>-1370863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ht="20.25" customHeight="1">
      <c r="A27" s="25" t="s">
        <v>71</v>
      </c>
      <c r="B27" s="35"/>
      <c r="C27" s="78">
        <f>SUM(C24:C26)</f>
        <v>-3858110</v>
      </c>
      <c r="D27" s="78">
        <f>SUM(D24:D26)</f>
        <v>3217430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s="98" customFormat="1" ht="20.25" customHeight="1">
      <c r="A28" s="25" t="s">
        <v>97</v>
      </c>
      <c r="B28" s="35"/>
      <c r="C28" s="78">
        <v>1803</v>
      </c>
      <c r="D28" s="78"/>
      <c r="E28" s="1"/>
      <c r="F28" s="1"/>
      <c r="G28" s="1"/>
      <c r="H28" s="1"/>
      <c r="I28" s="1"/>
      <c r="J28" s="1"/>
      <c r="K28" s="1"/>
      <c r="L28" s="1"/>
      <c r="M28" s="1"/>
    </row>
    <row r="29" spans="1:13" ht="15.75" customHeight="1">
      <c r="A29" s="25" t="s">
        <v>72</v>
      </c>
      <c r="B29" s="33"/>
      <c r="C29" s="76">
        <f>C17+C23+C27+C28</f>
        <v>-3673103</v>
      </c>
      <c r="D29" s="76">
        <f>D17+D23+D27</f>
        <v>-122917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ht="27.75" customHeight="1">
      <c r="A30" s="25" t="s">
        <v>73</v>
      </c>
      <c r="B30" s="33"/>
      <c r="C30" s="79">
        <f>FP!D25</f>
        <v>5331410</v>
      </c>
      <c r="D30" s="79">
        <v>4514385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ht="30.75" customHeight="1">
      <c r="A31" s="25" t="s">
        <v>74</v>
      </c>
      <c r="B31" s="35"/>
      <c r="C31" s="78">
        <f>C30+C29</f>
        <v>1658307</v>
      </c>
      <c r="D31" s="78">
        <f>D30+D29</f>
        <v>4391468</v>
      </c>
      <c r="E31" s="1"/>
      <c r="F31" s="1"/>
      <c r="G31" s="50"/>
      <c r="H31" s="1"/>
      <c r="I31" s="1"/>
      <c r="J31" s="1"/>
      <c r="K31" s="1"/>
      <c r="L31" s="1"/>
      <c r="M31" s="1"/>
    </row>
    <row r="32" spans="1:13">
      <c r="A32" s="28"/>
      <c r="B32" s="21"/>
      <c r="C32" s="74"/>
      <c r="D32" s="74"/>
      <c r="E32" s="1"/>
      <c r="F32" s="1"/>
      <c r="G32" s="1"/>
      <c r="H32" s="1"/>
      <c r="I32" s="1"/>
      <c r="J32" s="1"/>
      <c r="K32" s="1"/>
      <c r="L32" s="1"/>
      <c r="M32" s="1"/>
    </row>
    <row r="33" spans="1:13" hidden="1">
      <c r="A33" s="29" t="s">
        <v>75</v>
      </c>
      <c r="B33" s="36"/>
      <c r="C33" s="79"/>
      <c r="D33" s="80">
        <v>3379023</v>
      </c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2"/>
      <c r="C34" s="81"/>
      <c r="D34" s="8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30" t="s">
        <v>76</v>
      </c>
      <c r="B35" s="2"/>
      <c r="C35" s="63" t="s">
        <v>77</v>
      </c>
      <c r="D35" s="8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30" t="s">
        <v>78</v>
      </c>
      <c r="B36" s="2"/>
      <c r="C36" s="63" t="s">
        <v>79</v>
      </c>
      <c r="D36" s="5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2"/>
      <c r="C37" s="51"/>
      <c r="D37" s="8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2"/>
      <c r="C38" s="81"/>
      <c r="D38" s="5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2"/>
      <c r="C39" s="60"/>
      <c r="D39" s="5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2"/>
      <c r="C40" s="60"/>
      <c r="D40" s="5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2"/>
      <c r="C41" s="81"/>
      <c r="D41" s="5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2"/>
      <c r="C42" s="81"/>
      <c r="D42" s="5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2"/>
      <c r="C43" s="81"/>
      <c r="D43" s="5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2"/>
      <c r="C44" s="51"/>
      <c r="D44" s="5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2"/>
      <c r="C45" s="51"/>
      <c r="D45" s="5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2"/>
      <c r="C46" s="51"/>
      <c r="D46" s="51"/>
      <c r="E46" s="1"/>
      <c r="F46" s="1"/>
      <c r="G46" s="1"/>
      <c r="H46" s="1"/>
      <c r="I46" s="1"/>
      <c r="J46" s="1"/>
      <c r="K46" s="1"/>
      <c r="L46" s="1"/>
      <c r="M46" s="1"/>
    </row>
    <row r="47" spans="1:13">
      <c r="A47" s="1"/>
      <c r="B47" s="2"/>
      <c r="C47" s="51"/>
      <c r="D47" s="51"/>
      <c r="E47" s="1"/>
      <c r="F47" s="1"/>
      <c r="G47" s="1"/>
      <c r="H47" s="1"/>
      <c r="I47" s="1"/>
      <c r="J47" s="1"/>
      <c r="K47" s="1"/>
      <c r="L47" s="1"/>
      <c r="M47" s="1"/>
    </row>
    <row r="48" spans="1:13">
      <c r="A48" s="1"/>
      <c r="B48" s="2"/>
      <c r="C48" s="51"/>
      <c r="D48" s="51"/>
      <c r="E48" s="1"/>
      <c r="F48" s="1"/>
      <c r="G48" s="1"/>
      <c r="H48" s="1"/>
      <c r="I48" s="1"/>
      <c r="J48" s="1"/>
      <c r="K48" s="1"/>
      <c r="L48" s="1"/>
      <c r="M48" s="1"/>
    </row>
    <row r="49" spans="1:13">
      <c r="A49" s="1"/>
      <c r="B49" s="2"/>
      <c r="C49" s="51"/>
      <c r="D49" s="51"/>
      <c r="E49" s="1"/>
      <c r="F49" s="1"/>
      <c r="G49" s="1"/>
      <c r="H49" s="1"/>
      <c r="I49" s="1"/>
      <c r="J49" s="1"/>
      <c r="K49" s="1"/>
      <c r="L49" s="1"/>
      <c r="M49" s="1"/>
    </row>
    <row r="50" spans="1:13">
      <c r="A50" s="1"/>
      <c r="B50" s="2"/>
      <c r="C50" s="51"/>
      <c r="D50" s="5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2"/>
      <c r="C51" s="51"/>
      <c r="D51" s="5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2"/>
      <c r="C52" s="51"/>
      <c r="D52" s="5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2"/>
      <c r="C53" s="51"/>
      <c r="D53" s="5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2"/>
      <c r="C54" s="51"/>
      <c r="D54" s="5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2"/>
      <c r="C55" s="51"/>
      <c r="D55" s="5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2"/>
      <c r="C56" s="51"/>
      <c r="D56" s="5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2"/>
      <c r="C57" s="51"/>
      <c r="D57" s="5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1"/>
      <c r="B58" s="2"/>
      <c r="C58" s="51"/>
      <c r="D58" s="5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"/>
      <c r="B59" s="2"/>
      <c r="C59" s="51"/>
      <c r="D59" s="5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E64" s="1"/>
      <c r="F64" s="1"/>
      <c r="G64" s="1"/>
      <c r="H64" s="1"/>
      <c r="I64" s="1"/>
      <c r="J64" s="1"/>
      <c r="K64" s="1"/>
      <c r="L64" s="1"/>
      <c r="M64" s="1"/>
    </row>
    <row r="65" spans="5:13">
      <c r="E65" s="1"/>
      <c r="F65" s="1"/>
      <c r="G65" s="1"/>
      <c r="H65" s="1"/>
      <c r="I65" s="1"/>
      <c r="J65" s="1"/>
      <c r="K65" s="1"/>
      <c r="L65" s="1"/>
      <c r="M65" s="1"/>
    </row>
    <row r="66" spans="5:13">
      <c r="E66" s="1"/>
      <c r="F66" s="1"/>
      <c r="G66" s="1"/>
      <c r="H66" s="1"/>
      <c r="I66" s="1"/>
      <c r="J66" s="1"/>
      <c r="K66" s="1"/>
      <c r="L66" s="1"/>
      <c r="M66" s="1"/>
    </row>
    <row r="67" spans="5:13">
      <c r="E67" s="1"/>
      <c r="F67" s="1"/>
      <c r="G67" s="1"/>
      <c r="H67" s="1"/>
      <c r="I67" s="1"/>
      <c r="J67" s="1"/>
      <c r="K67" s="1"/>
      <c r="L67" s="1"/>
      <c r="M67" s="1"/>
    </row>
    <row r="68" spans="5:13">
      <c r="E68" s="1"/>
      <c r="F68" s="1"/>
      <c r="G68" s="1"/>
      <c r="H68" s="1"/>
      <c r="I68" s="1"/>
      <c r="J68" s="1"/>
      <c r="K68" s="1"/>
      <c r="L68" s="1"/>
      <c r="M68" s="1"/>
    </row>
    <row r="69" spans="5:13">
      <c r="E69" s="1"/>
      <c r="F69" s="1"/>
      <c r="G69" s="1"/>
      <c r="H69" s="1"/>
      <c r="I69" s="1"/>
      <c r="J69" s="1"/>
      <c r="K69" s="1"/>
      <c r="L69" s="1"/>
      <c r="M69" s="1"/>
    </row>
    <row r="70" spans="5:13">
      <c r="E70" s="1"/>
      <c r="F70" s="1"/>
      <c r="G70" s="1"/>
      <c r="H70" s="1"/>
      <c r="I70" s="1"/>
      <c r="J70" s="1"/>
      <c r="K70" s="1"/>
      <c r="L70" s="1"/>
      <c r="M70" s="1"/>
    </row>
    <row r="71" spans="5:13">
      <c r="E71" s="1"/>
      <c r="F71" s="1"/>
      <c r="G71" s="1"/>
      <c r="H71" s="1"/>
      <c r="I71" s="1"/>
      <c r="J71" s="1"/>
      <c r="K71" s="1"/>
      <c r="L71" s="1"/>
      <c r="M71" s="1"/>
    </row>
    <row r="72" spans="5:13">
      <c r="E72" s="1"/>
      <c r="F72" s="1"/>
      <c r="G72" s="1"/>
      <c r="H72" s="1"/>
      <c r="I72" s="1"/>
      <c r="J72" s="1"/>
      <c r="K72" s="1"/>
      <c r="L72" s="1"/>
      <c r="M72" s="1"/>
    </row>
    <row r="73" spans="5:13">
      <c r="E73" s="1"/>
      <c r="F73" s="1"/>
      <c r="G73" s="1"/>
      <c r="H73" s="1"/>
      <c r="I73" s="1"/>
      <c r="J73" s="1"/>
      <c r="K73" s="1"/>
      <c r="L73" s="1"/>
      <c r="M73" s="1"/>
    </row>
    <row r="74" spans="5:13">
      <c r="E74" s="1"/>
      <c r="F74" s="1"/>
      <c r="G74" s="1"/>
      <c r="H74" s="1"/>
      <c r="I74" s="1"/>
      <c r="J74" s="1"/>
      <c r="K74" s="1"/>
      <c r="L74" s="1"/>
      <c r="M74" s="1"/>
    </row>
    <row r="75" spans="5:13">
      <c r="E75" s="1"/>
      <c r="F75" s="1"/>
      <c r="G75" s="1"/>
      <c r="H75" s="1"/>
      <c r="I75" s="1"/>
      <c r="J75" s="1"/>
      <c r="K75" s="1"/>
      <c r="L75" s="1"/>
      <c r="M75" s="1"/>
    </row>
    <row r="76" spans="5:13">
      <c r="E76" s="1"/>
      <c r="F76" s="1"/>
      <c r="G76" s="1"/>
      <c r="H76" s="1"/>
      <c r="I76" s="1"/>
      <c r="J76" s="1"/>
      <c r="K76" s="1"/>
      <c r="L76" s="1"/>
      <c r="M76" s="1"/>
    </row>
    <row r="77" spans="5:13">
      <c r="E77" s="1"/>
      <c r="F77" s="1"/>
      <c r="G77" s="1"/>
      <c r="H77" s="1"/>
      <c r="I77" s="1"/>
      <c r="J77" s="1"/>
      <c r="K77" s="1"/>
      <c r="L77" s="1"/>
      <c r="M77" s="1"/>
    </row>
    <row r="78" spans="5:13">
      <c r="E78" s="1"/>
      <c r="F78" s="1"/>
      <c r="G78" s="1"/>
      <c r="H78" s="1"/>
      <c r="I78" s="1"/>
      <c r="J78" s="1"/>
      <c r="K78" s="1"/>
      <c r="L78" s="1"/>
      <c r="M78" s="1"/>
    </row>
    <row r="79" spans="5:13">
      <c r="E79" s="1"/>
      <c r="F79" s="1"/>
      <c r="G79" s="1"/>
      <c r="H79" s="1"/>
      <c r="I79" s="1"/>
      <c r="J79" s="1"/>
      <c r="K79" s="1"/>
      <c r="L79" s="1"/>
      <c r="M79" s="1"/>
    </row>
    <row r="80" spans="5:13">
      <c r="E80" s="1"/>
      <c r="F80" s="1"/>
      <c r="G80" s="1"/>
      <c r="H80" s="1"/>
      <c r="I80" s="1"/>
      <c r="J80" s="1"/>
      <c r="K80" s="1"/>
      <c r="L80" s="1"/>
      <c r="M80" s="1"/>
    </row>
    <row r="81" spans="5:13">
      <c r="E81" s="1"/>
      <c r="F81" s="1"/>
      <c r="G81" s="1"/>
      <c r="H81" s="1"/>
      <c r="I81" s="1"/>
      <c r="J81" s="1"/>
      <c r="K81" s="1"/>
      <c r="L81" s="1"/>
      <c r="M81" s="1"/>
    </row>
    <row r="82" spans="5:13">
      <c r="E82" s="1"/>
      <c r="F82" s="1"/>
      <c r="G82" s="1"/>
      <c r="H82" s="1"/>
      <c r="I82" s="1"/>
      <c r="J82" s="1"/>
      <c r="K82" s="1"/>
      <c r="L82" s="1"/>
      <c r="M82" s="1"/>
    </row>
    <row r="83" spans="5:13">
      <c r="E83" s="1"/>
      <c r="F83" s="1"/>
      <c r="G83" s="1"/>
      <c r="H83" s="1"/>
      <c r="I83" s="1"/>
      <c r="J83" s="1"/>
      <c r="K83" s="1"/>
      <c r="L83" s="1"/>
      <c r="M83" s="1"/>
    </row>
    <row r="84" spans="5:13">
      <c r="E84" s="1"/>
      <c r="F84" s="1"/>
      <c r="G84" s="1"/>
      <c r="H84" s="1"/>
      <c r="I84" s="1"/>
      <c r="J84" s="1"/>
      <c r="K84" s="1"/>
      <c r="L84" s="1"/>
      <c r="M84" s="1"/>
    </row>
    <row r="85" spans="5:13">
      <c r="E85" s="1"/>
      <c r="F85" s="1"/>
      <c r="G85" s="1"/>
      <c r="H85" s="1"/>
      <c r="I85" s="1"/>
      <c r="J85" s="1"/>
      <c r="K85" s="1"/>
      <c r="L85" s="1"/>
      <c r="M85" s="1"/>
    </row>
    <row r="86" spans="5:13">
      <c r="E86" s="1"/>
      <c r="F86" s="1"/>
      <c r="G86" s="1"/>
      <c r="H86" s="1"/>
      <c r="I86" s="1"/>
      <c r="J86" s="1"/>
      <c r="K86" s="1"/>
      <c r="L86" s="1"/>
      <c r="M86" s="1"/>
    </row>
    <row r="87" spans="5:13">
      <c r="E87" s="1"/>
      <c r="F87" s="1"/>
      <c r="G87" s="1"/>
      <c r="H87" s="1"/>
      <c r="I87" s="1"/>
      <c r="J87" s="1"/>
      <c r="K87" s="1"/>
      <c r="L87" s="1"/>
      <c r="M87" s="1"/>
    </row>
    <row r="88" spans="5:13">
      <c r="E88" s="1"/>
      <c r="F88" s="1"/>
      <c r="G88" s="1"/>
      <c r="H88" s="1"/>
      <c r="I88" s="1"/>
      <c r="J88" s="1"/>
      <c r="K88" s="1"/>
      <c r="L88" s="1"/>
      <c r="M88" s="1"/>
    </row>
    <row r="89" spans="5:13">
      <c r="E89" s="1"/>
      <c r="F89" s="1"/>
      <c r="G89" s="1"/>
      <c r="H89" s="1"/>
      <c r="I89" s="1"/>
      <c r="J89" s="1"/>
      <c r="K89" s="1"/>
      <c r="L89" s="1"/>
      <c r="M89" s="1"/>
    </row>
    <row r="90" spans="5:13">
      <c r="E90" s="1"/>
      <c r="F90" s="1"/>
      <c r="G90" s="1"/>
      <c r="H90" s="1"/>
      <c r="I90" s="1"/>
      <c r="J90" s="1"/>
      <c r="K90" s="1"/>
      <c r="L90" s="1"/>
      <c r="M90" s="1"/>
    </row>
    <row r="91" spans="5:13">
      <c r="E91" s="1"/>
      <c r="F91" s="1"/>
      <c r="G91" s="1"/>
      <c r="H91" s="1"/>
      <c r="I91" s="1"/>
      <c r="J91" s="1"/>
      <c r="K91" s="1"/>
      <c r="L91" s="1"/>
      <c r="M91" s="1"/>
    </row>
    <row r="92" spans="5:13">
      <c r="E92" s="1"/>
      <c r="F92" s="1"/>
      <c r="G92" s="1"/>
      <c r="H92" s="1"/>
      <c r="I92" s="1"/>
      <c r="J92" s="1"/>
      <c r="K92" s="1"/>
      <c r="L92" s="1"/>
      <c r="M92" s="1"/>
    </row>
    <row r="93" spans="5:13">
      <c r="E93" s="1"/>
      <c r="F93" s="1"/>
      <c r="G93" s="1"/>
      <c r="H93" s="1"/>
      <c r="I93" s="1"/>
      <c r="J93" s="1"/>
      <c r="K93" s="1"/>
      <c r="L93" s="1"/>
      <c r="M93" s="1"/>
    </row>
    <row r="94" spans="5:13">
      <c r="E94" s="1"/>
      <c r="F94" s="1"/>
      <c r="G94" s="1"/>
      <c r="H94" s="1"/>
      <c r="I94" s="1"/>
      <c r="J94" s="1"/>
      <c r="K94" s="1"/>
      <c r="L94" s="1"/>
      <c r="M94" s="1"/>
    </row>
    <row r="95" spans="5:13">
      <c r="E95" s="1"/>
      <c r="F95" s="1"/>
      <c r="G95" s="1"/>
      <c r="H95" s="1"/>
      <c r="I95" s="1"/>
      <c r="J95" s="1"/>
      <c r="K95" s="1"/>
      <c r="L95" s="1"/>
      <c r="M95" s="1"/>
    </row>
    <row r="96" spans="5:13">
      <c r="E96" s="1"/>
      <c r="F96" s="1"/>
      <c r="G96" s="1"/>
      <c r="H96" s="1"/>
      <c r="I96" s="1"/>
      <c r="J96" s="1"/>
      <c r="K96" s="1"/>
      <c r="L96" s="1"/>
      <c r="M96" s="1"/>
    </row>
    <row r="97" spans="5:13">
      <c r="E97" s="1"/>
      <c r="F97" s="1"/>
      <c r="G97" s="1"/>
      <c r="H97" s="1"/>
      <c r="I97" s="1"/>
      <c r="J97" s="1"/>
      <c r="K97" s="1"/>
      <c r="L97" s="1"/>
      <c r="M97" s="1"/>
    </row>
    <row r="98" spans="5:13">
      <c r="E98" s="1"/>
      <c r="F98" s="1"/>
      <c r="G98" s="1"/>
      <c r="H98" s="1"/>
      <c r="I98" s="1"/>
      <c r="J98" s="1"/>
      <c r="K98" s="1"/>
      <c r="L98" s="1"/>
      <c r="M98" s="1"/>
    </row>
    <row r="99" spans="5:13">
      <c r="E99" s="1"/>
      <c r="F99" s="1"/>
      <c r="G99" s="1"/>
      <c r="H99" s="1"/>
      <c r="I99" s="1"/>
      <c r="J99" s="1"/>
      <c r="K99" s="1"/>
      <c r="L99" s="1"/>
      <c r="M99" s="1"/>
    </row>
    <row r="100" spans="5:13">
      <c r="E100" s="1"/>
      <c r="F100" s="1"/>
      <c r="G100" s="1"/>
      <c r="H100" s="1"/>
      <c r="I100" s="1"/>
      <c r="J100" s="1"/>
      <c r="K100" s="1"/>
      <c r="L100" s="1"/>
      <c r="M100" s="1"/>
    </row>
    <row r="101" spans="5:13">
      <c r="E101" s="1"/>
      <c r="F101" s="1"/>
      <c r="G101" s="1"/>
      <c r="H101" s="1"/>
      <c r="I101" s="1"/>
      <c r="J101" s="1"/>
      <c r="K101" s="1"/>
      <c r="L101" s="1"/>
      <c r="M101" s="1"/>
    </row>
    <row r="102" spans="5:13">
      <c r="E102" s="1"/>
      <c r="F102" s="1"/>
      <c r="G102" s="1"/>
      <c r="H102" s="1"/>
      <c r="I102" s="1"/>
      <c r="J102" s="1"/>
      <c r="K102" s="1"/>
      <c r="L102" s="1"/>
      <c r="M102" s="1"/>
    </row>
    <row r="103" spans="5:13">
      <c r="E103" s="1"/>
      <c r="F103" s="1"/>
      <c r="G103" s="1"/>
      <c r="H103" s="1"/>
      <c r="I103" s="1"/>
      <c r="J103" s="1"/>
      <c r="K103" s="1"/>
      <c r="L103" s="1"/>
      <c r="M103" s="1"/>
    </row>
    <row r="104" spans="5:13">
      <c r="E104" s="1"/>
      <c r="F104" s="1"/>
      <c r="G104" s="1"/>
      <c r="H104" s="1"/>
      <c r="I104" s="1"/>
      <c r="J104" s="1"/>
      <c r="K104" s="1"/>
      <c r="L104" s="1"/>
      <c r="M104" s="1"/>
    </row>
    <row r="105" spans="5:13">
      <c r="E105" s="1"/>
      <c r="F105" s="1"/>
      <c r="G105" s="1"/>
      <c r="H105" s="1"/>
      <c r="I105" s="1"/>
      <c r="J105" s="1"/>
      <c r="K105" s="1"/>
      <c r="L105" s="1"/>
      <c r="M105" s="1"/>
    </row>
    <row r="106" spans="5:13">
      <c r="E106" s="1"/>
      <c r="F106" s="1"/>
      <c r="G106" s="1"/>
      <c r="H106" s="1"/>
      <c r="I106" s="1"/>
      <c r="J106" s="1"/>
      <c r="K106" s="1"/>
      <c r="L106" s="1"/>
      <c r="M106" s="1"/>
    </row>
    <row r="107" spans="5:13">
      <c r="E107" s="1"/>
      <c r="F107" s="1"/>
      <c r="G107" s="1"/>
      <c r="H107" s="1"/>
      <c r="I107" s="1"/>
      <c r="J107" s="1"/>
      <c r="K107" s="1"/>
      <c r="L107" s="1"/>
      <c r="M107" s="1"/>
    </row>
    <row r="108" spans="5:13">
      <c r="E108" s="1"/>
      <c r="F108" s="1"/>
      <c r="G108" s="1"/>
      <c r="H108" s="1"/>
      <c r="I108" s="1"/>
      <c r="J108" s="1"/>
      <c r="K108" s="1"/>
      <c r="L108" s="1"/>
      <c r="M108" s="1"/>
    </row>
    <row r="109" spans="5:13">
      <c r="E109" s="1"/>
      <c r="F109" s="1"/>
      <c r="G109" s="1"/>
      <c r="H109" s="1"/>
      <c r="I109" s="1"/>
      <c r="J109" s="1"/>
      <c r="K109" s="1"/>
      <c r="L109" s="1"/>
      <c r="M109" s="1"/>
    </row>
    <row r="110" spans="5:13">
      <c r="E110" s="1"/>
      <c r="F110" s="1"/>
      <c r="G110" s="1"/>
      <c r="H110" s="1"/>
      <c r="I110" s="1"/>
      <c r="J110" s="1"/>
      <c r="K110" s="1"/>
      <c r="L110" s="1"/>
      <c r="M110" s="1"/>
    </row>
    <row r="111" spans="5:13">
      <c r="E111" s="1"/>
      <c r="F111" s="1"/>
      <c r="G111" s="1"/>
      <c r="H111" s="1"/>
      <c r="I111" s="1"/>
      <c r="J111" s="1"/>
      <c r="K111" s="1"/>
      <c r="L111" s="1"/>
      <c r="M111" s="1"/>
    </row>
    <row r="112" spans="5:13">
      <c r="E112" s="1"/>
      <c r="F112" s="1"/>
      <c r="G112" s="1"/>
      <c r="H112" s="1"/>
      <c r="I112" s="1"/>
      <c r="J112" s="1"/>
      <c r="K112" s="1"/>
      <c r="L112" s="1"/>
      <c r="M112" s="1"/>
    </row>
    <row r="113" spans="5:13">
      <c r="E113" s="1"/>
      <c r="F113" s="1"/>
      <c r="G113" s="1"/>
      <c r="H113" s="1"/>
      <c r="I113" s="1"/>
      <c r="J113" s="1"/>
      <c r="K113" s="1"/>
      <c r="L113" s="1"/>
      <c r="M113" s="1"/>
    </row>
    <row r="114" spans="5:13">
      <c r="E114" s="1"/>
      <c r="F114" s="1"/>
      <c r="G114" s="1"/>
      <c r="H114" s="1"/>
      <c r="I114" s="1"/>
      <c r="J114" s="1"/>
      <c r="K114" s="1"/>
      <c r="L114" s="1"/>
      <c r="M114" s="1"/>
    </row>
    <row r="115" spans="5:13">
      <c r="E115" s="1"/>
      <c r="F115" s="1"/>
      <c r="G115" s="1"/>
      <c r="H115" s="1"/>
      <c r="I115" s="1"/>
      <c r="J115" s="1"/>
      <c r="K115" s="1"/>
      <c r="L115" s="1"/>
      <c r="M115" s="1"/>
    </row>
    <row r="116" spans="5:13">
      <c r="E116" s="1"/>
      <c r="F116" s="1"/>
      <c r="G116" s="1"/>
      <c r="H116" s="1"/>
      <c r="I116" s="1"/>
      <c r="J116" s="1"/>
      <c r="K116" s="1"/>
      <c r="L116" s="1"/>
      <c r="M116" s="1"/>
    </row>
    <row r="117" spans="5:13">
      <c r="E117" s="1"/>
      <c r="F117" s="1"/>
      <c r="G117" s="1"/>
      <c r="H117" s="1"/>
      <c r="I117" s="1"/>
      <c r="J117" s="1"/>
      <c r="K117" s="1"/>
      <c r="L117" s="1"/>
      <c r="M117" s="1"/>
    </row>
    <row r="118" spans="5:13">
      <c r="E118" s="1"/>
      <c r="F118" s="1"/>
      <c r="G118" s="1"/>
      <c r="H118" s="1"/>
      <c r="I118" s="1"/>
      <c r="J118" s="1"/>
      <c r="K118" s="1"/>
      <c r="L118" s="1"/>
      <c r="M118" s="1"/>
    </row>
    <row r="119" spans="5:13">
      <c r="E119" s="1"/>
      <c r="F119" s="1"/>
      <c r="G119" s="1"/>
      <c r="H119" s="1"/>
      <c r="I119" s="1"/>
      <c r="J119" s="1"/>
      <c r="K119" s="1"/>
      <c r="L119" s="1"/>
      <c r="M119" s="1"/>
    </row>
    <row r="120" spans="5:13">
      <c r="E120" s="1"/>
      <c r="F120" s="1"/>
      <c r="G120" s="1"/>
      <c r="H120" s="1"/>
      <c r="I120" s="1"/>
      <c r="J120" s="1"/>
      <c r="K120" s="1"/>
      <c r="L120" s="1"/>
      <c r="M120" s="1"/>
    </row>
    <row r="121" spans="5:13">
      <c r="E121" s="1"/>
      <c r="F121" s="1"/>
      <c r="G121" s="1"/>
      <c r="H121" s="1"/>
      <c r="I121" s="1"/>
      <c r="J121" s="1"/>
      <c r="K121" s="1"/>
      <c r="L121" s="1"/>
      <c r="M121" s="1"/>
    </row>
    <row r="122" spans="5:13">
      <c r="E122" s="1"/>
      <c r="F122" s="1"/>
      <c r="G122" s="1"/>
      <c r="H122" s="1"/>
      <c r="I122" s="1"/>
      <c r="J122" s="1"/>
      <c r="K122" s="1"/>
      <c r="L122" s="1"/>
      <c r="M122" s="1"/>
    </row>
    <row r="123" spans="5:13">
      <c r="E123" s="1"/>
      <c r="F123" s="1"/>
      <c r="G123" s="1"/>
      <c r="H123" s="1"/>
      <c r="I123" s="1"/>
      <c r="J123" s="1"/>
      <c r="K123" s="1"/>
      <c r="L123" s="1"/>
      <c r="M123" s="1"/>
    </row>
    <row r="124" spans="5:13">
      <c r="E124" s="1"/>
      <c r="F124" s="1"/>
      <c r="G124" s="1"/>
      <c r="H124" s="1"/>
      <c r="I124" s="1"/>
      <c r="J124" s="1"/>
      <c r="K124" s="1"/>
      <c r="L124" s="1"/>
      <c r="M124" s="1"/>
    </row>
    <row r="125" spans="5:13">
      <c r="E125" s="1"/>
      <c r="F125" s="1"/>
      <c r="G125" s="1"/>
      <c r="H125" s="1"/>
      <c r="I125" s="1"/>
      <c r="J125" s="1"/>
      <c r="K125" s="1"/>
      <c r="L125" s="1"/>
      <c r="M125" s="1"/>
    </row>
    <row r="126" spans="5:13">
      <c r="E126" s="1"/>
      <c r="F126" s="1"/>
      <c r="G126" s="1"/>
      <c r="H126" s="1"/>
      <c r="I126" s="1"/>
      <c r="J126" s="1"/>
      <c r="K126" s="1"/>
      <c r="L126" s="1"/>
      <c r="M126" s="1"/>
    </row>
    <row r="127" spans="5:13">
      <c r="E127" s="1"/>
      <c r="F127" s="1"/>
      <c r="G127" s="1"/>
      <c r="H127" s="1"/>
      <c r="I127" s="1"/>
      <c r="J127" s="1"/>
      <c r="K127" s="1"/>
      <c r="L127" s="1"/>
      <c r="M127" s="1"/>
    </row>
    <row r="128" spans="5:13">
      <c r="E128" s="1"/>
      <c r="F128" s="1"/>
      <c r="G128" s="1"/>
      <c r="H128" s="1"/>
      <c r="I128" s="1"/>
      <c r="J128" s="1"/>
      <c r="K128" s="1"/>
      <c r="L128" s="1"/>
      <c r="M128" s="1"/>
    </row>
    <row r="129" spans="5:13">
      <c r="E129" s="1"/>
      <c r="F129" s="1"/>
      <c r="G129" s="1"/>
      <c r="H129" s="1"/>
      <c r="I129" s="1"/>
      <c r="J129" s="1"/>
      <c r="K129" s="1"/>
      <c r="L129" s="1"/>
      <c r="M129" s="1"/>
    </row>
    <row r="130" spans="5:13">
      <c r="E130" s="1"/>
      <c r="F130" s="1"/>
      <c r="G130" s="1"/>
      <c r="H130" s="1"/>
      <c r="I130" s="1"/>
      <c r="J130" s="1"/>
      <c r="K130" s="1"/>
      <c r="L130" s="1"/>
      <c r="M130" s="1"/>
    </row>
    <row r="131" spans="5:13">
      <c r="E131" s="1"/>
      <c r="F131" s="1"/>
      <c r="G131" s="1"/>
      <c r="H131" s="1"/>
      <c r="I131" s="1"/>
      <c r="J131" s="1"/>
      <c r="K131" s="1"/>
      <c r="L131" s="1"/>
      <c r="M131" s="1"/>
    </row>
    <row r="132" spans="5:13">
      <c r="E132" s="1"/>
      <c r="F132" s="1"/>
      <c r="G132" s="1"/>
      <c r="H132" s="1"/>
      <c r="I132" s="1"/>
      <c r="J132" s="1"/>
      <c r="K132" s="1"/>
      <c r="L132" s="1"/>
      <c r="M132" s="1"/>
    </row>
    <row r="133" spans="5:13">
      <c r="E133" s="1"/>
      <c r="F133" s="1"/>
      <c r="G133" s="1"/>
      <c r="H133" s="1"/>
      <c r="I133" s="1"/>
      <c r="J133" s="1"/>
      <c r="K133" s="1"/>
      <c r="L133" s="1"/>
      <c r="M133" s="1"/>
    </row>
    <row r="134" spans="5:13">
      <c r="E134" s="1"/>
      <c r="F134" s="1"/>
      <c r="G134" s="1"/>
      <c r="H134" s="1"/>
      <c r="I134" s="1"/>
      <c r="J134" s="1"/>
      <c r="K134" s="1"/>
      <c r="L134" s="1"/>
      <c r="M134" s="1"/>
    </row>
    <row r="135" spans="5:13">
      <c r="E135" s="1"/>
      <c r="F135" s="1"/>
      <c r="G135" s="1"/>
      <c r="H135" s="1"/>
      <c r="I135" s="1"/>
      <c r="J135" s="1"/>
      <c r="K135" s="1"/>
      <c r="L135" s="1"/>
      <c r="M135" s="1"/>
    </row>
    <row r="136" spans="5:13">
      <c r="E136" s="1"/>
      <c r="F136" s="1"/>
      <c r="G136" s="1"/>
      <c r="H136" s="1"/>
      <c r="I136" s="1"/>
      <c r="J136" s="1"/>
      <c r="K136" s="1"/>
      <c r="L136" s="1"/>
      <c r="M136" s="1"/>
    </row>
    <row r="137" spans="5:13">
      <c r="E137" s="1"/>
      <c r="F137" s="1"/>
      <c r="G137" s="1"/>
      <c r="H137" s="1"/>
      <c r="I137" s="1"/>
      <c r="J137" s="1"/>
      <c r="K137" s="1"/>
      <c r="L137" s="1"/>
      <c r="M137" s="1"/>
    </row>
    <row r="138" spans="5:13">
      <c r="E138" s="1"/>
      <c r="F138" s="1"/>
      <c r="G138" s="1"/>
      <c r="H138" s="1"/>
      <c r="I138" s="1"/>
      <c r="J138" s="1"/>
      <c r="K138" s="1"/>
      <c r="L138" s="1"/>
      <c r="M138" s="1"/>
    </row>
    <row r="139" spans="5:13">
      <c r="E139" s="1"/>
      <c r="F139" s="1"/>
      <c r="G139" s="1"/>
      <c r="H139" s="1"/>
      <c r="I139" s="1"/>
      <c r="J139" s="1"/>
      <c r="K139" s="1"/>
      <c r="L139" s="1"/>
      <c r="M139" s="1"/>
    </row>
    <row r="140" spans="5:13">
      <c r="E140" s="1"/>
      <c r="F140" s="1"/>
      <c r="G140" s="1"/>
      <c r="H140" s="1"/>
      <c r="I140" s="1"/>
      <c r="J140" s="1"/>
      <c r="K140" s="1"/>
      <c r="L140" s="1"/>
      <c r="M140" s="1"/>
    </row>
    <row r="141" spans="5:13">
      <c r="E141" s="1"/>
      <c r="F141" s="1"/>
      <c r="G141" s="1"/>
      <c r="H141" s="1"/>
      <c r="I141" s="1"/>
      <c r="J141" s="1"/>
      <c r="K141" s="1"/>
      <c r="L141" s="1"/>
      <c r="M141" s="1"/>
    </row>
    <row r="142" spans="5:13">
      <c r="E142" s="1"/>
      <c r="F142" s="1"/>
      <c r="G142" s="1"/>
      <c r="H142" s="1"/>
      <c r="I142" s="1"/>
      <c r="J142" s="1"/>
      <c r="K142" s="1"/>
      <c r="L142" s="1"/>
      <c r="M142" s="1"/>
    </row>
    <row r="143" spans="5:13">
      <c r="E143" s="1"/>
      <c r="F143" s="1"/>
      <c r="G143" s="1"/>
      <c r="H143" s="1"/>
      <c r="I143" s="1"/>
      <c r="J143" s="1"/>
      <c r="K143" s="1"/>
      <c r="L143" s="1"/>
      <c r="M143" s="1"/>
    </row>
    <row r="144" spans="5:13">
      <c r="E144" s="1"/>
      <c r="F144" s="1"/>
      <c r="G144" s="1"/>
      <c r="H144" s="1"/>
      <c r="I144" s="1"/>
      <c r="J144" s="1"/>
      <c r="K144" s="1"/>
      <c r="L144" s="1"/>
      <c r="M144" s="1"/>
    </row>
    <row r="145" spans="5:13">
      <c r="E145" s="1"/>
      <c r="F145" s="1"/>
      <c r="G145" s="1"/>
      <c r="H145" s="1"/>
      <c r="I145" s="1"/>
      <c r="J145" s="1"/>
      <c r="K145" s="1"/>
      <c r="L145" s="1"/>
      <c r="M145" s="1"/>
    </row>
    <row r="146" spans="5:13">
      <c r="E146" s="1"/>
      <c r="F146" s="1"/>
      <c r="G146" s="1"/>
      <c r="H146" s="1"/>
      <c r="I146" s="1"/>
      <c r="J146" s="1"/>
      <c r="K146" s="1"/>
      <c r="L146" s="1"/>
      <c r="M146" s="1"/>
    </row>
    <row r="147" spans="5:13">
      <c r="E147" s="1"/>
      <c r="F147" s="1"/>
      <c r="G147" s="1"/>
      <c r="H147" s="1"/>
      <c r="I147" s="1"/>
      <c r="J147" s="1"/>
      <c r="K147" s="1"/>
      <c r="L147" s="1"/>
      <c r="M147" s="1"/>
    </row>
    <row r="148" spans="5:13">
      <c r="E148" s="1"/>
      <c r="F148" s="1"/>
      <c r="G148" s="1"/>
      <c r="H148" s="1"/>
      <c r="I148" s="1"/>
      <c r="J148" s="1"/>
      <c r="K148" s="1"/>
      <c r="L148" s="1"/>
      <c r="M148" s="1"/>
    </row>
    <row r="149" spans="5:13">
      <c r="E149" s="1"/>
      <c r="F149" s="1"/>
      <c r="G149" s="1"/>
      <c r="H149" s="1"/>
      <c r="I149" s="1"/>
      <c r="J149" s="1"/>
      <c r="K149" s="1"/>
      <c r="L149" s="1"/>
      <c r="M149" s="1"/>
    </row>
    <row r="150" spans="5:13">
      <c r="E150" s="1"/>
      <c r="F150" s="1"/>
      <c r="G150" s="1"/>
      <c r="H150" s="1"/>
      <c r="I150" s="1"/>
      <c r="J150" s="1"/>
      <c r="K150" s="1"/>
      <c r="L150" s="1"/>
      <c r="M150" s="1"/>
    </row>
    <row r="151" spans="5:13">
      <c r="E151" s="1"/>
      <c r="F151" s="1"/>
      <c r="G151" s="1"/>
      <c r="H151" s="1"/>
      <c r="I151" s="1"/>
      <c r="J151" s="1"/>
      <c r="K151" s="1"/>
      <c r="L151" s="1"/>
      <c r="M151" s="1"/>
    </row>
    <row r="152" spans="5:13">
      <c r="E152" s="1"/>
      <c r="F152" s="1"/>
      <c r="G152" s="1"/>
      <c r="H152" s="1"/>
      <c r="I152" s="1"/>
      <c r="J152" s="1"/>
      <c r="K152" s="1"/>
      <c r="L152" s="1"/>
      <c r="M152" s="1"/>
    </row>
    <row r="153" spans="5:13">
      <c r="E153" s="1"/>
      <c r="F153" s="1"/>
      <c r="G153" s="1"/>
      <c r="H153" s="1"/>
      <c r="I153" s="1"/>
      <c r="J153" s="1"/>
      <c r="K153" s="1"/>
      <c r="L153" s="1"/>
      <c r="M153" s="1"/>
    </row>
    <row r="154" spans="5:13">
      <c r="E154" s="1"/>
      <c r="F154" s="1"/>
      <c r="G154" s="1"/>
      <c r="H154" s="1"/>
      <c r="I154" s="1"/>
      <c r="J154" s="1"/>
      <c r="K154" s="1"/>
      <c r="L154" s="1"/>
      <c r="M154" s="1"/>
    </row>
    <row r="155" spans="5:13">
      <c r="E155" s="1"/>
      <c r="F155" s="1"/>
      <c r="G155" s="1"/>
      <c r="H155" s="1"/>
      <c r="I155" s="1"/>
      <c r="J155" s="1"/>
      <c r="K155" s="1"/>
      <c r="L155" s="1"/>
      <c r="M155" s="1"/>
    </row>
    <row r="156" spans="5:13">
      <c r="E156" s="1"/>
      <c r="F156" s="1"/>
      <c r="G156" s="1"/>
      <c r="H156" s="1"/>
      <c r="I156" s="1"/>
      <c r="J156" s="1"/>
      <c r="K156" s="1"/>
      <c r="L156" s="1"/>
      <c r="M156" s="1"/>
    </row>
    <row r="157" spans="5:13">
      <c r="E157" s="1"/>
      <c r="F157" s="1"/>
      <c r="G157" s="1"/>
      <c r="H157" s="1"/>
      <c r="I157" s="1"/>
      <c r="J157" s="1"/>
      <c r="K157" s="1"/>
      <c r="L157" s="1"/>
      <c r="M157" s="1"/>
    </row>
    <row r="158" spans="5:13">
      <c r="E158" s="1"/>
      <c r="F158" s="1"/>
      <c r="G158" s="1"/>
      <c r="H158" s="1"/>
      <c r="I158" s="1"/>
      <c r="J158" s="1"/>
      <c r="K158" s="1"/>
      <c r="L158" s="1"/>
      <c r="M158" s="1"/>
    </row>
    <row r="159" spans="5:13">
      <c r="E159" s="1"/>
      <c r="F159" s="1"/>
      <c r="G159" s="1"/>
      <c r="H159" s="1"/>
      <c r="I159" s="1"/>
      <c r="J159" s="1"/>
      <c r="K159" s="1"/>
      <c r="L159" s="1"/>
      <c r="M159" s="1"/>
    </row>
    <row r="160" spans="5:13">
      <c r="E160" s="1"/>
      <c r="F160" s="1"/>
      <c r="G160" s="1"/>
      <c r="H160" s="1"/>
      <c r="I160" s="1"/>
      <c r="J160" s="1"/>
      <c r="K160" s="1"/>
      <c r="L160" s="1"/>
      <c r="M160" s="1"/>
    </row>
    <row r="161" spans="5:13">
      <c r="E161" s="1"/>
      <c r="F161" s="1"/>
      <c r="G161" s="1"/>
      <c r="H161" s="1"/>
      <c r="I161" s="1"/>
      <c r="J161" s="1"/>
      <c r="K161" s="1"/>
      <c r="L161" s="1"/>
      <c r="M161" s="1"/>
    </row>
    <row r="162" spans="5:13">
      <c r="E162" s="1"/>
      <c r="F162" s="1"/>
      <c r="G162" s="1"/>
      <c r="H162" s="1"/>
      <c r="I162" s="1"/>
      <c r="J162" s="1"/>
      <c r="K162" s="1"/>
      <c r="L162" s="1"/>
      <c r="M162" s="1"/>
    </row>
    <row r="163" spans="5:13">
      <c r="E163" s="1"/>
      <c r="F163" s="1"/>
      <c r="G163" s="1"/>
      <c r="H163" s="1"/>
      <c r="I163" s="1"/>
      <c r="J163" s="1"/>
      <c r="K163" s="1"/>
      <c r="L163" s="1"/>
      <c r="M163" s="1"/>
    </row>
    <row r="164" spans="5:13">
      <c r="E164" s="1"/>
      <c r="F164" s="1"/>
      <c r="G164" s="1"/>
      <c r="H164" s="1"/>
      <c r="I164" s="1"/>
      <c r="J164" s="1"/>
      <c r="K164" s="1"/>
      <c r="L164" s="1"/>
      <c r="M164" s="1"/>
    </row>
    <row r="165" spans="5:13">
      <c r="E165" s="1"/>
      <c r="F165" s="1"/>
      <c r="G165" s="1"/>
      <c r="H165" s="1"/>
      <c r="I165" s="1"/>
      <c r="J165" s="1"/>
      <c r="K165" s="1"/>
      <c r="L165" s="1"/>
      <c r="M165" s="1"/>
    </row>
    <row r="166" spans="5:13">
      <c r="E166" s="1"/>
      <c r="F166" s="1"/>
      <c r="G166" s="1"/>
      <c r="H166" s="1"/>
      <c r="I166" s="1"/>
      <c r="J166" s="1"/>
      <c r="K166" s="1"/>
      <c r="L166" s="1"/>
      <c r="M166" s="1"/>
    </row>
    <row r="167" spans="5:13">
      <c r="E167" s="1"/>
      <c r="F167" s="1"/>
      <c r="G167" s="1"/>
      <c r="H167" s="1"/>
      <c r="I167" s="1"/>
      <c r="J167" s="1"/>
      <c r="K167" s="1"/>
      <c r="L167" s="1"/>
      <c r="M167" s="1"/>
    </row>
    <row r="168" spans="5:13">
      <c r="E168" s="1"/>
      <c r="F168" s="1"/>
      <c r="G168" s="1"/>
      <c r="H168" s="1"/>
      <c r="I168" s="1"/>
      <c r="J168" s="1"/>
      <c r="K168" s="1"/>
      <c r="L168" s="1"/>
      <c r="M168" s="1"/>
    </row>
    <row r="169" spans="5:13">
      <c r="E169" s="1"/>
      <c r="F169" s="1"/>
      <c r="G169" s="1"/>
      <c r="H169" s="1"/>
      <c r="I169" s="1"/>
      <c r="J169" s="1"/>
      <c r="K169" s="1"/>
      <c r="L169" s="1"/>
      <c r="M169" s="1"/>
    </row>
    <row r="170" spans="5:13">
      <c r="E170" s="1"/>
      <c r="F170" s="1"/>
      <c r="G170" s="1"/>
      <c r="H170" s="1"/>
      <c r="I170" s="1"/>
      <c r="J170" s="1"/>
      <c r="K170" s="1"/>
      <c r="L170" s="1"/>
      <c r="M170" s="1"/>
    </row>
    <row r="171" spans="5:13">
      <c r="E171" s="1"/>
      <c r="F171" s="1"/>
      <c r="G171" s="1"/>
      <c r="H171" s="1"/>
      <c r="I171" s="1"/>
      <c r="J171" s="1"/>
      <c r="K171" s="1"/>
      <c r="L171" s="1"/>
      <c r="M171" s="1"/>
    </row>
    <row r="172" spans="5:13">
      <c r="E172" s="1"/>
      <c r="F172" s="1"/>
      <c r="G172" s="1"/>
      <c r="H172" s="1"/>
      <c r="I172" s="1"/>
      <c r="J172" s="1"/>
      <c r="K172" s="1"/>
      <c r="L172" s="1"/>
      <c r="M172" s="1"/>
    </row>
    <row r="173" spans="5:13">
      <c r="E173" s="1"/>
      <c r="F173" s="1"/>
      <c r="G173" s="1"/>
      <c r="H173" s="1"/>
      <c r="I173" s="1"/>
      <c r="J173" s="1"/>
      <c r="K173" s="1"/>
      <c r="L173" s="1"/>
      <c r="M173" s="1"/>
    </row>
    <row r="174" spans="5:13">
      <c r="E174" s="1"/>
      <c r="F174" s="1"/>
      <c r="G174" s="1"/>
      <c r="H174" s="1"/>
      <c r="I174" s="1"/>
      <c r="J174" s="1"/>
      <c r="K174" s="1"/>
      <c r="L174" s="1"/>
      <c r="M174" s="1"/>
    </row>
    <row r="175" spans="5:13">
      <c r="E175" s="1"/>
      <c r="F175" s="1"/>
      <c r="G175" s="1"/>
      <c r="H175" s="1"/>
      <c r="I175" s="1"/>
      <c r="J175" s="1"/>
      <c r="K175" s="1"/>
      <c r="L175" s="1"/>
      <c r="M175" s="1"/>
    </row>
    <row r="176" spans="5:13">
      <c r="E176" s="1"/>
      <c r="F176" s="1"/>
      <c r="G176" s="1"/>
      <c r="H176" s="1"/>
      <c r="I176" s="1"/>
      <c r="J176" s="1"/>
      <c r="K176" s="1"/>
      <c r="L176" s="1"/>
      <c r="M176" s="1"/>
    </row>
    <row r="177" spans="5:13">
      <c r="E177" s="1"/>
      <c r="F177" s="1"/>
      <c r="G177" s="1"/>
      <c r="H177" s="1"/>
      <c r="I177" s="1"/>
      <c r="J177" s="1"/>
      <c r="K177" s="1"/>
      <c r="L177" s="1"/>
      <c r="M177" s="1"/>
    </row>
    <row r="178" spans="5:13">
      <c r="E178" s="1"/>
      <c r="F178" s="1"/>
      <c r="G178" s="1"/>
      <c r="H178" s="1"/>
      <c r="I178" s="1"/>
      <c r="J178" s="1"/>
      <c r="K178" s="1"/>
      <c r="L178" s="1"/>
      <c r="M178" s="1"/>
    </row>
    <row r="179" spans="5:13">
      <c r="E179" s="1"/>
      <c r="F179" s="1"/>
      <c r="G179" s="1"/>
      <c r="H179" s="1"/>
      <c r="I179" s="1"/>
      <c r="J179" s="1"/>
      <c r="K179" s="1"/>
      <c r="L179" s="1"/>
      <c r="M179" s="1"/>
    </row>
    <row r="180" spans="5:13">
      <c r="E180" s="1"/>
      <c r="F180" s="1"/>
      <c r="G180" s="1"/>
      <c r="H180" s="1"/>
      <c r="I180" s="1"/>
      <c r="J180" s="1"/>
      <c r="K180" s="1"/>
      <c r="L180" s="1"/>
      <c r="M180" s="1"/>
    </row>
    <row r="181" spans="5:13">
      <c r="E181" s="1"/>
      <c r="F181" s="1"/>
      <c r="G181" s="1"/>
      <c r="H181" s="1"/>
      <c r="I181" s="1"/>
      <c r="J181" s="1"/>
      <c r="K181" s="1"/>
      <c r="L181" s="1"/>
      <c r="M181" s="1"/>
    </row>
    <row r="182" spans="5:13">
      <c r="E182" s="1"/>
      <c r="F182" s="1"/>
      <c r="G182" s="1"/>
      <c r="H182" s="1"/>
      <c r="I182" s="1"/>
      <c r="J182" s="1"/>
      <c r="K182" s="1"/>
      <c r="L182" s="1"/>
      <c r="M182" s="1"/>
    </row>
    <row r="183" spans="5:13">
      <c r="E183" s="1"/>
      <c r="F183" s="1"/>
      <c r="G183" s="1"/>
      <c r="H183" s="1"/>
      <c r="I183" s="1"/>
      <c r="J183" s="1"/>
      <c r="K183" s="1"/>
      <c r="L183" s="1"/>
      <c r="M183" s="1"/>
    </row>
    <row r="184" spans="5:13">
      <c r="E184" s="1"/>
      <c r="F184" s="1"/>
      <c r="G184" s="1"/>
      <c r="H184" s="1"/>
      <c r="I184" s="1"/>
      <c r="J184" s="1"/>
      <c r="K184" s="1"/>
      <c r="L184" s="1"/>
      <c r="M184" s="1"/>
    </row>
    <row r="185" spans="5:13">
      <c r="E185" s="1"/>
      <c r="F185" s="1"/>
      <c r="G185" s="1"/>
      <c r="H185" s="1"/>
      <c r="I185" s="1"/>
      <c r="J185" s="1"/>
      <c r="K185" s="1"/>
      <c r="L185" s="1"/>
      <c r="M185" s="1"/>
    </row>
    <row r="186" spans="5:13">
      <c r="E186" s="1"/>
      <c r="F186" s="1"/>
      <c r="G186" s="1"/>
      <c r="H186" s="1"/>
      <c r="I186" s="1"/>
      <c r="J186" s="1"/>
      <c r="K186" s="1"/>
      <c r="L186" s="1"/>
      <c r="M186" s="1"/>
    </row>
    <row r="187" spans="5:13">
      <c r="E187" s="1"/>
      <c r="F187" s="1"/>
      <c r="G187" s="1"/>
      <c r="H187" s="1"/>
      <c r="I187" s="1"/>
      <c r="J187" s="1"/>
      <c r="K187" s="1"/>
      <c r="L187" s="1"/>
      <c r="M187" s="1"/>
    </row>
    <row r="188" spans="5:13">
      <c r="E188" s="1"/>
      <c r="F188" s="1"/>
      <c r="G188" s="1"/>
      <c r="H188" s="1"/>
      <c r="I188" s="1"/>
      <c r="J188" s="1"/>
      <c r="K188" s="1"/>
      <c r="L188" s="1"/>
      <c r="M188" s="1"/>
    </row>
    <row r="189" spans="5:13">
      <c r="E189" s="1"/>
      <c r="F189" s="1"/>
      <c r="G189" s="1"/>
      <c r="H189" s="1"/>
      <c r="I189" s="1"/>
      <c r="J189" s="1"/>
      <c r="K189" s="1"/>
      <c r="L189" s="1"/>
      <c r="M189" s="1"/>
    </row>
    <row r="190" spans="5:13">
      <c r="E190" s="1"/>
      <c r="F190" s="1"/>
      <c r="G190" s="1"/>
      <c r="H190" s="1"/>
      <c r="I190" s="1"/>
      <c r="J190" s="1"/>
      <c r="K190" s="1"/>
      <c r="L190" s="1"/>
      <c r="M190" s="1"/>
    </row>
    <row r="191" spans="5:13">
      <c r="E191" s="1"/>
      <c r="F191" s="1"/>
      <c r="G191" s="1"/>
      <c r="H191" s="1"/>
      <c r="I191" s="1"/>
      <c r="J191" s="1"/>
      <c r="K191" s="1"/>
      <c r="L191" s="1"/>
      <c r="M191" s="1"/>
    </row>
    <row r="192" spans="5:13">
      <c r="E192" s="1"/>
      <c r="F192" s="1"/>
      <c r="G192" s="1"/>
      <c r="H192" s="1"/>
      <c r="I192" s="1"/>
      <c r="J192" s="1"/>
      <c r="K192" s="1"/>
      <c r="L192" s="1"/>
      <c r="M192" s="1"/>
    </row>
    <row r="193" spans="5:13">
      <c r="E193" s="1"/>
      <c r="F193" s="1"/>
      <c r="G193" s="1"/>
      <c r="H193" s="1"/>
      <c r="I193" s="1"/>
      <c r="J193" s="1"/>
      <c r="K193" s="1"/>
      <c r="L193" s="1"/>
      <c r="M193" s="1"/>
    </row>
    <row r="194" spans="5:13">
      <c r="E194" s="1"/>
      <c r="F194" s="1"/>
      <c r="G194" s="1"/>
      <c r="H194" s="1"/>
      <c r="I194" s="1"/>
      <c r="J194" s="1"/>
      <c r="K194" s="1"/>
      <c r="L194" s="1"/>
      <c r="M194" s="1"/>
    </row>
    <row r="195" spans="5:13">
      <c r="E195" s="1"/>
      <c r="F195" s="1"/>
      <c r="G195" s="1"/>
      <c r="H195" s="1"/>
      <c r="I195" s="1"/>
      <c r="J195" s="1"/>
      <c r="K195" s="1"/>
      <c r="L195" s="1"/>
      <c r="M195" s="1"/>
    </row>
    <row r="196" spans="5:13">
      <c r="E196" s="1"/>
      <c r="F196" s="1"/>
      <c r="G196" s="1"/>
      <c r="H196" s="1"/>
      <c r="I196" s="1"/>
      <c r="J196" s="1"/>
      <c r="K196" s="1"/>
      <c r="L196" s="1"/>
      <c r="M196" s="1"/>
    </row>
    <row r="197" spans="5:13">
      <c r="E197" s="1"/>
      <c r="F197" s="1"/>
      <c r="G197" s="1"/>
      <c r="H197" s="1"/>
      <c r="I197" s="1"/>
      <c r="J197" s="1"/>
      <c r="K197" s="1"/>
      <c r="L197" s="1"/>
      <c r="M197" s="1"/>
    </row>
  </sheetData>
  <mergeCells count="2">
    <mergeCell ref="A4:D4"/>
    <mergeCell ref="A5:D5"/>
  </mergeCells>
  <pageMargins left="0.7" right="0.7" top="0.75" bottom="0.75" header="0.3" footer="0.3"/>
  <pageSetup paperSize="9" scale="73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D29"/>
  <sheetViews>
    <sheetView zoomScaleNormal="100" workbookViewId="0">
      <selection activeCell="A23" sqref="A23"/>
    </sheetView>
  </sheetViews>
  <sheetFormatPr defaultRowHeight="15"/>
  <cols>
    <col min="1" max="1" width="59.42578125" style="98" customWidth="1"/>
    <col min="2" max="2" width="12.140625" style="64" customWidth="1"/>
    <col min="3" max="3" width="16.85546875" style="64" customWidth="1"/>
    <col min="4" max="4" width="14.85546875" style="64" customWidth="1"/>
    <col min="5" max="5" width="15.7109375" style="64" customWidth="1"/>
    <col min="6" max="6" width="11.5703125" style="98" bestFit="1" customWidth="1"/>
    <col min="7" max="16384" width="9.140625" style="98"/>
  </cols>
  <sheetData>
    <row r="1" spans="1:30" ht="15.75">
      <c r="A1" s="97" t="s">
        <v>0</v>
      </c>
      <c r="B1" s="85"/>
      <c r="C1" s="85"/>
      <c r="D1" s="85"/>
      <c r="E1" s="85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</row>
    <row r="2" spans="1:30" ht="15.75">
      <c r="A2" s="83"/>
      <c r="B2" s="85"/>
      <c r="C2" s="85"/>
      <c r="D2" s="85"/>
      <c r="E2" s="85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</row>
    <row r="3" spans="1:30" ht="15.75">
      <c r="A3" s="107" t="s">
        <v>86</v>
      </c>
      <c r="B3" s="108"/>
      <c r="C3" s="108"/>
      <c r="D3" s="108"/>
      <c r="E3" s="108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</row>
    <row r="4" spans="1:30" ht="15.75">
      <c r="A4" s="107" t="s">
        <v>98</v>
      </c>
      <c r="B4" s="108"/>
      <c r="C4" s="108"/>
      <c r="D4" s="108"/>
      <c r="E4" s="108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</row>
    <row r="5" spans="1:30" ht="15.75">
      <c r="A5" s="83"/>
      <c r="B5" s="86"/>
      <c r="C5" s="86"/>
      <c r="D5" s="86"/>
      <c r="E5" s="86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</row>
    <row r="6" spans="1:30" ht="23.25">
      <c r="A6" s="5" t="s">
        <v>2</v>
      </c>
      <c r="B6" s="87" t="s">
        <v>87</v>
      </c>
      <c r="C6" s="87" t="s">
        <v>23</v>
      </c>
      <c r="D6" s="87" t="s">
        <v>25</v>
      </c>
      <c r="E6" s="87" t="s">
        <v>26</v>
      </c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</row>
    <row r="7" spans="1:30" ht="15.75">
      <c r="A7" s="99" t="s">
        <v>99</v>
      </c>
      <c r="B7" s="86">
        <v>685499</v>
      </c>
      <c r="C7" s="86">
        <v>14220085</v>
      </c>
      <c r="D7" s="86">
        <v>274146</v>
      </c>
      <c r="E7" s="86">
        <f>B7+C7+D7</f>
        <v>15179730</v>
      </c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</row>
    <row r="8" spans="1:30" ht="4.5" customHeight="1">
      <c r="A8" s="100"/>
      <c r="B8" s="88"/>
      <c r="C8" s="88"/>
      <c r="D8" s="88"/>
      <c r="E8" s="88">
        <f t="shared" ref="E8:E9" si="0">B8+C8+D8</f>
        <v>0</v>
      </c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</row>
    <row r="9" spans="1:30" ht="16.5" customHeight="1">
      <c r="A9" s="101"/>
      <c r="B9" s="89"/>
      <c r="C9" s="89"/>
      <c r="D9" s="86">
        <v>-52939</v>
      </c>
      <c r="E9" s="86">
        <f t="shared" si="0"/>
        <v>-52939</v>
      </c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</row>
    <row r="10" spans="1:30" ht="17.25" customHeight="1">
      <c r="A10" s="102" t="s">
        <v>89</v>
      </c>
      <c r="C10" s="86">
        <v>343503</v>
      </c>
      <c r="D10" s="86"/>
      <c r="E10" s="86">
        <f>B10+C10+D10</f>
        <v>343503</v>
      </c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</row>
    <row r="11" spans="1:30" ht="15.75">
      <c r="A11" s="102" t="s">
        <v>88</v>
      </c>
      <c r="B11" s="86"/>
      <c r="C11" s="86"/>
      <c r="D11" s="86"/>
      <c r="E11" s="86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</row>
    <row r="12" spans="1:30" ht="15.75">
      <c r="A12" s="99" t="s">
        <v>96</v>
      </c>
      <c r="B12" s="90">
        <f>SUM(B7:B11)</f>
        <v>685499</v>
      </c>
      <c r="C12" s="90">
        <f>SUM(C7:C11)</f>
        <v>14563588</v>
      </c>
      <c r="D12" s="90">
        <f>SUM(D7:D11)</f>
        <v>221207</v>
      </c>
      <c r="E12" s="90">
        <f>SUM(E7:E11)</f>
        <v>15470294</v>
      </c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</row>
    <row r="13" spans="1:30" ht="21.75" customHeight="1">
      <c r="A13" s="103" t="s">
        <v>100</v>
      </c>
      <c r="B13" s="91">
        <v>685499</v>
      </c>
      <c r="C13" s="91">
        <f>FP!C45</f>
        <v>19988566</v>
      </c>
      <c r="D13" s="91"/>
      <c r="E13" s="91">
        <f>B13+C13+D13</f>
        <v>20674065</v>
      </c>
      <c r="F13" s="82"/>
      <c r="G13" s="84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</row>
    <row r="14" spans="1:30" ht="18.75" customHeight="1">
      <c r="A14" s="102" t="s">
        <v>89</v>
      </c>
      <c r="B14" s="86"/>
      <c r="C14" s="86"/>
      <c r="D14" s="86"/>
      <c r="E14" s="86">
        <f>B14+C14+D14</f>
        <v>0</v>
      </c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</row>
    <row r="15" spans="1:30" ht="16.5" customHeight="1">
      <c r="A15" s="102" t="s">
        <v>88</v>
      </c>
      <c r="B15" s="86"/>
      <c r="C15" s="86">
        <f>IS!C33</f>
        <v>1043908.78</v>
      </c>
      <c r="D15" s="86"/>
      <c r="E15" s="86">
        <f>B15+C15+D15</f>
        <v>1043908.78</v>
      </c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</row>
    <row r="16" spans="1:30" ht="21.75" customHeight="1">
      <c r="A16" s="102" t="s">
        <v>90</v>
      </c>
      <c r="B16" s="86"/>
      <c r="C16" s="86"/>
      <c r="D16" s="86"/>
      <c r="E16" s="86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</row>
    <row r="17" spans="1:30" ht="22.5" customHeight="1">
      <c r="A17" s="103" t="s">
        <v>101</v>
      </c>
      <c r="B17" s="92">
        <f>SUM(B13:B15)</f>
        <v>685499</v>
      </c>
      <c r="C17" s="92">
        <f>SUM(C13:C16)</f>
        <v>21032474.780000001</v>
      </c>
      <c r="D17" s="92">
        <f>SUM(D13:D16)</f>
        <v>0</v>
      </c>
      <c r="E17" s="92">
        <f>SUM(E13:E16)</f>
        <v>21717973.780000001</v>
      </c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</row>
    <row r="18" spans="1:30" ht="15.75">
      <c r="A18" s="82"/>
      <c r="B18" s="93"/>
      <c r="C18" s="90"/>
      <c r="D18" s="93"/>
      <c r="E18" s="93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spans="1:30" ht="15.75">
      <c r="A19" s="82"/>
      <c r="B19" s="93"/>
      <c r="C19" s="94"/>
      <c r="D19" s="93"/>
      <c r="E19" s="94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spans="1:30" ht="15.75">
      <c r="A20" s="30" t="s">
        <v>76</v>
      </c>
      <c r="B20" s="51"/>
      <c r="C20" s="63" t="s">
        <v>77</v>
      </c>
      <c r="D20" s="93"/>
      <c r="E20" s="93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spans="1:30" ht="15.75">
      <c r="A21" s="30" t="s">
        <v>78</v>
      </c>
      <c r="B21" s="51"/>
      <c r="C21" s="63" t="s">
        <v>79</v>
      </c>
      <c r="D21" s="93"/>
      <c r="E21" s="93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30" ht="15.75">
      <c r="A22" s="82"/>
      <c r="B22" s="93"/>
      <c r="C22" s="93"/>
      <c r="D22" s="93"/>
      <c r="E22" s="93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</row>
    <row r="23" spans="1:30" ht="15.75">
      <c r="A23" s="82"/>
      <c r="B23" s="93"/>
      <c r="C23" s="57"/>
      <c r="D23" s="93"/>
      <c r="E23" s="93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</row>
    <row r="24" spans="1:30" ht="15.75">
      <c r="A24" s="82"/>
      <c r="B24" s="93"/>
      <c r="C24" s="93"/>
      <c r="D24" s="93"/>
      <c r="E24" s="93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</row>
    <row r="25" spans="1:30" ht="15.75">
      <c r="A25" s="82"/>
      <c r="B25" s="93"/>
      <c r="C25" s="94"/>
      <c r="D25" s="93"/>
      <c r="E25" s="93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</row>
    <row r="26" spans="1:30" ht="15.75">
      <c r="A26" s="82"/>
      <c r="B26" s="93"/>
      <c r="C26" s="93"/>
      <c r="D26" s="93"/>
      <c r="E26" s="93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</row>
    <row r="27" spans="1:30" ht="15.75">
      <c r="A27" s="82"/>
      <c r="B27" s="93"/>
      <c r="C27" s="93"/>
      <c r="D27" s="93"/>
      <c r="E27" s="93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</row>
    <row r="28" spans="1:30" ht="15.75">
      <c r="A28" s="82"/>
      <c r="B28" s="93"/>
      <c r="C28" s="93"/>
      <c r="D28" s="93"/>
      <c r="E28" s="93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</row>
    <row r="29" spans="1:30" ht="15.75">
      <c r="A29" s="82"/>
      <c r="B29" s="93"/>
      <c r="C29" s="93"/>
      <c r="D29" s="93"/>
      <c r="E29" s="93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</row>
  </sheetData>
  <mergeCells count="2">
    <mergeCell ref="A3:E3"/>
    <mergeCell ref="A4:E4"/>
  </mergeCell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FP</vt:lpstr>
      <vt:lpstr>IS</vt:lpstr>
      <vt:lpstr>CF Прямой метод</vt:lpstr>
      <vt:lpstr>CE</vt:lpstr>
      <vt:lpstr>'CF Прямой метод'!Область_печати</vt:lpstr>
      <vt:lpstr>FP!Область_печати</vt:lpstr>
      <vt:lpstr>IS!Область_печати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Меруерт Муздыбаева</dc:creator>
  <cp:lastModifiedBy>Assem Dyussekeshova</cp:lastModifiedBy>
  <cp:lastPrinted>2024-11-14T12:05:12Z</cp:lastPrinted>
  <dcterms:created xsi:type="dcterms:W3CDTF">2021-11-15T15:54:02Z</dcterms:created>
  <dcterms:modified xsi:type="dcterms:W3CDTF">2025-05-22T13:59:09Z</dcterms:modified>
</cp:coreProperties>
</file>