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xsalvatore/Dropbox (University of Michigan)/projects/dissertation/aim_one/docs/"/>
    </mc:Choice>
  </mc:AlternateContent>
  <xr:revisionPtr revIDLastSave="0" documentId="13_ncr:1_{E9F1DBC6-DFB3-7B41-A9F0-85AB801290B2}" xr6:coauthVersionLast="47" xr6:coauthVersionMax="47" xr10:uidLastSave="{00000000-0000-0000-0000-000000000000}"/>
  <bookViews>
    <workbookView xWindow="0" yWindow="0" windowWidth="28800" windowHeight="18000" xr2:uid="{B83973B1-1A22-9546-8AE4-1199476E5C00}"/>
  </bookViews>
  <sheets>
    <sheet name="Sheet1" sheetId="1" r:id="rId1"/>
    <sheet name="nhanes_weighted" sheetId="13" r:id="rId2"/>
    <sheet name="social_sources" sheetId="8" r:id="rId3"/>
    <sheet name="ehr_sources" sheetId="9" r:id="rId4"/>
    <sheet name="ukb_check" sheetId="5" r:id="rId5"/>
    <sheet name="ukb_all" sheetId="6" r:id="rId6"/>
    <sheet name="ukb_ip" sheetId="7" r:id="rId7"/>
    <sheet name="mgi_unweighted" sheetId="3" r:id="rId8"/>
    <sheet name="mgi_ip_weighted" sheetId="10" r:id="rId9"/>
    <sheet name="mgi_ps_weighted" sheetId="11" r:id="rId10"/>
    <sheet name="ukb_unweighted" sheetId="4" r:id="rId11"/>
    <sheet name="ukb_weighted" sheetId="12" r:id="rId12"/>
    <sheet name="aou_unweighted" sheetId="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c r="H45" i="1"/>
  <c r="H44" i="1"/>
  <c r="H43" i="1"/>
  <c r="H41" i="1"/>
  <c r="H39" i="1"/>
  <c r="H38" i="1"/>
  <c r="H37" i="1"/>
  <c r="H36" i="1"/>
  <c r="H35" i="1"/>
  <c r="H34" i="1"/>
  <c r="H33" i="1"/>
  <c r="H31" i="1"/>
  <c r="H30" i="1"/>
  <c r="H28" i="1"/>
  <c r="H24" i="1"/>
  <c r="H23" i="1"/>
  <c r="H22" i="1"/>
  <c r="H19" i="1"/>
  <c r="H18" i="1"/>
  <c r="H9" i="1"/>
  <c r="H10" i="1"/>
  <c r="H11" i="1"/>
  <c r="H12" i="1"/>
  <c r="H13" i="1"/>
  <c r="H14" i="1"/>
  <c r="H15" i="1"/>
  <c r="H16" i="1"/>
  <c r="H8" i="1"/>
  <c r="H6" i="1"/>
  <c r="K46" i="1"/>
  <c r="K45" i="1"/>
  <c r="K44" i="1"/>
  <c r="K43" i="1"/>
  <c r="K41" i="1"/>
  <c r="K40" i="1"/>
  <c r="K39" i="1"/>
  <c r="K38" i="1"/>
  <c r="K37" i="1"/>
  <c r="K36" i="1"/>
  <c r="K35" i="1"/>
  <c r="K34" i="1"/>
  <c r="K33" i="1"/>
  <c r="K31" i="1"/>
  <c r="K30" i="1"/>
  <c r="K28" i="1"/>
  <c r="K23" i="1"/>
  <c r="K22" i="1"/>
  <c r="K19" i="1"/>
  <c r="K18" i="1"/>
  <c r="K9" i="1"/>
  <c r="K10" i="1"/>
  <c r="K11" i="1"/>
  <c r="K12" i="1"/>
  <c r="K13" i="1"/>
  <c r="K14" i="1"/>
  <c r="K15" i="1"/>
  <c r="K16" i="1"/>
  <c r="K8" i="1"/>
  <c r="K6" i="1"/>
  <c r="D44" i="1"/>
  <c r="D45" i="1"/>
  <c r="D46" i="1"/>
  <c r="D43" i="1"/>
  <c r="D40" i="1"/>
  <c r="D41" i="1"/>
  <c r="D39" i="1"/>
  <c r="D38" i="1"/>
  <c r="D37" i="1"/>
  <c r="D34" i="1"/>
  <c r="D35" i="1"/>
  <c r="D36" i="1"/>
  <c r="D33" i="1"/>
  <c r="D31" i="1"/>
  <c r="D30" i="1"/>
  <c r="D29" i="1"/>
  <c r="D27" i="1"/>
  <c r="D24" i="1"/>
  <c r="D23" i="1"/>
  <c r="D22" i="1"/>
  <c r="D21" i="1"/>
  <c r="D19" i="1"/>
  <c r="D18" i="1"/>
  <c r="D9" i="1"/>
  <c r="D10" i="1"/>
  <c r="D11" i="1"/>
  <c r="D12" i="1"/>
  <c r="D13" i="1"/>
  <c r="D14" i="1"/>
  <c r="D15" i="1"/>
  <c r="D16" i="1"/>
  <c r="D8" i="1"/>
  <c r="D6" i="1"/>
  <c r="C6" i="1"/>
  <c r="C44" i="1"/>
  <c r="C45" i="1"/>
  <c r="C46" i="1"/>
  <c r="C43" i="1"/>
  <c r="C41" i="1"/>
  <c r="C40" i="1"/>
  <c r="C39" i="1"/>
  <c r="C38" i="1"/>
  <c r="C37" i="1"/>
  <c r="C35" i="1"/>
  <c r="C36" i="1"/>
  <c r="C34" i="1"/>
  <c r="C33" i="1"/>
  <c r="C31" i="1"/>
  <c r="C30" i="1"/>
  <c r="C29" i="1"/>
  <c r="C27" i="1"/>
  <c r="C21" i="1"/>
  <c r="C24" i="1"/>
  <c r="C23" i="1"/>
  <c r="C22" i="1"/>
  <c r="C19" i="1"/>
  <c r="C18" i="1"/>
  <c r="C9" i="1"/>
  <c r="C10" i="1"/>
  <c r="C11" i="1"/>
  <c r="C12" i="1"/>
  <c r="C13" i="1"/>
  <c r="C14" i="1"/>
  <c r="C15" i="1"/>
  <c r="C16" i="1"/>
  <c r="C8" i="1"/>
  <c r="C2" i="5"/>
  <c r="C72" i="5"/>
  <c r="C73" i="5"/>
  <c r="C74" i="5"/>
  <c r="C71" i="5"/>
  <c r="C67" i="5"/>
  <c r="C68" i="5"/>
  <c r="C69" i="5"/>
  <c r="C66" i="5"/>
  <c r="C62" i="5"/>
  <c r="C63" i="5"/>
  <c r="C64" i="5"/>
  <c r="C61" i="5"/>
  <c r="C57" i="5"/>
  <c r="C58" i="5"/>
  <c r="C59" i="5"/>
  <c r="C56" i="5"/>
  <c r="C52" i="5"/>
  <c r="C51" i="5"/>
  <c r="C50" i="5"/>
  <c r="C49" i="5"/>
  <c r="C46" i="5"/>
  <c r="C45" i="5"/>
  <c r="C44" i="5"/>
  <c r="C47" i="5"/>
  <c r="C42" i="5"/>
  <c r="C41" i="5"/>
  <c r="C40" i="5"/>
  <c r="C39" i="5"/>
  <c r="C38" i="5"/>
  <c r="C37" i="5"/>
  <c r="C36" i="5"/>
  <c r="C35" i="5"/>
  <c r="C34" i="5"/>
  <c r="C33" i="5"/>
  <c r="C31" i="5"/>
  <c r="C30" i="5"/>
  <c r="C29" i="5"/>
  <c r="C28" i="5"/>
  <c r="C27" i="5"/>
  <c r="C25" i="5"/>
  <c r="C22" i="5"/>
  <c r="C21" i="5"/>
  <c r="C18" i="5"/>
  <c r="C17" i="5"/>
  <c r="C8" i="5"/>
  <c r="C9" i="5"/>
  <c r="C10" i="5"/>
  <c r="C11" i="5"/>
  <c r="C12" i="5"/>
  <c r="C13" i="5"/>
  <c r="C14" i="5"/>
  <c r="C15" i="5"/>
  <c r="C7" i="5"/>
  <c r="C5" i="5"/>
  <c r="B52" i="5"/>
  <c r="B47" i="5"/>
  <c r="B37" i="5"/>
  <c r="B30" i="5"/>
  <c r="B51" i="5"/>
  <c r="B50" i="5"/>
  <c r="B49" i="5"/>
  <c r="B46" i="5"/>
  <c r="B45" i="5"/>
  <c r="B44" i="5"/>
  <c r="B36" i="5"/>
  <c r="B35" i="5"/>
  <c r="B34" i="5"/>
  <c r="B33" i="5"/>
  <c r="B31" i="5"/>
  <c r="B29" i="5"/>
  <c r="B28" i="5"/>
  <c r="B27" i="5"/>
  <c r="B25" i="5"/>
  <c r="B22" i="5"/>
  <c r="B21" i="5"/>
  <c r="B18" i="5"/>
  <c r="B17" i="5"/>
  <c r="B8" i="5"/>
  <c r="B9" i="5"/>
  <c r="B10" i="5"/>
  <c r="B11" i="5"/>
  <c r="B12" i="5"/>
  <c r="B13" i="5"/>
  <c r="B14" i="5"/>
  <c r="B15" i="5"/>
  <c r="B7" i="5"/>
  <c r="B5" i="5"/>
  <c r="B2" i="5"/>
  <c r="J66" i="1"/>
  <c r="J67" i="1"/>
  <c r="J68" i="1"/>
  <c r="J65" i="1"/>
  <c r="J61" i="1"/>
  <c r="J62" i="1"/>
  <c r="J63" i="1"/>
  <c r="J60" i="1"/>
  <c r="J51" i="1"/>
  <c r="J52" i="1"/>
  <c r="J53" i="1"/>
  <c r="J50" i="1"/>
  <c r="J41" i="1"/>
  <c r="J40" i="1"/>
  <c r="J39" i="1"/>
  <c r="J38" i="1"/>
  <c r="J37" i="1"/>
  <c r="J28" i="1"/>
  <c r="J29" i="1"/>
  <c r="J30" i="1"/>
  <c r="J23" i="1"/>
  <c r="J22" i="1"/>
  <c r="J19" i="1"/>
  <c r="J18" i="1"/>
  <c r="J9" i="1"/>
  <c r="J10" i="1"/>
  <c r="J11" i="1"/>
  <c r="J12" i="1"/>
  <c r="J13" i="1"/>
  <c r="J14" i="1"/>
  <c r="J15" i="1"/>
  <c r="J16" i="1"/>
  <c r="J8" i="1"/>
  <c r="B66" i="1"/>
  <c r="B67" i="1"/>
  <c r="B68" i="1"/>
  <c r="B65" i="1"/>
  <c r="B61" i="1"/>
  <c r="B62" i="1"/>
  <c r="B63" i="1"/>
  <c r="B60" i="1"/>
  <c r="B56" i="1"/>
  <c r="B57" i="1"/>
  <c r="B58" i="1"/>
  <c r="B55" i="1"/>
  <c r="B51" i="1"/>
  <c r="B52" i="1"/>
  <c r="B53" i="1"/>
  <c r="B50" i="1"/>
  <c r="B44" i="1"/>
  <c r="B45" i="1"/>
  <c r="B46" i="1"/>
  <c r="B43" i="1"/>
  <c r="B41" i="1"/>
  <c r="B40" i="1"/>
  <c r="B39" i="1"/>
  <c r="B38" i="1"/>
  <c r="B37" i="1"/>
  <c r="B34" i="1"/>
  <c r="B35" i="1"/>
  <c r="B36" i="1"/>
  <c r="B33" i="1"/>
  <c r="B31" i="1"/>
  <c r="B21" i="1"/>
  <c r="B30" i="1"/>
  <c r="B29" i="1"/>
  <c r="B27" i="1"/>
  <c r="B24" i="1"/>
  <c r="B23" i="1"/>
  <c r="B22" i="1"/>
  <c r="B19" i="1"/>
  <c r="B18" i="1"/>
  <c r="B9" i="1"/>
  <c r="B10" i="1"/>
  <c r="B11" i="1"/>
  <c r="B12" i="1"/>
  <c r="B13" i="1"/>
  <c r="B14" i="1"/>
  <c r="B15" i="1"/>
  <c r="B16" i="1"/>
  <c r="B8" i="1"/>
  <c r="B6" i="1"/>
  <c r="B3" i="1"/>
  <c r="E68" i="1"/>
  <c r="E67" i="1"/>
  <c r="E66" i="1"/>
  <c r="E65" i="1"/>
  <c r="E61" i="1"/>
  <c r="E62" i="1"/>
  <c r="E63" i="1"/>
  <c r="E60" i="1"/>
  <c r="E56" i="1"/>
  <c r="E57" i="1"/>
  <c r="E58" i="1"/>
  <c r="E55" i="1"/>
  <c r="E51" i="1"/>
  <c r="E52" i="1"/>
  <c r="E53" i="1"/>
  <c r="E50" i="1"/>
  <c r="E43" i="1" a="1"/>
  <c r="E43" i="1" s="1"/>
  <c r="E41" i="1"/>
  <c r="E40" i="1"/>
  <c r="E39" i="1"/>
  <c r="E38" i="1"/>
  <c r="E37" i="1"/>
  <c r="E34" i="1"/>
  <c r="E35" i="1"/>
  <c r="E36" i="1"/>
  <c r="E33" i="1"/>
  <c r="E31" i="1"/>
  <c r="E23" i="1"/>
  <c r="E24" i="1"/>
  <c r="E25" i="1"/>
  <c r="E26" i="1"/>
  <c r="E27" i="1"/>
  <c r="E29" i="1"/>
  <c r="E30" i="1"/>
  <c r="E22" i="1"/>
  <c r="E19" i="1"/>
  <c r="E18" i="1"/>
  <c r="E9" i="1"/>
  <c r="E10" i="1"/>
  <c r="E11" i="1"/>
  <c r="E12" i="1"/>
  <c r="E13" i="1"/>
  <c r="E14" i="1"/>
  <c r="E15" i="1"/>
  <c r="E16" i="1"/>
  <c r="E8" i="1"/>
  <c r="E6" i="1"/>
  <c r="E3" i="1"/>
  <c r="D2"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<sst xmlns="http://schemas.openxmlformats.org/spreadsheetml/2006/main" count="1850" uniqueCount="434">
  <si>
    <t>MGI</t>
  </si>
  <si>
    <t>UKB</t>
  </si>
  <si>
    <t>Female</t>
  </si>
  <si>
    <t>0-9</t>
  </si>
  <si>
    <t>10-19</t>
  </si>
  <si>
    <t>20-29</t>
  </si>
  <si>
    <t>30-39</t>
  </si>
  <si>
    <t>40-49</t>
  </si>
  <si>
    <t>50-59</t>
  </si>
  <si>
    <t>60-69</t>
  </si>
  <si>
    <t>70-79</t>
  </si>
  <si>
    <t>80+</t>
  </si>
  <si>
    <t>Age (continuous)**</t>
  </si>
  <si>
    <t>Age**</t>
  </si>
  <si>
    <t>Cancer***</t>
  </si>
  <si>
    <t>Total phecodes per person</t>
  </si>
  <si>
    <t>Demographics</t>
  </si>
  <si>
    <t>variable</t>
  </si>
  <si>
    <t>val</t>
  </si>
  <si>
    <t>print</t>
  </si>
  <si>
    <t>print_unit</t>
  </si>
  <si>
    <t>mean</t>
  </si>
  <si>
    <t>sd</t>
  </si>
  <si>
    <t>median</t>
  </si>
  <si>
    <t>N</t>
  </si>
  <si>
    <t>nas</t>
  </si>
  <si>
    <t>prop</t>
  </si>
  <si>
    <t>Count</t>
  </si>
  <si>
    <t>AgeLastEntry</t>
  </si>
  <si>
    <t>Continuous</t>
  </si>
  <si>
    <t>53.67 (17.20)</t>
  </si>
  <si>
    <t>mean (sd)</t>
  </si>
  <si>
    <t>age_verbose</t>
  </si>
  <si>
    <t xml:space="preserve"> 0.0 (52)</t>
  </si>
  <si>
    <t>% (n)</t>
  </si>
  <si>
    <t xml:space="preserve"> 0.8 (1,802)</t>
  </si>
  <si>
    <t>10.4 (22,541)</t>
  </si>
  <si>
    <t>14.4 (31,175)</t>
  </si>
  <si>
    <t>14.0 (30,384)</t>
  </si>
  <si>
    <t>19.5 (42,195)</t>
  </si>
  <si>
    <t>21.3 (46,059)</t>
  </si>
  <si>
    <t>14.9 (32,252)</t>
  </si>
  <si>
    <t xml:space="preserve"> 4.6 (9,906)</t>
  </si>
  <si>
    <t>sex</t>
  </si>
  <si>
    <t>Male</t>
  </si>
  <si>
    <t>37.3 (80,753)</t>
  </si>
  <si>
    <t>62.7 (135,613)</t>
  </si>
  <si>
    <t>race_eth</t>
  </si>
  <si>
    <t>Asian</t>
  </si>
  <si>
    <t xml:space="preserve"> 2.5 (5,508)</t>
  </si>
  <si>
    <t>Black or African American</t>
  </si>
  <si>
    <t>19.0 (41,070)</t>
  </si>
  <si>
    <t>Hispanic</t>
  </si>
  <si>
    <t>19.1 (41,353)</t>
  </si>
  <si>
    <t>Middle Eastern or North African</t>
  </si>
  <si>
    <t xml:space="preserve"> 0.5 (1,178)</t>
  </si>
  <si>
    <t>More than one population</t>
  </si>
  <si>
    <t xml:space="preserve"> 1.5 (3,272)</t>
  </si>
  <si>
    <t>Native Hawaiian or Other Pacific Islander</t>
  </si>
  <si>
    <t xml:space="preserve"> 0.1 (219)</t>
  </si>
  <si>
    <t>Unknown</t>
  </si>
  <si>
    <t xml:space="preserve"> 2.8 (6,047)</t>
  </si>
  <si>
    <t>White</t>
  </si>
  <si>
    <t>54.4 (117,719)</t>
  </si>
  <si>
    <t>bmi</t>
  </si>
  <si>
    <t>30.06 (7.70)</t>
  </si>
  <si>
    <t>bmi_verbose</t>
  </si>
  <si>
    <t>Underweight (&lt;18.5)</t>
  </si>
  <si>
    <t xml:space="preserve"> 1.3 (2,667)</t>
  </si>
  <si>
    <t>Healthy [18.5, 25)</t>
  </si>
  <si>
    <t>25.5 (53,089)</t>
  </si>
  <si>
    <t>Overweight [25, 30)</t>
  </si>
  <si>
    <t>30.5 (63,275)</t>
  </si>
  <si>
    <t>Obese [30+)</t>
  </si>
  <si>
    <t>42.7 (88,757)</t>
  </si>
  <si>
    <t>cancer</t>
  </si>
  <si>
    <t>77.4 (167,432)</t>
  </si>
  <si>
    <t>22.6 (48,934)</t>
  </si>
  <si>
    <t>diabetes</t>
  </si>
  <si>
    <t>78.4 (169,680)</t>
  </si>
  <si>
    <t>21.6 (46,686)</t>
  </si>
  <si>
    <t>cad</t>
  </si>
  <si>
    <t>87.1 (188,538)</t>
  </si>
  <si>
    <t>12.9 (27,828)</t>
  </si>
  <si>
    <t>anxiety</t>
  </si>
  <si>
    <t>67.6 (146,310)</t>
  </si>
  <si>
    <t>32.4 (70,056)</t>
  </si>
  <si>
    <t>depression</t>
  </si>
  <si>
    <t>72.0 (155,810)</t>
  </si>
  <si>
    <t>28.0 (60,556)</t>
  </si>
  <si>
    <t>SmokingStatus</t>
  </si>
  <si>
    <t>Never</t>
  </si>
  <si>
    <t>57.1 (123,569)</t>
  </si>
  <si>
    <t>Past</t>
  </si>
  <si>
    <t>23.7 (51,258)</t>
  </si>
  <si>
    <t>Current</t>
  </si>
  <si>
    <t>16.3 (35,361)</t>
  </si>
  <si>
    <t xml:space="preserve"> 2.9 (6,178)</t>
  </si>
  <si>
    <t>Number of people</t>
  </si>
  <si>
    <t>count</t>
  </si>
  <si>
    <t>Encounters per person, unique</t>
  </si>
  <si>
    <t>min</t>
  </si>
  <si>
    <t>max</t>
  </si>
  <si>
    <t>Phecodes per person, total</t>
  </si>
  <si>
    <t>Phecodes per person, unique</t>
  </si>
  <si>
    <t>Length of EHR follow-up, days</t>
  </si>
  <si>
    <t>Length of EHR follow-up, years</t>
  </si>
  <si>
    <t>Sex</t>
  </si>
  <si>
    <t>Race/Ethnicity</t>
  </si>
  <si>
    <t>BMI (continuous)</t>
  </si>
  <si>
    <t>BMI</t>
  </si>
  <si>
    <t>Diabetes</t>
  </si>
  <si>
    <t>Anxiety</t>
  </si>
  <si>
    <t>Smoking</t>
  </si>
  <si>
    <t>EHR characteristics</t>
  </si>
  <si>
    <t>Minimum</t>
  </si>
  <si>
    <t>Median</t>
  </si>
  <si>
    <t>Mean</t>
  </si>
  <si>
    <t>Maximum</t>
  </si>
  <si>
    <t>Coronary Heart Disease</t>
  </si>
  <si>
    <t>age_at_last_diagnosis</t>
  </si>
  <si>
    <t xml:space="preserve"> 0.0 (0)</t>
  </si>
  <si>
    <t>46.2 (37,549)</t>
  </si>
  <si>
    <t>M</t>
  </si>
  <si>
    <t>53.8 (43,705)</t>
  </si>
  <si>
    <t>F</t>
  </si>
  <si>
    <t xml:space="preserve"> 6.2 (5,059)</t>
  </si>
  <si>
    <t>African American</t>
  </si>
  <si>
    <t xml:space="preserve"> 3.8 (3,110)</t>
  </si>
  <si>
    <t>85.2 (69,254)</t>
  </si>
  <si>
    <t>Caucasian</t>
  </si>
  <si>
    <t xml:space="preserve"> 2.7 (2,180)</t>
  </si>
  <si>
    <t xml:space="preserve"> 0.5 (395)</t>
  </si>
  <si>
    <t>Native American</t>
  </si>
  <si>
    <t xml:space="preserve"> 0.0 (7)</t>
  </si>
  <si>
    <t>Other</t>
  </si>
  <si>
    <t xml:space="preserve"> 0.0 (4)</t>
  </si>
  <si>
    <t>Pacific Islander</t>
  </si>
  <si>
    <t xml:space="preserve"> 1.5 (1,245)</t>
  </si>
  <si>
    <t>29.94 (7.26)</t>
  </si>
  <si>
    <t xml:space="preserve"> 1.1 (865)</t>
  </si>
  <si>
    <t>24.7 (20,029)</t>
  </si>
  <si>
    <t>32.0 (25,958)</t>
  </si>
  <si>
    <t>42.3 (34,288)</t>
  </si>
  <si>
    <t>51.4 (41,731)</t>
  </si>
  <si>
    <t>48.6 (39,523)</t>
  </si>
  <si>
    <t>66.8 (54,250)</t>
  </si>
  <si>
    <t>33.2 (27,004)</t>
  </si>
  <si>
    <t>83.5 (67,847)</t>
  </si>
  <si>
    <t>16.5 (13,407)</t>
  </si>
  <si>
    <t>63.7 (51,781)</t>
  </si>
  <si>
    <t>36.3 (29,473)</t>
  </si>
  <si>
    <t>66.1 (53,681)</t>
  </si>
  <si>
    <t>33.9 (27,573)</t>
  </si>
  <si>
    <t>53.4 (43,245)</t>
  </si>
  <si>
    <t>36.8 (29,816)</t>
  </si>
  <si>
    <t xml:space="preserve"> 9.8 (7,901)</t>
  </si>
  <si>
    <t>-</t>
  </si>
  <si>
    <t>American Indian/Alaska Native</t>
  </si>
  <si>
    <t>age</t>
  </si>
  <si>
    <t>90.8 (371,338)</t>
  </si>
  <si>
    <t xml:space="preserve"> 3.8 (15,359)</t>
  </si>
  <si>
    <t xml:space="preserve"> 3.6 (14,727)</t>
  </si>
  <si>
    <t xml:space="preserve"> 0.9 (3,605)</t>
  </si>
  <si>
    <t>Black</t>
  </si>
  <si>
    <t xml:space="preserve"> 0.5 (2,215)</t>
  </si>
  <si>
    <t xml:space="preserve"> 0.4 (1,527)</t>
  </si>
  <si>
    <t>Unique phecodes per person†</t>
  </si>
  <si>
    <t>Length of follow-up (years)†</t>
  </si>
  <si>
    <t>Encounters per person (unique)†</t>
  </si>
  <si>
    <t>57.06 (8.1)</t>
  </si>
  <si>
    <t>UKB (all)</t>
  </si>
  <si>
    <t>UKB (in phenome)</t>
  </si>
  <si>
    <t>57.03 (8.09)</t>
  </si>
  <si>
    <t>smoker</t>
  </si>
  <si>
    <t>57.59 (8.04)</t>
  </si>
  <si>
    <t>Missing</t>
  </si>
  <si>
    <t>27.43 (4.80)</t>
  </si>
  <si>
    <t>bmi_cat</t>
  </si>
  <si>
    <t>drinker</t>
  </si>
  <si>
    <t>Drinker</t>
  </si>
  <si>
    <t>27.62 (4.89)</t>
  </si>
  <si>
    <t>older</t>
  </si>
  <si>
    <t>more female</t>
  </si>
  <si>
    <t>more white</t>
  </si>
  <si>
    <t>higher bmi</t>
  </si>
  <si>
    <t>more former smokers</t>
  </si>
  <si>
    <t>fewer current drinkers</t>
  </si>
  <si>
    <t xml:space="preserve"> 0.0 (5)</t>
  </si>
  <si>
    <t>23.3 (117,193)</t>
  </si>
  <si>
    <t>33.2 (166,730)</t>
  </si>
  <si>
    <t>42.9 (215,338)</t>
  </si>
  <si>
    <t xml:space="preserve"> 0.6 (3,145)</t>
  </si>
  <si>
    <t>45.6 (229,085)</t>
  </si>
  <si>
    <t>54.4 (273,328)</t>
  </si>
  <si>
    <t>90.6 (454,173)</t>
  </si>
  <si>
    <t xml:space="preserve"> 3.8 (18,903)</t>
  </si>
  <si>
    <t xml:space="preserve"> 3.8 (19,132)</t>
  </si>
  <si>
    <t xml:space="preserve"> 0.9 (4,557)</t>
  </si>
  <si>
    <t xml:space="preserve"> 0.6 (2,872)</t>
  </si>
  <si>
    <t xml:space="preserve"> 0.4 (1,878)</t>
  </si>
  <si>
    <t>42.5 (212,079)</t>
  </si>
  <si>
    <t>32.5 (162,374)</t>
  </si>
  <si>
    <t>24.5 (122,230)</t>
  </si>
  <si>
    <t xml:space="preserve"> 0.5 (2,626)</t>
  </si>
  <si>
    <t>21.0 (85,888)</t>
  </si>
  <si>
    <t>79.0 (323,628)</t>
  </si>
  <si>
    <t>92.4 (378,208)</t>
  </si>
  <si>
    <t xml:space="preserve"> 7.6 (31,308)</t>
  </si>
  <si>
    <t>93.1 (381,368)</t>
  </si>
  <si>
    <t xml:space="preserve"> 6.9 (28,148)</t>
  </si>
  <si>
    <t>97.0 (397,048)</t>
  </si>
  <si>
    <t xml:space="preserve"> 3.0 (12,468)</t>
  </si>
  <si>
    <t>99.8 (408,900)</t>
  </si>
  <si>
    <t xml:space="preserve"> 0.2 (616)</t>
  </si>
  <si>
    <t>34.6 (173,025)</t>
  </si>
  <si>
    <t>54.8 (273,478)</t>
  </si>
  <si>
    <t>10.6 (52,962)</t>
  </si>
  <si>
    <t>91.9 (460,286)</t>
  </si>
  <si>
    <t xml:space="preserve"> 4.5 (22,381)</t>
  </si>
  <si>
    <t xml:space="preserve"> 3.6 (18,094)</t>
  </si>
  <si>
    <t xml:space="preserve"> 0.0 (3)</t>
  </si>
  <si>
    <t>21.3 (87,421)</t>
  </si>
  <si>
    <t>32.1 (131,378)</t>
  </si>
  <si>
    <t>45.9 (187,822)</t>
  </si>
  <si>
    <t xml:space="preserve"> 0.7 (2,891)</t>
  </si>
  <si>
    <t>44.6 (182,762)</t>
  </si>
  <si>
    <t>55.4 (226,754)</t>
  </si>
  <si>
    <t>31.2 (126,980)</t>
  </si>
  <si>
    <t>42.4 (172,480)</t>
  </si>
  <si>
    <t>25.9 (105,227)</t>
  </si>
  <si>
    <t xml:space="preserve"> 0.5 (2,107)</t>
  </si>
  <si>
    <t>35.7 (145,496)</t>
  </si>
  <si>
    <t>53.3 (216,925)</t>
  </si>
  <si>
    <t>11.0 (44,580)</t>
  </si>
  <si>
    <t>91.5 (373,267)</t>
  </si>
  <si>
    <t xml:space="preserve"> 3.9 (15,990)</t>
  </si>
  <si>
    <t xml:space="preserve"> 4.6 (18,872)</t>
  </si>
  <si>
    <t>median?</t>
  </si>
  <si>
    <t>Age at first/last diagnosis</t>
  </si>
  <si>
    <t>Depression (major depressive disorder)</t>
  </si>
  <si>
    <t>MGI (unweighted)</t>
  </si>
  <si>
    <t>MGI (IP-weighted)</t>
  </si>
  <si>
    <t>MGI (PS-weighted)</t>
  </si>
  <si>
    <t>UKB (unweighted)</t>
  </si>
  <si>
    <r>
      <t>AOU</t>
    </r>
    <r>
      <rPr>
        <b/>
        <vertAlign val="superscript"/>
        <sz val="12"/>
        <color theme="1"/>
        <rFont val="ArialMT"/>
      </rPr>
      <t>a</t>
    </r>
    <r>
      <rPr>
        <b/>
        <sz val="12"/>
        <color theme="1"/>
        <rFont val="ArialMT"/>
      </rPr>
      <t xml:space="preserve"> (unweighted)</t>
    </r>
  </si>
  <si>
    <r>
      <t>AOU</t>
    </r>
    <r>
      <rPr>
        <b/>
        <vertAlign val="superscript"/>
        <sz val="12"/>
        <color theme="1"/>
        <rFont val="ArialMT"/>
      </rPr>
      <t>a</t>
    </r>
    <r>
      <rPr>
        <b/>
        <sz val="12"/>
        <color theme="1"/>
        <rFont val="ArialMT"/>
      </rPr>
      <t xml:space="preserve"> (IP-weighted)</t>
    </r>
  </si>
  <si>
    <r>
      <t>AOU</t>
    </r>
    <r>
      <rPr>
        <b/>
        <vertAlign val="superscript"/>
        <sz val="12"/>
        <color theme="1"/>
        <rFont val="ArialMT"/>
      </rPr>
      <t>a</t>
    </r>
    <r>
      <rPr>
        <b/>
        <sz val="12"/>
        <color theme="1"/>
        <rFont val="ArialMT"/>
      </rPr>
      <t xml:space="preserve"> (PS-weighted)</t>
    </r>
  </si>
  <si>
    <r>
      <rPr>
        <vertAlign val="superscript"/>
        <sz val="12"/>
        <color theme="1"/>
        <rFont val="ArialMT"/>
      </rPr>
      <t>a</t>
    </r>
    <r>
      <rPr>
        <sz val="12"/>
        <color theme="1"/>
        <rFont val="ArialMT"/>
        <family val="2"/>
      </rPr>
      <t xml:space="preserve"> All of Us data restricted to those who are present in the phenome. There are an additional 149,108 individuals who are not present in the phenome </t>
    </r>
  </si>
  <si>
    <r>
      <t>NHANES</t>
    </r>
    <r>
      <rPr>
        <b/>
        <vertAlign val="superscript"/>
        <sz val="12"/>
        <color theme="1"/>
        <rFont val="ArialMT"/>
      </rPr>
      <t>b</t>
    </r>
    <r>
      <rPr>
        <b/>
        <sz val="12"/>
        <color theme="1"/>
        <rFont val="ArialMT"/>
      </rPr>
      <t xml:space="preserve"> (weighted)</t>
    </r>
  </si>
  <si>
    <t>Abbreviations: -, data unavailable in cohort; AOU, All of Us; IP, inverse probability; MGI, Michigan Genomics Initiative; NHANES, National Health and Nutrition Examination Survey; PS, poststratification; UKB, UK Biobank</t>
  </si>
  <si>
    <r>
      <t xml:space="preserve">Notes: Descriptions of how cancer, diabetes, coronary heart disease, and depression can be found in </t>
    </r>
    <r>
      <rPr>
        <b/>
        <sz val="12"/>
        <color theme="1"/>
        <rFont val="ArialMT"/>
      </rPr>
      <t>Table SX</t>
    </r>
    <r>
      <rPr>
        <sz val="12"/>
        <color theme="1"/>
        <rFont val="ArialMT"/>
      </rPr>
      <t>.</t>
    </r>
  </si>
  <si>
    <r>
      <t>UKB</t>
    </r>
    <r>
      <rPr>
        <b/>
        <vertAlign val="superscript"/>
        <sz val="12"/>
        <color theme="1"/>
        <rFont val="ArialMT"/>
      </rPr>
      <t>c</t>
    </r>
    <r>
      <rPr>
        <b/>
        <sz val="12"/>
        <color theme="1"/>
        <rFont val="ArialMT"/>
      </rPr>
      <t xml:space="preserve"> (IP-weighted)</t>
    </r>
  </si>
  <si>
    <r>
      <t>UKB-eligible</t>
    </r>
    <r>
      <rPr>
        <b/>
        <vertAlign val="superscript"/>
        <sz val="12"/>
        <color theme="1"/>
        <rFont val="ArialMT"/>
      </rPr>
      <t>c</t>
    </r>
  </si>
  <si>
    <r>
      <t>Age (continuous)</t>
    </r>
    <r>
      <rPr>
        <vertAlign val="superscript"/>
        <sz val="12"/>
        <color theme="1"/>
        <rFont val="ArialMT"/>
      </rPr>
      <t>d</t>
    </r>
  </si>
  <si>
    <r>
      <t>Cancer</t>
    </r>
    <r>
      <rPr>
        <vertAlign val="superscript"/>
        <sz val="12"/>
        <color theme="1"/>
        <rFont val="ArialMT"/>
      </rPr>
      <t>e</t>
    </r>
  </si>
  <si>
    <r>
      <t>Encounters per person (unique)</t>
    </r>
    <r>
      <rPr>
        <vertAlign val="superscript"/>
        <sz val="12"/>
        <color theme="1"/>
        <rFont val="ArialMT"/>
      </rPr>
      <t>f</t>
    </r>
  </si>
  <si>
    <r>
      <t>Unique phecodes per person</t>
    </r>
    <r>
      <rPr>
        <vertAlign val="superscript"/>
        <sz val="12"/>
        <color theme="1"/>
        <rFont val="ArialMT"/>
      </rPr>
      <t>f</t>
    </r>
  </si>
  <si>
    <r>
      <t>Length of follow-up (years)</t>
    </r>
    <r>
      <rPr>
        <vertAlign val="superscript"/>
        <sz val="12"/>
        <color theme="1"/>
        <rFont val="ArialMT"/>
      </rPr>
      <t>f</t>
    </r>
  </si>
  <si>
    <r>
      <rPr>
        <vertAlign val="superscript"/>
        <sz val="12"/>
        <color theme="1"/>
        <rFont val="ArialMT"/>
      </rPr>
      <t>c</t>
    </r>
    <r>
      <rPr>
        <sz val="12"/>
        <color theme="1"/>
        <rFont val="ArialMT"/>
      </rPr>
      <t xml:space="preserve"> The UKB weighting procedure and definitions of the UKB-eligible population are described in van Alten and colleagues (doi: 10.1101/2022.05.16.22275048). Further, estimates presentated here of the UKB-eligible population are taken from van Alten and colleagues.</t>
    </r>
  </si>
  <si>
    <r>
      <t>Age</t>
    </r>
    <r>
      <rPr>
        <vertAlign val="superscript"/>
        <sz val="12"/>
        <color theme="1"/>
        <rFont val="ArialMT"/>
      </rPr>
      <t>d</t>
    </r>
  </si>
  <si>
    <t>Variable</t>
  </si>
  <si>
    <t>Cohort</t>
  </si>
  <si>
    <t>AOU</t>
  </si>
  <si>
    <t>Age (continuous)</t>
  </si>
  <si>
    <t>Age (categorical)</t>
  </si>
  <si>
    <t>Notes</t>
  </si>
  <si>
    <t>Age at consent</t>
  </si>
  <si>
    <t>10-year age categories were defined from 0 to 80 with an 80+ category: 0-9, 10-19, 20-29, 30-39, 40-49, 50-59, 60-69, 70-79, 80+</t>
  </si>
  <si>
    <t>Self-report</t>
  </si>
  <si>
    <t>EHR</t>
  </si>
  <si>
    <t>BMI (categorical)</t>
  </si>
  <si>
    <t>Median BMI value was caluclated and used</t>
  </si>
  <si>
    <t>BMI categories were used as defined by the Centers for Disease Control and Prevention (https://www.cdc.gov/obesity/basics/adult-defining.html#:~:text=If%20your%20BMI%20is%20less,falls%20within%20the%20obesity%20range.)</t>
  </si>
  <si>
    <t>Qualifying phecodes</t>
  </si>
  <si>
    <t>Cancer</t>
  </si>
  <si>
    <r>
      <rPr>
        <b/>
        <sz val="12"/>
        <color theme="1"/>
        <rFont val="ArialMT"/>
      </rPr>
      <t>Table SX</t>
    </r>
    <r>
      <rPr>
        <sz val="12"/>
        <color theme="1"/>
        <rFont val="ArialMT"/>
        <family val="2"/>
      </rPr>
      <t>. Sources for sociodemographic and anthropometric data</t>
    </r>
  </si>
  <si>
    <t>SE</t>
  </si>
  <si>
    <t>49.8 (0.1)</t>
  </si>
  <si>
    <t xml:space="preserve"> 0.0 (0.0)</t>
  </si>
  <si>
    <t xml:space="preserve"> 1.2 (0.1)</t>
  </si>
  <si>
    <t>16.5 (0.3)</t>
  </si>
  <si>
    <t>14.8 (0.3)</t>
  </si>
  <si>
    <t>16.4 (0.3)</t>
  </si>
  <si>
    <t>17.1 (0.3)</t>
  </si>
  <si>
    <t>21.4 (0.3)</t>
  </si>
  <si>
    <t xml:space="preserve"> 9.9 (0.2)</t>
  </si>
  <si>
    <t xml:space="preserve"> 2.7 (0.1)</t>
  </si>
  <si>
    <t>55.3 (0.4)</t>
  </si>
  <si>
    <t>44.7 (0.4)</t>
  </si>
  <si>
    <t>25.2 (0.4)</t>
  </si>
  <si>
    <t>16.8 (0.3)</t>
  </si>
  <si>
    <t>37.0 (0.3)</t>
  </si>
  <si>
    <t>12.7 (0.3)</t>
  </si>
  <si>
    <t xml:space="preserve"> 1.8 (0.1)</t>
  </si>
  <si>
    <t xml:space="preserve"> 6.4 (0.2)</t>
  </si>
  <si>
    <t>29.7 (0.1)</t>
  </si>
  <si>
    <t xml:space="preserve"> 1.4 (0.1)</t>
  </si>
  <si>
    <t>25.2 (0.3)</t>
  </si>
  <si>
    <t>32.5 (0.4)</t>
  </si>
  <si>
    <t>40.8 (0.4)</t>
  </si>
  <si>
    <t>0.1 (0.0)</t>
  </si>
  <si>
    <t>0.2 (0.0)</t>
  </si>
  <si>
    <t>0.0 (0.0)</t>
  </si>
  <si>
    <t>0.3 (0.0)</t>
  </si>
  <si>
    <t>59.2 (0.4)</t>
  </si>
  <si>
    <t>24.8 (0.3)</t>
  </si>
  <si>
    <t>16.0 (0.3)</t>
  </si>
  <si>
    <t>44.2 (0.1)</t>
  </si>
  <si>
    <t xml:space="preserve"> 2.4 (0.1)</t>
  </si>
  <si>
    <t>22.0 (0.3)</t>
  </si>
  <si>
    <t>21.0 (0.3)</t>
  </si>
  <si>
    <t>19.6 (0.3)</t>
  </si>
  <si>
    <t>15.7 (0.2)</t>
  </si>
  <si>
    <t>10.7 (0.2)</t>
  </si>
  <si>
    <t xml:space="preserve"> 7.0 (0.1)</t>
  </si>
  <si>
    <t xml:space="preserve"> 1.6 (0.1)</t>
  </si>
  <si>
    <t>56.0 (0.3)</t>
  </si>
  <si>
    <t>44.0 (0.3)</t>
  </si>
  <si>
    <t xml:space="preserve"> 7.0 (0.2)</t>
  </si>
  <si>
    <t xml:space="preserve"> 6.0 (0.2)</t>
  </si>
  <si>
    <t>80.7 (0.2)</t>
  </si>
  <si>
    <t xml:space="preserve"> 4.2 (0.1)</t>
  </si>
  <si>
    <t xml:space="preserve"> 0.4 (0.0)</t>
  </si>
  <si>
    <t xml:space="preserve"> 1.7 (0.1)</t>
  </si>
  <si>
    <t>28.9 (0.0)</t>
  </si>
  <si>
    <t>31.2 (0.3)</t>
  </si>
  <si>
    <t>32.1 (0.3)</t>
  </si>
  <si>
    <t>35.5 (0.3)</t>
  </si>
  <si>
    <t>65.8 (0.3)</t>
  </si>
  <si>
    <t>28.1 (0.3)</t>
  </si>
  <si>
    <t xml:space="preserve"> 6.1 (0.1)</t>
  </si>
  <si>
    <t>54.2 (0.0)</t>
  </si>
  <si>
    <t>37.4 (0.1)</t>
  </si>
  <si>
    <t>31.8 (0.1)</t>
  </si>
  <si>
    <t>30.2 (0.1)</t>
  </si>
  <si>
    <t xml:space="preserve"> 0.6 (0.0)</t>
  </si>
  <si>
    <t>50.8 (0.1)</t>
  </si>
  <si>
    <t>49.2 (0.1)</t>
  </si>
  <si>
    <t xml:space="preserve"> 4.7 (0.1)</t>
  </si>
  <si>
    <t xml:space="preserve"> 2.9 (0.0)</t>
  </si>
  <si>
    <t xml:space="preserve"> 1.8 (0.0)</t>
  </si>
  <si>
    <t>90.6 (0.1)</t>
  </si>
  <si>
    <t>27.6 (0.0)</t>
  </si>
  <si>
    <t>Healthy weight</t>
  </si>
  <si>
    <t>Obese</t>
  </si>
  <si>
    <t>25.9 (0.1)</t>
  </si>
  <si>
    <t>Overweight</t>
  </si>
  <si>
    <t>41.8 (0.1)</t>
  </si>
  <si>
    <t>Underweight</t>
  </si>
  <si>
    <t>13.9 (0.1)</t>
  </si>
  <si>
    <t>53.8 (0.1)</t>
  </si>
  <si>
    <t>Prefer not to answer</t>
  </si>
  <si>
    <t>Previous</t>
  </si>
  <si>
    <t>31.9 (0.1)</t>
  </si>
  <si>
    <t>0.9 (0.0)</t>
  </si>
  <si>
    <t>44.2 (0.5)</t>
  </si>
  <si>
    <t>12.4 (0.7)</t>
  </si>
  <si>
    <t>16.1 (0.9)</t>
  </si>
  <si>
    <t>15.5 (0.7)</t>
  </si>
  <si>
    <t>14.2 (0.7)</t>
  </si>
  <si>
    <t>16.2 (0.9)</t>
  </si>
  <si>
    <t>13.5 (1.0)</t>
  </si>
  <si>
    <t xml:space="preserve"> 8.0 (0.5)</t>
  </si>
  <si>
    <t xml:space="preserve"> 4.1 (0.4)</t>
  </si>
  <si>
    <t>51.5 (0.9)</t>
  </si>
  <si>
    <t>48.5 (0.9)</t>
  </si>
  <si>
    <t>16.8 (2.1)</t>
  </si>
  <si>
    <t>Non-Hispanic Asian</t>
  </si>
  <si>
    <t xml:space="preserve"> 5.8 (1.0)</t>
  </si>
  <si>
    <t>Non-Hispanic Black</t>
  </si>
  <si>
    <t>11.7 (1.6)</t>
  </si>
  <si>
    <t>Non-Hispanic White</t>
  </si>
  <si>
    <t>60.9 (2.5)</t>
  </si>
  <si>
    <t xml:space="preserve"> 4.9 (0.5)</t>
  </si>
  <si>
    <t>29.1 (0.2)</t>
  </si>
  <si>
    <t>27.9 (1.2)</t>
  </si>
  <si>
    <t>39.3 (1.6)</t>
  </si>
  <si>
    <t>29.6 (1.1)</t>
  </si>
  <si>
    <t xml:space="preserve"> 3.2 (0.2)</t>
  </si>
  <si>
    <t>smoking_status</t>
  </si>
  <si>
    <t>17.1 (1.2)</t>
  </si>
  <si>
    <t>Former</t>
  </si>
  <si>
    <t>24.1 (0.9)</t>
  </si>
  <si>
    <t>58.9 (1.6)</t>
  </si>
  <si>
    <r>
      <rPr>
        <vertAlign val="superscript"/>
        <sz val="12"/>
        <color theme="1"/>
        <rFont val="ArialMT"/>
      </rPr>
      <t>b</t>
    </r>
    <r>
      <rPr>
        <sz val="12"/>
        <color theme="1"/>
        <rFont val="ArialMT"/>
      </rPr>
      <t xml:space="preserve"> NHANES data comes from the 2017-2018 Continuous NHANES cycle and is weighted here using the recommend weighting design as described by the Centers for Disease Control and Prevention (https://wwwn.cdc.gov/nchs/nhanes/tutorials/samplecode.aspx).</t>
    </r>
  </si>
  <si>
    <r>
      <rPr>
        <vertAlign val="superscript"/>
        <sz val="12"/>
        <color theme="1"/>
        <rFont val="ArialMT"/>
      </rPr>
      <t>d</t>
    </r>
    <r>
      <rPr>
        <sz val="12"/>
        <color theme="1"/>
        <rFont val="ArialMT"/>
        <family val="2"/>
      </rPr>
      <t xml:space="preserve"> Age defined as age at last EHR encounter</t>
    </r>
  </si>
  <si>
    <r>
      <rPr>
        <vertAlign val="superscript"/>
        <sz val="12"/>
        <color theme="1"/>
        <rFont val="ArialMT"/>
      </rPr>
      <t>e</t>
    </r>
    <r>
      <rPr>
        <sz val="12"/>
        <color theme="1"/>
        <rFont val="ArialMT"/>
        <family val="2"/>
      </rPr>
      <t xml:space="preserve"> Presence of any qualifying cancer phecode in phenome</t>
    </r>
  </si>
  <si>
    <r>
      <rPr>
        <vertAlign val="superscript"/>
        <sz val="12"/>
        <color theme="1"/>
        <rFont val="ArialMT"/>
      </rPr>
      <t>f</t>
    </r>
    <r>
      <rPr>
        <sz val="12"/>
        <color theme="1"/>
        <rFont val="ArialMT"/>
        <family val="2"/>
      </rPr>
      <t xml:space="preserve"> UK Biobank data only provided first occurrence of each unique phecode. This means that individuals could have encounters that were not reported or extend beyond their last encounter if no unique diagnoses were recorded at that visit.</t>
    </r>
  </si>
  <si>
    <r>
      <t>Table 1</t>
    </r>
    <r>
      <rPr>
        <sz val="12"/>
        <color theme="1"/>
        <rFont val="ArialMT"/>
      </rPr>
      <t>. Descriptive characteristics of the Michigan Genomics Initiative, the UK Biobank, and All of Us. For unweighted metrics, mean (standard deviation) and percent (n) are provided for continuous and categorical/binary variables, respectively. For weighted metrics, mean (standard error) and percent (standard error) are provided for continuous and categorical/binary variables, respectively.</t>
    </r>
  </si>
  <si>
    <t>56.34 (16.99)</t>
  </si>
  <si>
    <t xml:space="preserve"> 0.0 (1)</t>
  </si>
  <si>
    <t xml:space="preserve"> 0.6 (468)</t>
  </si>
  <si>
    <t xml:space="preserve"> 8.7 (7,071)</t>
  </si>
  <si>
    <t>10.6 (8,640)</t>
  </si>
  <si>
    <t>13.5 (10,930)</t>
  </si>
  <si>
    <t>19.8 (16,127)</t>
  </si>
  <si>
    <t>23.1 (18,803)</t>
  </si>
  <si>
    <t>17.4 (14,110)</t>
  </si>
  <si>
    <t xml:space="preserve"> 6.3 (5,104)</t>
  </si>
  <si>
    <t>57.04 (8.09)</t>
  </si>
  <si>
    <t>23.3 (116,380)</t>
  </si>
  <si>
    <t>33.2 (165,785)</t>
  </si>
  <si>
    <t>42.9 (214,673)</t>
  </si>
  <si>
    <t xml:space="preserve"> 0.6 (3,139)</t>
  </si>
  <si>
    <t>54.4 (272,024)</t>
  </si>
  <si>
    <t>45.6 (227,960)</t>
  </si>
  <si>
    <t>94.3 (470,514)</t>
  </si>
  <si>
    <t xml:space="preserve"> 2.3 (11,332)</t>
  </si>
  <si>
    <t xml:space="preserve"> 1.5 (7,514)</t>
  </si>
  <si>
    <t xml:space="preserve"> 1.6 (7,991)</t>
  </si>
  <si>
    <t xml:space="preserve"> 0.4 (1,809)</t>
  </si>
  <si>
    <t>42.5 (211,358)</t>
  </si>
  <si>
    <t>32.5 (161,476)</t>
  </si>
  <si>
    <t>24.5 (121,629)</t>
  </si>
  <si>
    <t xml:space="preserve"> 0.5 (2,610)</t>
  </si>
  <si>
    <t>79.2 (395,837)</t>
  </si>
  <si>
    <t>20.8 (104,147)</t>
  </si>
  <si>
    <t>91.9 (459,622)</t>
  </si>
  <si>
    <t xml:space="preserve"> 8.1 (40,362)</t>
  </si>
  <si>
    <t>93.3 (466,438)</t>
  </si>
  <si>
    <t xml:space="preserve"> 6.7 (33,546)</t>
  </si>
  <si>
    <t>95.6 (477,930)</t>
  </si>
  <si>
    <t xml:space="preserve"> 4.4 (22,054)</t>
  </si>
  <si>
    <t>99.9 (499,263)</t>
  </si>
  <si>
    <t xml:space="preserve"> 0.1 (721)</t>
  </si>
  <si>
    <t>34.5 (172,381)</t>
  </si>
  <si>
    <t>54.5 (272,033)</t>
  </si>
  <si>
    <t>10.6 (52,703)</t>
  </si>
  <si>
    <t xml:space="preserve"> 0.4 (2,044)</t>
  </si>
  <si>
    <t xml:space="preserve"> 4.6 (22,804)</t>
  </si>
  <si>
    <t>95.4 (476,351)</t>
  </si>
  <si>
    <t>54.78 (0.01)</t>
  </si>
  <si>
    <t>87.0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</si>
</sst>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rialMT"/>
      <family val="2"/>
    </font>
    <font>
      <i/>
      <sz val="12"/>
      <color theme="1"/>
      <name val="ArialMT"/>
    </font>
    <font>
      <sz val="12"/>
      <color theme="1"/>
      <name val="ArialMT"/>
    </font>
    <font>
      <b/>
      <sz val="12"/>
      <color theme="1"/>
      <name val="ArialMT"/>
    </font>
    <font>
      <b/>
      <vertAlign val="superscript"/>
      <sz val="12"/>
      <color theme="1"/>
      <name val="ArialMT"/>
    </font>
    <font>
      <vertAlign val="superscript"/>
      <sz val="12"/>
      <color theme="1"/>
      <name val="ArialMT"/>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60">
    <xf numFmtId="0" fontId="0" fillId="0" borderId="0" xfId="0"/>
    <xf numFmtId="0" fontId="0" fillId="0" borderId="0" xfId="0" applyAlignment="1">
      <alignment horizontal="left" indent="1"/>
    </xf>
    <xf numFmtId="16" fontId="0" fillId="0" borderId="0" xfId="0" quotePrefix="1" applyNumberFormat="1" applyAlignment="1">
      <alignment horizontal="left" indent="1"/>
    </xf>
    <xf numFmtId="0" fontId="0" fillId="0" borderId="0" xfId="0" quotePrefix="1" applyAlignment="1">
      <alignment horizontal="left" inden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xf numFmtId="3" fontId="0" fillId="0" borderId="0" xfId="0" applyNumberFormat="1"/>
    <xf numFmtId="16" fontId="0" fillId="0" borderId="0" xfId="0" applyNumberFormat="1"/>
    <xf numFmtId="4" fontId="0" fillId="0" borderId="0" xfId="0" applyNumberFormat="1"/>
    <xf numFmtId="3" fontId="0" fillId="0" borderId="0" xfId="0" applyNumberFormat="1" applyAlignment="1">
      <alignment horizontal="center" wrapText="1"/>
    </xf>
    <xf numFmtId="0" fontId="1" fillId="0" borderId="0" xfId="0" applyFont="1" applyAlignment="1">
      <alignment horizontal="left"/>
    </xf>
    <xf numFmtId="0" fontId="2" fillId="0" borderId="0" xfId="0" applyFont="1"/>
    <xf numFmtId="0" fontId="2" fillId="0" borderId="0" xfId="0" applyFont="1" applyAlignment="1">
      <alignment horizontal="left" indent="1"/>
    </xf>
    <xf numFmtId="0" fontId="2" fillId="0" borderId="0" xfId="0" applyFont="1" applyAlignment="1">
      <alignment horizontal="left"/>
    </xf>
    <xf numFmtId="1" fontId="0" fillId="0" borderId="0" xfId="0" applyNumberFormat="1" applyAlignment="1">
      <alignment horizontal="center"/>
    </xf>
    <xf numFmtId="0" fontId="2" fillId="0" borderId="1" xfId="0" applyFont="1" applyBorder="1" applyAlignment="1">
      <alignment horizontal="left" indent="1"/>
    </xf>
    <xf numFmtId="0" fontId="0" fillId="0" borderId="1" xfId="0" applyBorder="1" applyAlignment="1">
      <alignment horizontal="center"/>
    </xf>
    <xf numFmtId="1" fontId="0" fillId="0" borderId="1" xfId="0" applyNumberFormat="1" applyBorder="1" applyAlignment="1">
      <alignment horizontal="center"/>
    </xf>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0" fillId="2" borderId="0" xfId="0" applyFill="1"/>
    <xf numFmtId="0" fontId="0" fillId="2" borderId="0" xfId="0" applyFill="1" applyAlignment="1">
      <alignment horizontal="center"/>
    </xf>
    <xf numFmtId="0" fontId="0" fillId="2" borderId="0" xfId="0" quotePrefix="1" applyFill="1" applyAlignment="1">
      <alignment horizontal="left"/>
    </xf>
    <xf numFmtId="0" fontId="0" fillId="2" borderId="0" xfId="0" quotePrefix="1" applyFill="1" applyAlignment="1">
      <alignment horizontal="left" indent="1"/>
    </xf>
    <xf numFmtId="0" fontId="0" fillId="2" borderId="0" xfId="0" applyFill="1" applyAlignment="1">
      <alignment horizontal="left" indent="1"/>
    </xf>
    <xf numFmtId="0" fontId="0" fillId="2" borderId="0" xfId="0" applyFill="1" applyAlignment="1">
      <alignment horizontal="left"/>
    </xf>
    <xf numFmtId="0" fontId="2" fillId="2" borderId="0" xfId="0" applyFont="1" applyFill="1" applyAlignment="1">
      <alignment horizontal="left" indent="1"/>
    </xf>
    <xf numFmtId="0" fontId="2" fillId="2" borderId="0" xfId="0" applyFont="1" applyFill="1" applyAlignment="1">
      <alignment horizontal="left"/>
    </xf>
    <xf numFmtId="3" fontId="0" fillId="0" borderId="0" xfId="0" applyNumberFormat="1" applyAlignment="1">
      <alignment horizontal="center"/>
    </xf>
    <xf numFmtId="0" fontId="1" fillId="0" borderId="0" xfId="0" applyFont="1" applyAlignment="1">
      <alignment horizontal="left" indent="1"/>
    </xf>
    <xf numFmtId="0" fontId="0" fillId="3" borderId="0" xfId="0" applyFill="1" applyAlignment="1">
      <alignment horizontal="center"/>
    </xf>
    <xf numFmtId="3" fontId="0" fillId="3" borderId="0" xfId="0" applyNumberFormat="1" applyFill="1" applyAlignment="1">
      <alignment horizontal="center"/>
    </xf>
    <xf numFmtId="3" fontId="0" fillId="2" borderId="0" xfId="0" applyNumberFormat="1" applyFill="1" applyAlignment="1">
      <alignment horizontal="center"/>
    </xf>
    <xf numFmtId="0" fontId="3" fillId="0" borderId="0" xfId="0" applyFont="1" applyAlignment="1">
      <alignment horizontal="center" wrapText="1"/>
    </xf>
    <xf numFmtId="0" fontId="0" fillId="0" borderId="0" xfId="0" applyAlignment="1">
      <alignment wrapText="1"/>
    </xf>
    <xf numFmtId="0" fontId="0" fillId="0" borderId="0" xfId="0" applyAlignment="1">
      <alignment horizontal="left" vertical="top"/>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applyAlignment="1">
      <alignment horizontal="center" vertical="top"/>
    </xf>
    <xf numFmtId="0" fontId="0" fillId="0" borderId="0" xfId="0" applyAlignment="1">
      <alignment horizontal="center" vertical="top"/>
    </xf>
    <xf numFmtId="0" fontId="2" fillId="0" borderId="1" xfId="0" applyFont="1" applyBorder="1" applyAlignment="1">
      <alignment horizontal="left" vertical="top"/>
    </xf>
    <xf numFmtId="0" fontId="0" fillId="0" borderId="1" xfId="0" applyBorder="1" applyAlignment="1">
      <alignment horizontal="center" vertical="top"/>
    </xf>
    <xf numFmtId="0" fontId="0" fillId="0" borderId="1" xfId="0" applyBorder="1" applyAlignment="1">
      <alignment wrapText="1"/>
    </xf>
    <xf numFmtId="0" fontId="0" fillId="2" borderId="0" xfId="0" applyFill="1" applyAlignment="1">
      <alignment horizontal="left" vertical="top"/>
    </xf>
    <xf numFmtId="0" fontId="0" fillId="2" borderId="0" xfId="0" applyFill="1" applyAlignment="1">
      <alignment horizontal="center" vertical="top"/>
    </xf>
    <xf numFmtId="0" fontId="0" fillId="2" borderId="0" xfId="0" applyFill="1" applyAlignment="1">
      <alignment wrapText="1"/>
    </xf>
    <xf numFmtId="11" fontId="0" fillId="0" borderId="0" xfId="0" applyNumberFormat="1"/>
    <xf numFmtId="0" fontId="0" fillId="0" borderId="0" xfId="0" applyAlignment="1">
      <alignment horizontal="left"/>
    </xf>
    <xf numFmtId="0" fontId="2" fillId="0" borderId="0" xfId="0" applyFont="1" applyAlignment="1">
      <alignment horizontal="left" vertical="top" wrapText="1"/>
    </xf>
    <xf numFmtId="0" fontId="3" fillId="0" borderId="1" xfId="0" applyFont="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center" vertical="top"/>
    </xf>
    <xf numFmtId="0" fontId="3" fillId="4" borderId="1" xfId="0" applyFont="1" applyFill="1" applyBorder="1" applyAlignment="1">
      <alignment horizontal="center" wrapText="1"/>
    </xf>
    <xf numFmtId="0" fontId="3" fillId="0" borderId="1" xfId="0" applyFont="1" applyFill="1" applyBorder="1" applyAlignment="1">
      <alignment horizontal="center"/>
    </xf>
    <xf numFmtId="0" fontId="3" fillId="5" borderId="1" xfId="0" applyFont="1" applyFill="1" applyBorder="1" applyAlignment="1">
      <alignment horizontal="center" wrapText="1"/>
    </xf>
    <xf numFmtId="0" fontId="3" fillId="0"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51DE-992F-124D-82CC-B35D567452BB}">
  <dimension ref="A1:O76"/>
  <sheetViews>
    <sheetView tabSelected="1" zoomScaleNormal="100" workbookViewId="0">
      <selection activeCell="F18" sqref="F18"/>
    </sheetView>
  </sheetViews>
  <sheetFormatPr baseColWidth="10" defaultRowHeight="16"/>
  <cols>
    <col min="1" max="1" width="34.7109375" bestFit="1" customWidth="1"/>
    <col min="2" max="2" width="15.5703125" style="4" bestFit="1" customWidth="1"/>
    <col min="3" max="3" width="15.28515625" style="4" bestFit="1" customWidth="1"/>
    <col min="4" max="4" width="16" style="4" bestFit="1" customWidth="1"/>
    <col min="5" max="5" width="18.28515625" style="4" customWidth="1"/>
    <col min="6" max="6" width="16.7109375" style="4" bestFit="1" customWidth="1"/>
    <col min="7" max="7" width="17.42578125" style="4" bestFit="1" customWidth="1"/>
    <col min="8" max="8" width="18.140625" style="4" bestFit="1" customWidth="1"/>
    <col min="9" max="9" width="2.7109375" style="4" customWidth="1"/>
    <col min="10" max="10" width="17.5703125" style="4" customWidth="1"/>
    <col min="11" max="11" width="16.5703125" style="4" bestFit="1" customWidth="1"/>
    <col min="12" max="12" width="11.7109375" style="4" bestFit="1" customWidth="1"/>
  </cols>
  <sheetData>
    <row r="1" spans="1:12" ht="35" customHeight="1">
      <c r="A1" s="52" t="s">
        <v>389</v>
      </c>
      <c r="B1" s="52"/>
      <c r="C1" s="52"/>
      <c r="D1" s="52"/>
      <c r="E1" s="52"/>
      <c r="F1" s="52"/>
      <c r="G1" s="52"/>
      <c r="H1" s="52"/>
      <c r="I1" s="52"/>
      <c r="J1" s="52"/>
      <c r="K1" s="52"/>
      <c r="L1" s="52"/>
    </row>
    <row r="2" spans="1:12" ht="19">
      <c r="A2" s="20"/>
      <c r="B2" s="57" t="s">
        <v>241</v>
      </c>
      <c r="C2" s="21" t="s">
        <v>242</v>
      </c>
      <c r="D2" s="21" t="s">
        <v>243</v>
      </c>
      <c r="E2" s="56" t="s">
        <v>245</v>
      </c>
      <c r="F2" s="58" t="s">
        <v>246</v>
      </c>
      <c r="G2" s="58" t="s">
        <v>247</v>
      </c>
      <c r="H2" s="22" t="s">
        <v>249</v>
      </c>
      <c r="I2" s="36"/>
      <c r="J2" s="57" t="s">
        <v>244</v>
      </c>
      <c r="K2" s="21" t="s">
        <v>252</v>
      </c>
      <c r="L2" s="59" t="s">
        <v>253</v>
      </c>
    </row>
    <row r="3" spans="1:12" ht="17">
      <c r="A3" t="s">
        <v>24</v>
      </c>
      <c r="B3" s="31">
        <f>mgi_unweighted!C2</f>
        <v>81254</v>
      </c>
      <c r="C3" s="31" t="s">
        <v>157</v>
      </c>
      <c r="D3" s="31" t="s">
        <v>157</v>
      </c>
      <c r="E3" s="11">
        <f>aou_unweighted!C2</f>
        <v>216366</v>
      </c>
      <c r="F3" s="11" t="s">
        <v>157</v>
      </c>
      <c r="G3" s="11" t="s">
        <v>157</v>
      </c>
      <c r="H3" s="11"/>
      <c r="I3" s="11"/>
      <c r="J3" s="31">
        <f>ukb_unweighted!C2</f>
        <v>499984</v>
      </c>
      <c r="K3" s="4" t="s">
        <v>157</v>
      </c>
    </row>
    <row r="4" spans="1:12" ht="5" customHeight="1">
      <c r="E4" s="11"/>
      <c r="F4" s="11"/>
      <c r="G4" s="11"/>
      <c r="H4" s="11"/>
      <c r="I4" s="11"/>
    </row>
    <row r="5" spans="1:12">
      <c r="A5" s="7" t="s">
        <v>16</v>
      </c>
      <c r="E5" s="5"/>
      <c r="F5" s="5"/>
      <c r="G5" s="5"/>
      <c r="H5" s="5"/>
      <c r="I5" s="5"/>
    </row>
    <row r="6" spans="1:12" s="23" customFormat="1" ht="18">
      <c r="A6" s="23" t="s">
        <v>254</v>
      </c>
      <c r="B6" s="24" t="str">
        <f>mgi_unweighted!C3</f>
        <v>56.34 (16.99)</v>
      </c>
      <c r="C6" s="24" t="str">
        <f>ROUND(mgi_ip_weighted!A2, 2)&amp;" ("&amp;ROUND(mgi_ip_weighted!B2, 2)&amp;")"</f>
        <v>49.75 (0.14)</v>
      </c>
      <c r="D6" s="24" t="str">
        <f>ROUND(mgi_ps_weighted!A2, 2)&amp;" ("&amp;ROUND(mgi_ps_weighted!B2, 2)&amp;")"</f>
        <v>44.17 (0.1)</v>
      </c>
      <c r="E6" s="24" t="str">
        <f>aou_unweighted!C3</f>
        <v>53.67 (17.20)</v>
      </c>
      <c r="F6" s="24"/>
      <c r="G6" s="24"/>
      <c r="H6" s="24" t="str">
        <f>ROUND(nhanes_weighted!A2, 2)&amp;" ("&amp;ROUND(nhanes_weighted!B2, 2)&amp;")"</f>
        <v>44.25 (0.55)</v>
      </c>
      <c r="I6" s="24"/>
      <c r="J6" s="24" t="s">
        <v>170</v>
      </c>
      <c r="K6" s="24" t="str">
        <f>ROUND(ukb_weighted!A2, 2)&amp;" ("&amp;ROUND(ukb_weighted!B2, 2)&amp;")"</f>
        <v>54.19 (0.02)</v>
      </c>
      <c r="L6" s="24" t="s">
        <v>432</v>
      </c>
    </row>
    <row r="7" spans="1:12" ht="18">
      <c r="A7" t="s">
        <v>260</v>
      </c>
    </row>
    <row r="8" spans="1:12">
      <c r="A8" s="1" t="s">
        <v>3</v>
      </c>
      <c r="B8" s="4" t="str">
        <f>mgi_unweighted!C4</f>
        <v xml:space="preserve"> 0.0 (1)</v>
      </c>
      <c r="C8" s="4" t="str">
        <f>mgi_ip_weighted!E3</f>
        <v xml:space="preserve"> 0.0 (0.0)</v>
      </c>
      <c r="D8" s="4" t="str">
        <f>mgi_ps_weighted!E3</f>
        <v xml:space="preserve"> 0.0 (0.0)</v>
      </c>
      <c r="E8" s="4" t="str">
        <f>aou_unweighted!C4</f>
        <v xml:space="preserve"> 0.0 (52)</v>
      </c>
      <c r="H8" s="4" t="str">
        <f>nhanes_weighted!E3</f>
        <v xml:space="preserve"> 0.0 (0.0)</v>
      </c>
      <c r="J8" s="4" t="str">
        <f>ukb_unweighted!C4</f>
        <v xml:space="preserve"> 0.0 (0)</v>
      </c>
      <c r="K8" s="4" t="str">
        <f>ukb_weighted!E3</f>
        <v xml:space="preserve"> 0.0 (0.0)</v>
      </c>
    </row>
    <row r="9" spans="1:12">
      <c r="A9" s="2" t="s">
        <v>4</v>
      </c>
      <c r="B9" s="4" t="str">
        <f>mgi_unweighted!C5</f>
        <v xml:space="preserve"> 0.6 (468)</v>
      </c>
      <c r="C9" s="4" t="str">
        <f>mgi_ip_weighted!E4</f>
        <v xml:space="preserve"> 1.2 (0.1)</v>
      </c>
      <c r="D9" s="4" t="str">
        <f>mgi_ps_weighted!E4</f>
        <v xml:space="preserve"> 2.4 (0.1)</v>
      </c>
      <c r="E9" s="4" t="str">
        <f>aou_unweighted!C5</f>
        <v xml:space="preserve"> 0.8 (1,802)</v>
      </c>
      <c r="H9" s="4" t="str">
        <f>nhanes_weighted!E4</f>
        <v>12.4 (0.7)</v>
      </c>
      <c r="J9" s="4" t="str">
        <f>ukb_unweighted!C5</f>
        <v xml:space="preserve"> 0.0 (0)</v>
      </c>
      <c r="K9" s="4" t="str">
        <f>ukb_weighted!E4</f>
        <v xml:space="preserve"> 0.0 (0.0)</v>
      </c>
    </row>
    <row r="10" spans="1:12">
      <c r="A10" s="3" t="s">
        <v>5</v>
      </c>
      <c r="B10" s="4" t="str">
        <f>mgi_unweighted!C6</f>
        <v xml:space="preserve"> 8.7 (7,071)</v>
      </c>
      <c r="C10" s="4" t="str">
        <f>mgi_ip_weighted!E5</f>
        <v>16.5 (0.3)</v>
      </c>
      <c r="D10" s="4" t="str">
        <f>mgi_ps_weighted!E5</f>
        <v>22.0 (0.3)</v>
      </c>
      <c r="E10" s="4" t="str">
        <f>aou_unweighted!C6</f>
        <v>10.4 (22,541)</v>
      </c>
      <c r="H10" s="4" t="str">
        <f>nhanes_weighted!E5</f>
        <v>16.1 (0.9)</v>
      </c>
      <c r="J10" s="4" t="str">
        <f>ukb_unweighted!C6</f>
        <v xml:space="preserve"> 0.0 (0)</v>
      </c>
      <c r="K10" s="4" t="str">
        <f>ukb_weighted!E5</f>
        <v xml:space="preserve"> 0.0 (0.0)</v>
      </c>
    </row>
    <row r="11" spans="1:12">
      <c r="A11" s="3" t="s">
        <v>6</v>
      </c>
      <c r="B11" s="4" t="str">
        <f>mgi_unweighted!C7</f>
        <v>10.6 (8,640)</v>
      </c>
      <c r="C11" s="4" t="str">
        <f>mgi_ip_weighted!E6</f>
        <v>14.8 (0.3)</v>
      </c>
      <c r="D11" s="4" t="str">
        <f>mgi_ps_weighted!E6</f>
        <v>21.0 (0.3)</v>
      </c>
      <c r="E11" s="4" t="str">
        <f>aou_unweighted!C7</f>
        <v>14.4 (31,175)</v>
      </c>
      <c r="H11" s="4" t="str">
        <f>nhanes_weighted!E6</f>
        <v>15.5 (0.7)</v>
      </c>
      <c r="J11" s="4" t="str">
        <f>ukb_unweighted!C7</f>
        <v xml:space="preserve"> 0.0 (5)</v>
      </c>
      <c r="K11" s="4" t="str">
        <f>ukb_weighted!E6</f>
        <v xml:space="preserve"> 0.0 (0.0)</v>
      </c>
    </row>
    <row r="12" spans="1:12">
      <c r="A12" s="3" t="s">
        <v>7</v>
      </c>
      <c r="B12" s="4" t="str">
        <f>mgi_unweighted!C8</f>
        <v>13.5 (10,930)</v>
      </c>
      <c r="C12" s="4" t="str">
        <f>mgi_ip_weighted!E7</f>
        <v>16.4 (0.3)</v>
      </c>
      <c r="D12" s="4" t="str">
        <f>mgi_ps_weighted!E7</f>
        <v>19.6 (0.3)</v>
      </c>
      <c r="E12" s="4" t="str">
        <f>aou_unweighted!C8</f>
        <v>14.0 (30,384)</v>
      </c>
      <c r="H12" s="4" t="str">
        <f>nhanes_weighted!E7</f>
        <v>14.2 (0.7)</v>
      </c>
      <c r="J12" s="4" t="str">
        <f>ukb_unweighted!C8</f>
        <v>23.3 (116,380)</v>
      </c>
      <c r="K12" s="4" t="str">
        <f>ukb_weighted!E7</f>
        <v>37.4 (0.1)</v>
      </c>
    </row>
    <row r="13" spans="1:12">
      <c r="A13" s="3" t="s">
        <v>8</v>
      </c>
      <c r="B13" s="4" t="str">
        <f>mgi_unweighted!C9</f>
        <v>19.8 (16,127)</v>
      </c>
      <c r="C13" s="4" t="str">
        <f>mgi_ip_weighted!E8</f>
        <v>17.1 (0.3)</v>
      </c>
      <c r="D13" s="4" t="str">
        <f>mgi_ps_weighted!E8</f>
        <v>15.7 (0.2)</v>
      </c>
      <c r="E13" s="4" t="str">
        <f>aou_unweighted!C9</f>
        <v>19.5 (42,195)</v>
      </c>
      <c r="H13" s="4" t="str">
        <f>nhanes_weighted!E8</f>
        <v>16.2 (0.9)</v>
      </c>
      <c r="J13" s="4" t="str">
        <f>ukb_unweighted!C9</f>
        <v>33.2 (165,785)</v>
      </c>
      <c r="K13" s="4" t="str">
        <f>ukb_weighted!E8</f>
        <v>31.8 (0.1)</v>
      </c>
    </row>
    <row r="14" spans="1:12">
      <c r="A14" s="3" t="s">
        <v>9</v>
      </c>
      <c r="B14" s="4" t="str">
        <f>mgi_unweighted!C10</f>
        <v>23.1 (18,803)</v>
      </c>
      <c r="C14" s="4" t="str">
        <f>mgi_ip_weighted!E9</f>
        <v>21.4 (0.3)</v>
      </c>
      <c r="D14" s="4" t="str">
        <f>mgi_ps_weighted!E9</f>
        <v>10.7 (0.2)</v>
      </c>
      <c r="E14" s="4" t="str">
        <f>aou_unweighted!C10</f>
        <v>21.3 (46,059)</v>
      </c>
      <c r="H14" s="4" t="str">
        <f>nhanes_weighted!E9</f>
        <v>13.5 (1.0)</v>
      </c>
      <c r="J14" s="4" t="str">
        <f>ukb_unweighted!C10</f>
        <v>42.9 (214,673)</v>
      </c>
      <c r="K14" s="4" t="str">
        <f>ukb_weighted!E9</f>
        <v>30.2 (0.1)</v>
      </c>
    </row>
    <row r="15" spans="1:12">
      <c r="A15" s="3" t="s">
        <v>10</v>
      </c>
      <c r="B15" s="4" t="str">
        <f>mgi_unweighted!C11</f>
        <v>17.4 (14,110)</v>
      </c>
      <c r="C15" s="4" t="str">
        <f>mgi_ip_weighted!E10</f>
        <v xml:space="preserve"> 9.9 (0.2)</v>
      </c>
      <c r="D15" s="4" t="str">
        <f>mgi_ps_weighted!E10</f>
        <v xml:space="preserve"> 7.0 (0.1)</v>
      </c>
      <c r="E15" s="4" t="str">
        <f>aou_unweighted!C11</f>
        <v>14.9 (32,252)</v>
      </c>
      <c r="H15" s="4" t="str">
        <f>nhanes_weighted!E10</f>
        <v xml:space="preserve"> 8.0 (0.5)</v>
      </c>
      <c r="J15" s="4" t="str">
        <f>ukb_unweighted!C11</f>
        <v xml:space="preserve"> 0.6 (3,139)</v>
      </c>
      <c r="K15" s="4" t="str">
        <f>ukb_weighted!E10</f>
        <v xml:space="preserve"> 0.6 (0.0)</v>
      </c>
    </row>
    <row r="16" spans="1:12">
      <c r="A16" s="3" t="s">
        <v>11</v>
      </c>
      <c r="B16" s="4" t="str">
        <f>mgi_unweighted!C12</f>
        <v xml:space="preserve"> 6.3 (5,104)</v>
      </c>
      <c r="C16" s="4" t="str">
        <f>mgi_ip_weighted!E11</f>
        <v xml:space="preserve"> 2.7 (0.1)</v>
      </c>
      <c r="D16" s="4" t="str">
        <f>mgi_ps_weighted!E11</f>
        <v xml:space="preserve"> 1.6 (0.1)</v>
      </c>
      <c r="E16" s="4" t="str">
        <f>aou_unweighted!C12</f>
        <v xml:space="preserve"> 4.6 (9,906)</v>
      </c>
      <c r="H16" s="4" t="str">
        <f>nhanes_weighted!E11</f>
        <v xml:space="preserve"> 4.1 (0.4)</v>
      </c>
      <c r="J16" s="4" t="str">
        <f>ukb_unweighted!C12</f>
        <v xml:space="preserve"> 0.0 (0)</v>
      </c>
      <c r="K16" s="4" t="str">
        <f>ukb_weighted!E11</f>
        <v xml:space="preserve"> 0.0 (0.0)</v>
      </c>
    </row>
    <row r="17" spans="1:12" s="23" customFormat="1">
      <c r="A17" s="25" t="s">
        <v>107</v>
      </c>
      <c r="B17" s="24"/>
      <c r="C17" s="24"/>
      <c r="D17" s="24"/>
      <c r="E17" s="24"/>
      <c r="F17" s="24"/>
      <c r="G17" s="24"/>
      <c r="H17" s="24"/>
      <c r="I17" s="24"/>
      <c r="J17" s="24"/>
      <c r="K17" s="24"/>
      <c r="L17" s="24"/>
    </row>
    <row r="18" spans="1:12" s="23" customFormat="1">
      <c r="A18" s="26" t="s">
        <v>44</v>
      </c>
      <c r="B18" s="24" t="str">
        <f>mgi_unweighted!C13</f>
        <v>46.2 (37,549)</v>
      </c>
      <c r="C18" s="24" t="str">
        <f>mgi_ip_weighted!E13</f>
        <v>44.7 (0.4)</v>
      </c>
      <c r="D18" s="24" t="str">
        <f>mgi_ps_weighted!E13</f>
        <v>44.0 (0.3)</v>
      </c>
      <c r="E18" s="24" t="str">
        <f>aou_unweighted!C13</f>
        <v>37.3 (80,753)</v>
      </c>
      <c r="F18" s="24"/>
      <c r="G18" s="24"/>
      <c r="H18" s="24" t="str">
        <f>nhanes_weighted!E13</f>
        <v>48.5 (0.9)</v>
      </c>
      <c r="I18" s="24"/>
      <c r="J18" s="24" t="str">
        <f>ukb_unweighted!C13</f>
        <v>54.4 (272,024)</v>
      </c>
      <c r="K18" s="24" t="str">
        <f>ukb_weighted!E13</f>
        <v>49.2 (0.1)</v>
      </c>
      <c r="L18" s="24" t="s">
        <v>338</v>
      </c>
    </row>
    <row r="19" spans="1:12" s="23" customFormat="1">
      <c r="A19" s="27" t="s">
        <v>2</v>
      </c>
      <c r="B19" s="24" t="str">
        <f>mgi_unweighted!C14</f>
        <v>53.8 (43,705)</v>
      </c>
      <c r="C19" s="24" t="str">
        <f>mgi_ip_weighted!E12</f>
        <v>55.3 (0.4)</v>
      </c>
      <c r="D19" s="24" t="str">
        <f>mgi_ps_weighted!E12</f>
        <v>56.0 (0.3)</v>
      </c>
      <c r="E19" s="24" t="str">
        <f>aou_unweighted!C14</f>
        <v>62.7 (135,613)</v>
      </c>
      <c r="F19" s="24"/>
      <c r="G19" s="24"/>
      <c r="H19" s="24" t="str">
        <f>nhanes_weighted!E12</f>
        <v>51.5 (0.9)</v>
      </c>
      <c r="I19" s="24"/>
      <c r="J19" s="24" t="str">
        <f>ukb_unweighted!C14</f>
        <v>45.6 (227,960)</v>
      </c>
      <c r="K19" s="24" t="str">
        <f>ukb_weighted!E12</f>
        <v>50.8 (0.1)</v>
      </c>
      <c r="L19" s="24" t="s">
        <v>337</v>
      </c>
    </row>
    <row r="20" spans="1:12">
      <c r="A20" s="6" t="s">
        <v>108</v>
      </c>
    </row>
    <row r="21" spans="1:12">
      <c r="A21" s="1" t="s">
        <v>158</v>
      </c>
      <c r="B21" s="4" t="str">
        <f>mgi_unweighted!C19</f>
        <v xml:space="preserve"> 0.5 (395)</v>
      </c>
      <c r="C21" s="4" t="str">
        <f>mgi_ip_weighted!E18</f>
        <v xml:space="preserve"> 1.8 (0.1)</v>
      </c>
      <c r="D21" s="4" t="str">
        <f>mgi_ps_weighted!E18</f>
        <v xml:space="preserve"> 0.4 (0.0)</v>
      </c>
      <c r="E21" s="4" t="s">
        <v>157</v>
      </c>
      <c r="H21" s="4" t="s">
        <v>157</v>
      </c>
      <c r="J21" s="4" t="s">
        <v>157</v>
      </c>
      <c r="K21" s="4" t="s">
        <v>157</v>
      </c>
    </row>
    <row r="22" spans="1:12">
      <c r="A22" s="1" t="s">
        <v>48</v>
      </c>
      <c r="B22" s="4" t="str">
        <f>mgi_unweighted!C16</f>
        <v xml:space="preserve"> 3.8 (3,110)</v>
      </c>
      <c r="C22" s="4" t="str">
        <f>mgi_ip_weighted!E15</f>
        <v>16.8 (0.3)</v>
      </c>
      <c r="D22" s="4" t="str">
        <f>mgi_ps_weighted!E15</f>
        <v xml:space="preserve"> 6.0 (0.2)</v>
      </c>
      <c r="E22" s="4" t="str">
        <f>aou_unweighted!C15</f>
        <v xml:space="preserve"> 2.5 (5,508)</v>
      </c>
      <c r="H22" s="4" t="str">
        <f>nhanes_weighted!E15</f>
        <v xml:space="preserve"> 5.8 (1.0)</v>
      </c>
      <c r="J22" s="4" t="str">
        <f>ukb_unweighted!C17</f>
        <v xml:space="preserve"> 1.5 (7,514)</v>
      </c>
      <c r="K22" s="4" t="str">
        <f>ukb_weighted!E14</f>
        <v xml:space="preserve"> 4.7 (0.1)</v>
      </c>
    </row>
    <row r="23" spans="1:12">
      <c r="A23" s="1" t="s">
        <v>50</v>
      </c>
      <c r="B23" s="4" t="str">
        <f>mgi_unweighted!C15</f>
        <v xml:space="preserve"> 6.2 (5,059)</v>
      </c>
      <c r="C23" s="4" t="str">
        <f>mgi_ip_weighted!E14</f>
        <v>25.2 (0.4)</v>
      </c>
      <c r="D23" s="4" t="str">
        <f>mgi_ps_weighted!E14</f>
        <v xml:space="preserve"> 7.0 (0.2)</v>
      </c>
      <c r="E23" s="4" t="str">
        <f>aou_unweighted!C16</f>
        <v>19.0 (41,070)</v>
      </c>
      <c r="H23" s="4" t="str">
        <f>nhanes_weighted!E16</f>
        <v>11.7 (1.6)</v>
      </c>
      <c r="J23" s="4" t="str">
        <f>ukb_unweighted!C19</f>
        <v xml:space="preserve"> 0.0 (0)</v>
      </c>
      <c r="K23" s="4" t="str">
        <f>ukb_weighted!E15</f>
        <v xml:space="preserve"> 2.9 (0.0)</v>
      </c>
    </row>
    <row r="24" spans="1:12">
      <c r="A24" s="1" t="s">
        <v>52</v>
      </c>
      <c r="B24" s="4" t="str">
        <f>mgi_unweighted!C18</f>
        <v xml:space="preserve"> 2.7 (2,180)</v>
      </c>
      <c r="C24" s="4" t="str">
        <f>mgi_ip_weighted!E17</f>
        <v>12.7 (0.3)</v>
      </c>
      <c r="D24" s="4" t="str">
        <f>mgi_ps_weighted!E17</f>
        <v xml:space="preserve"> 4.2 (0.1)</v>
      </c>
      <c r="E24" s="4" t="str">
        <f>aou_unweighted!C17</f>
        <v>19.1 (41,353)</v>
      </c>
      <c r="H24" s="4" t="str">
        <f>nhanes_weighted!E14</f>
        <v>16.8 (2.1)</v>
      </c>
      <c r="J24" s="4" t="s">
        <v>157</v>
      </c>
      <c r="K24" s="4" t="s">
        <v>157</v>
      </c>
    </row>
    <row r="25" spans="1:12">
      <c r="A25" s="1" t="s">
        <v>54</v>
      </c>
      <c r="B25" s="4" t="s">
        <v>157</v>
      </c>
      <c r="C25" s="4" t="s">
        <v>157</v>
      </c>
      <c r="D25" s="4" t="s">
        <v>157</v>
      </c>
      <c r="E25" s="4" t="str">
        <f>aou_unweighted!C18</f>
        <v xml:space="preserve"> 0.5 (1,178)</v>
      </c>
      <c r="H25" s="4" t="s">
        <v>157</v>
      </c>
      <c r="J25" s="4" t="s">
        <v>157</v>
      </c>
      <c r="K25" s="4" t="s">
        <v>157</v>
      </c>
    </row>
    <row r="26" spans="1:12">
      <c r="A26" s="1" t="s">
        <v>56</v>
      </c>
      <c r="B26" s="4" t="s">
        <v>157</v>
      </c>
      <c r="C26" s="4" t="s">
        <v>157</v>
      </c>
      <c r="D26" s="4" t="s">
        <v>157</v>
      </c>
      <c r="E26" s="4" t="str">
        <f>aou_unweighted!C19</f>
        <v xml:space="preserve"> 1.5 (3,272)</v>
      </c>
      <c r="H26" s="4" t="s">
        <v>157</v>
      </c>
      <c r="J26" s="4" t="s">
        <v>157</v>
      </c>
      <c r="K26" s="4" t="s">
        <v>157</v>
      </c>
    </row>
    <row r="27" spans="1:12">
      <c r="A27" s="1" t="s">
        <v>58</v>
      </c>
      <c r="B27" s="4" t="str">
        <f>mgi_unweighted!C21</f>
        <v xml:space="preserve"> 0.0 (4)</v>
      </c>
      <c r="C27" s="4" t="str">
        <f>mgi_ip_weighted!E20</f>
        <v xml:space="preserve"> 0.0 (0.0)</v>
      </c>
      <c r="D27" s="4" t="str">
        <f>mgi_ps_weighted!E20</f>
        <v xml:space="preserve"> 0.0 (0.0)</v>
      </c>
      <c r="E27" s="4" t="str">
        <f>aou_unweighted!C20</f>
        <v xml:space="preserve"> 0.1 (219)</v>
      </c>
      <c r="H27" s="4" t="s">
        <v>157</v>
      </c>
      <c r="J27" s="4" t="s">
        <v>157</v>
      </c>
      <c r="K27" s="4" t="s">
        <v>157</v>
      </c>
    </row>
    <row r="28" spans="1:12">
      <c r="A28" s="1" t="s">
        <v>135</v>
      </c>
      <c r="B28" s="4" t="s">
        <v>157</v>
      </c>
      <c r="C28" s="4" t="s">
        <v>157</v>
      </c>
      <c r="D28" s="4" t="s">
        <v>157</v>
      </c>
      <c r="E28" s="4" t="s">
        <v>157</v>
      </c>
      <c r="H28" s="4" t="str">
        <f>nhanes_weighted!E18</f>
        <v xml:space="preserve"> 4.9 (0.5)</v>
      </c>
      <c r="J28" s="4" t="str">
        <f>ukb_unweighted!C18</f>
        <v xml:space="preserve"> 1.6 (7,991)</v>
      </c>
      <c r="K28" s="4" t="str">
        <f>ukb_weighted!E16</f>
        <v xml:space="preserve"> 1.8 (0.0)</v>
      </c>
    </row>
    <row r="29" spans="1:12">
      <c r="A29" s="1" t="s">
        <v>60</v>
      </c>
      <c r="B29" s="4" t="str">
        <f>mgi_unweighted!C22</f>
        <v xml:space="preserve"> 1.5 (1,245)</v>
      </c>
      <c r="C29" s="4" t="str">
        <f>mgi_ip_weighted!E21</f>
        <v xml:space="preserve"> 6.4 (0.2)</v>
      </c>
      <c r="D29" s="4" t="str">
        <f>mgi_ps_weighted!E21</f>
        <v xml:space="preserve"> 1.7 (0.1)</v>
      </c>
      <c r="E29" s="4" t="str">
        <f>aou_unweighted!C21</f>
        <v xml:space="preserve"> 2.8 (6,047)</v>
      </c>
      <c r="H29" s="4" t="s">
        <v>157</v>
      </c>
      <c r="J29" s="4" t="str">
        <f>ukb_unweighted!C20</f>
        <v xml:space="preserve"> 0.4 (1,809)</v>
      </c>
      <c r="K29" s="4" t="s">
        <v>157</v>
      </c>
    </row>
    <row r="30" spans="1:12">
      <c r="A30" s="1" t="s">
        <v>62</v>
      </c>
      <c r="B30" s="4" t="str">
        <f>mgi_unweighted!C17</f>
        <v>85.2 (69,254)</v>
      </c>
      <c r="C30" s="4" t="str">
        <f>mgi_ip_weighted!E16</f>
        <v>37.0 (0.3)</v>
      </c>
      <c r="D30" s="4" t="str">
        <f>mgi_ps_weighted!E16</f>
        <v>80.7 (0.2)</v>
      </c>
      <c r="E30" s="4" t="str">
        <f>aou_unweighted!C22</f>
        <v>54.4 (117,719)</v>
      </c>
      <c r="H30" s="4" t="str">
        <f>nhanes_weighted!E17</f>
        <v>60.9 (2.5)</v>
      </c>
      <c r="J30" s="4" t="str">
        <f>ukb_unweighted!C15</f>
        <v>94.3 (470,514)</v>
      </c>
      <c r="K30" s="4" t="str">
        <f>ukb_weighted!E17</f>
        <v>90.6 (0.1)</v>
      </c>
      <c r="L30" s="4" t="s">
        <v>433</v>
      </c>
    </row>
    <row r="31" spans="1:12" s="23" customFormat="1">
      <c r="A31" s="28" t="s">
        <v>109</v>
      </c>
      <c r="B31" s="24" t="str">
        <f>mgi_unweighted!C23</f>
        <v>29.94 (7.26)</v>
      </c>
      <c r="C31" s="24" t="str">
        <f>mgi_ip_weighted!E22</f>
        <v>29.7 (0.1)</v>
      </c>
      <c r="D31" s="24" t="str">
        <f>mgi_ps_weighted!E22</f>
        <v>28.9 (0.0)</v>
      </c>
      <c r="E31" s="24" t="str">
        <f>aou_unweighted!C23</f>
        <v>30.06 (7.70)</v>
      </c>
      <c r="F31" s="24"/>
      <c r="G31" s="24"/>
      <c r="H31" s="24" t="str">
        <f>nhanes_weighted!E19</f>
        <v>29.1 (0.2)</v>
      </c>
      <c r="I31" s="24"/>
      <c r="J31" s="24" t="s">
        <v>157</v>
      </c>
      <c r="K31" s="24" t="str">
        <f>ukb_weighted!E18</f>
        <v>27.6 (0.0)</v>
      </c>
      <c r="L31" s="24"/>
    </row>
    <row r="32" spans="1:12">
      <c r="A32" s="6" t="s">
        <v>110</v>
      </c>
    </row>
    <row r="33" spans="1:12">
      <c r="A33" s="1" t="s">
        <v>67</v>
      </c>
      <c r="B33" s="4" t="str">
        <f>mgi_unweighted!C24</f>
        <v xml:space="preserve"> 1.1 (865)</v>
      </c>
      <c r="C33" s="4" t="str">
        <f>mgi_ip_weighted!E23</f>
        <v xml:space="preserve"> 1.4 (0.1)</v>
      </c>
      <c r="D33" s="4" t="str">
        <f>mgi_ps_weighted!E23</f>
        <v xml:space="preserve"> 1.2 (0.1)</v>
      </c>
      <c r="E33" s="4" t="str">
        <f>aou_unweighted!C24</f>
        <v xml:space="preserve"> 1.3 (2,667)</v>
      </c>
      <c r="H33" s="4" t="str">
        <f>nhanes_weighted!E23</f>
        <v xml:space="preserve"> 3.2 (0.2)</v>
      </c>
      <c r="J33" s="4" t="s">
        <v>157</v>
      </c>
      <c r="K33" s="4" t="str">
        <f>ukb_weighted!E22</f>
        <v xml:space="preserve"> 0.6 (0.0)</v>
      </c>
    </row>
    <row r="34" spans="1:12">
      <c r="A34" s="1" t="s">
        <v>69</v>
      </c>
      <c r="B34" s="4" t="str">
        <f>mgi_unweighted!C25</f>
        <v>24.7 (20,029)</v>
      </c>
      <c r="C34" s="4" t="str">
        <f>mgi_ip_weighted!E24</f>
        <v>25.2 (0.3)</v>
      </c>
      <c r="D34" s="4" t="str">
        <f>mgi_ps_weighted!E24</f>
        <v>31.2 (0.3)</v>
      </c>
      <c r="E34" s="4" t="str">
        <f>aou_unweighted!C25</f>
        <v>25.5 (53,089)</v>
      </c>
      <c r="H34" s="4" t="str">
        <f>nhanes_weighted!E20</f>
        <v>27.9 (1.2)</v>
      </c>
      <c r="J34" s="4" t="s">
        <v>157</v>
      </c>
      <c r="K34" s="4" t="str">
        <f>ukb_weighted!E19</f>
        <v>31.8 (0.1)</v>
      </c>
    </row>
    <row r="35" spans="1:12">
      <c r="A35" s="1" t="s">
        <v>71</v>
      </c>
      <c r="B35" s="4" t="str">
        <f>mgi_unweighted!C26</f>
        <v>32.0 (25,958)</v>
      </c>
      <c r="C35" s="4" t="str">
        <f>mgi_ip_weighted!E25</f>
        <v>32.5 (0.4)</v>
      </c>
      <c r="D35" s="4" t="str">
        <f>mgi_ps_weighted!E25</f>
        <v>32.1 (0.3)</v>
      </c>
      <c r="E35" s="4" t="str">
        <f>aou_unweighted!C26</f>
        <v>30.5 (63,275)</v>
      </c>
      <c r="H35" s="4" t="str">
        <f>nhanes_weighted!E22</f>
        <v>29.6 (1.1)</v>
      </c>
      <c r="J35" s="4" t="s">
        <v>157</v>
      </c>
      <c r="K35" s="4" t="str">
        <f>ukb_weighted!E21</f>
        <v>41.8 (0.1)</v>
      </c>
    </row>
    <row r="36" spans="1:12">
      <c r="A36" s="1" t="s">
        <v>73</v>
      </c>
      <c r="B36" s="4" t="str">
        <f>mgi_unweighted!C27</f>
        <v>42.3 (34,288)</v>
      </c>
      <c r="C36" s="4" t="str">
        <f>mgi_ip_weighted!E26</f>
        <v>40.8 (0.4)</v>
      </c>
      <c r="D36" s="4" t="str">
        <f>mgi_ps_weighted!E26</f>
        <v>35.5 (0.3)</v>
      </c>
      <c r="E36" s="4" t="str">
        <f>aou_unweighted!C27</f>
        <v>42.7 (88,757)</v>
      </c>
      <c r="H36" s="4" t="str">
        <f>nhanes_weighted!E21</f>
        <v>39.3 (1.6)</v>
      </c>
      <c r="J36" s="4" t="s">
        <v>157</v>
      </c>
      <c r="K36" s="4" t="str">
        <f>ukb_weighted!E20</f>
        <v>25.9 (0.1)</v>
      </c>
    </row>
    <row r="37" spans="1:12" s="23" customFormat="1" ht="18">
      <c r="A37" s="28" t="s">
        <v>255</v>
      </c>
      <c r="B37" s="24" t="str">
        <f>mgi_unweighted!C29</f>
        <v>48.6 (39,523)</v>
      </c>
      <c r="C37" s="24">
        <f>ROUND(mgi_ip_weighted!A27*100, 1)</f>
        <v>11.2</v>
      </c>
      <c r="D37" s="24">
        <f>ROUND(mgi_ps_weighted!A27*100, 1)</f>
        <v>5</v>
      </c>
      <c r="E37" s="24" t="str">
        <f>aou_unweighted!C29</f>
        <v>22.6 (48,934)</v>
      </c>
      <c r="F37" s="24"/>
      <c r="G37" s="24"/>
      <c r="H37" s="24">
        <f>ROUND(nhanes_weighted!A24*100, 1)</f>
        <v>11</v>
      </c>
      <c r="I37" s="24"/>
      <c r="J37" s="24" t="str">
        <f>ukb_unweighted!C21</f>
        <v>27.43 (4.80)</v>
      </c>
      <c r="K37" s="24">
        <f>ROUND(ukb_weighted!A23*100, 1)</f>
        <v>18.8</v>
      </c>
      <c r="L37" s="24"/>
    </row>
    <row r="38" spans="1:12">
      <c r="A38" s="6" t="s">
        <v>111</v>
      </c>
      <c r="B38" s="4" t="str">
        <f>mgi_unweighted!C31</f>
        <v>33.2 (27,004)</v>
      </c>
      <c r="C38" s="4">
        <f>ROUND(mgi_ip_weighted!A28*100, 1)</f>
        <v>17.3</v>
      </c>
      <c r="D38" s="4">
        <f>ROUND(mgi_ps_weighted!A28*100, 1)</f>
        <v>6.8</v>
      </c>
      <c r="E38" s="4" t="str">
        <f>aou_unweighted!C31</f>
        <v>21.6 (46,686)</v>
      </c>
      <c r="H38" s="4">
        <f>ROUND(nhanes_weighted!A25*100, 1)</f>
        <v>10.3</v>
      </c>
      <c r="J38" s="4" t="str">
        <f>ukb_unweighted!C24</f>
        <v xml:space="preserve"> 0.0 (0)</v>
      </c>
      <c r="K38" s="4">
        <f>ROUND(ukb_weighted!A24*100, 1)</f>
        <v>9</v>
      </c>
    </row>
    <row r="39" spans="1:12" s="23" customFormat="1">
      <c r="A39" s="28" t="s">
        <v>119</v>
      </c>
      <c r="B39" s="24" t="str">
        <f>mgi_unweighted!C33</f>
        <v>16.5 (13,407)</v>
      </c>
      <c r="C39" s="24">
        <f>ROUND(mgi_ip_weighted!A29*100, 1)</f>
        <v>4.8</v>
      </c>
      <c r="D39" s="24">
        <f>ROUND(mgi_ps_weighted!A29*100, 1)</f>
        <v>2.6</v>
      </c>
      <c r="E39" s="24" t="str">
        <f>aou_unweighted!C33</f>
        <v>12.9 (27,828)</v>
      </c>
      <c r="F39" s="24"/>
      <c r="G39" s="24"/>
      <c r="H39" s="24">
        <f>ROUND(nhanes_weighted!A26*100, 1)</f>
        <v>4.0999999999999996</v>
      </c>
      <c r="I39" s="24"/>
      <c r="J39" s="24" t="str">
        <f>ukb_unweighted!C26</f>
        <v xml:space="preserve"> 0.5 (2,610)</v>
      </c>
      <c r="K39" s="24">
        <f>ROUND(ukb_weighted!A25*100, 1)</f>
        <v>6.5</v>
      </c>
      <c r="L39" s="24"/>
    </row>
    <row r="40" spans="1:12">
      <c r="A40" s="6" t="s">
        <v>112</v>
      </c>
      <c r="B40" s="4" t="str">
        <f>mgi_unweighted!C35</f>
        <v>36.3 (29,473)</v>
      </c>
      <c r="C40" s="4">
        <f>ROUND(mgi_ip_weighted!A30*100, 1)</f>
        <v>30.9</v>
      </c>
      <c r="D40" s="4">
        <f>ROUND(mgi_ps_weighted!A30*100, 1)</f>
        <v>33.4</v>
      </c>
      <c r="E40" s="4" t="str">
        <f>aou_unweighted!C35</f>
        <v>32.4 (70,056)</v>
      </c>
      <c r="H40" s="4" t="s">
        <v>157</v>
      </c>
      <c r="J40" s="4" t="str">
        <f>ukb_unweighted!C28</f>
        <v>20.8 (104,147)</v>
      </c>
      <c r="K40" s="4">
        <f>ROUND(ukb_weighted!A26*100, 1)</f>
        <v>5</v>
      </c>
    </row>
    <row r="41" spans="1:12" s="23" customFormat="1">
      <c r="A41" s="28" t="s">
        <v>240</v>
      </c>
      <c r="B41" s="24" t="str">
        <f>mgi_unweighted!C37</f>
        <v>33.9 (27,573)</v>
      </c>
      <c r="C41" s="24">
        <f>ROUND(mgi_ip_weighted!A31*100, 1)</f>
        <v>29.1</v>
      </c>
      <c r="D41" s="24">
        <f>ROUND(mgi_ps_weighted!A31*100, 1)</f>
        <v>29.8</v>
      </c>
      <c r="E41" s="24" t="str">
        <f>aou_unweighted!C37</f>
        <v>28.0 (60,556)</v>
      </c>
      <c r="F41" s="24"/>
      <c r="G41" s="24"/>
      <c r="H41" s="24">
        <f>ROUND(nhanes_weighted!A27*100, 1)</f>
        <v>8.5</v>
      </c>
      <c r="I41" s="24"/>
      <c r="J41" s="24" t="str">
        <f>ukb_unweighted!C30</f>
        <v xml:space="preserve"> 8.1 (40,362)</v>
      </c>
      <c r="K41" s="24">
        <f>ROUND(ukb_weighted!A27*100, 1)</f>
        <v>0.2</v>
      </c>
      <c r="L41" s="24"/>
    </row>
    <row r="42" spans="1:12">
      <c r="A42" s="6" t="s">
        <v>113</v>
      </c>
    </row>
    <row r="43" spans="1:12">
      <c r="A43" s="1" t="s">
        <v>91</v>
      </c>
      <c r="B43" s="4" t="str">
        <f>mgi_unweighted!C38</f>
        <v>53.4 (43,245)</v>
      </c>
      <c r="C43" s="4" t="str">
        <f>mgi_ip_weighted!E32</f>
        <v>59.2 (0.4)</v>
      </c>
      <c r="D43" s="4" t="str">
        <f>mgi_ps_weighted!E32</f>
        <v>65.8 (0.3)</v>
      </c>
      <c r="E43" s="4" t="str" cm="1">
        <f t="array" ref="E43:E46">aou_unweighted!C38:C41</f>
        <v>57.1 (123,569)</v>
      </c>
      <c r="H43" s="4" t="str">
        <f>nhanes_weighted!E30</f>
        <v>58.9 (1.6)</v>
      </c>
      <c r="J43" s="4" t="s">
        <v>157</v>
      </c>
      <c r="K43" s="4" t="str">
        <f>ukb_weighted!E29</f>
        <v>53.8 (0.1)</v>
      </c>
    </row>
    <row r="44" spans="1:12">
      <c r="A44" s="1" t="s">
        <v>93</v>
      </c>
      <c r="B44" s="4" t="str">
        <f>mgi_unweighted!C39</f>
        <v>36.8 (29,816)</v>
      </c>
      <c r="C44" s="4" t="str">
        <f>mgi_ip_weighted!E33</f>
        <v>24.8 (0.3)</v>
      </c>
      <c r="D44" s="4" t="str">
        <f>mgi_ps_weighted!E33</f>
        <v>28.1 (0.3)</v>
      </c>
      <c r="E44" s="4" t="str">
        <v>23.7 (51,258)</v>
      </c>
      <c r="H44" s="4" t="str">
        <f>nhanes_weighted!E29</f>
        <v>24.1 (0.9)</v>
      </c>
      <c r="J44" s="4" t="s">
        <v>157</v>
      </c>
      <c r="K44" s="4" t="str">
        <f>ukb_weighted!E31</f>
        <v>31.9 (0.1)</v>
      </c>
    </row>
    <row r="45" spans="1:12">
      <c r="A45" s="1" t="s">
        <v>95</v>
      </c>
      <c r="B45" s="4" t="str">
        <f>mgi_unweighted!C40</f>
        <v xml:space="preserve"> 9.8 (7,901)</v>
      </c>
      <c r="C45" s="4" t="str">
        <f>mgi_ip_weighted!E34</f>
        <v>16.0 (0.3)</v>
      </c>
      <c r="D45" s="4" t="str">
        <f>mgi_ps_weighted!E34</f>
        <v xml:space="preserve"> 6.1 (0.1)</v>
      </c>
      <c r="E45" s="4" t="str">
        <v>16.3 (35,361)</v>
      </c>
      <c r="H45" s="4" t="str">
        <f>nhanes_weighted!E28</f>
        <v>17.1 (1.2)</v>
      </c>
      <c r="J45" s="4" t="s">
        <v>157</v>
      </c>
      <c r="K45" s="4" t="str">
        <f>ukb_weighted!E28</f>
        <v>13.9 (0.1)</v>
      </c>
    </row>
    <row r="46" spans="1:12">
      <c r="A46" s="1" t="s">
        <v>60</v>
      </c>
      <c r="B46" s="4" t="str">
        <f>mgi_unweighted!C41</f>
        <v xml:space="preserve"> 0.0 (0)</v>
      </c>
      <c r="C46" s="4" t="str">
        <f>mgi_ip_weighted!E35</f>
        <v xml:space="preserve"> 0.0 (0.0)</v>
      </c>
      <c r="D46" s="4" t="str">
        <f>mgi_ps_weighted!E35</f>
        <v xml:space="preserve"> 0.0 (0.0)</v>
      </c>
      <c r="E46" s="4" t="str">
        <v xml:space="preserve"> 2.9 (6,178)</v>
      </c>
      <c r="H46" s="4" t="s">
        <v>157</v>
      </c>
      <c r="J46" s="4" t="s">
        <v>157</v>
      </c>
      <c r="K46" s="4" t="str">
        <f>ukb_weighted!E30</f>
        <v xml:space="preserve"> 0.4 (0.0)</v>
      </c>
    </row>
    <row r="47" spans="1:12" ht="5" customHeight="1"/>
    <row r="48" spans="1:12">
      <c r="A48" s="12" t="s">
        <v>114</v>
      </c>
    </row>
    <row r="49" spans="1:15" s="23" customFormat="1" ht="18">
      <c r="A49" s="28" t="s">
        <v>256</v>
      </c>
      <c r="B49" s="24"/>
      <c r="C49" s="24"/>
      <c r="D49" s="24"/>
      <c r="E49" s="24"/>
      <c r="F49" s="24"/>
      <c r="G49" s="24"/>
      <c r="H49" s="24"/>
      <c r="I49" s="24"/>
      <c r="J49" s="24"/>
      <c r="K49" s="24"/>
      <c r="L49" s="24"/>
    </row>
    <row r="50" spans="1:15" s="23" customFormat="1">
      <c r="A50" s="29" t="s">
        <v>115</v>
      </c>
      <c r="B50" s="24">
        <f>mgi_unweighted!C43</f>
        <v>1</v>
      </c>
      <c r="C50" s="24" t="s">
        <v>157</v>
      </c>
      <c r="D50" s="24" t="s">
        <v>157</v>
      </c>
      <c r="E50" s="24">
        <f>aou_unweighted!C43</f>
        <v>1</v>
      </c>
      <c r="F50" s="24" t="s">
        <v>157</v>
      </c>
      <c r="G50" s="24" t="s">
        <v>157</v>
      </c>
      <c r="H50" s="24" t="s">
        <v>157</v>
      </c>
      <c r="I50" s="24"/>
      <c r="J50" s="24" t="str">
        <f>ukb_unweighted!C32</f>
        <v xml:space="preserve"> 6.7 (33,546)</v>
      </c>
      <c r="K50" s="24" t="s">
        <v>157</v>
      </c>
      <c r="L50" s="24" t="s">
        <v>157</v>
      </c>
    </row>
    <row r="51" spans="1:15" s="23" customFormat="1">
      <c r="A51" s="29" t="s">
        <v>116</v>
      </c>
      <c r="B51" s="24">
        <f>mgi_unweighted!C44</f>
        <v>55</v>
      </c>
      <c r="C51" s="24" t="s">
        <v>157</v>
      </c>
      <c r="D51" s="24" t="s">
        <v>157</v>
      </c>
      <c r="E51" s="24">
        <f>aou_unweighted!C44</f>
        <v>17</v>
      </c>
      <c r="F51" s="24" t="s">
        <v>157</v>
      </c>
      <c r="G51" s="24" t="s">
        <v>157</v>
      </c>
      <c r="H51" s="24" t="s">
        <v>157</v>
      </c>
      <c r="I51" s="24"/>
      <c r="J51" s="24" t="str">
        <f>ukb_unweighted!C33</f>
        <v>95.6 (477,930)</v>
      </c>
      <c r="K51" s="24" t="s">
        <v>157</v>
      </c>
      <c r="L51" s="24" t="s">
        <v>157</v>
      </c>
    </row>
    <row r="52" spans="1:15" s="23" customFormat="1">
      <c r="A52" s="29" t="s">
        <v>117</v>
      </c>
      <c r="B52" s="24">
        <f>mgi_unweighted!C45</f>
        <v>104.5</v>
      </c>
      <c r="C52" s="24" t="s">
        <v>157</v>
      </c>
      <c r="D52" s="24" t="s">
        <v>157</v>
      </c>
      <c r="E52" s="24">
        <f>aou_unweighted!C45</f>
        <v>30</v>
      </c>
      <c r="F52" s="24" t="s">
        <v>157</v>
      </c>
      <c r="G52" s="24" t="s">
        <v>157</v>
      </c>
      <c r="H52" s="24" t="s">
        <v>157</v>
      </c>
      <c r="I52" s="24"/>
      <c r="J52" s="24" t="str">
        <f>ukb_unweighted!C34</f>
        <v xml:space="preserve"> 4.4 (22,054)</v>
      </c>
      <c r="K52" s="24" t="s">
        <v>157</v>
      </c>
      <c r="L52" s="24" t="s">
        <v>157</v>
      </c>
    </row>
    <row r="53" spans="1:15" s="23" customFormat="1">
      <c r="A53" s="29" t="s">
        <v>118</v>
      </c>
      <c r="B53" s="24">
        <f>mgi_unweighted!C46</f>
        <v>1836</v>
      </c>
      <c r="C53" s="24" t="s">
        <v>157</v>
      </c>
      <c r="D53" s="24" t="s">
        <v>157</v>
      </c>
      <c r="E53" s="24">
        <f>aou_unweighted!C46</f>
        <v>481</v>
      </c>
      <c r="F53" s="24" t="s">
        <v>157</v>
      </c>
      <c r="G53" s="24" t="s">
        <v>157</v>
      </c>
      <c r="H53" s="24" t="s">
        <v>157</v>
      </c>
      <c r="I53" s="24"/>
      <c r="J53" s="24" t="str">
        <f>ukb_unweighted!C35</f>
        <v>99.9 (499,263)</v>
      </c>
      <c r="K53" s="24" t="s">
        <v>157</v>
      </c>
      <c r="L53" s="24" t="s">
        <v>157</v>
      </c>
    </row>
    <row r="54" spans="1:15">
      <c r="A54" s="13" t="s">
        <v>15</v>
      </c>
      <c r="C54" s="4" t="s">
        <v>157</v>
      </c>
      <c r="D54" s="4" t="s">
        <v>157</v>
      </c>
      <c r="F54" s="4" t="s">
        <v>157</v>
      </c>
      <c r="G54" s="4" t="s">
        <v>157</v>
      </c>
      <c r="H54" s="4" t="s">
        <v>157</v>
      </c>
      <c r="K54" s="4" t="s">
        <v>157</v>
      </c>
      <c r="L54" s="4" t="s">
        <v>157</v>
      </c>
    </row>
    <row r="55" spans="1:15">
      <c r="A55" s="14" t="s">
        <v>115</v>
      </c>
      <c r="B55" s="4">
        <f>mgi_unweighted!C47</f>
        <v>1</v>
      </c>
      <c r="C55" s="4" t="s">
        <v>157</v>
      </c>
      <c r="D55" s="4" t="s">
        <v>157</v>
      </c>
      <c r="E55" s="4">
        <f>aou_unweighted!C47</f>
        <v>1</v>
      </c>
      <c r="F55" s="4" t="s">
        <v>157</v>
      </c>
      <c r="G55" s="4" t="s">
        <v>157</v>
      </c>
      <c r="H55" s="4" t="s">
        <v>157</v>
      </c>
      <c r="J55" s="4" t="s">
        <v>157</v>
      </c>
      <c r="K55" s="4" t="s">
        <v>157</v>
      </c>
      <c r="L55" s="4" t="s">
        <v>157</v>
      </c>
    </row>
    <row r="56" spans="1:15">
      <c r="A56" s="14" t="s">
        <v>116</v>
      </c>
      <c r="B56" s="4">
        <f>mgi_unweighted!C48</f>
        <v>784</v>
      </c>
      <c r="C56" s="4" t="s">
        <v>157</v>
      </c>
      <c r="D56" s="4" t="s">
        <v>157</v>
      </c>
      <c r="E56" s="4">
        <f>aou_unweighted!C48</f>
        <v>69</v>
      </c>
      <c r="F56" s="4" t="s">
        <v>157</v>
      </c>
      <c r="G56" s="4" t="s">
        <v>157</v>
      </c>
      <c r="H56" s="4" t="s">
        <v>157</v>
      </c>
      <c r="J56" s="4" t="s">
        <v>157</v>
      </c>
      <c r="K56" s="4" t="s">
        <v>157</v>
      </c>
      <c r="L56" s="4" t="s">
        <v>157</v>
      </c>
    </row>
    <row r="57" spans="1:15">
      <c r="A57" s="14" t="s">
        <v>117</v>
      </c>
      <c r="B57" s="4">
        <f>mgi_unweighted!C49</f>
        <v>13790.9</v>
      </c>
      <c r="C57" s="4" t="s">
        <v>157</v>
      </c>
      <c r="D57" s="4" t="s">
        <v>157</v>
      </c>
      <c r="E57" s="4">
        <f>aou_unweighted!C49</f>
        <v>251.1</v>
      </c>
      <c r="F57" s="4" t="s">
        <v>157</v>
      </c>
      <c r="G57" s="4" t="s">
        <v>157</v>
      </c>
      <c r="H57" s="4" t="s">
        <v>157</v>
      </c>
      <c r="J57" s="4" t="s">
        <v>157</v>
      </c>
      <c r="K57" s="4" t="s">
        <v>157</v>
      </c>
      <c r="L57" s="4" t="s">
        <v>157</v>
      </c>
    </row>
    <row r="58" spans="1:15">
      <c r="A58" s="14" t="s">
        <v>118</v>
      </c>
      <c r="B58" s="4">
        <f>mgi_unweighted!C50</f>
        <v>79826</v>
      </c>
      <c r="C58" s="4" t="s">
        <v>157</v>
      </c>
      <c r="D58" s="4" t="s">
        <v>157</v>
      </c>
      <c r="E58" s="4">
        <f>aou_unweighted!C50</f>
        <v>1233</v>
      </c>
      <c r="F58" s="4" t="s">
        <v>157</v>
      </c>
      <c r="G58" s="4" t="s">
        <v>157</v>
      </c>
      <c r="H58" s="4" t="s">
        <v>157</v>
      </c>
      <c r="J58" s="4" t="s">
        <v>157</v>
      </c>
      <c r="K58" s="4" t="s">
        <v>157</v>
      </c>
      <c r="L58" s="4" t="s">
        <v>157</v>
      </c>
    </row>
    <row r="59" spans="1:15" s="23" customFormat="1" ht="18">
      <c r="A59" s="30" t="s">
        <v>257</v>
      </c>
      <c r="B59" s="24"/>
      <c r="C59" s="24" t="s">
        <v>157</v>
      </c>
      <c r="D59" s="24" t="s">
        <v>157</v>
      </c>
      <c r="E59" s="24"/>
      <c r="F59" s="24" t="s">
        <v>157</v>
      </c>
      <c r="G59" s="24" t="s">
        <v>157</v>
      </c>
      <c r="H59" s="24" t="s">
        <v>157</v>
      </c>
      <c r="I59" s="24"/>
      <c r="J59" s="24"/>
      <c r="K59" s="24" t="s">
        <v>157</v>
      </c>
      <c r="L59" s="24" t="s">
        <v>157</v>
      </c>
    </row>
    <row r="60" spans="1:15" s="23" customFormat="1">
      <c r="A60" s="29" t="s">
        <v>115</v>
      </c>
      <c r="B60" s="24">
        <f>mgi_unweighted!C51</f>
        <v>1</v>
      </c>
      <c r="C60" s="24" t="s">
        <v>157</v>
      </c>
      <c r="D60" s="24" t="s">
        <v>157</v>
      </c>
      <c r="E60" s="24">
        <f>aou_unweighted!C51</f>
        <v>1</v>
      </c>
      <c r="F60" s="24" t="s">
        <v>157</v>
      </c>
      <c r="G60" s="24" t="s">
        <v>157</v>
      </c>
      <c r="H60" s="24" t="s">
        <v>157</v>
      </c>
      <c r="I60" s="24"/>
      <c r="J60" s="24" t="str">
        <f>ukb_unweighted!C40</f>
        <v xml:space="preserve"> 0.4 (2,044)</v>
      </c>
      <c r="K60" s="24" t="s">
        <v>157</v>
      </c>
      <c r="L60" s="24" t="s">
        <v>157</v>
      </c>
    </row>
    <row r="61" spans="1:15" s="23" customFormat="1">
      <c r="A61" s="29" t="s">
        <v>116</v>
      </c>
      <c r="B61" s="24">
        <f>mgi_unweighted!C52</f>
        <v>53</v>
      </c>
      <c r="C61" s="24" t="s">
        <v>157</v>
      </c>
      <c r="D61" s="24" t="s">
        <v>157</v>
      </c>
      <c r="E61" s="24">
        <f>aou_unweighted!C52</f>
        <v>39</v>
      </c>
      <c r="F61" s="24" t="s">
        <v>157</v>
      </c>
      <c r="G61" s="24" t="s">
        <v>157</v>
      </c>
      <c r="H61" s="24" t="s">
        <v>157</v>
      </c>
      <c r="I61" s="24"/>
      <c r="J61" s="24" t="str">
        <f>ukb_unweighted!C41</f>
        <v xml:space="preserve"> 0.0 (0)</v>
      </c>
      <c r="K61" s="24" t="s">
        <v>157</v>
      </c>
      <c r="L61" s="24" t="s">
        <v>157</v>
      </c>
    </row>
    <row r="62" spans="1:15" s="23" customFormat="1">
      <c r="A62" s="29" t="s">
        <v>117</v>
      </c>
      <c r="B62" s="24">
        <f>mgi_unweighted!C53</f>
        <v>74.400000000000006</v>
      </c>
      <c r="C62" s="24" t="s">
        <v>157</v>
      </c>
      <c r="D62" s="24" t="s">
        <v>157</v>
      </c>
      <c r="E62" s="24">
        <f>aou_unweighted!C53</f>
        <v>57.3</v>
      </c>
      <c r="F62" s="24" t="s">
        <v>157</v>
      </c>
      <c r="G62" s="24" t="s">
        <v>157</v>
      </c>
      <c r="H62" s="24" t="s">
        <v>157</v>
      </c>
      <c r="I62" s="24"/>
      <c r="J62" s="24" t="str">
        <f>ukb_unweighted!C42</f>
        <v xml:space="preserve"> 4.6 (22,804)</v>
      </c>
      <c r="K62" s="24" t="s">
        <v>157</v>
      </c>
      <c r="L62" s="24" t="s">
        <v>157</v>
      </c>
      <c r="M62" s="23">
        <v>10</v>
      </c>
      <c r="N62" s="23">
        <v>10</v>
      </c>
      <c r="O62" s="23">
        <v>20</v>
      </c>
    </row>
    <row r="63" spans="1:15" s="23" customFormat="1">
      <c r="A63" s="29" t="s">
        <v>118</v>
      </c>
      <c r="B63" s="24">
        <f>mgi_unweighted!C54</f>
        <v>588</v>
      </c>
      <c r="C63" s="24" t="s">
        <v>157</v>
      </c>
      <c r="D63" s="24" t="s">
        <v>157</v>
      </c>
      <c r="E63" s="24">
        <f>aou_unweighted!C54</f>
        <v>522</v>
      </c>
      <c r="F63" s="24" t="s">
        <v>157</v>
      </c>
      <c r="G63" s="24" t="s">
        <v>157</v>
      </c>
      <c r="H63" s="24" t="s">
        <v>157</v>
      </c>
      <c r="I63" s="24"/>
      <c r="J63" s="24" t="str">
        <f>ukb_unweighted!C43</f>
        <v>95.4 (476,351)</v>
      </c>
      <c r="K63" s="24" t="s">
        <v>157</v>
      </c>
      <c r="L63" s="24" t="s">
        <v>157</v>
      </c>
    </row>
    <row r="64" spans="1:15" ht="18">
      <c r="A64" s="15" t="s">
        <v>258</v>
      </c>
      <c r="C64" s="4" t="s">
        <v>157</v>
      </c>
      <c r="D64" s="4" t="s">
        <v>157</v>
      </c>
      <c r="F64" s="4" t="s">
        <v>157</v>
      </c>
      <c r="G64" s="4" t="s">
        <v>157</v>
      </c>
      <c r="H64" s="4" t="s">
        <v>157</v>
      </c>
      <c r="K64" s="4" t="s">
        <v>157</v>
      </c>
      <c r="L64" s="4" t="s">
        <v>157</v>
      </c>
    </row>
    <row r="65" spans="1:12">
      <c r="A65" s="14" t="s">
        <v>115</v>
      </c>
      <c r="B65" s="4">
        <f>mgi_unweighted!C59</f>
        <v>0</v>
      </c>
      <c r="C65" s="4" t="s">
        <v>157</v>
      </c>
      <c r="D65" s="4" t="s">
        <v>157</v>
      </c>
      <c r="E65" s="16">
        <f>aou_unweighted!C59</f>
        <v>0</v>
      </c>
      <c r="F65" s="16" t="s">
        <v>157</v>
      </c>
      <c r="G65" s="16" t="s">
        <v>157</v>
      </c>
      <c r="H65" s="16" t="s">
        <v>157</v>
      </c>
      <c r="I65" s="16"/>
      <c r="J65" s="4">
        <f>ukb_unweighted!C48</f>
        <v>92</v>
      </c>
      <c r="K65" s="4" t="s">
        <v>157</v>
      </c>
      <c r="L65" s="4" t="s">
        <v>157</v>
      </c>
    </row>
    <row r="66" spans="1:12">
      <c r="A66" s="14" t="s">
        <v>116</v>
      </c>
      <c r="B66" s="4">
        <f>mgi_unweighted!C60</f>
        <v>8.1</v>
      </c>
      <c r="C66" s="4" t="s">
        <v>157</v>
      </c>
      <c r="D66" s="4" t="s">
        <v>157</v>
      </c>
      <c r="E66" s="16">
        <f>aou_unweighted!C60</f>
        <v>7</v>
      </c>
      <c r="F66" s="16" t="s">
        <v>157</v>
      </c>
      <c r="G66" s="16" t="s">
        <v>157</v>
      </c>
      <c r="H66" s="16" t="s">
        <v>157</v>
      </c>
      <c r="I66" s="16"/>
      <c r="J66" s="4">
        <f>ukb_unweighted!C49</f>
        <v>1</v>
      </c>
      <c r="K66" s="4" t="s">
        <v>157</v>
      </c>
      <c r="L66" s="4" t="s">
        <v>157</v>
      </c>
    </row>
    <row r="67" spans="1:12">
      <c r="A67" s="14" t="s">
        <v>117</v>
      </c>
      <c r="B67" s="4">
        <f>mgi_unweighted!C61</f>
        <v>9.9</v>
      </c>
      <c r="C67" s="4" t="s">
        <v>157</v>
      </c>
      <c r="D67" s="4" t="s">
        <v>157</v>
      </c>
      <c r="E67" s="16">
        <f>aou_unweighted!C61</f>
        <v>9</v>
      </c>
      <c r="F67" s="16" t="s">
        <v>157</v>
      </c>
      <c r="G67" s="16" t="s">
        <v>157</v>
      </c>
      <c r="H67" s="16" t="s">
        <v>157</v>
      </c>
      <c r="I67" s="16"/>
      <c r="J67" s="4">
        <f>ukb_unweighted!C50</f>
        <v>20</v>
      </c>
      <c r="K67" s="4" t="s">
        <v>157</v>
      </c>
      <c r="L67" s="4" t="s">
        <v>157</v>
      </c>
    </row>
    <row r="68" spans="1:12">
      <c r="A68" s="17" t="s">
        <v>118</v>
      </c>
      <c r="B68" s="18">
        <f>mgi_unweighted!C62</f>
        <v>43.5</v>
      </c>
      <c r="C68" s="18" t="s">
        <v>157</v>
      </c>
      <c r="D68" s="18" t="s">
        <v>157</v>
      </c>
      <c r="E68" s="19">
        <f>aou_unweighted!C62</f>
        <v>41</v>
      </c>
      <c r="F68" s="19" t="s">
        <v>157</v>
      </c>
      <c r="G68" s="19" t="s">
        <v>157</v>
      </c>
      <c r="H68" s="19" t="s">
        <v>157</v>
      </c>
      <c r="I68" s="19"/>
      <c r="J68" s="18">
        <f>ukb_unweighted!C51</f>
        <v>127.6</v>
      </c>
      <c r="K68" s="18" t="s">
        <v>157</v>
      </c>
      <c r="L68" s="18" t="s">
        <v>157</v>
      </c>
    </row>
    <row r="69" spans="1:12">
      <c r="A69" s="53" t="s">
        <v>250</v>
      </c>
      <c r="B69" s="53"/>
      <c r="C69" s="53"/>
      <c r="D69" s="53"/>
      <c r="E69" s="53"/>
      <c r="F69" s="53"/>
      <c r="G69" s="53"/>
      <c r="H69" s="53"/>
      <c r="I69" s="53"/>
      <c r="J69" s="53"/>
      <c r="K69" s="53"/>
      <c r="L69" s="53"/>
    </row>
    <row r="70" spans="1:12" ht="16" customHeight="1">
      <c r="A70" s="51" t="s">
        <v>248</v>
      </c>
      <c r="B70" s="54"/>
      <c r="C70" s="54"/>
      <c r="D70" s="54"/>
      <c r="E70" s="54"/>
      <c r="F70" s="54"/>
      <c r="G70" s="54"/>
      <c r="H70" s="54"/>
      <c r="I70" s="54"/>
      <c r="J70" s="54"/>
      <c r="K70" s="54"/>
      <c r="L70" s="54"/>
    </row>
    <row r="71" spans="1:12" ht="35" customHeight="1">
      <c r="A71" s="51" t="s">
        <v>385</v>
      </c>
      <c r="B71" s="51"/>
      <c r="C71" s="51"/>
      <c r="D71" s="51"/>
      <c r="E71" s="51"/>
      <c r="F71" s="51"/>
      <c r="G71" s="51"/>
      <c r="H71" s="51"/>
      <c r="I71" s="51"/>
      <c r="J71" s="51"/>
      <c r="K71" s="51"/>
      <c r="L71" s="51"/>
    </row>
    <row r="72" spans="1:12" ht="33" customHeight="1">
      <c r="A72" s="51" t="s">
        <v>259</v>
      </c>
      <c r="B72" s="51"/>
      <c r="C72" s="51"/>
      <c r="D72" s="51"/>
      <c r="E72" s="51"/>
      <c r="F72" s="51"/>
      <c r="G72" s="51"/>
      <c r="H72" s="51"/>
      <c r="I72" s="51"/>
      <c r="J72" s="51"/>
      <c r="K72" s="51"/>
      <c r="L72" s="51"/>
    </row>
    <row r="73" spans="1:12">
      <c r="A73" s="51" t="s">
        <v>386</v>
      </c>
      <c r="B73" s="54"/>
      <c r="C73" s="54"/>
      <c r="D73" s="54"/>
      <c r="E73" s="54"/>
      <c r="F73" s="54"/>
      <c r="G73" s="54"/>
      <c r="H73" s="54"/>
      <c r="I73" s="54"/>
      <c r="J73" s="54"/>
      <c r="K73" s="54"/>
      <c r="L73" s="54"/>
    </row>
    <row r="74" spans="1:12" ht="16" customHeight="1">
      <c r="A74" s="51" t="s">
        <v>387</v>
      </c>
      <c r="B74" s="54"/>
      <c r="C74" s="54"/>
      <c r="D74" s="54"/>
      <c r="E74" s="54"/>
      <c r="F74" s="54"/>
      <c r="G74" s="54"/>
      <c r="H74" s="54"/>
      <c r="I74" s="54"/>
      <c r="J74" s="54"/>
      <c r="K74" s="54"/>
      <c r="L74" s="54"/>
    </row>
    <row r="75" spans="1:12" ht="22" customHeight="1">
      <c r="A75" s="51" t="s">
        <v>388</v>
      </c>
      <c r="B75" s="54"/>
      <c r="C75" s="54"/>
      <c r="D75" s="54"/>
      <c r="E75" s="54"/>
      <c r="F75" s="54"/>
      <c r="G75" s="54"/>
      <c r="H75" s="54"/>
      <c r="I75" s="54"/>
      <c r="J75" s="54"/>
      <c r="K75" s="54"/>
      <c r="L75" s="54"/>
    </row>
    <row r="76" spans="1:12">
      <c r="A76" s="50" t="s">
        <v>251</v>
      </c>
      <c r="B76" s="50"/>
      <c r="C76" s="50"/>
      <c r="D76" s="50"/>
      <c r="E76" s="50"/>
      <c r="F76" s="50"/>
      <c r="G76" s="50"/>
      <c r="H76" s="50"/>
      <c r="I76" s="50"/>
      <c r="J76" s="50"/>
      <c r="K76" s="50"/>
      <c r="L76" s="50"/>
    </row>
  </sheetData>
  <mergeCells count="9">
    <mergeCell ref="A76:L76"/>
    <mergeCell ref="A72:L72"/>
    <mergeCell ref="A1:L1"/>
    <mergeCell ref="A69:L69"/>
    <mergeCell ref="A70:L70"/>
    <mergeCell ref="A73:L73"/>
    <mergeCell ref="A74:L74"/>
    <mergeCell ref="A75:L75"/>
    <mergeCell ref="A71:L7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D2036-0ABE-424F-99B5-B98FEC84AC7F}">
  <dimension ref="A1:E30"/>
  <sheetViews>
    <sheetView workbookViewId="0">
      <selection activeCell="G21" sqref="G21"/>
    </sheetView>
  </sheetViews>
  <sheetFormatPr baseColWidth="10" defaultRowHeight="16"/>
  <cols>
    <col min="3" max="3" width="13.140625" bestFit="1" customWidth="1"/>
    <col min="4" max="4" width="16.7109375" bestFit="1" customWidth="1"/>
  </cols>
  <sheetData>
    <row r="1" spans="1:5">
      <c r="A1" t="s">
        <v>21</v>
      </c>
      <c r="B1" t="s">
        <v>277</v>
      </c>
      <c r="C1" t="s">
        <v>17</v>
      </c>
      <c r="D1" t="s">
        <v>18</v>
      </c>
      <c r="E1" t="s">
        <v>19</v>
      </c>
    </row>
    <row r="2" spans="1:5">
      <c r="A2">
        <v>44.247782712129201</v>
      </c>
      <c r="B2">
        <v>0.547220687820556</v>
      </c>
      <c r="C2" t="s">
        <v>159</v>
      </c>
      <c r="D2" t="s">
        <v>159</v>
      </c>
      <c r="E2" t="s">
        <v>356</v>
      </c>
    </row>
    <row r="3" spans="1:5">
      <c r="A3">
        <v>0</v>
      </c>
      <c r="B3">
        <v>0</v>
      </c>
      <c r="C3" t="s">
        <v>32</v>
      </c>
      <c r="D3" t="s">
        <v>3</v>
      </c>
      <c r="E3" t="s">
        <v>279</v>
      </c>
    </row>
    <row r="4" spans="1:5">
      <c r="A4">
        <v>0.12375886658785699</v>
      </c>
      <c r="B4">
        <v>7.1530099012427203E-3</v>
      </c>
      <c r="C4" t="s">
        <v>32</v>
      </c>
      <c r="D4" s="9">
        <v>45218</v>
      </c>
      <c r="E4" t="s">
        <v>357</v>
      </c>
    </row>
    <row r="5" spans="1:5">
      <c r="A5">
        <v>0.161223409067594</v>
      </c>
      <c r="B5">
        <v>8.9343186165379198E-3</v>
      </c>
      <c r="C5" t="s">
        <v>32</v>
      </c>
      <c r="D5" t="s">
        <v>5</v>
      </c>
      <c r="E5" t="s">
        <v>358</v>
      </c>
    </row>
    <row r="6" spans="1:5">
      <c r="A6">
        <v>0.15540181932431099</v>
      </c>
      <c r="B6">
        <v>6.8990375436170596E-3</v>
      </c>
      <c r="C6" t="s">
        <v>32</v>
      </c>
      <c r="D6" t="s">
        <v>6</v>
      </c>
      <c r="E6" t="s">
        <v>359</v>
      </c>
    </row>
    <row r="7" spans="1:5">
      <c r="A7">
        <v>0.14181050166907899</v>
      </c>
      <c r="B7">
        <v>6.6420952849185E-3</v>
      </c>
      <c r="C7" t="s">
        <v>32</v>
      </c>
      <c r="D7" t="s">
        <v>7</v>
      </c>
      <c r="E7" t="s">
        <v>360</v>
      </c>
    </row>
    <row r="8" spans="1:5">
      <c r="A8">
        <v>0.16236733021632799</v>
      </c>
      <c r="B8">
        <v>9.1575566212992402E-3</v>
      </c>
      <c r="C8" t="s">
        <v>32</v>
      </c>
      <c r="D8" t="s">
        <v>8</v>
      </c>
      <c r="E8" t="s">
        <v>361</v>
      </c>
    </row>
    <row r="9" spans="1:5">
      <c r="A9">
        <v>0.13534337142452799</v>
      </c>
      <c r="B9">
        <v>9.8486938006019393E-3</v>
      </c>
      <c r="C9" t="s">
        <v>32</v>
      </c>
      <c r="D9" t="s">
        <v>9</v>
      </c>
      <c r="E9" t="s">
        <v>362</v>
      </c>
    </row>
    <row r="10" spans="1:5">
      <c r="A10">
        <v>7.9542672916002893E-2</v>
      </c>
      <c r="B10">
        <v>5.3504709797071301E-3</v>
      </c>
      <c r="C10" t="s">
        <v>32</v>
      </c>
      <c r="D10" t="s">
        <v>10</v>
      </c>
      <c r="E10" t="s">
        <v>363</v>
      </c>
    </row>
    <row r="11" spans="1:5">
      <c r="A11">
        <v>4.0552028794300199E-2</v>
      </c>
      <c r="B11">
        <v>3.94426779561641E-3</v>
      </c>
      <c r="C11" t="s">
        <v>32</v>
      </c>
      <c r="D11" t="s">
        <v>11</v>
      </c>
      <c r="E11" t="s">
        <v>364</v>
      </c>
    </row>
    <row r="12" spans="1:5">
      <c r="A12">
        <v>0.514934348808194</v>
      </c>
      <c r="B12">
        <v>8.9272000037433005E-3</v>
      </c>
      <c r="C12" t="s">
        <v>43</v>
      </c>
      <c r="D12" t="s">
        <v>2</v>
      </c>
      <c r="E12" t="s">
        <v>365</v>
      </c>
    </row>
    <row r="13" spans="1:5">
      <c r="A13">
        <v>0.485065651191806</v>
      </c>
      <c r="B13">
        <v>8.9272000037433005E-3</v>
      </c>
      <c r="C13" t="s">
        <v>43</v>
      </c>
      <c r="D13" t="s">
        <v>44</v>
      </c>
      <c r="E13" t="s">
        <v>366</v>
      </c>
    </row>
    <row r="14" spans="1:5">
      <c r="A14">
        <v>0.16758835772160299</v>
      </c>
      <c r="B14">
        <v>2.1302596352655401E-2</v>
      </c>
      <c r="C14" t="s">
        <v>47</v>
      </c>
      <c r="D14" t="s">
        <v>52</v>
      </c>
      <c r="E14" t="s">
        <v>367</v>
      </c>
    </row>
    <row r="15" spans="1:5">
      <c r="A15">
        <v>5.7835528163910202E-2</v>
      </c>
      <c r="B15">
        <v>9.8716949389317903E-3</v>
      </c>
      <c r="C15" t="s">
        <v>47</v>
      </c>
      <c r="D15" t="s">
        <v>368</v>
      </c>
      <c r="E15" t="s">
        <v>369</v>
      </c>
    </row>
    <row r="16" spans="1:5">
      <c r="A16">
        <v>0.116644773837541</v>
      </c>
      <c r="B16">
        <v>1.5859344573462799E-2</v>
      </c>
      <c r="C16" t="s">
        <v>47</v>
      </c>
      <c r="D16" t="s">
        <v>370</v>
      </c>
      <c r="E16" t="s">
        <v>371</v>
      </c>
    </row>
    <row r="17" spans="1:5">
      <c r="A17">
        <v>0.60859452353858001</v>
      </c>
      <c r="B17">
        <v>2.46963480070184E-2</v>
      </c>
      <c r="C17" t="s">
        <v>47</v>
      </c>
      <c r="D17" t="s">
        <v>372</v>
      </c>
      <c r="E17" t="s">
        <v>373</v>
      </c>
    </row>
    <row r="18" spans="1:5">
      <c r="A18">
        <v>4.9336816738365201E-2</v>
      </c>
      <c r="B18">
        <v>4.9355952450355596E-3</v>
      </c>
      <c r="C18" t="s">
        <v>47</v>
      </c>
      <c r="D18" t="s">
        <v>135</v>
      </c>
      <c r="E18" t="s">
        <v>374</v>
      </c>
    </row>
    <row r="19" spans="1:5">
      <c r="A19">
        <v>29.122656292100899</v>
      </c>
      <c r="B19">
        <v>0.24327599956770199</v>
      </c>
      <c r="C19" t="s">
        <v>64</v>
      </c>
      <c r="D19" t="s">
        <v>64</v>
      </c>
      <c r="E19" t="s">
        <v>375</v>
      </c>
    </row>
    <row r="20" spans="1:5">
      <c r="A20">
        <v>0.27854461988867402</v>
      </c>
      <c r="B20">
        <v>1.17103335807672E-2</v>
      </c>
      <c r="C20" t="s">
        <v>178</v>
      </c>
      <c r="D20" t="s">
        <v>344</v>
      </c>
      <c r="E20" t="s">
        <v>376</v>
      </c>
    </row>
    <row r="21" spans="1:5">
      <c r="A21">
        <v>0.39329551781967398</v>
      </c>
      <c r="B21">
        <v>1.5827327327487099E-2</v>
      </c>
      <c r="C21" t="s">
        <v>178</v>
      </c>
      <c r="D21" t="s">
        <v>345</v>
      </c>
      <c r="E21" t="s">
        <v>377</v>
      </c>
    </row>
    <row r="22" spans="1:5">
      <c r="A22">
        <v>0.29617151271717101</v>
      </c>
      <c r="B22">
        <v>1.05299933455596E-2</v>
      </c>
      <c r="C22" t="s">
        <v>178</v>
      </c>
      <c r="D22" t="s">
        <v>347</v>
      </c>
      <c r="E22" t="s">
        <v>378</v>
      </c>
    </row>
    <row r="23" spans="1:5">
      <c r="A23">
        <v>3.1988349574480997E-2</v>
      </c>
      <c r="B23">
        <v>2.1811186241182702E-3</v>
      </c>
      <c r="C23" t="s">
        <v>178</v>
      </c>
      <c r="D23" t="s">
        <v>349</v>
      </c>
      <c r="E23" t="s">
        <v>379</v>
      </c>
    </row>
    <row r="24" spans="1:5">
      <c r="A24">
        <v>0.10957795320437699</v>
      </c>
      <c r="B24">
        <v>7.2203186344626099E-3</v>
      </c>
      <c r="C24" t="s">
        <v>75</v>
      </c>
      <c r="D24" t="s">
        <v>75</v>
      </c>
      <c r="E24" t="s">
        <v>301</v>
      </c>
    </row>
    <row r="25" spans="1:5">
      <c r="A25">
        <v>0.102598034094944</v>
      </c>
      <c r="B25">
        <v>5.0584491794299401E-3</v>
      </c>
      <c r="C25" t="s">
        <v>78</v>
      </c>
      <c r="D25" t="s">
        <v>78</v>
      </c>
      <c r="E25" t="s">
        <v>301</v>
      </c>
    </row>
    <row r="26" spans="1:5">
      <c r="A26">
        <v>4.14029592838564E-2</v>
      </c>
      <c r="B26">
        <v>6.0787085783976496E-3</v>
      </c>
      <c r="C26" t="s">
        <v>81</v>
      </c>
      <c r="D26" t="s">
        <v>81</v>
      </c>
      <c r="E26" t="s">
        <v>303</v>
      </c>
    </row>
    <row r="27" spans="1:5">
      <c r="A27">
        <v>8.5343256074068494E-2</v>
      </c>
      <c r="B27">
        <v>5.1839064103031199E-3</v>
      </c>
      <c r="C27" t="s">
        <v>87</v>
      </c>
      <c r="D27" t="s">
        <v>87</v>
      </c>
      <c r="E27" t="s">
        <v>301</v>
      </c>
    </row>
    <row r="28" spans="1:5">
      <c r="A28">
        <v>0.17069250954778201</v>
      </c>
      <c r="B28">
        <v>1.16685380728925E-2</v>
      </c>
      <c r="C28" t="s">
        <v>380</v>
      </c>
      <c r="D28" t="s">
        <v>95</v>
      </c>
      <c r="E28" t="s">
        <v>381</v>
      </c>
    </row>
    <row r="29" spans="1:5">
      <c r="A29">
        <v>0.24059481091767601</v>
      </c>
      <c r="B29">
        <v>9.0809715853847894E-3</v>
      </c>
      <c r="C29" t="s">
        <v>380</v>
      </c>
      <c r="D29" t="s">
        <v>382</v>
      </c>
      <c r="E29" t="s">
        <v>383</v>
      </c>
    </row>
    <row r="30" spans="1:5">
      <c r="A30">
        <v>0.58871267953454198</v>
      </c>
      <c r="B30">
        <v>1.5945411796526199E-2</v>
      </c>
      <c r="C30" t="s">
        <v>380</v>
      </c>
      <c r="D30" t="s">
        <v>91</v>
      </c>
      <c r="E30" t="s">
        <v>384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1C50-E5F9-EF49-8521-4B4E3A5D7E6D}">
  <dimension ref="A1:E10"/>
  <sheetViews>
    <sheetView workbookViewId="0">
      <selection activeCell="C10" sqref="C10"/>
    </sheetView>
  </sheetViews>
  <sheetFormatPr baseColWidth="10" defaultRowHeight="16"/>
  <cols>
    <col min="1" max="1" width="20.140625" style="38" customWidth="1"/>
    <col min="2" max="2" width="12.5703125" style="42" bestFit="1" customWidth="1"/>
    <col min="3" max="4" width="10.7109375" style="42"/>
    <col min="5" max="5" width="64.28515625" style="37" customWidth="1"/>
  </cols>
  <sheetData>
    <row r="1" spans="1:5">
      <c r="A1" s="43" t="s">
        <v>276</v>
      </c>
      <c r="B1" s="44"/>
      <c r="C1" s="44"/>
      <c r="D1" s="44"/>
      <c r="E1" s="45"/>
    </row>
    <row r="2" spans="1:5">
      <c r="B2" s="55" t="s">
        <v>262</v>
      </c>
      <c r="C2" s="55"/>
      <c r="D2" s="55"/>
    </row>
    <row r="3" spans="1:5" ht="17">
      <c r="A3" s="39" t="s">
        <v>261</v>
      </c>
      <c r="B3" s="41" t="s">
        <v>0</v>
      </c>
      <c r="C3" s="41" t="s">
        <v>263</v>
      </c>
      <c r="D3" s="41" t="s">
        <v>1</v>
      </c>
      <c r="E3" s="40" t="s">
        <v>266</v>
      </c>
    </row>
    <row r="4" spans="1:5" s="23" customFormat="1">
      <c r="A4" s="46" t="s">
        <v>264</v>
      </c>
      <c r="B4" s="47" t="s">
        <v>267</v>
      </c>
      <c r="C4" s="47"/>
      <c r="D4" s="47"/>
      <c r="E4" s="48"/>
    </row>
    <row r="5" spans="1:5" ht="34">
      <c r="A5" s="38" t="s">
        <v>265</v>
      </c>
      <c r="B5" s="42" t="s">
        <v>267</v>
      </c>
      <c r="E5" s="37" t="s">
        <v>268</v>
      </c>
    </row>
    <row r="6" spans="1:5" s="23" customFormat="1">
      <c r="A6" s="46" t="s">
        <v>107</v>
      </c>
      <c r="B6" s="47"/>
      <c r="C6" s="47"/>
      <c r="D6" s="47"/>
      <c r="E6" s="48"/>
    </row>
    <row r="7" spans="1:5">
      <c r="A7" s="38" t="s">
        <v>108</v>
      </c>
      <c r="B7" s="42" t="s">
        <v>270</v>
      </c>
      <c r="C7" s="42" t="s">
        <v>269</v>
      </c>
    </row>
    <row r="8" spans="1:5" s="23" customFormat="1" ht="17">
      <c r="A8" s="46" t="s">
        <v>109</v>
      </c>
      <c r="B8" s="47" t="s">
        <v>270</v>
      </c>
      <c r="C8" s="47" t="s">
        <v>270</v>
      </c>
      <c r="D8" s="47"/>
      <c r="E8" s="48" t="s">
        <v>272</v>
      </c>
    </row>
    <row r="9" spans="1:5" ht="68">
      <c r="A9" s="38" t="s">
        <v>271</v>
      </c>
      <c r="B9" s="42" t="s">
        <v>270</v>
      </c>
      <c r="C9" s="42" t="s">
        <v>270</v>
      </c>
      <c r="E9" s="37" t="s">
        <v>273</v>
      </c>
    </row>
    <row r="10" spans="1:5" s="23" customFormat="1">
      <c r="A10" s="46" t="s">
        <v>113</v>
      </c>
      <c r="B10" s="47" t="s">
        <v>270</v>
      </c>
      <c r="C10" s="47" t="s">
        <v>269</v>
      </c>
      <c r="D10" s="47"/>
      <c r="E10" s="48"/>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041D3-91F0-7942-B418-58B0D9CA4FFB}">
  <dimension ref="A2:B7"/>
  <sheetViews>
    <sheetView workbookViewId="0">
      <selection activeCell="B3" sqref="B3"/>
    </sheetView>
  </sheetViews>
  <sheetFormatPr baseColWidth="10" defaultRowHeight="16"/>
  <cols>
    <col min="1" max="1" width="32.42578125" bestFit="1" customWidth="1"/>
    <col min="2" max="2" width="38.5703125" customWidth="1"/>
  </cols>
  <sheetData>
    <row r="2" spans="1:2">
      <c r="A2" t="s">
        <v>261</v>
      </c>
      <c r="B2" t="s">
        <v>274</v>
      </c>
    </row>
    <row r="3" spans="1:2">
      <c r="A3" t="s">
        <v>275</v>
      </c>
    </row>
    <row r="4" spans="1:2">
      <c r="A4" t="s">
        <v>111</v>
      </c>
      <c r="B4">
        <v>250</v>
      </c>
    </row>
    <row r="5" spans="1:2">
      <c r="A5" t="s">
        <v>119</v>
      </c>
      <c r="B5">
        <v>411.4</v>
      </c>
    </row>
    <row r="6" spans="1:2">
      <c r="A6" t="s">
        <v>112</v>
      </c>
      <c r="B6">
        <v>300</v>
      </c>
    </row>
    <row r="7" spans="1:2">
      <c r="A7" t="s">
        <v>240</v>
      </c>
      <c r="B7">
        <v>296.2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B419-D923-A146-8FAB-CF6618E54F68}">
  <dimension ref="A1:D74"/>
  <sheetViews>
    <sheetView topLeftCell="A34" zoomScale="150" zoomScaleNormal="150" workbookViewId="0">
      <selection activeCell="A42" sqref="A42"/>
    </sheetView>
  </sheetViews>
  <sheetFormatPr baseColWidth="10" defaultRowHeight="16"/>
  <cols>
    <col min="1" max="1" width="34.7109375" bestFit="1" customWidth="1"/>
    <col min="2" max="2" width="12.42578125" style="4" bestFit="1" customWidth="1"/>
    <col min="3" max="3" width="15.85546875" bestFit="1" customWidth="1"/>
  </cols>
  <sheetData>
    <row r="1" spans="1:4">
      <c r="A1" s="20"/>
      <c r="B1" s="21" t="s">
        <v>171</v>
      </c>
      <c r="C1" s="21" t="s">
        <v>172</v>
      </c>
    </row>
    <row r="2" spans="1:4">
      <c r="A2" t="s">
        <v>24</v>
      </c>
      <c r="B2" s="31">
        <f>ukb_all!C2</f>
        <v>502413</v>
      </c>
      <c r="C2" s="31">
        <f>ukb_ip!C2</f>
        <v>409516</v>
      </c>
      <c r="D2">
        <f>C2/B2</f>
        <v>0.81509833543319943</v>
      </c>
    </row>
    <row r="3" spans="1:4">
      <c r="C3" s="31"/>
    </row>
    <row r="4" spans="1:4">
      <c r="A4" s="7" t="s">
        <v>16</v>
      </c>
      <c r="C4" s="4"/>
    </row>
    <row r="5" spans="1:4">
      <c r="A5" s="23" t="s">
        <v>12</v>
      </c>
      <c r="B5" s="24" t="str">
        <f>ukb_all!C3</f>
        <v>57.03 (8.09)</v>
      </c>
      <c r="C5" s="24" t="str">
        <f>ukb_ip!C3</f>
        <v>57.59 (8.04)</v>
      </c>
      <c r="D5" t="s">
        <v>182</v>
      </c>
    </row>
    <row r="6" spans="1:4">
      <c r="A6" t="s">
        <v>13</v>
      </c>
      <c r="C6" s="4"/>
    </row>
    <row r="7" spans="1:4">
      <c r="A7" s="1" t="s">
        <v>3</v>
      </c>
      <c r="B7" s="4" t="str">
        <f>ukb_all!C4</f>
        <v xml:space="preserve"> 0.0 (0)</v>
      </c>
      <c r="C7" s="4" t="str">
        <f>ukb_ip!C4</f>
        <v xml:space="preserve"> 0.0 (0)</v>
      </c>
    </row>
    <row r="8" spans="1:4">
      <c r="A8" s="2" t="s">
        <v>4</v>
      </c>
      <c r="B8" s="4" t="str">
        <f>ukb_all!C5</f>
        <v xml:space="preserve"> 0.0 (0)</v>
      </c>
      <c r="C8" s="4" t="str">
        <f>ukb_ip!C5</f>
        <v xml:space="preserve"> 0.0 (0)</v>
      </c>
    </row>
    <row r="9" spans="1:4">
      <c r="A9" s="3" t="s">
        <v>5</v>
      </c>
      <c r="B9" s="4" t="str">
        <f>ukb_all!C6</f>
        <v xml:space="preserve"> 0.0 (0)</v>
      </c>
      <c r="C9" s="4" t="str">
        <f>ukb_ip!C6</f>
        <v xml:space="preserve"> 0.0 (0)</v>
      </c>
    </row>
    <row r="10" spans="1:4">
      <c r="A10" s="3" t="s">
        <v>6</v>
      </c>
      <c r="B10" s="4" t="str">
        <f>ukb_all!C7</f>
        <v xml:space="preserve"> 0.0 (5)</v>
      </c>
      <c r="C10" s="4" t="str">
        <f>ukb_ip!C7</f>
        <v xml:space="preserve"> 0.0 (3)</v>
      </c>
    </row>
    <row r="11" spans="1:4">
      <c r="A11" s="3" t="s">
        <v>7</v>
      </c>
      <c r="B11" s="4" t="str">
        <f>ukb_all!C8</f>
        <v>23.3 (117,193)</v>
      </c>
      <c r="C11" s="4" t="str">
        <f>ukb_ip!C8</f>
        <v>21.3 (87,421)</v>
      </c>
    </row>
    <row r="12" spans="1:4">
      <c r="A12" s="3" t="s">
        <v>8</v>
      </c>
      <c r="B12" s="4" t="str">
        <f>ukb_all!C9</f>
        <v>33.2 (166,730)</v>
      </c>
      <c r="C12" s="4" t="str">
        <f>ukb_ip!C9</f>
        <v>32.1 (131,378)</v>
      </c>
    </row>
    <row r="13" spans="1:4">
      <c r="A13" s="3" t="s">
        <v>9</v>
      </c>
      <c r="B13" s="4" t="str">
        <f>ukb_all!C10</f>
        <v>42.9 (215,338)</v>
      </c>
      <c r="C13" s="4" t="str">
        <f>ukb_ip!C10</f>
        <v>45.9 (187,822)</v>
      </c>
      <c r="D13" t="s">
        <v>182</v>
      </c>
    </row>
    <row r="14" spans="1:4">
      <c r="A14" s="3" t="s">
        <v>10</v>
      </c>
      <c r="B14" s="4" t="str">
        <f>ukb_all!C11</f>
        <v xml:space="preserve"> 0.6 (3,145)</v>
      </c>
      <c r="C14" s="4" t="str">
        <f>ukb_ip!C11</f>
        <v xml:space="preserve"> 0.7 (2,891)</v>
      </c>
    </row>
    <row r="15" spans="1:4">
      <c r="A15" s="3" t="s">
        <v>11</v>
      </c>
      <c r="B15" s="4" t="str">
        <f>ukb_all!C12</f>
        <v xml:space="preserve"> 0.0 (0)</v>
      </c>
      <c r="C15" s="4" t="str">
        <f>ukb_ip!C12</f>
        <v xml:space="preserve"> 0.0 (0)</v>
      </c>
    </row>
    <row r="16" spans="1:4">
      <c r="A16" s="25" t="s">
        <v>107</v>
      </c>
      <c r="B16" s="24"/>
      <c r="C16" s="24"/>
    </row>
    <row r="17" spans="1:4">
      <c r="A17" s="26" t="s">
        <v>44</v>
      </c>
      <c r="B17" s="24" t="str">
        <f>ukb_all!C13</f>
        <v>45.6 (229,085)</v>
      </c>
      <c r="C17" s="24" t="str">
        <f>ukb_ip!C13</f>
        <v>44.6 (182,762)</v>
      </c>
    </row>
    <row r="18" spans="1:4">
      <c r="A18" s="27" t="s">
        <v>2</v>
      </c>
      <c r="B18" s="24" t="str">
        <f>ukb_all!C14</f>
        <v>54.4 (273,328)</v>
      </c>
      <c r="C18" s="24" t="str">
        <f>ukb_ip!C14</f>
        <v>55.4 (226,754)</v>
      </c>
      <c r="D18" t="s">
        <v>183</v>
      </c>
    </row>
    <row r="19" spans="1:4">
      <c r="A19" s="6" t="s">
        <v>108</v>
      </c>
      <c r="C19" s="4"/>
    </row>
    <row r="20" spans="1:4">
      <c r="A20" s="1" t="s">
        <v>158</v>
      </c>
      <c r="B20" s="4" t="s">
        <v>157</v>
      </c>
      <c r="C20" s="4" t="s">
        <v>157</v>
      </c>
    </row>
    <row r="21" spans="1:4">
      <c r="A21" s="1" t="s">
        <v>48</v>
      </c>
      <c r="B21" s="4" t="str">
        <f>ukb_all!C17</f>
        <v xml:space="preserve"> 3.8 (19,132)</v>
      </c>
      <c r="C21" s="4" t="str">
        <f>ukb_ip!C17</f>
        <v xml:space="preserve"> 3.6 (14,727)</v>
      </c>
    </row>
    <row r="22" spans="1:4">
      <c r="A22" s="1" t="s">
        <v>50</v>
      </c>
      <c r="B22" s="4" t="str">
        <f>ukb_all!C19</f>
        <v xml:space="preserve"> 0.6 (2,872)</v>
      </c>
      <c r="C22" s="4" t="str">
        <f>ukb_ip!C19</f>
        <v xml:space="preserve"> 0.5 (2,215)</v>
      </c>
    </row>
    <row r="23" spans="1:4">
      <c r="A23" s="1" t="s">
        <v>52</v>
      </c>
      <c r="B23" s="4" t="s">
        <v>157</v>
      </c>
      <c r="C23" s="4" t="s">
        <v>157</v>
      </c>
    </row>
    <row r="24" spans="1:4">
      <c r="A24" s="1" t="s">
        <v>54</v>
      </c>
      <c r="B24" s="4" t="s">
        <v>157</v>
      </c>
      <c r="C24" s="4" t="s">
        <v>157</v>
      </c>
    </row>
    <row r="25" spans="1:4">
      <c r="A25" s="1" t="s">
        <v>56</v>
      </c>
      <c r="B25" s="4" t="str">
        <f>ukb_all!C16</f>
        <v xml:space="preserve"> 3.8 (18,903)</v>
      </c>
      <c r="C25" s="4" t="str">
        <f>ukb_ip!C16</f>
        <v xml:space="preserve"> 3.8 (15,359)</v>
      </c>
    </row>
    <row r="26" spans="1:4">
      <c r="A26" s="1" t="s">
        <v>58</v>
      </c>
      <c r="B26" s="4" t="s">
        <v>157</v>
      </c>
      <c r="C26" s="4" t="s">
        <v>157</v>
      </c>
    </row>
    <row r="27" spans="1:4">
      <c r="A27" s="1" t="s">
        <v>135</v>
      </c>
      <c r="B27" s="4" t="str">
        <f>ukb_all!C18</f>
        <v xml:space="preserve"> 0.9 (4,557)</v>
      </c>
      <c r="C27" s="4" t="str">
        <f>ukb_ip!C18</f>
        <v xml:space="preserve"> 0.9 (3,605)</v>
      </c>
    </row>
    <row r="28" spans="1:4">
      <c r="A28" s="1" t="s">
        <v>60</v>
      </c>
      <c r="B28" s="4" t="str">
        <f>ukb_all!C21</f>
        <v xml:space="preserve"> 0.4 (1,878)</v>
      </c>
      <c r="C28" s="4" t="str">
        <f>ukb_ip!C21</f>
        <v xml:space="preserve"> 0.4 (1,527)</v>
      </c>
    </row>
    <row r="29" spans="1:4">
      <c r="A29" s="1" t="s">
        <v>62</v>
      </c>
      <c r="B29" s="33" t="str">
        <f>ukb_all!C15</f>
        <v>90.6 (454,173)</v>
      </c>
      <c r="C29" s="33" t="str">
        <f>ukb_ip!C15</f>
        <v>90.8 (371,338)</v>
      </c>
      <c r="D29" t="s">
        <v>184</v>
      </c>
    </row>
    <row r="30" spans="1:4">
      <c r="A30" s="32" t="s">
        <v>176</v>
      </c>
      <c r="B30" s="4">
        <f>ukb_all!I17</f>
        <v>898</v>
      </c>
      <c r="C30" s="31">
        <f>ukb_ip!I15</f>
        <v>745</v>
      </c>
    </row>
    <row r="31" spans="1:4">
      <c r="A31" s="28" t="s">
        <v>109</v>
      </c>
      <c r="B31" s="24" t="str">
        <f>ukb_all!C22</f>
        <v>27.43 (4.80)</v>
      </c>
      <c r="C31" s="24" t="str">
        <f>ukb_ip!C22</f>
        <v>27.62 (4.89)</v>
      </c>
      <c r="D31" t="s">
        <v>185</v>
      </c>
    </row>
    <row r="32" spans="1:4">
      <c r="A32" s="6" t="s">
        <v>110</v>
      </c>
      <c r="C32" s="4"/>
    </row>
    <row r="33" spans="1:4">
      <c r="A33" s="1" t="s">
        <v>67</v>
      </c>
      <c r="B33" s="4" t="str">
        <f>ukb_all!C27</f>
        <v xml:space="preserve"> 0.5 (2,626)</v>
      </c>
      <c r="C33" s="4" t="str">
        <f>ukb_ip!C27</f>
        <v xml:space="preserve"> 0.5 (2,107)</v>
      </c>
    </row>
    <row r="34" spans="1:4">
      <c r="A34" s="1" t="s">
        <v>69</v>
      </c>
      <c r="B34" s="4" t="str">
        <f>ukb_all!C24</f>
        <v>32.5 (162,374)</v>
      </c>
      <c r="C34" s="4" t="str">
        <f>ukb_ip!C23</f>
        <v>31.2 (126,980)</v>
      </c>
    </row>
    <row r="35" spans="1:4">
      <c r="A35" s="1" t="s">
        <v>71</v>
      </c>
      <c r="B35" s="4" t="str">
        <f>ukb_all!C23</f>
        <v>42.5 (212,079)</v>
      </c>
      <c r="C35" s="4" t="str">
        <f>ukb_ip!C24</f>
        <v>42.4 (172,480)</v>
      </c>
    </row>
    <row r="36" spans="1:4">
      <c r="A36" s="1" t="s">
        <v>73</v>
      </c>
      <c r="B36" s="4" t="str">
        <f>ukb_all!C26</f>
        <v>24.5 (122,230)</v>
      </c>
      <c r="C36" s="4" t="str">
        <f>ukb_ip!C26</f>
        <v>25.9 (105,227)</v>
      </c>
    </row>
    <row r="37" spans="1:4">
      <c r="A37" s="32" t="s">
        <v>176</v>
      </c>
      <c r="B37" s="34">
        <f>ukb_all!I22</f>
        <v>3104</v>
      </c>
      <c r="C37" s="34">
        <f>ukb_ip!I23</f>
        <v>2722</v>
      </c>
      <c r="D37" t="s">
        <v>238</v>
      </c>
    </row>
    <row r="38" spans="1:4">
      <c r="A38" s="28" t="s">
        <v>14</v>
      </c>
      <c r="B38" s="24" t="s">
        <v>157</v>
      </c>
      <c r="C38" s="24" t="str">
        <f>ukb_ip!C28</f>
        <v>21.0 (85,888)</v>
      </c>
    </row>
    <row r="39" spans="1:4">
      <c r="A39" s="6" t="s">
        <v>111</v>
      </c>
      <c r="B39" s="4" t="s">
        <v>157</v>
      </c>
      <c r="C39" s="4" t="str">
        <f>ukb_ip!C31</f>
        <v xml:space="preserve"> 7.6 (31,308)</v>
      </c>
    </row>
    <row r="40" spans="1:4">
      <c r="A40" s="28" t="s">
        <v>119</v>
      </c>
      <c r="B40" s="24" t="s">
        <v>157</v>
      </c>
      <c r="C40" s="24" t="str">
        <f>ukb_ip!C33</f>
        <v xml:space="preserve"> 6.9 (28,148)</v>
      </c>
    </row>
    <row r="41" spans="1:4">
      <c r="A41" s="6" t="s">
        <v>112</v>
      </c>
      <c r="B41" s="4" t="s">
        <v>157</v>
      </c>
      <c r="C41" s="4" t="str">
        <f>ukb_ip!C35</f>
        <v xml:space="preserve"> 3.0 (12,468)</v>
      </c>
    </row>
    <row r="42" spans="1:4">
      <c r="A42" s="28" t="s">
        <v>240</v>
      </c>
      <c r="B42" s="24" t="s">
        <v>157</v>
      </c>
      <c r="C42" s="24" t="str">
        <f>ukb_ip!C37</f>
        <v xml:space="preserve"> 0.2 (616)</v>
      </c>
    </row>
    <row r="43" spans="1:4">
      <c r="A43" s="6" t="s">
        <v>113</v>
      </c>
      <c r="C43" s="4"/>
    </row>
    <row r="44" spans="1:4">
      <c r="A44" s="1" t="s">
        <v>91</v>
      </c>
      <c r="B44" s="4" t="str">
        <f>ukb_all!C44</f>
        <v>54.8 (273,478)</v>
      </c>
      <c r="C44" s="4" t="str">
        <f>ukb_ip!C39</f>
        <v>53.3 (216,925)</v>
      </c>
      <c r="D44" t="s">
        <v>186</v>
      </c>
    </row>
    <row r="45" spans="1:4">
      <c r="A45" s="1" t="s">
        <v>93</v>
      </c>
      <c r="B45" s="4" t="str">
        <f>ukb_all!C43</f>
        <v>34.6 (173,025)</v>
      </c>
      <c r="C45" s="4" t="str">
        <f>ukb_ip!C38</f>
        <v>35.7 (145,496)</v>
      </c>
    </row>
    <row r="46" spans="1:4">
      <c r="A46" s="1" t="s">
        <v>95</v>
      </c>
      <c r="B46" s="4" t="str">
        <f>ukb_all!C45</f>
        <v>10.6 (52,962)</v>
      </c>
      <c r="C46" s="4" t="str">
        <f>ukb_ip!C40</f>
        <v>11.0 (44,580)</v>
      </c>
    </row>
    <row r="47" spans="1:4">
      <c r="A47" s="1" t="s">
        <v>60</v>
      </c>
      <c r="B47" s="31">
        <f>ukb_all!I44</f>
        <v>2948</v>
      </c>
      <c r="C47" s="31">
        <f>ukb_ip!I38</f>
        <v>2515</v>
      </c>
    </row>
    <row r="48" spans="1:4">
      <c r="A48" s="28" t="s">
        <v>180</v>
      </c>
      <c r="B48" s="24"/>
      <c r="C48" s="23"/>
    </row>
    <row r="49" spans="1:4">
      <c r="A49" s="27" t="s">
        <v>91</v>
      </c>
      <c r="B49" s="24" t="str">
        <f>ukb_all!C48</f>
        <v xml:space="preserve"> 4.5 (22,381)</v>
      </c>
      <c r="C49" s="24" t="str">
        <f>ukb_ip!C44</f>
        <v xml:space="preserve"> 4.6 (18,872)</v>
      </c>
      <c r="D49" t="s">
        <v>187</v>
      </c>
    </row>
    <row r="50" spans="1:4">
      <c r="A50" s="27" t="s">
        <v>93</v>
      </c>
      <c r="B50" s="24" t="str">
        <f>ukb_all!C49</f>
        <v xml:space="preserve"> 3.6 (18,094)</v>
      </c>
      <c r="C50" s="24" t="str">
        <f>ukb_ip!C43</f>
        <v xml:space="preserve"> 3.9 (15,990)</v>
      </c>
    </row>
    <row r="51" spans="1:4">
      <c r="A51" s="27" t="s">
        <v>95</v>
      </c>
      <c r="B51" s="24" t="str">
        <f>ukb_all!C47</f>
        <v>91.9 (460,286)</v>
      </c>
      <c r="C51" s="24" t="str">
        <f>ukb_ip!C42</f>
        <v>91.5 (373,267)</v>
      </c>
    </row>
    <row r="52" spans="1:4">
      <c r="A52" s="27" t="s">
        <v>60</v>
      </c>
      <c r="B52" s="35">
        <f>ukb_all!I48</f>
        <v>1652</v>
      </c>
      <c r="C52" s="35">
        <f>ukb_ip!I42</f>
        <v>1387</v>
      </c>
    </row>
    <row r="54" spans="1:4">
      <c r="A54" s="12" t="s">
        <v>114</v>
      </c>
      <c r="C54" s="4"/>
    </row>
    <row r="55" spans="1:4">
      <c r="A55" s="28" t="s">
        <v>169</v>
      </c>
      <c r="B55" s="24"/>
      <c r="C55" s="24"/>
    </row>
    <row r="56" spans="1:4">
      <c r="A56" s="29" t="s">
        <v>115</v>
      </c>
      <c r="B56" s="24" t="s">
        <v>157</v>
      </c>
      <c r="C56" s="24">
        <f>ukb_ip!C47</f>
        <v>1</v>
      </c>
    </row>
    <row r="57" spans="1:4">
      <c r="A57" s="29" t="s">
        <v>116</v>
      </c>
      <c r="B57" s="24" t="s">
        <v>157</v>
      </c>
      <c r="C57" s="24">
        <f>ukb_ip!C48</f>
        <v>3</v>
      </c>
    </row>
    <row r="58" spans="1:4">
      <c r="A58" s="29" t="s">
        <v>117</v>
      </c>
      <c r="B58" s="24" t="s">
        <v>157</v>
      </c>
      <c r="C58" s="24">
        <f>ukb_ip!C49</f>
        <v>4.5</v>
      </c>
    </row>
    <row r="59" spans="1:4">
      <c r="A59" s="29" t="s">
        <v>118</v>
      </c>
      <c r="B59" s="24" t="s">
        <v>157</v>
      </c>
      <c r="C59" s="24">
        <f>ukb_ip!C50</f>
        <v>89</v>
      </c>
    </row>
    <row r="60" spans="1:4">
      <c r="A60" s="13" t="s">
        <v>15</v>
      </c>
      <c r="C60" s="4"/>
    </row>
    <row r="61" spans="1:4">
      <c r="A61" s="14" t="s">
        <v>115</v>
      </c>
      <c r="B61" s="4" t="s">
        <v>157</v>
      </c>
      <c r="C61" s="4">
        <f>ukb_ip!C51</f>
        <v>1</v>
      </c>
    </row>
    <row r="62" spans="1:4">
      <c r="A62" s="14" t="s">
        <v>116</v>
      </c>
      <c r="B62" s="4" t="s">
        <v>157</v>
      </c>
      <c r="C62" s="4">
        <f>ukb_ip!C52</f>
        <v>13</v>
      </c>
    </row>
    <row r="63" spans="1:4">
      <c r="A63" s="14" t="s">
        <v>117</v>
      </c>
      <c r="B63" s="4" t="s">
        <v>157</v>
      </c>
      <c r="C63" s="4">
        <f>ukb_ip!C53</f>
        <v>67.3</v>
      </c>
    </row>
    <row r="64" spans="1:4">
      <c r="A64" s="14" t="s">
        <v>118</v>
      </c>
      <c r="B64" s="4" t="s">
        <v>157</v>
      </c>
      <c r="C64" s="4">
        <f>ukb_ip!C54</f>
        <v>352</v>
      </c>
    </row>
    <row r="65" spans="1:4">
      <c r="A65" s="30" t="s">
        <v>167</v>
      </c>
      <c r="B65" s="24"/>
      <c r="C65" s="24"/>
    </row>
    <row r="66" spans="1:4">
      <c r="A66" s="29" t="s">
        <v>115</v>
      </c>
      <c r="B66" s="24" t="s">
        <v>157</v>
      </c>
      <c r="C66" s="24">
        <f>ukb_ip!C55</f>
        <v>1</v>
      </c>
    </row>
    <row r="67" spans="1:4">
      <c r="A67" s="29" t="s">
        <v>116</v>
      </c>
      <c r="B67" s="24" t="s">
        <v>157</v>
      </c>
      <c r="C67" s="24">
        <f>ukb_ip!C56</f>
        <v>9</v>
      </c>
    </row>
    <row r="68" spans="1:4">
      <c r="A68" s="29" t="s">
        <v>117</v>
      </c>
      <c r="B68" s="24" t="s">
        <v>157</v>
      </c>
      <c r="C68" s="33">
        <f>ukb_ip!C57</f>
        <v>13.6</v>
      </c>
      <c r="D68" t="s">
        <v>239</v>
      </c>
    </row>
    <row r="69" spans="1:4">
      <c r="A69" s="29" t="s">
        <v>118</v>
      </c>
      <c r="B69" s="24" t="s">
        <v>157</v>
      </c>
      <c r="C69" s="24">
        <f>ukb_ip!C58</f>
        <v>236</v>
      </c>
    </row>
    <row r="70" spans="1:4">
      <c r="A70" s="15" t="s">
        <v>168</v>
      </c>
      <c r="C70" s="4"/>
    </row>
    <row r="71" spans="1:4">
      <c r="A71" s="14" t="s">
        <v>115</v>
      </c>
      <c r="B71" s="4" t="s">
        <v>157</v>
      </c>
      <c r="C71" s="4">
        <f>ukb_ip!C63</f>
        <v>0</v>
      </c>
    </row>
    <row r="72" spans="1:4">
      <c r="A72" s="14" t="s">
        <v>116</v>
      </c>
      <c r="B72" s="4" t="s">
        <v>157</v>
      </c>
      <c r="C72" s="4">
        <f>ukb_ip!C64</f>
        <v>7.5</v>
      </c>
    </row>
    <row r="73" spans="1:4">
      <c r="A73" s="14" t="s">
        <v>117</v>
      </c>
      <c r="B73" s="4" t="s">
        <v>157</v>
      </c>
      <c r="C73" s="4">
        <f>ukb_ip!C65</f>
        <v>8.1</v>
      </c>
    </row>
    <row r="74" spans="1:4">
      <c r="A74" s="17" t="s">
        <v>118</v>
      </c>
      <c r="B74" s="18" t="s">
        <v>157</v>
      </c>
      <c r="C74" s="18">
        <f>ukb_ip!C66</f>
        <v>36.200000000000003</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AA6E5-6456-1F41-A75B-6D22A70A30D2}">
  <dimension ref="A1:J71"/>
  <sheetViews>
    <sheetView topLeftCell="A2" workbookViewId="0">
      <selection activeCell="B6" sqref="B6"/>
    </sheetView>
  </sheetViews>
  <sheetFormatPr baseColWidth="10" defaultRowHeight="16"/>
  <sheetData>
    <row r="1" spans="1:10">
      <c r="A1" t="s">
        <v>17</v>
      </c>
      <c r="B1" t="s">
        <v>18</v>
      </c>
      <c r="C1" t="s">
        <v>19</v>
      </c>
      <c r="D1" t="s">
        <v>20</v>
      </c>
      <c r="E1" t="s">
        <v>21</v>
      </c>
      <c r="F1" t="s">
        <v>22</v>
      </c>
      <c r="G1" t="s">
        <v>23</v>
      </c>
      <c r="H1" t="s">
        <v>24</v>
      </c>
      <c r="I1" t="s">
        <v>25</v>
      </c>
      <c r="J1" t="s">
        <v>26</v>
      </c>
    </row>
    <row r="2" spans="1:10">
      <c r="A2" t="s">
        <v>24</v>
      </c>
      <c r="B2" t="s">
        <v>27</v>
      </c>
      <c r="C2" s="8">
        <v>502413</v>
      </c>
    </row>
    <row r="3" spans="1:10">
      <c r="A3" t="s">
        <v>159</v>
      </c>
      <c r="B3" t="s">
        <v>29</v>
      </c>
      <c r="C3" t="s">
        <v>173</v>
      </c>
      <c r="D3" t="s">
        <v>31</v>
      </c>
      <c r="E3">
        <v>57.030951949698597</v>
      </c>
      <c r="F3">
        <v>8.0907384559252904</v>
      </c>
      <c r="G3">
        <v>58.3</v>
      </c>
      <c r="H3">
        <v>502411</v>
      </c>
      <c r="I3">
        <v>2</v>
      </c>
    </row>
    <row r="4" spans="1:10">
      <c r="A4" t="s">
        <v>32</v>
      </c>
      <c r="B4" t="s">
        <v>3</v>
      </c>
      <c r="C4" t="s">
        <v>121</v>
      </c>
      <c r="D4" t="s">
        <v>34</v>
      </c>
      <c r="H4">
        <v>0</v>
      </c>
      <c r="I4">
        <v>2</v>
      </c>
      <c r="J4">
        <v>0</v>
      </c>
    </row>
    <row r="5" spans="1:10">
      <c r="A5" t="s">
        <v>32</v>
      </c>
      <c r="B5" s="9">
        <v>45218</v>
      </c>
      <c r="C5" t="s">
        <v>121</v>
      </c>
      <c r="D5" t="s">
        <v>34</v>
      </c>
      <c r="H5">
        <v>0</v>
      </c>
      <c r="I5">
        <v>2</v>
      </c>
      <c r="J5">
        <v>0</v>
      </c>
    </row>
    <row r="6" spans="1:10">
      <c r="A6" t="s">
        <v>32</v>
      </c>
      <c r="B6" t="s">
        <v>5</v>
      </c>
      <c r="C6" t="s">
        <v>121</v>
      </c>
      <c r="D6" t="s">
        <v>34</v>
      </c>
      <c r="H6">
        <v>0</v>
      </c>
      <c r="I6">
        <v>2</v>
      </c>
      <c r="J6">
        <v>0</v>
      </c>
    </row>
    <row r="7" spans="1:10">
      <c r="A7" t="s">
        <v>32</v>
      </c>
      <c r="B7" t="s">
        <v>6</v>
      </c>
      <c r="C7" t="s">
        <v>188</v>
      </c>
      <c r="D7" t="s">
        <v>34</v>
      </c>
      <c r="H7">
        <v>5</v>
      </c>
      <c r="I7">
        <v>2</v>
      </c>
      <c r="J7">
        <v>0</v>
      </c>
    </row>
    <row r="8" spans="1:10">
      <c r="A8" t="s">
        <v>32</v>
      </c>
      <c r="B8" t="s">
        <v>7</v>
      </c>
      <c r="C8" t="s">
        <v>189</v>
      </c>
      <c r="D8" t="s">
        <v>34</v>
      </c>
      <c r="H8">
        <v>117193</v>
      </c>
      <c r="I8">
        <v>2</v>
      </c>
      <c r="J8">
        <v>23.3</v>
      </c>
    </row>
    <row r="9" spans="1:10">
      <c r="A9" t="s">
        <v>32</v>
      </c>
      <c r="B9" t="s">
        <v>8</v>
      </c>
      <c r="C9" t="s">
        <v>190</v>
      </c>
      <c r="D9" t="s">
        <v>34</v>
      </c>
      <c r="H9">
        <v>166730</v>
      </c>
      <c r="I9">
        <v>2</v>
      </c>
      <c r="J9">
        <v>33.200000000000003</v>
      </c>
    </row>
    <row r="10" spans="1:10">
      <c r="A10" t="s">
        <v>32</v>
      </c>
      <c r="B10" t="s">
        <v>9</v>
      </c>
      <c r="C10" t="s">
        <v>191</v>
      </c>
      <c r="D10" t="s">
        <v>34</v>
      </c>
      <c r="H10">
        <v>215338</v>
      </c>
      <c r="I10">
        <v>2</v>
      </c>
      <c r="J10">
        <v>42.9</v>
      </c>
    </row>
    <row r="11" spans="1:10">
      <c r="A11" t="s">
        <v>32</v>
      </c>
      <c r="B11" t="s">
        <v>10</v>
      </c>
      <c r="C11" t="s">
        <v>192</v>
      </c>
      <c r="D11" t="s">
        <v>34</v>
      </c>
      <c r="H11">
        <v>3145</v>
      </c>
      <c r="I11">
        <v>2</v>
      </c>
      <c r="J11">
        <v>0.6</v>
      </c>
    </row>
    <row r="12" spans="1:10">
      <c r="A12" t="s">
        <v>32</v>
      </c>
      <c r="B12" t="s">
        <v>11</v>
      </c>
      <c r="C12" t="s">
        <v>121</v>
      </c>
      <c r="D12" t="s">
        <v>34</v>
      </c>
      <c r="H12">
        <v>0</v>
      </c>
      <c r="I12">
        <v>2</v>
      </c>
      <c r="J12">
        <v>0</v>
      </c>
    </row>
    <row r="13" spans="1:10">
      <c r="A13" t="s">
        <v>43</v>
      </c>
      <c r="B13" t="s">
        <v>44</v>
      </c>
      <c r="C13" t="s">
        <v>193</v>
      </c>
      <c r="D13" t="s">
        <v>34</v>
      </c>
      <c r="H13">
        <v>229085</v>
      </c>
      <c r="I13">
        <v>0</v>
      </c>
      <c r="J13">
        <v>45.6</v>
      </c>
    </row>
    <row r="14" spans="1:10">
      <c r="A14" t="s">
        <v>43</v>
      </c>
      <c r="B14" t="s">
        <v>2</v>
      </c>
      <c r="C14" t="s">
        <v>194</v>
      </c>
      <c r="D14" t="s">
        <v>34</v>
      </c>
      <c r="H14">
        <v>273328</v>
      </c>
      <c r="I14">
        <v>0</v>
      </c>
      <c r="J14">
        <v>54.4</v>
      </c>
    </row>
    <row r="15" spans="1:10">
      <c r="A15" t="s">
        <v>47</v>
      </c>
      <c r="B15" t="s">
        <v>62</v>
      </c>
      <c r="C15" t="s">
        <v>195</v>
      </c>
      <c r="D15" t="s">
        <v>34</v>
      </c>
      <c r="H15">
        <v>454173</v>
      </c>
      <c r="I15">
        <v>898</v>
      </c>
      <c r="J15">
        <v>90.6</v>
      </c>
    </row>
    <row r="16" spans="1:10">
      <c r="A16" t="s">
        <v>47</v>
      </c>
      <c r="B16" t="s">
        <v>56</v>
      </c>
      <c r="C16" t="s">
        <v>196</v>
      </c>
      <c r="D16" t="s">
        <v>34</v>
      </c>
      <c r="H16">
        <v>18903</v>
      </c>
      <c r="I16">
        <v>898</v>
      </c>
      <c r="J16">
        <v>3.8</v>
      </c>
    </row>
    <row r="17" spans="1:10">
      <c r="A17" t="s">
        <v>47</v>
      </c>
      <c r="B17" t="s">
        <v>48</v>
      </c>
      <c r="C17" t="s">
        <v>197</v>
      </c>
      <c r="D17" t="s">
        <v>34</v>
      </c>
      <c r="H17">
        <v>19132</v>
      </c>
      <c r="I17">
        <v>898</v>
      </c>
      <c r="J17">
        <v>3.8</v>
      </c>
    </row>
    <row r="18" spans="1:10">
      <c r="A18" t="s">
        <v>47</v>
      </c>
      <c r="B18" t="s">
        <v>135</v>
      </c>
      <c r="C18" t="s">
        <v>198</v>
      </c>
      <c r="D18" t="s">
        <v>34</v>
      </c>
      <c r="H18">
        <v>4557</v>
      </c>
      <c r="I18">
        <v>898</v>
      </c>
      <c r="J18">
        <v>0.9</v>
      </c>
    </row>
    <row r="19" spans="1:10">
      <c r="A19" t="s">
        <v>47</v>
      </c>
      <c r="B19" t="s">
        <v>164</v>
      </c>
      <c r="C19" t="s">
        <v>199</v>
      </c>
      <c r="D19" t="s">
        <v>34</v>
      </c>
      <c r="H19">
        <v>2872</v>
      </c>
      <c r="I19">
        <v>898</v>
      </c>
      <c r="J19">
        <v>0.6</v>
      </c>
    </row>
    <row r="20" spans="1:10">
      <c r="A20" t="s">
        <v>47</v>
      </c>
      <c r="C20" t="s">
        <v>121</v>
      </c>
      <c r="D20" t="s">
        <v>34</v>
      </c>
      <c r="H20">
        <v>0</v>
      </c>
      <c r="I20">
        <v>898</v>
      </c>
      <c r="J20">
        <v>0</v>
      </c>
    </row>
    <row r="21" spans="1:10">
      <c r="A21" t="s">
        <v>47</v>
      </c>
      <c r="B21" t="s">
        <v>60</v>
      </c>
      <c r="C21" t="s">
        <v>200</v>
      </c>
      <c r="D21" t="s">
        <v>34</v>
      </c>
      <c r="H21">
        <v>1878</v>
      </c>
      <c r="I21">
        <v>898</v>
      </c>
      <c r="J21">
        <v>0.4</v>
      </c>
    </row>
    <row r="22" spans="1:10">
      <c r="A22" t="s">
        <v>64</v>
      </c>
      <c r="B22" t="s">
        <v>29</v>
      </c>
      <c r="C22" t="s">
        <v>177</v>
      </c>
      <c r="D22" t="s">
        <v>31</v>
      </c>
      <c r="E22">
        <v>27.432708630527401</v>
      </c>
      <c r="F22">
        <v>4.8028924971222997</v>
      </c>
      <c r="G22">
        <v>26.743300000000001</v>
      </c>
      <c r="H22">
        <v>499309</v>
      </c>
      <c r="I22">
        <v>3104</v>
      </c>
    </row>
    <row r="23" spans="1:10">
      <c r="A23" t="s">
        <v>178</v>
      </c>
      <c r="B23" t="s">
        <v>71</v>
      </c>
      <c r="C23" t="s">
        <v>201</v>
      </c>
      <c r="D23" t="s">
        <v>34</v>
      </c>
      <c r="H23">
        <v>212079</v>
      </c>
      <c r="I23">
        <v>3104</v>
      </c>
      <c r="J23">
        <v>42.5</v>
      </c>
    </row>
    <row r="24" spans="1:10">
      <c r="A24" t="s">
        <v>178</v>
      </c>
      <c r="B24" t="s">
        <v>69</v>
      </c>
      <c r="C24" t="s">
        <v>202</v>
      </c>
      <c r="D24" t="s">
        <v>34</v>
      </c>
      <c r="H24">
        <v>162374</v>
      </c>
      <c r="I24">
        <v>3104</v>
      </c>
      <c r="J24">
        <v>32.5</v>
      </c>
    </row>
    <row r="25" spans="1:10">
      <c r="A25" t="s">
        <v>178</v>
      </c>
      <c r="C25" t="s">
        <v>121</v>
      </c>
      <c r="D25" t="s">
        <v>34</v>
      </c>
      <c r="H25">
        <v>0</v>
      </c>
      <c r="I25">
        <v>3104</v>
      </c>
      <c r="J25">
        <v>0</v>
      </c>
    </row>
    <row r="26" spans="1:10">
      <c r="A26" t="s">
        <v>178</v>
      </c>
      <c r="B26" t="s">
        <v>73</v>
      </c>
      <c r="C26" t="s">
        <v>203</v>
      </c>
      <c r="D26" t="s">
        <v>34</v>
      </c>
      <c r="H26">
        <v>122230</v>
      </c>
      <c r="I26">
        <v>3104</v>
      </c>
      <c r="J26">
        <v>24.5</v>
      </c>
    </row>
    <row r="27" spans="1:10">
      <c r="A27" t="s">
        <v>178</v>
      </c>
      <c r="B27" t="s">
        <v>67</v>
      </c>
      <c r="C27" t="s">
        <v>204</v>
      </c>
      <c r="D27" t="s">
        <v>34</v>
      </c>
      <c r="H27">
        <v>2626</v>
      </c>
      <c r="I27">
        <v>3104</v>
      </c>
      <c r="J27">
        <v>0.5</v>
      </c>
    </row>
    <row r="28" spans="1:10">
      <c r="A28" t="s">
        <v>75</v>
      </c>
      <c r="C28" t="s">
        <v>121</v>
      </c>
      <c r="D28" t="s">
        <v>34</v>
      </c>
      <c r="H28">
        <v>0</v>
      </c>
      <c r="I28">
        <v>92897</v>
      </c>
      <c r="J28">
        <v>0</v>
      </c>
    </row>
    <row r="29" spans="1:10">
      <c r="A29" t="s">
        <v>75</v>
      </c>
      <c r="B29">
        <v>1</v>
      </c>
      <c r="C29" t="s">
        <v>205</v>
      </c>
      <c r="D29" t="s">
        <v>34</v>
      </c>
      <c r="H29">
        <v>85888</v>
      </c>
      <c r="I29">
        <v>92897</v>
      </c>
      <c r="J29">
        <v>21</v>
      </c>
    </row>
    <row r="30" spans="1:10">
      <c r="A30" t="s">
        <v>75</v>
      </c>
      <c r="B30">
        <v>0</v>
      </c>
      <c r="C30" t="s">
        <v>206</v>
      </c>
      <c r="D30" t="s">
        <v>34</v>
      </c>
      <c r="H30">
        <v>323628</v>
      </c>
      <c r="I30">
        <v>92897</v>
      </c>
      <c r="J30">
        <v>79</v>
      </c>
    </row>
    <row r="31" spans="1:10">
      <c r="A31" t="s">
        <v>78</v>
      </c>
      <c r="C31" t="s">
        <v>121</v>
      </c>
      <c r="D31" t="s">
        <v>34</v>
      </c>
      <c r="H31">
        <v>0</v>
      </c>
      <c r="I31">
        <v>92897</v>
      </c>
      <c r="J31">
        <v>0</v>
      </c>
    </row>
    <row r="32" spans="1:10">
      <c r="A32" t="s">
        <v>78</v>
      </c>
      <c r="B32">
        <v>0</v>
      </c>
      <c r="C32" t="s">
        <v>207</v>
      </c>
      <c r="D32" t="s">
        <v>34</v>
      </c>
      <c r="H32">
        <v>378208</v>
      </c>
      <c r="I32">
        <v>92897</v>
      </c>
      <c r="J32">
        <v>92.4</v>
      </c>
    </row>
    <row r="33" spans="1:10">
      <c r="A33" t="s">
        <v>78</v>
      </c>
      <c r="B33">
        <v>1</v>
      </c>
      <c r="C33" t="s">
        <v>208</v>
      </c>
      <c r="D33" t="s">
        <v>34</v>
      </c>
      <c r="H33">
        <v>31308</v>
      </c>
      <c r="I33">
        <v>92897</v>
      </c>
      <c r="J33">
        <v>7.6</v>
      </c>
    </row>
    <row r="34" spans="1:10">
      <c r="A34" t="s">
        <v>81</v>
      </c>
      <c r="C34" t="s">
        <v>121</v>
      </c>
      <c r="D34" t="s">
        <v>34</v>
      </c>
      <c r="H34">
        <v>0</v>
      </c>
      <c r="I34">
        <v>92897</v>
      </c>
      <c r="J34">
        <v>0</v>
      </c>
    </row>
    <row r="35" spans="1:10">
      <c r="A35" t="s">
        <v>81</v>
      </c>
      <c r="B35">
        <v>0</v>
      </c>
      <c r="C35" t="s">
        <v>209</v>
      </c>
      <c r="D35" t="s">
        <v>34</v>
      </c>
      <c r="H35">
        <v>381368</v>
      </c>
      <c r="I35">
        <v>92897</v>
      </c>
      <c r="J35">
        <v>93.1</v>
      </c>
    </row>
    <row r="36" spans="1:10">
      <c r="A36" t="s">
        <v>81</v>
      </c>
      <c r="B36">
        <v>1</v>
      </c>
      <c r="C36" t="s">
        <v>210</v>
      </c>
      <c r="D36" t="s">
        <v>34</v>
      </c>
      <c r="H36">
        <v>28148</v>
      </c>
      <c r="I36">
        <v>92897</v>
      </c>
      <c r="J36">
        <v>6.9</v>
      </c>
    </row>
    <row r="37" spans="1:10">
      <c r="A37" t="s">
        <v>84</v>
      </c>
      <c r="C37" t="s">
        <v>121</v>
      </c>
      <c r="D37" t="s">
        <v>34</v>
      </c>
      <c r="H37">
        <v>0</v>
      </c>
      <c r="I37">
        <v>92897</v>
      </c>
      <c r="J37">
        <v>0</v>
      </c>
    </row>
    <row r="38" spans="1:10">
      <c r="A38" t="s">
        <v>84</v>
      </c>
      <c r="B38">
        <v>0</v>
      </c>
      <c r="C38" t="s">
        <v>211</v>
      </c>
      <c r="D38" t="s">
        <v>34</v>
      </c>
      <c r="H38">
        <v>397048</v>
      </c>
      <c r="I38">
        <v>92897</v>
      </c>
      <c r="J38">
        <v>97</v>
      </c>
    </row>
    <row r="39" spans="1:10">
      <c r="A39" t="s">
        <v>84</v>
      </c>
      <c r="B39">
        <v>1</v>
      </c>
      <c r="C39" t="s">
        <v>212</v>
      </c>
      <c r="D39" t="s">
        <v>34</v>
      </c>
      <c r="H39">
        <v>12468</v>
      </c>
      <c r="I39">
        <v>92897</v>
      </c>
      <c r="J39">
        <v>3</v>
      </c>
    </row>
    <row r="40" spans="1:10">
      <c r="A40" t="s">
        <v>87</v>
      </c>
      <c r="C40" t="s">
        <v>121</v>
      </c>
      <c r="D40" t="s">
        <v>34</v>
      </c>
      <c r="H40">
        <v>0</v>
      </c>
      <c r="I40">
        <v>92897</v>
      </c>
      <c r="J40">
        <v>0</v>
      </c>
    </row>
    <row r="41" spans="1:10">
      <c r="A41" t="s">
        <v>87</v>
      </c>
      <c r="B41">
        <v>0</v>
      </c>
      <c r="C41" t="s">
        <v>213</v>
      </c>
      <c r="D41" t="s">
        <v>34</v>
      </c>
      <c r="H41">
        <v>408900</v>
      </c>
      <c r="I41">
        <v>92897</v>
      </c>
      <c r="J41">
        <v>99.8</v>
      </c>
    </row>
    <row r="42" spans="1:10">
      <c r="A42" t="s">
        <v>87</v>
      </c>
      <c r="B42">
        <v>1</v>
      </c>
      <c r="C42" t="s">
        <v>214</v>
      </c>
      <c r="D42" t="s">
        <v>34</v>
      </c>
      <c r="H42">
        <v>616</v>
      </c>
      <c r="I42">
        <v>92897</v>
      </c>
      <c r="J42">
        <v>0.2</v>
      </c>
    </row>
    <row r="43" spans="1:10">
      <c r="A43" t="s">
        <v>174</v>
      </c>
      <c r="B43" t="s">
        <v>93</v>
      </c>
      <c r="C43" t="s">
        <v>215</v>
      </c>
      <c r="D43" t="s">
        <v>34</v>
      </c>
      <c r="H43">
        <v>173025</v>
      </c>
      <c r="I43">
        <v>2948</v>
      </c>
      <c r="J43">
        <v>34.6</v>
      </c>
    </row>
    <row r="44" spans="1:10">
      <c r="A44" t="s">
        <v>174</v>
      </c>
      <c r="B44" t="s">
        <v>91</v>
      </c>
      <c r="C44" t="s">
        <v>216</v>
      </c>
      <c r="D44" t="s">
        <v>34</v>
      </c>
      <c r="H44">
        <v>273478</v>
      </c>
      <c r="I44">
        <v>2948</v>
      </c>
      <c r="J44">
        <v>54.8</v>
      </c>
    </row>
    <row r="45" spans="1:10">
      <c r="A45" t="s">
        <v>174</v>
      </c>
      <c r="B45" t="s">
        <v>95</v>
      </c>
      <c r="C45" t="s">
        <v>217</v>
      </c>
      <c r="D45" t="s">
        <v>34</v>
      </c>
      <c r="H45">
        <v>52962</v>
      </c>
      <c r="I45">
        <v>2948</v>
      </c>
      <c r="J45">
        <v>10.6</v>
      </c>
    </row>
    <row r="46" spans="1:10">
      <c r="A46" t="s">
        <v>174</v>
      </c>
      <c r="C46" t="s">
        <v>121</v>
      </c>
      <c r="D46" t="s">
        <v>34</v>
      </c>
      <c r="H46">
        <v>0</v>
      </c>
      <c r="I46">
        <v>2948</v>
      </c>
      <c r="J46">
        <v>0</v>
      </c>
    </row>
    <row r="47" spans="1:10">
      <c r="A47" t="s">
        <v>179</v>
      </c>
      <c r="B47" t="s">
        <v>95</v>
      </c>
      <c r="C47" t="s">
        <v>218</v>
      </c>
      <c r="D47" t="s">
        <v>34</v>
      </c>
      <c r="H47">
        <v>460286</v>
      </c>
      <c r="I47">
        <v>1652</v>
      </c>
      <c r="J47">
        <v>91.9</v>
      </c>
    </row>
    <row r="48" spans="1:10">
      <c r="A48" t="s">
        <v>179</v>
      </c>
      <c r="B48" t="s">
        <v>91</v>
      </c>
      <c r="C48" t="s">
        <v>219</v>
      </c>
      <c r="D48" t="s">
        <v>34</v>
      </c>
      <c r="H48">
        <v>22381</v>
      </c>
      <c r="I48">
        <v>1652</v>
      </c>
      <c r="J48">
        <v>4.5</v>
      </c>
    </row>
    <row r="49" spans="1:10">
      <c r="A49" t="s">
        <v>179</v>
      </c>
      <c r="B49" t="s">
        <v>93</v>
      </c>
      <c r="C49" t="s">
        <v>220</v>
      </c>
      <c r="D49" t="s">
        <v>34</v>
      </c>
      <c r="H49">
        <v>18094</v>
      </c>
      <c r="I49">
        <v>1652</v>
      </c>
      <c r="J49">
        <v>3.6</v>
      </c>
    </row>
    <row r="50" spans="1:10">
      <c r="A50" t="s">
        <v>179</v>
      </c>
      <c r="C50" t="s">
        <v>121</v>
      </c>
      <c r="D50" t="s">
        <v>34</v>
      </c>
      <c r="H50">
        <v>0</v>
      </c>
      <c r="I50">
        <v>1652</v>
      </c>
      <c r="J50">
        <v>0</v>
      </c>
    </row>
    <row r="51" spans="1:10">
      <c r="A51" t="s">
        <v>98</v>
      </c>
      <c r="B51" t="s">
        <v>99</v>
      </c>
      <c r="C51" s="8">
        <v>409516</v>
      </c>
    </row>
    <row r="52" spans="1:10">
      <c r="A52" t="s">
        <v>100</v>
      </c>
      <c r="B52" t="s">
        <v>101</v>
      </c>
      <c r="C52">
        <v>1</v>
      </c>
    </row>
    <row r="53" spans="1:10">
      <c r="A53" t="s">
        <v>100</v>
      </c>
      <c r="B53" t="s">
        <v>23</v>
      </c>
      <c r="C53">
        <v>3</v>
      </c>
    </row>
    <row r="54" spans="1:10">
      <c r="A54" t="s">
        <v>100</v>
      </c>
      <c r="B54" t="s">
        <v>21</v>
      </c>
      <c r="C54">
        <v>4.5</v>
      </c>
    </row>
    <row r="55" spans="1:10">
      <c r="A55" t="s">
        <v>100</v>
      </c>
      <c r="B55" t="s">
        <v>102</v>
      </c>
      <c r="C55">
        <v>89</v>
      </c>
    </row>
    <row r="56" spans="1:10">
      <c r="A56" t="s">
        <v>103</v>
      </c>
      <c r="B56" t="s">
        <v>101</v>
      </c>
      <c r="C56">
        <v>1</v>
      </c>
    </row>
    <row r="57" spans="1:10">
      <c r="A57" t="s">
        <v>103</v>
      </c>
      <c r="B57" t="s">
        <v>23</v>
      </c>
      <c r="C57">
        <v>13</v>
      </c>
    </row>
    <row r="58" spans="1:10">
      <c r="A58" t="s">
        <v>103</v>
      </c>
      <c r="B58" t="s">
        <v>21</v>
      </c>
      <c r="C58">
        <v>67.3</v>
      </c>
    </row>
    <row r="59" spans="1:10">
      <c r="A59" t="s">
        <v>103</v>
      </c>
      <c r="B59" t="s">
        <v>102</v>
      </c>
      <c r="C59">
        <v>352</v>
      </c>
    </row>
    <row r="60" spans="1:10">
      <c r="A60" t="s">
        <v>104</v>
      </c>
      <c r="B60" t="s">
        <v>101</v>
      </c>
      <c r="C60">
        <v>1</v>
      </c>
    </row>
    <row r="61" spans="1:10">
      <c r="A61" t="s">
        <v>104</v>
      </c>
      <c r="B61" t="s">
        <v>23</v>
      </c>
      <c r="C61">
        <v>9</v>
      </c>
    </row>
    <row r="62" spans="1:10">
      <c r="A62" t="s">
        <v>104</v>
      </c>
      <c r="B62" t="s">
        <v>21</v>
      </c>
      <c r="C62">
        <v>13.6</v>
      </c>
    </row>
    <row r="63" spans="1:10">
      <c r="A63" t="s">
        <v>104</v>
      </c>
      <c r="B63" t="s">
        <v>102</v>
      </c>
      <c r="C63">
        <v>236</v>
      </c>
    </row>
    <row r="64" spans="1:10">
      <c r="A64" t="s">
        <v>105</v>
      </c>
      <c r="B64" t="s">
        <v>101</v>
      </c>
      <c r="C64">
        <v>0</v>
      </c>
    </row>
    <row r="65" spans="1:3">
      <c r="A65" t="s">
        <v>105</v>
      </c>
      <c r="B65" t="s">
        <v>23</v>
      </c>
      <c r="C65" s="8">
        <v>2745</v>
      </c>
    </row>
    <row r="66" spans="1:3">
      <c r="A66" t="s">
        <v>105</v>
      </c>
      <c r="B66" t="s">
        <v>21</v>
      </c>
      <c r="C66" s="10">
        <v>2948.1</v>
      </c>
    </row>
    <row r="67" spans="1:3">
      <c r="A67" t="s">
        <v>105</v>
      </c>
      <c r="B67" t="s">
        <v>102</v>
      </c>
      <c r="C67" s="8">
        <v>13218</v>
      </c>
    </row>
    <row r="68" spans="1:3">
      <c r="A68" t="s">
        <v>106</v>
      </c>
      <c r="B68" t="s">
        <v>101</v>
      </c>
      <c r="C68">
        <v>0</v>
      </c>
    </row>
    <row r="69" spans="1:3">
      <c r="A69" t="s">
        <v>106</v>
      </c>
      <c r="B69" t="s">
        <v>23</v>
      </c>
      <c r="C69">
        <v>7.5</v>
      </c>
    </row>
    <row r="70" spans="1:3">
      <c r="A70" t="s">
        <v>106</v>
      </c>
      <c r="B70" t="s">
        <v>21</v>
      </c>
      <c r="C70">
        <v>8.1</v>
      </c>
    </row>
    <row r="71" spans="1:3">
      <c r="A71" t="s">
        <v>106</v>
      </c>
      <c r="B71" t="s">
        <v>102</v>
      </c>
      <c r="C71">
        <v>36.200000000000003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5C29-578C-A14A-A734-07B45BD9415B}">
  <dimension ref="A1:J66"/>
  <sheetViews>
    <sheetView workbookViewId="0">
      <selection activeCell="C30" sqref="C30"/>
    </sheetView>
  </sheetViews>
  <sheetFormatPr baseColWidth="10" defaultRowHeight="16"/>
  <cols>
    <col min="1" max="1" width="25.42578125" bestFit="1" customWidth="1"/>
  </cols>
  <sheetData>
    <row r="1" spans="1:10">
      <c r="A1" t="s">
        <v>17</v>
      </c>
      <c r="B1" t="s">
        <v>18</v>
      </c>
      <c r="C1" t="s">
        <v>19</v>
      </c>
      <c r="D1" t="s">
        <v>20</v>
      </c>
      <c r="E1" t="s">
        <v>21</v>
      </c>
      <c r="F1" t="s">
        <v>22</v>
      </c>
      <c r="G1" t="s">
        <v>23</v>
      </c>
      <c r="H1" t="s">
        <v>24</v>
      </c>
      <c r="I1" t="s">
        <v>25</v>
      </c>
      <c r="J1" t="s">
        <v>26</v>
      </c>
    </row>
    <row r="2" spans="1:10">
      <c r="A2" t="s">
        <v>24</v>
      </c>
      <c r="B2" t="s">
        <v>27</v>
      </c>
      <c r="C2" s="8">
        <v>409516</v>
      </c>
    </row>
    <row r="3" spans="1:10">
      <c r="A3" t="s">
        <v>159</v>
      </c>
      <c r="B3" t="s">
        <v>29</v>
      </c>
      <c r="C3" t="s">
        <v>175</v>
      </c>
      <c r="D3" t="s">
        <v>31</v>
      </c>
      <c r="E3">
        <v>57.586047641722502</v>
      </c>
      <c r="F3">
        <v>8.0426858669386299</v>
      </c>
      <c r="G3">
        <v>59.1</v>
      </c>
      <c r="H3">
        <v>409515</v>
      </c>
      <c r="I3">
        <v>1</v>
      </c>
    </row>
    <row r="4" spans="1:10">
      <c r="A4" t="s">
        <v>32</v>
      </c>
      <c r="B4" t="s">
        <v>3</v>
      </c>
      <c r="C4" t="s">
        <v>121</v>
      </c>
      <c r="D4" t="s">
        <v>34</v>
      </c>
      <c r="H4">
        <v>0</v>
      </c>
      <c r="I4">
        <v>1</v>
      </c>
      <c r="J4">
        <v>0</v>
      </c>
    </row>
    <row r="5" spans="1:10">
      <c r="A5" t="s">
        <v>32</v>
      </c>
      <c r="B5" s="9">
        <v>45218</v>
      </c>
      <c r="C5" t="s">
        <v>121</v>
      </c>
      <c r="D5" t="s">
        <v>34</v>
      </c>
      <c r="H5">
        <v>0</v>
      </c>
      <c r="I5">
        <v>1</v>
      </c>
      <c r="J5">
        <v>0</v>
      </c>
    </row>
    <row r="6" spans="1:10">
      <c r="A6" t="s">
        <v>32</v>
      </c>
      <c r="B6" t="s">
        <v>5</v>
      </c>
      <c r="C6" t="s">
        <v>121</v>
      </c>
      <c r="D6" t="s">
        <v>34</v>
      </c>
      <c r="H6">
        <v>0</v>
      </c>
      <c r="I6">
        <v>1</v>
      </c>
      <c r="J6">
        <v>0</v>
      </c>
    </row>
    <row r="7" spans="1:10">
      <c r="A7" t="s">
        <v>32</v>
      </c>
      <c r="B7" t="s">
        <v>6</v>
      </c>
      <c r="C7" t="s">
        <v>221</v>
      </c>
      <c r="D7" t="s">
        <v>34</v>
      </c>
      <c r="H7">
        <v>3</v>
      </c>
      <c r="I7">
        <v>1</v>
      </c>
      <c r="J7">
        <v>0</v>
      </c>
    </row>
    <row r="8" spans="1:10">
      <c r="A8" t="s">
        <v>32</v>
      </c>
      <c r="B8" t="s">
        <v>7</v>
      </c>
      <c r="C8" t="s">
        <v>222</v>
      </c>
      <c r="D8" t="s">
        <v>34</v>
      </c>
      <c r="H8">
        <v>87421</v>
      </c>
      <c r="I8">
        <v>1</v>
      </c>
      <c r="J8">
        <v>21.3</v>
      </c>
    </row>
    <row r="9" spans="1:10">
      <c r="A9" t="s">
        <v>32</v>
      </c>
      <c r="B9" t="s">
        <v>8</v>
      </c>
      <c r="C9" t="s">
        <v>223</v>
      </c>
      <c r="D9" t="s">
        <v>34</v>
      </c>
      <c r="H9">
        <v>131378</v>
      </c>
      <c r="I9">
        <v>1</v>
      </c>
      <c r="J9">
        <v>32.1</v>
      </c>
    </row>
    <row r="10" spans="1:10">
      <c r="A10" t="s">
        <v>32</v>
      </c>
      <c r="B10" t="s">
        <v>9</v>
      </c>
      <c r="C10" t="s">
        <v>224</v>
      </c>
      <c r="D10" t="s">
        <v>34</v>
      </c>
      <c r="H10">
        <v>187822</v>
      </c>
      <c r="I10">
        <v>1</v>
      </c>
      <c r="J10">
        <v>45.9</v>
      </c>
    </row>
    <row r="11" spans="1:10">
      <c r="A11" t="s">
        <v>32</v>
      </c>
      <c r="B11" t="s">
        <v>10</v>
      </c>
      <c r="C11" t="s">
        <v>225</v>
      </c>
      <c r="D11" t="s">
        <v>34</v>
      </c>
      <c r="H11">
        <v>2891</v>
      </c>
      <c r="I11">
        <v>1</v>
      </c>
      <c r="J11">
        <v>0.7</v>
      </c>
    </row>
    <row r="12" spans="1:10">
      <c r="A12" t="s">
        <v>32</v>
      </c>
      <c r="B12" t="s">
        <v>11</v>
      </c>
      <c r="C12" t="s">
        <v>121</v>
      </c>
      <c r="D12" t="s">
        <v>34</v>
      </c>
      <c r="H12">
        <v>0</v>
      </c>
      <c r="I12">
        <v>1</v>
      </c>
      <c r="J12">
        <v>0</v>
      </c>
    </row>
    <row r="13" spans="1:10">
      <c r="A13" t="s">
        <v>43</v>
      </c>
      <c r="B13" t="s">
        <v>44</v>
      </c>
      <c r="C13" t="s">
        <v>226</v>
      </c>
      <c r="D13" t="s">
        <v>34</v>
      </c>
      <c r="H13">
        <v>182762</v>
      </c>
      <c r="I13">
        <v>0</v>
      </c>
      <c r="J13">
        <v>44.6</v>
      </c>
    </row>
    <row r="14" spans="1:10">
      <c r="A14" t="s">
        <v>43</v>
      </c>
      <c r="B14" t="s">
        <v>2</v>
      </c>
      <c r="C14" t="s">
        <v>227</v>
      </c>
      <c r="D14" t="s">
        <v>34</v>
      </c>
      <c r="H14">
        <v>226754</v>
      </c>
      <c r="I14">
        <v>0</v>
      </c>
      <c r="J14">
        <v>55.4</v>
      </c>
    </row>
    <row r="15" spans="1:10">
      <c r="A15" t="s">
        <v>47</v>
      </c>
      <c r="B15" t="s">
        <v>62</v>
      </c>
      <c r="C15" t="s">
        <v>160</v>
      </c>
      <c r="D15" t="s">
        <v>34</v>
      </c>
      <c r="H15">
        <v>371338</v>
      </c>
      <c r="I15">
        <v>745</v>
      </c>
      <c r="J15">
        <v>90.8</v>
      </c>
    </row>
    <row r="16" spans="1:10">
      <c r="A16" t="s">
        <v>47</v>
      </c>
      <c r="B16" t="s">
        <v>56</v>
      </c>
      <c r="C16" t="s">
        <v>161</v>
      </c>
      <c r="D16" t="s">
        <v>34</v>
      </c>
      <c r="H16">
        <v>15359</v>
      </c>
      <c r="I16">
        <v>745</v>
      </c>
      <c r="J16">
        <v>3.8</v>
      </c>
    </row>
    <row r="17" spans="1:10">
      <c r="A17" t="s">
        <v>47</v>
      </c>
      <c r="B17" t="s">
        <v>48</v>
      </c>
      <c r="C17" t="s">
        <v>162</v>
      </c>
      <c r="D17" t="s">
        <v>34</v>
      </c>
      <c r="H17">
        <v>14727</v>
      </c>
      <c r="I17">
        <v>745</v>
      </c>
      <c r="J17">
        <v>3.6</v>
      </c>
    </row>
    <row r="18" spans="1:10">
      <c r="A18" t="s">
        <v>47</v>
      </c>
      <c r="B18" t="s">
        <v>135</v>
      </c>
      <c r="C18" t="s">
        <v>163</v>
      </c>
      <c r="D18" t="s">
        <v>34</v>
      </c>
      <c r="H18">
        <v>3605</v>
      </c>
      <c r="I18">
        <v>745</v>
      </c>
      <c r="J18">
        <v>0.9</v>
      </c>
    </row>
    <row r="19" spans="1:10">
      <c r="A19" t="s">
        <v>47</v>
      </c>
      <c r="B19" t="s">
        <v>164</v>
      </c>
      <c r="C19" t="s">
        <v>165</v>
      </c>
      <c r="D19" t="s">
        <v>34</v>
      </c>
      <c r="H19">
        <v>2215</v>
      </c>
      <c r="I19">
        <v>745</v>
      </c>
      <c r="J19">
        <v>0.5</v>
      </c>
    </row>
    <row r="20" spans="1:10">
      <c r="A20" t="s">
        <v>47</v>
      </c>
      <c r="C20" t="s">
        <v>121</v>
      </c>
      <c r="D20" t="s">
        <v>34</v>
      </c>
      <c r="H20">
        <v>0</v>
      </c>
      <c r="I20">
        <v>745</v>
      </c>
      <c r="J20">
        <v>0</v>
      </c>
    </row>
    <row r="21" spans="1:10">
      <c r="A21" t="s">
        <v>47</v>
      </c>
      <c r="B21" t="s">
        <v>60</v>
      </c>
      <c r="C21" t="s">
        <v>166</v>
      </c>
      <c r="D21" t="s">
        <v>34</v>
      </c>
      <c r="H21">
        <v>1527</v>
      </c>
      <c r="I21">
        <v>745</v>
      </c>
      <c r="J21">
        <v>0.4</v>
      </c>
    </row>
    <row r="22" spans="1:10">
      <c r="A22" t="s">
        <v>64</v>
      </c>
      <c r="B22" t="s">
        <v>29</v>
      </c>
      <c r="C22" t="s">
        <v>181</v>
      </c>
      <c r="D22" t="s">
        <v>31</v>
      </c>
      <c r="E22">
        <v>27.6166589580967</v>
      </c>
      <c r="F22">
        <v>4.8909261032006404</v>
      </c>
      <c r="G22">
        <v>26.910599999999999</v>
      </c>
      <c r="H22">
        <v>406794</v>
      </c>
      <c r="I22">
        <v>2722</v>
      </c>
    </row>
    <row r="23" spans="1:10">
      <c r="A23" t="s">
        <v>178</v>
      </c>
      <c r="B23" t="s">
        <v>69</v>
      </c>
      <c r="C23" t="s">
        <v>228</v>
      </c>
      <c r="D23" t="s">
        <v>34</v>
      </c>
      <c r="H23">
        <v>126980</v>
      </c>
      <c r="I23">
        <v>2722</v>
      </c>
      <c r="J23">
        <v>31.2</v>
      </c>
    </row>
    <row r="24" spans="1:10">
      <c r="A24" t="s">
        <v>178</v>
      </c>
      <c r="B24" t="s">
        <v>71</v>
      </c>
      <c r="C24" t="s">
        <v>229</v>
      </c>
      <c r="D24" t="s">
        <v>34</v>
      </c>
      <c r="H24">
        <v>172480</v>
      </c>
      <c r="I24">
        <v>2722</v>
      </c>
      <c r="J24">
        <v>42.4</v>
      </c>
    </row>
    <row r="25" spans="1:10">
      <c r="A25" t="s">
        <v>178</v>
      </c>
      <c r="C25" t="s">
        <v>121</v>
      </c>
      <c r="D25" t="s">
        <v>34</v>
      </c>
      <c r="H25">
        <v>0</v>
      </c>
      <c r="I25">
        <v>2722</v>
      </c>
      <c r="J25">
        <v>0</v>
      </c>
    </row>
    <row r="26" spans="1:10">
      <c r="A26" t="s">
        <v>178</v>
      </c>
      <c r="B26" t="s">
        <v>73</v>
      </c>
      <c r="C26" t="s">
        <v>230</v>
      </c>
      <c r="D26" t="s">
        <v>34</v>
      </c>
      <c r="H26">
        <v>105227</v>
      </c>
      <c r="I26">
        <v>2722</v>
      </c>
      <c r="J26">
        <v>25.9</v>
      </c>
    </row>
    <row r="27" spans="1:10">
      <c r="A27" t="s">
        <v>178</v>
      </c>
      <c r="B27" t="s">
        <v>67</v>
      </c>
      <c r="C27" t="s">
        <v>231</v>
      </c>
      <c r="D27" t="s">
        <v>34</v>
      </c>
      <c r="H27">
        <v>2107</v>
      </c>
      <c r="I27">
        <v>2722</v>
      </c>
      <c r="J27">
        <v>0.5</v>
      </c>
    </row>
    <row r="28" spans="1:10">
      <c r="A28" t="s">
        <v>75</v>
      </c>
      <c r="B28">
        <v>1</v>
      </c>
      <c r="C28" t="s">
        <v>205</v>
      </c>
      <c r="D28" t="s">
        <v>34</v>
      </c>
      <c r="H28">
        <v>85888</v>
      </c>
      <c r="I28">
        <v>0</v>
      </c>
      <c r="J28">
        <v>21</v>
      </c>
    </row>
    <row r="29" spans="1:10">
      <c r="A29" t="s">
        <v>75</v>
      </c>
      <c r="B29">
        <v>0</v>
      </c>
      <c r="C29" t="s">
        <v>206</v>
      </c>
      <c r="D29" t="s">
        <v>34</v>
      </c>
      <c r="H29">
        <v>323628</v>
      </c>
      <c r="I29">
        <v>0</v>
      </c>
      <c r="J29">
        <v>79</v>
      </c>
    </row>
    <row r="30" spans="1:10">
      <c r="A30" t="s">
        <v>78</v>
      </c>
      <c r="B30">
        <v>0</v>
      </c>
      <c r="C30" t="s">
        <v>207</v>
      </c>
      <c r="D30" t="s">
        <v>34</v>
      </c>
      <c r="H30">
        <v>378208</v>
      </c>
      <c r="I30">
        <v>0</v>
      </c>
      <c r="J30">
        <v>92.4</v>
      </c>
    </row>
    <row r="31" spans="1:10">
      <c r="A31" t="s">
        <v>78</v>
      </c>
      <c r="B31">
        <v>1</v>
      </c>
      <c r="C31" t="s">
        <v>208</v>
      </c>
      <c r="D31" t="s">
        <v>34</v>
      </c>
      <c r="H31">
        <v>31308</v>
      </c>
      <c r="I31">
        <v>0</v>
      </c>
      <c r="J31">
        <v>7.6</v>
      </c>
    </row>
    <row r="32" spans="1:10">
      <c r="A32" t="s">
        <v>81</v>
      </c>
      <c r="B32">
        <v>0</v>
      </c>
      <c r="C32" t="s">
        <v>209</v>
      </c>
      <c r="D32" t="s">
        <v>34</v>
      </c>
      <c r="H32">
        <v>381368</v>
      </c>
      <c r="I32">
        <v>0</v>
      </c>
      <c r="J32">
        <v>93.1</v>
      </c>
    </row>
    <row r="33" spans="1:10">
      <c r="A33" t="s">
        <v>81</v>
      </c>
      <c r="B33">
        <v>1</v>
      </c>
      <c r="C33" t="s">
        <v>210</v>
      </c>
      <c r="D33" t="s">
        <v>34</v>
      </c>
      <c r="H33">
        <v>28148</v>
      </c>
      <c r="I33">
        <v>0</v>
      </c>
      <c r="J33">
        <v>6.9</v>
      </c>
    </row>
    <row r="34" spans="1:10">
      <c r="A34" t="s">
        <v>84</v>
      </c>
      <c r="B34">
        <v>0</v>
      </c>
      <c r="C34" t="s">
        <v>211</v>
      </c>
      <c r="D34" t="s">
        <v>34</v>
      </c>
      <c r="H34">
        <v>397048</v>
      </c>
      <c r="I34">
        <v>0</v>
      </c>
      <c r="J34">
        <v>97</v>
      </c>
    </row>
    <row r="35" spans="1:10">
      <c r="A35" t="s">
        <v>84</v>
      </c>
      <c r="B35">
        <v>1</v>
      </c>
      <c r="C35" t="s">
        <v>212</v>
      </c>
      <c r="D35" t="s">
        <v>34</v>
      </c>
      <c r="H35">
        <v>12468</v>
      </c>
      <c r="I35">
        <v>0</v>
      </c>
      <c r="J35">
        <v>3</v>
      </c>
    </row>
    <row r="36" spans="1:10">
      <c r="A36" t="s">
        <v>87</v>
      </c>
      <c r="B36">
        <v>0</v>
      </c>
      <c r="C36" t="s">
        <v>213</v>
      </c>
      <c r="D36" t="s">
        <v>34</v>
      </c>
      <c r="H36">
        <v>408900</v>
      </c>
      <c r="I36">
        <v>0</v>
      </c>
      <c r="J36">
        <v>99.8</v>
      </c>
    </row>
    <row r="37" spans="1:10">
      <c r="A37" t="s">
        <v>87</v>
      </c>
      <c r="B37">
        <v>1</v>
      </c>
      <c r="C37" t="s">
        <v>214</v>
      </c>
      <c r="D37" t="s">
        <v>34</v>
      </c>
      <c r="H37">
        <v>616</v>
      </c>
      <c r="I37">
        <v>0</v>
      </c>
      <c r="J37">
        <v>0.2</v>
      </c>
    </row>
    <row r="38" spans="1:10">
      <c r="A38" t="s">
        <v>174</v>
      </c>
      <c r="B38" t="s">
        <v>93</v>
      </c>
      <c r="C38" t="s">
        <v>232</v>
      </c>
      <c r="D38" t="s">
        <v>34</v>
      </c>
      <c r="H38">
        <v>145496</v>
      </c>
      <c r="I38">
        <v>2515</v>
      </c>
      <c r="J38">
        <v>35.700000000000003</v>
      </c>
    </row>
    <row r="39" spans="1:10">
      <c r="A39" t="s">
        <v>174</v>
      </c>
      <c r="B39" t="s">
        <v>91</v>
      </c>
      <c r="C39" t="s">
        <v>233</v>
      </c>
      <c r="D39" t="s">
        <v>34</v>
      </c>
      <c r="H39">
        <v>216925</v>
      </c>
      <c r="I39">
        <v>2515</v>
      </c>
      <c r="J39">
        <v>53.3</v>
      </c>
    </row>
    <row r="40" spans="1:10">
      <c r="A40" t="s">
        <v>174</v>
      </c>
      <c r="B40" t="s">
        <v>95</v>
      </c>
      <c r="C40" t="s">
        <v>234</v>
      </c>
      <c r="D40" t="s">
        <v>34</v>
      </c>
      <c r="H40">
        <v>44580</v>
      </c>
      <c r="I40">
        <v>2515</v>
      </c>
      <c r="J40">
        <v>11</v>
      </c>
    </row>
    <row r="41" spans="1:10">
      <c r="A41" t="s">
        <v>174</v>
      </c>
      <c r="C41" t="s">
        <v>121</v>
      </c>
      <c r="D41" t="s">
        <v>34</v>
      </c>
      <c r="H41">
        <v>0</v>
      </c>
      <c r="I41">
        <v>2515</v>
      </c>
      <c r="J41">
        <v>0</v>
      </c>
    </row>
    <row r="42" spans="1:10">
      <c r="A42" t="s">
        <v>179</v>
      </c>
      <c r="B42" t="s">
        <v>95</v>
      </c>
      <c r="C42" t="s">
        <v>235</v>
      </c>
      <c r="D42" t="s">
        <v>34</v>
      </c>
      <c r="H42">
        <v>373267</v>
      </c>
      <c r="I42">
        <v>1387</v>
      </c>
      <c r="J42">
        <v>91.5</v>
      </c>
    </row>
    <row r="43" spans="1:10">
      <c r="A43" t="s">
        <v>179</v>
      </c>
      <c r="B43" t="s">
        <v>93</v>
      </c>
      <c r="C43" t="s">
        <v>236</v>
      </c>
      <c r="D43" t="s">
        <v>34</v>
      </c>
      <c r="H43">
        <v>15990</v>
      </c>
      <c r="I43">
        <v>1387</v>
      </c>
      <c r="J43">
        <v>3.9</v>
      </c>
    </row>
    <row r="44" spans="1:10">
      <c r="A44" t="s">
        <v>179</v>
      </c>
      <c r="B44" t="s">
        <v>91</v>
      </c>
      <c r="C44" t="s">
        <v>237</v>
      </c>
      <c r="D44" t="s">
        <v>34</v>
      </c>
      <c r="H44">
        <v>18872</v>
      </c>
      <c r="I44">
        <v>1387</v>
      </c>
      <c r="J44">
        <v>4.5999999999999996</v>
      </c>
    </row>
    <row r="45" spans="1:10">
      <c r="A45" t="s">
        <v>179</v>
      </c>
      <c r="C45" t="s">
        <v>121</v>
      </c>
      <c r="D45" t="s">
        <v>34</v>
      </c>
      <c r="H45">
        <v>0</v>
      </c>
      <c r="I45">
        <v>1387</v>
      </c>
      <c r="J45">
        <v>0</v>
      </c>
    </row>
    <row r="46" spans="1:10">
      <c r="A46" t="s">
        <v>98</v>
      </c>
      <c r="B46" t="s">
        <v>99</v>
      </c>
      <c r="C46" s="8">
        <v>409516</v>
      </c>
    </row>
    <row r="47" spans="1:10">
      <c r="A47" t="s">
        <v>100</v>
      </c>
      <c r="B47" t="s">
        <v>101</v>
      </c>
      <c r="C47">
        <v>1</v>
      </c>
    </row>
    <row r="48" spans="1:10">
      <c r="A48" t="s">
        <v>100</v>
      </c>
      <c r="B48" t="s">
        <v>23</v>
      </c>
      <c r="C48">
        <v>3</v>
      </c>
    </row>
    <row r="49" spans="1:3">
      <c r="A49" t="s">
        <v>100</v>
      </c>
      <c r="B49" t="s">
        <v>21</v>
      </c>
      <c r="C49">
        <v>4.5</v>
      </c>
    </row>
    <row r="50" spans="1:3">
      <c r="A50" t="s">
        <v>100</v>
      </c>
      <c r="B50" t="s">
        <v>102</v>
      </c>
      <c r="C50">
        <v>89</v>
      </c>
    </row>
    <row r="51" spans="1:3">
      <c r="A51" t="s">
        <v>103</v>
      </c>
      <c r="B51" t="s">
        <v>101</v>
      </c>
      <c r="C51">
        <v>1</v>
      </c>
    </row>
    <row r="52" spans="1:3">
      <c r="A52" t="s">
        <v>103</v>
      </c>
      <c r="B52" t="s">
        <v>23</v>
      </c>
      <c r="C52">
        <v>13</v>
      </c>
    </row>
    <row r="53" spans="1:3">
      <c r="A53" t="s">
        <v>103</v>
      </c>
      <c r="B53" t="s">
        <v>21</v>
      </c>
      <c r="C53">
        <v>67.3</v>
      </c>
    </row>
    <row r="54" spans="1:3">
      <c r="A54" t="s">
        <v>103</v>
      </c>
      <c r="B54" t="s">
        <v>102</v>
      </c>
      <c r="C54">
        <v>352</v>
      </c>
    </row>
    <row r="55" spans="1:3">
      <c r="A55" t="s">
        <v>104</v>
      </c>
      <c r="B55" t="s">
        <v>101</v>
      </c>
      <c r="C55">
        <v>1</v>
      </c>
    </row>
    <row r="56" spans="1:3">
      <c r="A56" t="s">
        <v>104</v>
      </c>
      <c r="B56" t="s">
        <v>23</v>
      </c>
      <c r="C56">
        <v>9</v>
      </c>
    </row>
    <row r="57" spans="1:3">
      <c r="A57" t="s">
        <v>104</v>
      </c>
      <c r="B57" t="s">
        <v>21</v>
      </c>
      <c r="C57">
        <v>13.6</v>
      </c>
    </row>
    <row r="58" spans="1:3">
      <c r="A58" t="s">
        <v>104</v>
      </c>
      <c r="B58" t="s">
        <v>102</v>
      </c>
      <c r="C58">
        <v>236</v>
      </c>
    </row>
    <row r="59" spans="1:3">
      <c r="A59" t="s">
        <v>105</v>
      </c>
      <c r="B59" t="s">
        <v>101</v>
      </c>
      <c r="C59">
        <v>0</v>
      </c>
    </row>
    <row r="60" spans="1:3">
      <c r="A60" t="s">
        <v>105</v>
      </c>
      <c r="B60" t="s">
        <v>23</v>
      </c>
      <c r="C60" s="8">
        <v>2745</v>
      </c>
    </row>
    <row r="61" spans="1:3">
      <c r="A61" t="s">
        <v>105</v>
      </c>
      <c r="B61" t="s">
        <v>21</v>
      </c>
      <c r="C61" s="10">
        <v>2948.1</v>
      </c>
    </row>
    <row r="62" spans="1:3">
      <c r="A62" t="s">
        <v>105</v>
      </c>
      <c r="B62" t="s">
        <v>102</v>
      </c>
      <c r="C62" s="8">
        <v>13218</v>
      </c>
    </row>
    <row r="63" spans="1:3">
      <c r="A63" t="s">
        <v>106</v>
      </c>
      <c r="B63" t="s">
        <v>101</v>
      </c>
      <c r="C63">
        <v>0</v>
      </c>
    </row>
    <row r="64" spans="1:3">
      <c r="A64" t="s">
        <v>106</v>
      </c>
      <c r="B64" t="s">
        <v>23</v>
      </c>
      <c r="C64">
        <v>7.5</v>
      </c>
    </row>
    <row r="65" spans="1:3">
      <c r="A65" t="s">
        <v>106</v>
      </c>
      <c r="B65" t="s">
        <v>21</v>
      </c>
      <c r="C65">
        <v>8.1</v>
      </c>
    </row>
    <row r="66" spans="1:3">
      <c r="A66" t="s">
        <v>106</v>
      </c>
      <c r="B66" t="s">
        <v>102</v>
      </c>
      <c r="C66">
        <v>36.200000000000003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3AC7-3FA7-1D42-AD6E-1B11AA38B449}">
  <dimension ref="A1:J62"/>
  <sheetViews>
    <sheetView workbookViewId="0">
      <selection activeCell="C16" sqref="C16"/>
    </sheetView>
  </sheetViews>
  <sheetFormatPr baseColWidth="10" defaultRowHeight="16"/>
  <sheetData>
    <row r="1" spans="1:10">
      <c r="A1" t="s">
        <v>17</v>
      </c>
      <c r="B1" t="s">
        <v>18</v>
      </c>
      <c r="C1" t="s">
        <v>19</v>
      </c>
      <c r="D1" t="s">
        <v>20</v>
      </c>
      <c r="E1" t="s">
        <v>21</v>
      </c>
      <c r="F1" t="s">
        <v>22</v>
      </c>
      <c r="G1" t="s">
        <v>23</v>
      </c>
      <c r="H1" t="s">
        <v>24</v>
      </c>
      <c r="I1" t="s">
        <v>25</v>
      </c>
      <c r="J1" t="s">
        <v>26</v>
      </c>
    </row>
    <row r="2" spans="1:10">
      <c r="A2" t="s">
        <v>24</v>
      </c>
      <c r="B2" t="s">
        <v>27</v>
      </c>
      <c r="C2" s="8">
        <v>81254</v>
      </c>
    </row>
    <row r="3" spans="1:10">
      <c r="A3" t="s">
        <v>120</v>
      </c>
      <c r="B3" t="s">
        <v>29</v>
      </c>
      <c r="C3" t="s">
        <v>390</v>
      </c>
      <c r="D3" t="s">
        <v>31</v>
      </c>
      <c r="E3">
        <v>56.342205922170002</v>
      </c>
      <c r="F3">
        <v>16.9886348318724</v>
      </c>
      <c r="G3">
        <v>58.5</v>
      </c>
      <c r="H3">
        <v>81254</v>
      </c>
      <c r="I3">
        <v>0</v>
      </c>
    </row>
    <row r="4" spans="1:10">
      <c r="A4" t="s">
        <v>32</v>
      </c>
      <c r="B4" t="s">
        <v>3</v>
      </c>
      <c r="C4" t="s">
        <v>391</v>
      </c>
      <c r="D4" t="s">
        <v>34</v>
      </c>
      <c r="H4">
        <v>1</v>
      </c>
      <c r="I4">
        <v>0</v>
      </c>
      <c r="J4">
        <v>0</v>
      </c>
    </row>
    <row r="5" spans="1:10">
      <c r="A5" t="s">
        <v>32</v>
      </c>
      <c r="B5" s="9">
        <v>45218</v>
      </c>
      <c r="C5" t="s">
        <v>392</v>
      </c>
      <c r="D5" t="s">
        <v>34</v>
      </c>
      <c r="H5">
        <v>468</v>
      </c>
      <c r="I5">
        <v>0</v>
      </c>
      <c r="J5">
        <v>0.6</v>
      </c>
    </row>
    <row r="6" spans="1:10">
      <c r="A6" t="s">
        <v>32</v>
      </c>
      <c r="B6" t="s">
        <v>5</v>
      </c>
      <c r="C6" t="s">
        <v>393</v>
      </c>
      <c r="D6" t="s">
        <v>34</v>
      </c>
      <c r="H6">
        <v>7071</v>
      </c>
      <c r="I6">
        <v>0</v>
      </c>
      <c r="J6">
        <v>8.6999999999999993</v>
      </c>
    </row>
    <row r="7" spans="1:10">
      <c r="A7" t="s">
        <v>32</v>
      </c>
      <c r="B7" t="s">
        <v>6</v>
      </c>
      <c r="C7" t="s">
        <v>394</v>
      </c>
      <c r="D7" t="s">
        <v>34</v>
      </c>
      <c r="H7">
        <v>8640</v>
      </c>
      <c r="I7">
        <v>0</v>
      </c>
      <c r="J7">
        <v>10.6</v>
      </c>
    </row>
    <row r="8" spans="1:10">
      <c r="A8" t="s">
        <v>32</v>
      </c>
      <c r="B8" t="s">
        <v>7</v>
      </c>
      <c r="C8" t="s">
        <v>395</v>
      </c>
      <c r="D8" t="s">
        <v>34</v>
      </c>
      <c r="H8">
        <v>10930</v>
      </c>
      <c r="I8">
        <v>0</v>
      </c>
      <c r="J8">
        <v>13.5</v>
      </c>
    </row>
    <row r="9" spans="1:10">
      <c r="A9" t="s">
        <v>32</v>
      </c>
      <c r="B9" t="s">
        <v>8</v>
      </c>
      <c r="C9" t="s">
        <v>396</v>
      </c>
      <c r="D9" t="s">
        <v>34</v>
      </c>
      <c r="H9">
        <v>16127</v>
      </c>
      <c r="I9">
        <v>0</v>
      </c>
      <c r="J9">
        <v>19.8</v>
      </c>
    </row>
    <row r="10" spans="1:10">
      <c r="A10" t="s">
        <v>32</v>
      </c>
      <c r="B10" t="s">
        <v>9</v>
      </c>
      <c r="C10" t="s">
        <v>397</v>
      </c>
      <c r="D10" t="s">
        <v>34</v>
      </c>
      <c r="H10">
        <v>18803</v>
      </c>
      <c r="I10">
        <v>0</v>
      </c>
      <c r="J10">
        <v>23.1</v>
      </c>
    </row>
    <row r="11" spans="1:10">
      <c r="A11" t="s">
        <v>32</v>
      </c>
      <c r="B11" t="s">
        <v>10</v>
      </c>
      <c r="C11" t="s">
        <v>398</v>
      </c>
      <c r="D11" t="s">
        <v>34</v>
      </c>
      <c r="H11">
        <v>14110</v>
      </c>
      <c r="I11">
        <v>0</v>
      </c>
      <c r="J11">
        <v>17.399999999999999</v>
      </c>
    </row>
    <row r="12" spans="1:10">
      <c r="A12" t="s">
        <v>32</v>
      </c>
      <c r="B12" t="s">
        <v>11</v>
      </c>
      <c r="C12" t="s">
        <v>399</v>
      </c>
      <c r="D12" t="s">
        <v>34</v>
      </c>
      <c r="H12">
        <v>5104</v>
      </c>
      <c r="I12">
        <v>0</v>
      </c>
      <c r="J12">
        <v>6.3</v>
      </c>
    </row>
    <row r="13" spans="1:10">
      <c r="A13" t="s">
        <v>43</v>
      </c>
      <c r="B13" t="s">
        <v>123</v>
      </c>
      <c r="C13" t="s">
        <v>122</v>
      </c>
      <c r="D13" t="s">
        <v>34</v>
      </c>
      <c r="H13">
        <v>37549</v>
      </c>
      <c r="I13">
        <v>0</v>
      </c>
      <c r="J13">
        <v>46.2</v>
      </c>
    </row>
    <row r="14" spans="1:10">
      <c r="A14" t="s">
        <v>43</v>
      </c>
      <c r="B14" t="s">
        <v>125</v>
      </c>
      <c r="C14" t="s">
        <v>124</v>
      </c>
      <c r="D14" t="s">
        <v>34</v>
      </c>
      <c r="H14">
        <v>43705</v>
      </c>
      <c r="I14">
        <v>0</v>
      </c>
      <c r="J14">
        <v>53.8</v>
      </c>
    </row>
    <row r="15" spans="1:10">
      <c r="A15" t="s">
        <v>47</v>
      </c>
      <c r="B15" t="s">
        <v>127</v>
      </c>
      <c r="C15" t="s">
        <v>126</v>
      </c>
      <c r="D15" t="s">
        <v>34</v>
      </c>
      <c r="H15">
        <v>5059</v>
      </c>
      <c r="I15">
        <v>0</v>
      </c>
      <c r="J15">
        <v>6.2</v>
      </c>
    </row>
    <row r="16" spans="1:10">
      <c r="A16" t="s">
        <v>47</v>
      </c>
      <c r="B16" t="s">
        <v>48</v>
      </c>
      <c r="C16" t="s">
        <v>128</v>
      </c>
      <c r="D16" t="s">
        <v>34</v>
      </c>
      <c r="H16">
        <v>3110</v>
      </c>
      <c r="I16">
        <v>0</v>
      </c>
      <c r="J16">
        <v>3.8</v>
      </c>
    </row>
    <row r="17" spans="1:10">
      <c r="A17" t="s">
        <v>47</v>
      </c>
      <c r="B17" t="s">
        <v>130</v>
      </c>
      <c r="C17" t="s">
        <v>129</v>
      </c>
      <c r="D17" t="s">
        <v>34</v>
      </c>
      <c r="H17">
        <v>69254</v>
      </c>
      <c r="I17">
        <v>0</v>
      </c>
      <c r="J17">
        <v>85.2</v>
      </c>
    </row>
    <row r="18" spans="1:10">
      <c r="A18" t="s">
        <v>47</v>
      </c>
      <c r="B18" t="s">
        <v>52</v>
      </c>
      <c r="C18" t="s">
        <v>131</v>
      </c>
      <c r="D18" t="s">
        <v>34</v>
      </c>
      <c r="H18">
        <v>2180</v>
      </c>
      <c r="I18">
        <v>0</v>
      </c>
      <c r="J18">
        <v>2.7</v>
      </c>
    </row>
    <row r="19" spans="1:10">
      <c r="A19" t="s">
        <v>47</v>
      </c>
      <c r="B19" t="s">
        <v>133</v>
      </c>
      <c r="C19" t="s">
        <v>132</v>
      </c>
      <c r="D19" t="s">
        <v>34</v>
      </c>
      <c r="H19">
        <v>395</v>
      </c>
      <c r="I19">
        <v>0</v>
      </c>
      <c r="J19">
        <v>0.5</v>
      </c>
    </row>
    <row r="20" spans="1:10">
      <c r="A20" t="s">
        <v>47</v>
      </c>
      <c r="B20" t="s">
        <v>135</v>
      </c>
      <c r="C20" t="s">
        <v>134</v>
      </c>
      <c r="D20" t="s">
        <v>34</v>
      </c>
      <c r="H20">
        <v>7</v>
      </c>
      <c r="I20">
        <v>0</v>
      </c>
      <c r="J20">
        <v>0</v>
      </c>
    </row>
    <row r="21" spans="1:10">
      <c r="A21" t="s">
        <v>47</v>
      </c>
      <c r="B21" t="s">
        <v>137</v>
      </c>
      <c r="C21" t="s">
        <v>136</v>
      </c>
      <c r="D21" t="s">
        <v>34</v>
      </c>
      <c r="H21">
        <v>4</v>
      </c>
      <c r="I21">
        <v>0</v>
      </c>
      <c r="J21">
        <v>0</v>
      </c>
    </row>
    <row r="22" spans="1:10">
      <c r="A22" t="s">
        <v>47</v>
      </c>
      <c r="B22" t="s">
        <v>60</v>
      </c>
      <c r="C22" t="s">
        <v>138</v>
      </c>
      <c r="D22" t="s">
        <v>34</v>
      </c>
      <c r="H22">
        <v>1245</v>
      </c>
      <c r="I22">
        <v>0</v>
      </c>
      <c r="J22">
        <v>1.5</v>
      </c>
    </row>
    <row r="23" spans="1:10">
      <c r="A23" t="s">
        <v>64</v>
      </c>
      <c r="B23" t="s">
        <v>29</v>
      </c>
      <c r="C23" t="s">
        <v>139</v>
      </c>
      <c r="D23" t="s">
        <v>31</v>
      </c>
      <c r="E23">
        <v>29.940264835648001</v>
      </c>
      <c r="F23">
        <v>7.2611462150975496</v>
      </c>
      <c r="G23">
        <v>28.734390999999999</v>
      </c>
      <c r="H23">
        <v>81149</v>
      </c>
      <c r="I23">
        <v>105</v>
      </c>
    </row>
    <row r="24" spans="1:10">
      <c r="A24" t="s">
        <v>66</v>
      </c>
      <c r="B24" t="s">
        <v>67</v>
      </c>
      <c r="C24" t="s">
        <v>140</v>
      </c>
      <c r="D24" t="s">
        <v>34</v>
      </c>
      <c r="H24">
        <v>865</v>
      </c>
      <c r="I24">
        <v>114</v>
      </c>
      <c r="J24">
        <v>1.1000000000000001</v>
      </c>
    </row>
    <row r="25" spans="1:10">
      <c r="A25" t="s">
        <v>66</v>
      </c>
      <c r="B25" t="s">
        <v>69</v>
      </c>
      <c r="C25" t="s">
        <v>141</v>
      </c>
      <c r="D25" t="s">
        <v>34</v>
      </c>
      <c r="H25">
        <v>20029</v>
      </c>
      <c r="I25">
        <v>114</v>
      </c>
      <c r="J25">
        <v>24.7</v>
      </c>
    </row>
    <row r="26" spans="1:10">
      <c r="A26" t="s">
        <v>66</v>
      </c>
      <c r="B26" t="s">
        <v>71</v>
      </c>
      <c r="C26" t="s">
        <v>142</v>
      </c>
      <c r="D26" t="s">
        <v>34</v>
      </c>
      <c r="H26">
        <v>25958</v>
      </c>
      <c r="I26">
        <v>114</v>
      </c>
      <c r="J26">
        <v>32</v>
      </c>
    </row>
    <row r="27" spans="1:10">
      <c r="A27" t="s">
        <v>66</v>
      </c>
      <c r="B27" t="s">
        <v>73</v>
      </c>
      <c r="C27" t="s">
        <v>143</v>
      </c>
      <c r="D27" t="s">
        <v>34</v>
      </c>
      <c r="H27">
        <v>34288</v>
      </c>
      <c r="I27">
        <v>114</v>
      </c>
      <c r="J27">
        <v>42.3</v>
      </c>
    </row>
    <row r="28" spans="1:10">
      <c r="A28" t="s">
        <v>75</v>
      </c>
      <c r="B28">
        <v>0</v>
      </c>
      <c r="C28" t="s">
        <v>144</v>
      </c>
      <c r="D28" t="s">
        <v>34</v>
      </c>
      <c r="H28">
        <v>41731</v>
      </c>
      <c r="I28">
        <v>0</v>
      </c>
      <c r="J28">
        <v>51.4</v>
      </c>
    </row>
    <row r="29" spans="1:10">
      <c r="A29" t="s">
        <v>75</v>
      </c>
      <c r="B29">
        <v>1</v>
      </c>
      <c r="C29" t="s">
        <v>145</v>
      </c>
      <c r="D29" t="s">
        <v>34</v>
      </c>
      <c r="H29">
        <v>39523</v>
      </c>
      <c r="I29">
        <v>0</v>
      </c>
      <c r="J29">
        <v>48.6</v>
      </c>
    </row>
    <row r="30" spans="1:10">
      <c r="A30" t="s">
        <v>78</v>
      </c>
      <c r="B30">
        <v>0</v>
      </c>
      <c r="C30" t="s">
        <v>146</v>
      </c>
      <c r="D30" t="s">
        <v>34</v>
      </c>
      <c r="H30">
        <v>54250</v>
      </c>
      <c r="I30">
        <v>0</v>
      </c>
      <c r="J30">
        <v>66.8</v>
      </c>
    </row>
    <row r="31" spans="1:10">
      <c r="A31" t="s">
        <v>78</v>
      </c>
      <c r="B31">
        <v>1</v>
      </c>
      <c r="C31" t="s">
        <v>147</v>
      </c>
      <c r="D31" t="s">
        <v>34</v>
      </c>
      <c r="H31">
        <v>27004</v>
      </c>
      <c r="I31">
        <v>0</v>
      </c>
      <c r="J31">
        <v>33.200000000000003</v>
      </c>
    </row>
    <row r="32" spans="1:10">
      <c r="A32" t="s">
        <v>81</v>
      </c>
      <c r="B32">
        <v>0</v>
      </c>
      <c r="C32" t="s">
        <v>148</v>
      </c>
      <c r="D32" t="s">
        <v>34</v>
      </c>
      <c r="H32">
        <v>67847</v>
      </c>
      <c r="I32">
        <v>0</v>
      </c>
      <c r="J32">
        <v>83.5</v>
      </c>
    </row>
    <row r="33" spans="1:10">
      <c r="A33" t="s">
        <v>81</v>
      </c>
      <c r="B33">
        <v>1</v>
      </c>
      <c r="C33" t="s">
        <v>149</v>
      </c>
      <c r="D33" t="s">
        <v>34</v>
      </c>
      <c r="H33">
        <v>13407</v>
      </c>
      <c r="I33">
        <v>0</v>
      </c>
      <c r="J33">
        <v>16.5</v>
      </c>
    </row>
    <row r="34" spans="1:10">
      <c r="A34" t="s">
        <v>84</v>
      </c>
      <c r="B34">
        <v>0</v>
      </c>
      <c r="C34" t="s">
        <v>150</v>
      </c>
      <c r="D34" t="s">
        <v>34</v>
      </c>
      <c r="H34">
        <v>51781</v>
      </c>
      <c r="I34">
        <v>0</v>
      </c>
      <c r="J34">
        <v>63.7</v>
      </c>
    </row>
    <row r="35" spans="1:10">
      <c r="A35" t="s">
        <v>84</v>
      </c>
      <c r="B35">
        <v>1</v>
      </c>
      <c r="C35" t="s">
        <v>151</v>
      </c>
      <c r="D35" t="s">
        <v>34</v>
      </c>
      <c r="H35">
        <v>29473</v>
      </c>
      <c r="I35">
        <v>0</v>
      </c>
      <c r="J35">
        <v>36.299999999999997</v>
      </c>
    </row>
    <row r="36" spans="1:10">
      <c r="A36" t="s">
        <v>87</v>
      </c>
      <c r="B36">
        <v>0</v>
      </c>
      <c r="C36" t="s">
        <v>152</v>
      </c>
      <c r="D36" t="s">
        <v>34</v>
      </c>
      <c r="H36">
        <v>53681</v>
      </c>
      <c r="I36">
        <v>0</v>
      </c>
      <c r="J36">
        <v>66.099999999999994</v>
      </c>
    </row>
    <row r="37" spans="1:10">
      <c r="A37" t="s">
        <v>87</v>
      </c>
      <c r="B37">
        <v>1</v>
      </c>
      <c r="C37" t="s">
        <v>153</v>
      </c>
      <c r="D37" t="s">
        <v>34</v>
      </c>
      <c r="H37">
        <v>27573</v>
      </c>
      <c r="I37">
        <v>0</v>
      </c>
      <c r="J37">
        <v>33.9</v>
      </c>
    </row>
    <row r="38" spans="1:10">
      <c r="A38" t="s">
        <v>90</v>
      </c>
      <c r="B38" t="s">
        <v>91</v>
      </c>
      <c r="C38" t="s">
        <v>154</v>
      </c>
      <c r="D38" t="s">
        <v>34</v>
      </c>
      <c r="H38">
        <v>43245</v>
      </c>
      <c r="I38">
        <v>292</v>
      </c>
      <c r="J38">
        <v>53.4</v>
      </c>
    </row>
    <row r="39" spans="1:10">
      <c r="A39" t="s">
        <v>90</v>
      </c>
      <c r="B39" t="s">
        <v>93</v>
      </c>
      <c r="C39" t="s">
        <v>155</v>
      </c>
      <c r="D39" t="s">
        <v>34</v>
      </c>
      <c r="H39">
        <v>29816</v>
      </c>
      <c r="I39">
        <v>292</v>
      </c>
      <c r="J39">
        <v>36.799999999999997</v>
      </c>
    </row>
    <row r="40" spans="1:10">
      <c r="A40" t="s">
        <v>90</v>
      </c>
      <c r="B40" t="s">
        <v>95</v>
      </c>
      <c r="C40" t="s">
        <v>156</v>
      </c>
      <c r="D40" t="s">
        <v>34</v>
      </c>
      <c r="H40">
        <v>7901</v>
      </c>
      <c r="I40">
        <v>292</v>
      </c>
      <c r="J40">
        <v>9.8000000000000007</v>
      </c>
    </row>
    <row r="41" spans="1:10">
      <c r="A41" t="s">
        <v>90</v>
      </c>
      <c r="B41" t="s">
        <v>60</v>
      </c>
      <c r="C41" t="s">
        <v>121</v>
      </c>
      <c r="D41" t="s">
        <v>34</v>
      </c>
      <c r="H41">
        <v>0</v>
      </c>
      <c r="I41">
        <v>292</v>
      </c>
      <c r="J41">
        <v>0</v>
      </c>
    </row>
    <row r="42" spans="1:10">
      <c r="A42" t="s">
        <v>98</v>
      </c>
      <c r="B42" t="s">
        <v>99</v>
      </c>
      <c r="C42" s="8">
        <v>81376</v>
      </c>
    </row>
    <row r="43" spans="1:10">
      <c r="A43" t="s">
        <v>100</v>
      </c>
      <c r="B43" t="s">
        <v>101</v>
      </c>
      <c r="C43">
        <v>1</v>
      </c>
    </row>
    <row r="44" spans="1:10">
      <c r="A44" t="s">
        <v>100</v>
      </c>
      <c r="B44" t="s">
        <v>23</v>
      </c>
      <c r="C44">
        <v>55</v>
      </c>
    </row>
    <row r="45" spans="1:10">
      <c r="A45" t="s">
        <v>100</v>
      </c>
      <c r="B45" t="s">
        <v>21</v>
      </c>
      <c r="C45">
        <v>104.5</v>
      </c>
    </row>
    <row r="46" spans="1:10">
      <c r="A46" t="s">
        <v>100</v>
      </c>
      <c r="B46" t="s">
        <v>102</v>
      </c>
      <c r="C46" s="8">
        <v>1836</v>
      </c>
    </row>
    <row r="47" spans="1:10">
      <c r="A47" t="s">
        <v>103</v>
      </c>
      <c r="B47" t="s">
        <v>101</v>
      </c>
      <c r="C47">
        <v>1</v>
      </c>
    </row>
    <row r="48" spans="1:10">
      <c r="A48" t="s">
        <v>103</v>
      </c>
      <c r="B48" t="s">
        <v>23</v>
      </c>
      <c r="C48">
        <v>784</v>
      </c>
    </row>
    <row r="49" spans="1:3">
      <c r="A49" t="s">
        <v>103</v>
      </c>
      <c r="B49" t="s">
        <v>21</v>
      </c>
      <c r="C49" s="10">
        <v>13790.9</v>
      </c>
    </row>
    <row r="50" spans="1:3">
      <c r="A50" t="s">
        <v>103</v>
      </c>
      <c r="B50" t="s">
        <v>102</v>
      </c>
      <c r="C50" s="8">
        <v>79826</v>
      </c>
    </row>
    <row r="51" spans="1:3">
      <c r="A51" t="s">
        <v>104</v>
      </c>
      <c r="B51" t="s">
        <v>101</v>
      </c>
      <c r="C51">
        <v>1</v>
      </c>
    </row>
    <row r="52" spans="1:3">
      <c r="A52" t="s">
        <v>104</v>
      </c>
      <c r="B52" t="s">
        <v>23</v>
      </c>
      <c r="C52">
        <v>53</v>
      </c>
    </row>
    <row r="53" spans="1:3">
      <c r="A53" t="s">
        <v>104</v>
      </c>
      <c r="B53" t="s">
        <v>21</v>
      </c>
      <c r="C53">
        <v>74.400000000000006</v>
      </c>
    </row>
    <row r="54" spans="1:3">
      <c r="A54" t="s">
        <v>104</v>
      </c>
      <c r="B54" t="s">
        <v>102</v>
      </c>
      <c r="C54">
        <v>588</v>
      </c>
    </row>
    <row r="55" spans="1:3">
      <c r="A55" t="s">
        <v>105</v>
      </c>
      <c r="B55" t="s">
        <v>101</v>
      </c>
      <c r="C55">
        <v>0</v>
      </c>
    </row>
    <row r="56" spans="1:3">
      <c r="A56" t="s">
        <v>105</v>
      </c>
      <c r="B56" t="s">
        <v>23</v>
      </c>
      <c r="C56" s="8">
        <v>2969</v>
      </c>
    </row>
    <row r="57" spans="1:3">
      <c r="A57" t="s">
        <v>105</v>
      </c>
      <c r="B57" t="s">
        <v>21</v>
      </c>
      <c r="C57" s="10">
        <v>3611.2</v>
      </c>
    </row>
    <row r="58" spans="1:3">
      <c r="A58" t="s">
        <v>105</v>
      </c>
      <c r="B58" t="s">
        <v>102</v>
      </c>
      <c r="C58" s="8">
        <v>15900</v>
      </c>
    </row>
    <row r="59" spans="1:3">
      <c r="A59" t="s">
        <v>106</v>
      </c>
      <c r="B59" t="s">
        <v>101</v>
      </c>
      <c r="C59">
        <v>0</v>
      </c>
    </row>
    <row r="60" spans="1:3">
      <c r="A60" t="s">
        <v>106</v>
      </c>
      <c r="B60" t="s">
        <v>23</v>
      </c>
      <c r="C60">
        <v>8.1</v>
      </c>
    </row>
    <row r="61" spans="1:3">
      <c r="A61" t="s">
        <v>106</v>
      </c>
      <c r="B61" t="s">
        <v>21</v>
      </c>
      <c r="C61">
        <v>9.9</v>
      </c>
    </row>
    <row r="62" spans="1:3">
      <c r="A62" t="s">
        <v>106</v>
      </c>
      <c r="B62" t="s">
        <v>102</v>
      </c>
      <c r="C62">
        <v>43.5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03DA1-1AC8-3E4C-8BC1-76067F9CC363}">
  <dimension ref="A1:E35"/>
  <sheetViews>
    <sheetView workbookViewId="0">
      <selection activeCell="E15" sqref="E15"/>
    </sheetView>
  </sheetViews>
  <sheetFormatPr baseColWidth="10" defaultRowHeight="16"/>
  <cols>
    <col min="1" max="2" width="12" bestFit="1" customWidth="1"/>
    <col min="3" max="4" width="18.85546875" bestFit="1" customWidth="1"/>
    <col min="5" max="5" width="8.42578125" bestFit="1" customWidth="1"/>
  </cols>
  <sheetData>
    <row r="1" spans="1:5">
      <c r="A1" t="s">
        <v>21</v>
      </c>
      <c r="B1" t="s">
        <v>277</v>
      </c>
      <c r="C1" t="s">
        <v>17</v>
      </c>
      <c r="D1" t="s">
        <v>18</v>
      </c>
      <c r="E1" t="s">
        <v>19</v>
      </c>
    </row>
    <row r="2" spans="1:5">
      <c r="A2">
        <v>49.7530997111311</v>
      </c>
      <c r="B2">
        <v>0.13533247726209999</v>
      </c>
      <c r="C2" t="s">
        <v>120</v>
      </c>
      <c r="D2" t="s">
        <v>120</v>
      </c>
      <c r="E2" t="s">
        <v>278</v>
      </c>
    </row>
    <row r="3" spans="1:5">
      <c r="A3">
        <v>0</v>
      </c>
      <c r="B3">
        <v>0</v>
      </c>
      <c r="C3" t="s">
        <v>32</v>
      </c>
      <c r="D3" t="s">
        <v>3</v>
      </c>
      <c r="E3" t="s">
        <v>279</v>
      </c>
    </row>
    <row r="4" spans="1:5">
      <c r="A4">
        <v>1.15172820913324E-2</v>
      </c>
      <c r="B4">
        <v>9.0177482492433895E-4</v>
      </c>
      <c r="C4" t="s">
        <v>32</v>
      </c>
      <c r="D4" s="9">
        <v>45218</v>
      </c>
      <c r="E4" t="s">
        <v>280</v>
      </c>
    </row>
    <row r="5" spans="1:5">
      <c r="A5">
        <v>0.165015812270222</v>
      </c>
      <c r="B5">
        <v>3.0821236330200899E-3</v>
      </c>
      <c r="C5" t="s">
        <v>32</v>
      </c>
      <c r="D5" t="s">
        <v>5</v>
      </c>
      <c r="E5" t="s">
        <v>281</v>
      </c>
    </row>
    <row r="6" spans="1:5">
      <c r="A6">
        <v>0.14840419979964001</v>
      </c>
      <c r="B6">
        <v>2.8287166100827302E-3</v>
      </c>
      <c r="C6" t="s">
        <v>32</v>
      </c>
      <c r="D6" t="s">
        <v>6</v>
      </c>
      <c r="E6" t="s">
        <v>282</v>
      </c>
    </row>
    <row r="7" spans="1:5">
      <c r="A7">
        <v>0.164215274836464</v>
      </c>
      <c r="B7">
        <v>3.05741913951699E-3</v>
      </c>
      <c r="C7" t="s">
        <v>32</v>
      </c>
      <c r="D7" t="s">
        <v>7</v>
      </c>
      <c r="E7" t="s">
        <v>283</v>
      </c>
    </row>
    <row r="8" spans="1:5">
      <c r="A8">
        <v>0.17055068266779</v>
      </c>
      <c r="B8">
        <v>2.9435322447496802E-3</v>
      </c>
      <c r="C8" t="s">
        <v>32</v>
      </c>
      <c r="D8" t="s">
        <v>8</v>
      </c>
      <c r="E8" t="s">
        <v>284</v>
      </c>
    </row>
    <row r="9" spans="1:5">
      <c r="A9">
        <v>0.21432863207953001</v>
      </c>
      <c r="B9">
        <v>3.3305086813538E-3</v>
      </c>
      <c r="C9" t="s">
        <v>32</v>
      </c>
      <c r="D9" t="s">
        <v>9</v>
      </c>
      <c r="E9" t="s">
        <v>285</v>
      </c>
    </row>
    <row r="10" spans="1:5">
      <c r="A10">
        <v>9.8668699998880394E-2</v>
      </c>
      <c r="B10">
        <v>2.0870629380146401E-3</v>
      </c>
      <c r="C10" t="s">
        <v>32</v>
      </c>
      <c r="D10" t="s">
        <v>10</v>
      </c>
      <c r="E10" t="s">
        <v>286</v>
      </c>
    </row>
    <row r="11" spans="1:5">
      <c r="A11">
        <v>2.7299416256141799E-2</v>
      </c>
      <c r="B11">
        <v>1.1362747735802899E-3</v>
      </c>
      <c r="C11" t="s">
        <v>32</v>
      </c>
      <c r="D11" t="s">
        <v>11</v>
      </c>
      <c r="E11" t="s">
        <v>287</v>
      </c>
    </row>
    <row r="12" spans="1:5">
      <c r="A12">
        <v>0.55265535709368696</v>
      </c>
      <c r="B12">
        <v>3.9691073288436601E-3</v>
      </c>
      <c r="C12" t="s">
        <v>43</v>
      </c>
      <c r="D12" t="s">
        <v>125</v>
      </c>
      <c r="E12" t="s">
        <v>288</v>
      </c>
    </row>
    <row r="13" spans="1:5">
      <c r="A13">
        <v>0.44734464290631298</v>
      </c>
      <c r="B13">
        <v>3.9691073288436601E-3</v>
      </c>
      <c r="C13" t="s">
        <v>43</v>
      </c>
      <c r="D13" t="s">
        <v>123</v>
      </c>
      <c r="E13" t="s">
        <v>289</v>
      </c>
    </row>
    <row r="14" spans="1:5">
      <c r="A14">
        <v>0.25217104290178599</v>
      </c>
      <c r="B14">
        <v>3.98420279200407E-3</v>
      </c>
      <c r="C14" t="s">
        <v>47</v>
      </c>
      <c r="D14" t="s">
        <v>127</v>
      </c>
      <c r="E14" t="s">
        <v>290</v>
      </c>
    </row>
    <row r="15" spans="1:5">
      <c r="A15">
        <v>0.16826175288298301</v>
      </c>
      <c r="B15">
        <v>3.4448944011062099E-3</v>
      </c>
      <c r="C15" t="s">
        <v>47</v>
      </c>
      <c r="D15" t="s">
        <v>48</v>
      </c>
      <c r="E15" t="s">
        <v>291</v>
      </c>
    </row>
    <row r="16" spans="1:5">
      <c r="A16">
        <v>0.37021541480471398</v>
      </c>
      <c r="B16">
        <v>3.1486378426906201E-3</v>
      </c>
      <c r="C16" t="s">
        <v>47</v>
      </c>
      <c r="D16" t="s">
        <v>130</v>
      </c>
      <c r="E16" t="s">
        <v>292</v>
      </c>
    </row>
    <row r="17" spans="1:5">
      <c r="A17">
        <v>0.12668855095701301</v>
      </c>
      <c r="B17">
        <v>3.1648121874399298E-3</v>
      </c>
      <c r="C17" t="s">
        <v>47</v>
      </c>
      <c r="D17" t="s">
        <v>52</v>
      </c>
      <c r="E17" t="s">
        <v>293</v>
      </c>
    </row>
    <row r="18" spans="1:5">
      <c r="A18">
        <v>1.81895630611374E-2</v>
      </c>
      <c r="B18">
        <v>1.3022424463051401E-3</v>
      </c>
      <c r="C18" t="s">
        <v>47</v>
      </c>
      <c r="D18" t="s">
        <v>133</v>
      </c>
      <c r="E18" t="s">
        <v>294</v>
      </c>
    </row>
    <row r="19" spans="1:5">
      <c r="A19">
        <v>2.16630288583876E-4</v>
      </c>
      <c r="B19">
        <v>1.09166741182778E-4</v>
      </c>
      <c r="C19" t="s">
        <v>47</v>
      </c>
      <c r="D19" t="s">
        <v>135</v>
      </c>
      <c r="E19" t="s">
        <v>279</v>
      </c>
    </row>
    <row r="20" spans="1:5">
      <c r="A20" s="49">
        <v>9.9592539837772294E-5</v>
      </c>
      <c r="B20" s="49">
        <v>6.3522805709920202E-5</v>
      </c>
      <c r="C20" t="s">
        <v>47</v>
      </c>
      <c r="D20" t="s">
        <v>137</v>
      </c>
      <c r="E20" t="s">
        <v>279</v>
      </c>
    </row>
    <row r="21" spans="1:5">
      <c r="A21">
        <v>6.4157452563944395E-2</v>
      </c>
      <c r="B21">
        <v>2.4171573577788799E-3</v>
      </c>
      <c r="C21" t="s">
        <v>47</v>
      </c>
      <c r="D21" t="s">
        <v>60</v>
      </c>
      <c r="E21" t="s">
        <v>295</v>
      </c>
    </row>
    <row r="22" spans="1:5">
      <c r="A22">
        <v>29.652221709410199</v>
      </c>
      <c r="B22">
        <v>5.5713435069734099E-2</v>
      </c>
      <c r="C22" t="s">
        <v>64</v>
      </c>
      <c r="D22" t="s">
        <v>64</v>
      </c>
      <c r="E22" t="s">
        <v>296</v>
      </c>
    </row>
    <row r="23" spans="1:5">
      <c r="A23">
        <v>1.4015319637978601E-2</v>
      </c>
      <c r="B23">
        <v>1.0274951145982699E-3</v>
      </c>
      <c r="C23" t="s">
        <v>66</v>
      </c>
      <c r="D23" t="s">
        <v>67</v>
      </c>
      <c r="E23" t="s">
        <v>297</v>
      </c>
    </row>
    <row r="24" spans="1:5">
      <c r="A24">
        <v>0.252498945743099</v>
      </c>
      <c r="B24">
        <v>3.4693674687135499E-3</v>
      </c>
      <c r="C24" t="s">
        <v>66</v>
      </c>
      <c r="D24" t="s">
        <v>69</v>
      </c>
      <c r="E24" t="s">
        <v>298</v>
      </c>
    </row>
    <row r="25" spans="1:5">
      <c r="A25">
        <v>0.32511008136067499</v>
      </c>
      <c r="B25">
        <v>3.7497862649963098E-3</v>
      </c>
      <c r="C25" t="s">
        <v>66</v>
      </c>
      <c r="D25" t="s">
        <v>71</v>
      </c>
      <c r="E25" t="s">
        <v>299</v>
      </c>
    </row>
    <row r="26" spans="1:5">
      <c r="A26">
        <v>0.40837565325824798</v>
      </c>
      <c r="B26">
        <v>3.9151435744624501E-3</v>
      </c>
      <c r="C26" t="s">
        <v>66</v>
      </c>
      <c r="D26" t="s">
        <v>73</v>
      </c>
      <c r="E26" t="s">
        <v>300</v>
      </c>
    </row>
    <row r="27" spans="1:5">
      <c r="A27">
        <v>0.11167176248965099</v>
      </c>
      <c r="B27">
        <v>1.2247374152987199E-3</v>
      </c>
      <c r="C27" t="s">
        <v>75</v>
      </c>
      <c r="D27" t="s">
        <v>75</v>
      </c>
      <c r="E27" t="s">
        <v>301</v>
      </c>
    </row>
    <row r="28" spans="1:5">
      <c r="A28">
        <v>0.17325687736567399</v>
      </c>
      <c r="B28">
        <v>2.5828083529865898E-3</v>
      </c>
      <c r="C28" t="s">
        <v>78</v>
      </c>
      <c r="D28" t="s">
        <v>78</v>
      </c>
      <c r="E28" t="s">
        <v>302</v>
      </c>
    </row>
    <row r="29" spans="1:5">
      <c r="A29">
        <v>4.8399367805266498E-2</v>
      </c>
      <c r="B29">
        <v>1.13295583356482E-3</v>
      </c>
      <c r="C29" t="s">
        <v>81</v>
      </c>
      <c r="D29" t="s">
        <v>81</v>
      </c>
      <c r="E29" t="s">
        <v>303</v>
      </c>
    </row>
    <row r="30" spans="1:5">
      <c r="A30">
        <v>0.30850022965628698</v>
      </c>
      <c r="B30">
        <v>3.59349727614461E-3</v>
      </c>
      <c r="C30" t="s">
        <v>84</v>
      </c>
      <c r="D30" t="s">
        <v>84</v>
      </c>
      <c r="E30" t="s">
        <v>304</v>
      </c>
    </row>
    <row r="31" spans="1:5">
      <c r="A31">
        <v>0.29052689068144899</v>
      </c>
      <c r="B31">
        <v>3.5316904432183098E-3</v>
      </c>
      <c r="C31" t="s">
        <v>87</v>
      </c>
      <c r="D31" t="s">
        <v>87</v>
      </c>
      <c r="E31" t="s">
        <v>304</v>
      </c>
    </row>
    <row r="32" spans="1:5">
      <c r="A32">
        <v>0.591665163143549</v>
      </c>
      <c r="B32">
        <v>3.9192857974615801E-3</v>
      </c>
      <c r="C32" t="s">
        <v>90</v>
      </c>
      <c r="D32" t="s">
        <v>91</v>
      </c>
      <c r="E32" t="s">
        <v>305</v>
      </c>
    </row>
    <row r="33" spans="1:5">
      <c r="A33">
        <v>0.24828733505716499</v>
      </c>
      <c r="B33">
        <v>3.29799567035789E-3</v>
      </c>
      <c r="C33" t="s">
        <v>90</v>
      </c>
      <c r="D33" t="s">
        <v>93</v>
      </c>
      <c r="E33" t="s">
        <v>306</v>
      </c>
    </row>
    <row r="34" spans="1:5">
      <c r="A34">
        <v>0.16004750179928601</v>
      </c>
      <c r="B34">
        <v>3.1133749795849899E-3</v>
      </c>
      <c r="C34" t="s">
        <v>90</v>
      </c>
      <c r="D34" t="s">
        <v>95</v>
      </c>
      <c r="E34" t="s">
        <v>307</v>
      </c>
    </row>
    <row r="35" spans="1:5">
      <c r="A35">
        <v>0</v>
      </c>
      <c r="B35">
        <v>0</v>
      </c>
      <c r="C35" t="s">
        <v>90</v>
      </c>
      <c r="D35" t="s">
        <v>60</v>
      </c>
      <c r="E35" t="s">
        <v>279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547E7-F8FA-FC43-BD91-CA28F9A589EB}">
  <dimension ref="A1:E35"/>
  <sheetViews>
    <sheetView workbookViewId="0">
      <selection sqref="A1:E36"/>
    </sheetView>
  </sheetViews>
  <sheetFormatPr baseColWidth="10" defaultRowHeight="16"/>
  <sheetData>
    <row r="1" spans="1:5">
      <c r="A1" t="s">
        <v>21</v>
      </c>
      <c r="B1" t="s">
        <v>277</v>
      </c>
      <c r="C1" t="s">
        <v>17</v>
      </c>
      <c r="D1" t="s">
        <v>18</v>
      </c>
      <c r="E1" t="s">
        <v>19</v>
      </c>
    </row>
    <row r="2" spans="1:5">
      <c r="A2">
        <v>44.1718658860364</v>
      </c>
      <c r="B2">
        <v>9.5973044700523993E-2</v>
      </c>
      <c r="C2" t="s">
        <v>120</v>
      </c>
      <c r="D2" t="s">
        <v>120</v>
      </c>
      <c r="E2" t="s">
        <v>308</v>
      </c>
    </row>
    <row r="3" spans="1:5">
      <c r="A3" s="49">
        <v>4.3769726047598501E-5</v>
      </c>
      <c r="B3" s="49">
        <v>4.3768908526353303E-5</v>
      </c>
      <c r="C3" t="s">
        <v>32</v>
      </c>
      <c r="D3" t="s">
        <v>3</v>
      </c>
      <c r="E3" t="s">
        <v>279</v>
      </c>
    </row>
    <row r="4" spans="1:5">
      <c r="A4">
        <v>2.36909808739766E-2</v>
      </c>
      <c r="B4">
        <v>1.1718885285516101E-3</v>
      </c>
      <c r="C4" t="s">
        <v>32</v>
      </c>
      <c r="D4" s="9">
        <v>45218</v>
      </c>
      <c r="E4" t="s">
        <v>309</v>
      </c>
    </row>
    <row r="5" spans="1:5">
      <c r="A5">
        <v>0.21966744100191399</v>
      </c>
      <c r="B5">
        <v>2.7193084469208598E-3</v>
      </c>
      <c r="C5" t="s">
        <v>32</v>
      </c>
      <c r="D5" t="s">
        <v>5</v>
      </c>
      <c r="E5" t="s">
        <v>310</v>
      </c>
    </row>
    <row r="6" spans="1:5">
      <c r="A6">
        <v>0.21011816420391999</v>
      </c>
      <c r="B6">
        <v>2.6859162206255001E-3</v>
      </c>
      <c r="C6" t="s">
        <v>32</v>
      </c>
      <c r="D6" t="s">
        <v>6</v>
      </c>
      <c r="E6" t="s">
        <v>311</v>
      </c>
    </row>
    <row r="7" spans="1:5">
      <c r="A7">
        <v>0.195893695696052</v>
      </c>
      <c r="B7">
        <v>2.52376310911826E-3</v>
      </c>
      <c r="C7" t="s">
        <v>32</v>
      </c>
      <c r="D7" t="s">
        <v>7</v>
      </c>
      <c r="E7" t="s">
        <v>312</v>
      </c>
    </row>
    <row r="8" spans="1:5">
      <c r="A8">
        <v>0.15684647620018699</v>
      </c>
      <c r="B8">
        <v>2.01154438943243E-3</v>
      </c>
      <c r="C8" t="s">
        <v>32</v>
      </c>
      <c r="D8" t="s">
        <v>8</v>
      </c>
      <c r="E8" t="s">
        <v>313</v>
      </c>
    </row>
    <row r="9" spans="1:5">
      <c r="A9">
        <v>0.10709975308662401</v>
      </c>
      <c r="B9">
        <v>1.5220383564611001E-3</v>
      </c>
      <c r="C9" t="s">
        <v>32</v>
      </c>
      <c r="D9" t="s">
        <v>9</v>
      </c>
      <c r="E9" t="s">
        <v>314</v>
      </c>
    </row>
    <row r="10" spans="1:5">
      <c r="A10">
        <v>7.0216881183648897E-2</v>
      </c>
      <c r="B10">
        <v>1.25939942560467E-3</v>
      </c>
      <c r="C10" t="s">
        <v>32</v>
      </c>
      <c r="D10" t="s">
        <v>10</v>
      </c>
      <c r="E10" t="s">
        <v>315</v>
      </c>
    </row>
    <row r="11" spans="1:5">
      <c r="A11">
        <v>1.6422838027630102E-2</v>
      </c>
      <c r="B11">
        <v>5.7004664291921499E-4</v>
      </c>
      <c r="C11" t="s">
        <v>32</v>
      </c>
      <c r="D11" t="s">
        <v>11</v>
      </c>
      <c r="E11" t="s">
        <v>316</v>
      </c>
    </row>
    <row r="12" spans="1:5">
      <c r="A12">
        <v>0.55968989127661695</v>
      </c>
      <c r="B12">
        <v>3.05303307489211E-3</v>
      </c>
      <c r="C12" t="s">
        <v>43</v>
      </c>
      <c r="D12" t="s">
        <v>125</v>
      </c>
      <c r="E12" t="s">
        <v>317</v>
      </c>
    </row>
    <row r="13" spans="1:5">
      <c r="A13">
        <v>0.440310108723383</v>
      </c>
      <c r="B13">
        <v>3.05303307489211E-3</v>
      </c>
      <c r="C13" t="s">
        <v>43</v>
      </c>
      <c r="D13" t="s">
        <v>123</v>
      </c>
      <c r="E13" t="s">
        <v>318</v>
      </c>
    </row>
    <row r="14" spans="1:5">
      <c r="A14">
        <v>6.9620134005799805E-2</v>
      </c>
      <c r="B14">
        <v>1.58983964682382E-3</v>
      </c>
      <c r="C14" t="s">
        <v>47</v>
      </c>
      <c r="D14" t="s">
        <v>127</v>
      </c>
      <c r="E14" t="s">
        <v>319</v>
      </c>
    </row>
    <row r="15" spans="1:5">
      <c r="A15">
        <v>5.9655568244420497E-2</v>
      </c>
      <c r="B15">
        <v>1.53250320542305E-3</v>
      </c>
      <c r="C15" t="s">
        <v>47</v>
      </c>
      <c r="D15" t="s">
        <v>48</v>
      </c>
      <c r="E15" t="s">
        <v>320</v>
      </c>
    </row>
    <row r="16" spans="1:5">
      <c r="A16">
        <v>0.80654263460896902</v>
      </c>
      <c r="B16">
        <v>2.4956406704999298E-3</v>
      </c>
      <c r="C16" t="s">
        <v>47</v>
      </c>
      <c r="D16" t="s">
        <v>130</v>
      </c>
      <c r="E16" t="s">
        <v>321</v>
      </c>
    </row>
    <row r="17" spans="1:5">
      <c r="A17">
        <v>4.2393216811496402E-2</v>
      </c>
      <c r="B17">
        <v>1.29541386350175E-3</v>
      </c>
      <c r="C17" t="s">
        <v>47</v>
      </c>
      <c r="D17" t="s">
        <v>52</v>
      </c>
      <c r="E17" t="s">
        <v>322</v>
      </c>
    </row>
    <row r="18" spans="1:5">
      <c r="A18">
        <v>4.2567917263511296E-3</v>
      </c>
      <c r="B18">
        <v>3.9663121445026803E-4</v>
      </c>
      <c r="C18" t="s">
        <v>47</v>
      </c>
      <c r="D18" t="s">
        <v>133</v>
      </c>
      <c r="E18" t="s">
        <v>323</v>
      </c>
    </row>
    <row r="19" spans="1:5">
      <c r="A19" s="49">
        <v>7.4881235337106102E-5</v>
      </c>
      <c r="B19" s="49">
        <v>4.4864392917564102E-5</v>
      </c>
      <c r="C19" t="s">
        <v>47</v>
      </c>
      <c r="D19" t="s">
        <v>135</v>
      </c>
      <c r="E19" t="s">
        <v>279</v>
      </c>
    </row>
    <row r="20" spans="1:5">
      <c r="A20" s="49">
        <v>6.3154614835267793E-5</v>
      </c>
      <c r="B20" s="49">
        <v>6.1819375791518101E-5</v>
      </c>
      <c r="C20" t="s">
        <v>47</v>
      </c>
      <c r="D20" t="s">
        <v>137</v>
      </c>
      <c r="E20" t="s">
        <v>279</v>
      </c>
    </row>
    <row r="21" spans="1:5">
      <c r="A21">
        <v>1.7393618752790899E-2</v>
      </c>
      <c r="B21">
        <v>8.2115158723801299E-4</v>
      </c>
      <c r="C21" t="s">
        <v>47</v>
      </c>
      <c r="D21" t="s">
        <v>60</v>
      </c>
      <c r="E21" t="s">
        <v>324</v>
      </c>
    </row>
    <row r="22" spans="1:5">
      <c r="A22">
        <v>28.920858342603399</v>
      </c>
      <c r="B22">
        <v>4.3783445706143398E-2</v>
      </c>
      <c r="C22" t="s">
        <v>64</v>
      </c>
      <c r="D22" t="s">
        <v>64</v>
      </c>
      <c r="E22" t="s">
        <v>325</v>
      </c>
    </row>
    <row r="23" spans="1:5">
      <c r="A23">
        <v>1.1516125487759999E-2</v>
      </c>
      <c r="B23">
        <v>6.83708290738724E-4</v>
      </c>
      <c r="C23" t="s">
        <v>66</v>
      </c>
      <c r="D23" t="s">
        <v>67</v>
      </c>
      <c r="E23" t="s">
        <v>280</v>
      </c>
    </row>
    <row r="24" spans="1:5">
      <c r="A24">
        <v>0.31207163427485601</v>
      </c>
      <c r="B24">
        <v>2.9120780907037598E-3</v>
      </c>
      <c r="C24" t="s">
        <v>66</v>
      </c>
      <c r="D24" t="s">
        <v>69</v>
      </c>
      <c r="E24" t="s">
        <v>326</v>
      </c>
    </row>
    <row r="25" spans="1:5">
      <c r="A25">
        <v>0.32097879303732602</v>
      </c>
      <c r="B25">
        <v>2.87208919289306E-3</v>
      </c>
      <c r="C25" t="s">
        <v>66</v>
      </c>
      <c r="D25" t="s">
        <v>71</v>
      </c>
      <c r="E25" t="s">
        <v>327</v>
      </c>
    </row>
    <row r="26" spans="1:5">
      <c r="A26">
        <v>0.35543344720005798</v>
      </c>
      <c r="B26">
        <v>2.90870901437811E-3</v>
      </c>
      <c r="C26" t="s">
        <v>66</v>
      </c>
      <c r="D26" t="s">
        <v>73</v>
      </c>
      <c r="E26" t="s">
        <v>328</v>
      </c>
    </row>
    <row r="27" spans="1:5">
      <c r="A27">
        <v>4.9800910184476702E-2</v>
      </c>
      <c r="B27">
        <v>4.9332918988355704E-4</v>
      </c>
      <c r="C27" t="s">
        <v>75</v>
      </c>
      <c r="D27" t="s">
        <v>75</v>
      </c>
      <c r="E27" t="s">
        <v>303</v>
      </c>
    </row>
    <row r="28" spans="1:5">
      <c r="A28">
        <v>6.83877917410666E-2</v>
      </c>
      <c r="B28">
        <v>8.5438551151973004E-4</v>
      </c>
      <c r="C28" t="s">
        <v>78</v>
      </c>
      <c r="D28" t="s">
        <v>78</v>
      </c>
      <c r="E28" t="s">
        <v>301</v>
      </c>
    </row>
    <row r="29" spans="1:5">
      <c r="A29">
        <v>2.5855841268381901E-2</v>
      </c>
      <c r="B29">
        <v>5.3406819987966898E-4</v>
      </c>
      <c r="C29" t="s">
        <v>81</v>
      </c>
      <c r="D29" t="s">
        <v>81</v>
      </c>
      <c r="E29" t="s">
        <v>303</v>
      </c>
    </row>
    <row r="30" spans="1:5">
      <c r="A30">
        <v>0.333997802538544</v>
      </c>
      <c r="B30">
        <v>2.9016888345557998E-3</v>
      </c>
      <c r="C30" t="s">
        <v>84</v>
      </c>
      <c r="D30" t="s">
        <v>84</v>
      </c>
      <c r="E30" t="s">
        <v>304</v>
      </c>
    </row>
    <row r="31" spans="1:5">
      <c r="A31">
        <v>0.29849773725608703</v>
      </c>
      <c r="B31">
        <v>2.7937962176972299E-3</v>
      </c>
      <c r="C31" t="s">
        <v>87</v>
      </c>
      <c r="D31" t="s">
        <v>87</v>
      </c>
      <c r="E31" t="s">
        <v>304</v>
      </c>
    </row>
    <row r="32" spans="1:5">
      <c r="A32">
        <v>0.657760837303627</v>
      </c>
      <c r="B32">
        <v>2.8395651408815998E-3</v>
      </c>
      <c r="C32" t="s">
        <v>90</v>
      </c>
      <c r="D32" t="s">
        <v>91</v>
      </c>
      <c r="E32" t="s">
        <v>329</v>
      </c>
    </row>
    <row r="33" spans="1:5">
      <c r="A33">
        <v>0.281240581704018</v>
      </c>
      <c r="B33">
        <v>2.7064602291725199E-3</v>
      </c>
      <c r="C33" t="s">
        <v>90</v>
      </c>
      <c r="D33" t="s">
        <v>93</v>
      </c>
      <c r="E33" t="s">
        <v>330</v>
      </c>
    </row>
    <row r="34" spans="1:5">
      <c r="A34">
        <v>6.0998580992354903E-2</v>
      </c>
      <c r="B34">
        <v>1.2268270288402401E-3</v>
      </c>
      <c r="C34" t="s">
        <v>90</v>
      </c>
      <c r="D34" t="s">
        <v>95</v>
      </c>
      <c r="E34" t="s">
        <v>331</v>
      </c>
    </row>
    <row r="35" spans="1:5">
      <c r="A35">
        <v>0</v>
      </c>
      <c r="B35">
        <v>0</v>
      </c>
      <c r="C35" t="s">
        <v>90</v>
      </c>
      <c r="D35" t="s">
        <v>60</v>
      </c>
      <c r="E35"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73B9-ED57-D54A-96A0-0EC3F5B920F4}">
  <dimension ref="A1:J64"/>
  <sheetViews>
    <sheetView workbookViewId="0">
      <selection activeCell="B6" sqref="B6"/>
    </sheetView>
  </sheetViews>
  <sheetFormatPr baseColWidth="10" defaultRowHeight="16"/>
  <sheetData>
    <row r="1" spans="1:10">
      <c r="A1" t="s">
        <v>17</v>
      </c>
      <c r="B1" t="s">
        <v>18</v>
      </c>
      <c r="C1" t="s">
        <v>19</v>
      </c>
      <c r="D1" t="s">
        <v>20</v>
      </c>
      <c r="E1" t="s">
        <v>21</v>
      </c>
      <c r="F1" t="s">
        <v>22</v>
      </c>
      <c r="G1" t="s">
        <v>23</v>
      </c>
      <c r="H1" t="s">
        <v>24</v>
      </c>
      <c r="I1" t="s">
        <v>25</v>
      </c>
      <c r="J1" t="s">
        <v>26</v>
      </c>
    </row>
    <row r="2" spans="1:10">
      <c r="A2" t="s">
        <v>24</v>
      </c>
      <c r="B2" t="s">
        <v>27</v>
      </c>
      <c r="C2" s="8">
        <v>499984</v>
      </c>
    </row>
    <row r="3" spans="1:10">
      <c r="A3" t="s">
        <v>159</v>
      </c>
      <c r="B3" t="s">
        <v>29</v>
      </c>
      <c r="C3" t="s">
        <v>400</v>
      </c>
      <c r="D3" t="s">
        <v>31</v>
      </c>
      <c r="E3">
        <v>57.044177590393303</v>
      </c>
      <c r="F3">
        <v>8.0894834916085294</v>
      </c>
      <c r="G3">
        <v>58.3</v>
      </c>
      <c r="H3">
        <v>499982</v>
      </c>
      <c r="I3">
        <v>2</v>
      </c>
    </row>
    <row r="4" spans="1:10">
      <c r="A4" t="s">
        <v>32</v>
      </c>
      <c r="B4" t="s">
        <v>3</v>
      </c>
      <c r="C4" t="s">
        <v>121</v>
      </c>
      <c r="D4" t="s">
        <v>34</v>
      </c>
      <c r="H4">
        <v>0</v>
      </c>
      <c r="I4">
        <v>2</v>
      </c>
      <c r="J4">
        <v>0</v>
      </c>
    </row>
    <row r="5" spans="1:10">
      <c r="A5" t="s">
        <v>32</v>
      </c>
      <c r="B5" s="9">
        <v>45218</v>
      </c>
      <c r="C5" t="s">
        <v>121</v>
      </c>
      <c r="D5" t="s">
        <v>34</v>
      </c>
      <c r="H5">
        <v>0</v>
      </c>
      <c r="I5">
        <v>2</v>
      </c>
      <c r="J5">
        <v>0</v>
      </c>
    </row>
    <row r="6" spans="1:10">
      <c r="A6" t="s">
        <v>32</v>
      </c>
      <c r="B6" t="s">
        <v>5</v>
      </c>
      <c r="C6" t="s">
        <v>121</v>
      </c>
      <c r="D6" t="s">
        <v>34</v>
      </c>
      <c r="H6">
        <v>0</v>
      </c>
      <c r="I6">
        <v>2</v>
      </c>
      <c r="J6">
        <v>0</v>
      </c>
    </row>
    <row r="7" spans="1:10">
      <c r="A7" t="s">
        <v>32</v>
      </c>
      <c r="B7" t="s">
        <v>6</v>
      </c>
      <c r="C7" t="s">
        <v>188</v>
      </c>
      <c r="D7" t="s">
        <v>34</v>
      </c>
      <c r="H7">
        <v>5</v>
      </c>
      <c r="I7">
        <v>2</v>
      </c>
      <c r="J7">
        <v>0</v>
      </c>
    </row>
    <row r="8" spans="1:10">
      <c r="A8" t="s">
        <v>32</v>
      </c>
      <c r="B8" t="s">
        <v>7</v>
      </c>
      <c r="C8" t="s">
        <v>401</v>
      </c>
      <c r="D8" t="s">
        <v>34</v>
      </c>
      <c r="H8">
        <v>116380</v>
      </c>
      <c r="I8">
        <v>2</v>
      </c>
      <c r="J8">
        <v>23.3</v>
      </c>
    </row>
    <row r="9" spans="1:10">
      <c r="A9" t="s">
        <v>32</v>
      </c>
      <c r="B9" t="s">
        <v>8</v>
      </c>
      <c r="C9" t="s">
        <v>402</v>
      </c>
      <c r="D9" t="s">
        <v>34</v>
      </c>
      <c r="H9">
        <v>165785</v>
      </c>
      <c r="I9">
        <v>2</v>
      </c>
      <c r="J9">
        <v>33.200000000000003</v>
      </c>
    </row>
    <row r="10" spans="1:10">
      <c r="A10" t="s">
        <v>32</v>
      </c>
      <c r="B10" t="s">
        <v>9</v>
      </c>
      <c r="C10" t="s">
        <v>403</v>
      </c>
      <c r="D10" t="s">
        <v>34</v>
      </c>
      <c r="H10">
        <v>214673</v>
      </c>
      <c r="I10">
        <v>2</v>
      </c>
      <c r="J10">
        <v>42.9</v>
      </c>
    </row>
    <row r="11" spans="1:10">
      <c r="A11" t="s">
        <v>32</v>
      </c>
      <c r="B11" t="s">
        <v>10</v>
      </c>
      <c r="C11" t="s">
        <v>404</v>
      </c>
      <c r="D11" t="s">
        <v>34</v>
      </c>
      <c r="H11">
        <v>3139</v>
      </c>
      <c r="I11">
        <v>2</v>
      </c>
      <c r="J11">
        <v>0.6</v>
      </c>
    </row>
    <row r="12" spans="1:10">
      <c r="A12" t="s">
        <v>32</v>
      </c>
      <c r="B12" t="s">
        <v>11</v>
      </c>
      <c r="C12" t="s">
        <v>121</v>
      </c>
      <c r="D12" t="s">
        <v>34</v>
      </c>
      <c r="H12">
        <v>0</v>
      </c>
      <c r="I12">
        <v>2</v>
      </c>
      <c r="J12">
        <v>0</v>
      </c>
    </row>
    <row r="13" spans="1:10">
      <c r="A13" t="s">
        <v>43</v>
      </c>
      <c r="B13" t="s">
        <v>2</v>
      </c>
      <c r="C13" t="s">
        <v>405</v>
      </c>
      <c r="D13" t="s">
        <v>34</v>
      </c>
      <c r="H13">
        <v>272024</v>
      </c>
      <c r="I13">
        <v>0</v>
      </c>
      <c r="J13">
        <v>54.4</v>
      </c>
    </row>
    <row r="14" spans="1:10">
      <c r="A14" t="s">
        <v>43</v>
      </c>
      <c r="B14" t="s">
        <v>44</v>
      </c>
      <c r="C14" t="s">
        <v>406</v>
      </c>
      <c r="D14" t="s">
        <v>34</v>
      </c>
      <c r="H14">
        <v>227960</v>
      </c>
      <c r="I14">
        <v>0</v>
      </c>
      <c r="J14">
        <v>45.6</v>
      </c>
    </row>
    <row r="15" spans="1:10">
      <c r="A15" t="s">
        <v>47</v>
      </c>
      <c r="B15" t="s">
        <v>62</v>
      </c>
      <c r="C15" t="s">
        <v>407</v>
      </c>
      <c r="D15" t="s">
        <v>34</v>
      </c>
      <c r="H15">
        <v>470514</v>
      </c>
      <c r="I15">
        <v>824</v>
      </c>
      <c r="J15">
        <v>94.3</v>
      </c>
    </row>
    <row r="16" spans="1:10">
      <c r="A16" t="s">
        <v>47</v>
      </c>
      <c r="B16" t="s">
        <v>48</v>
      </c>
      <c r="C16" t="s">
        <v>408</v>
      </c>
      <c r="D16" t="s">
        <v>34</v>
      </c>
      <c r="H16">
        <v>11332</v>
      </c>
      <c r="I16">
        <v>824</v>
      </c>
      <c r="J16">
        <v>2.2999999999999998</v>
      </c>
    </row>
    <row r="17" spans="1:10">
      <c r="A17" t="s">
        <v>47</v>
      </c>
      <c r="B17" t="s">
        <v>135</v>
      </c>
      <c r="C17" t="s">
        <v>409</v>
      </c>
      <c r="D17" t="s">
        <v>34</v>
      </c>
      <c r="H17">
        <v>7514</v>
      </c>
      <c r="I17">
        <v>824</v>
      </c>
      <c r="J17">
        <v>1.5</v>
      </c>
    </row>
    <row r="18" spans="1:10">
      <c r="A18" t="s">
        <v>47</v>
      </c>
      <c r="B18" t="s">
        <v>164</v>
      </c>
      <c r="C18" t="s">
        <v>410</v>
      </c>
      <c r="D18" t="s">
        <v>34</v>
      </c>
      <c r="H18">
        <v>7991</v>
      </c>
      <c r="I18">
        <v>824</v>
      </c>
      <c r="J18">
        <v>1.6</v>
      </c>
    </row>
    <row r="19" spans="1:10">
      <c r="A19" t="s">
        <v>47</v>
      </c>
      <c r="C19" t="s">
        <v>121</v>
      </c>
      <c r="D19" t="s">
        <v>34</v>
      </c>
      <c r="H19">
        <v>0</v>
      </c>
      <c r="I19">
        <v>824</v>
      </c>
      <c r="J19">
        <v>0</v>
      </c>
    </row>
    <row r="20" spans="1:10">
      <c r="A20" t="s">
        <v>47</v>
      </c>
      <c r="B20" t="s">
        <v>60</v>
      </c>
      <c r="C20" t="s">
        <v>411</v>
      </c>
      <c r="D20" t="s">
        <v>34</v>
      </c>
      <c r="H20">
        <v>1809</v>
      </c>
      <c r="I20">
        <v>824</v>
      </c>
      <c r="J20">
        <v>0.4</v>
      </c>
    </row>
    <row r="21" spans="1:10">
      <c r="A21" t="s">
        <v>64</v>
      </c>
      <c r="B21" t="s">
        <v>29</v>
      </c>
      <c r="C21" t="s">
        <v>177</v>
      </c>
      <c r="D21" t="s">
        <v>31</v>
      </c>
      <c r="E21">
        <v>27.434746638521901</v>
      </c>
      <c r="F21">
        <v>4.8004682706752702</v>
      </c>
      <c r="G21">
        <v>26.747</v>
      </c>
      <c r="H21">
        <v>497073</v>
      </c>
      <c r="I21">
        <v>2911</v>
      </c>
    </row>
    <row r="22" spans="1:10">
      <c r="A22" t="s">
        <v>178</v>
      </c>
      <c r="B22" t="s">
        <v>347</v>
      </c>
      <c r="C22" t="s">
        <v>412</v>
      </c>
      <c r="D22" t="s">
        <v>34</v>
      </c>
      <c r="H22">
        <v>211358</v>
      </c>
      <c r="I22">
        <v>2911</v>
      </c>
      <c r="J22">
        <v>42.5</v>
      </c>
    </row>
    <row r="23" spans="1:10">
      <c r="A23" t="s">
        <v>178</v>
      </c>
      <c r="B23" t="s">
        <v>344</v>
      </c>
      <c r="C23" t="s">
        <v>413</v>
      </c>
      <c r="D23" t="s">
        <v>34</v>
      </c>
      <c r="H23">
        <v>161476</v>
      </c>
      <c r="I23">
        <v>2911</v>
      </c>
      <c r="J23">
        <v>32.5</v>
      </c>
    </row>
    <row r="24" spans="1:10">
      <c r="A24" t="s">
        <v>178</v>
      </c>
      <c r="C24" t="s">
        <v>121</v>
      </c>
      <c r="D24" t="s">
        <v>34</v>
      </c>
      <c r="H24">
        <v>0</v>
      </c>
      <c r="I24">
        <v>2911</v>
      </c>
      <c r="J24">
        <v>0</v>
      </c>
    </row>
    <row r="25" spans="1:10">
      <c r="A25" t="s">
        <v>178</v>
      </c>
      <c r="B25" t="s">
        <v>345</v>
      </c>
      <c r="C25" t="s">
        <v>414</v>
      </c>
      <c r="D25" t="s">
        <v>34</v>
      </c>
      <c r="H25">
        <v>121629</v>
      </c>
      <c r="I25">
        <v>2911</v>
      </c>
      <c r="J25">
        <v>24.5</v>
      </c>
    </row>
    <row r="26" spans="1:10">
      <c r="A26" t="s">
        <v>178</v>
      </c>
      <c r="B26" t="s">
        <v>349</v>
      </c>
      <c r="C26" t="s">
        <v>415</v>
      </c>
      <c r="D26" t="s">
        <v>34</v>
      </c>
      <c r="H26">
        <v>2610</v>
      </c>
      <c r="I26">
        <v>2911</v>
      </c>
      <c r="J26">
        <v>0.5</v>
      </c>
    </row>
    <row r="27" spans="1:10">
      <c r="A27" t="s">
        <v>75</v>
      </c>
      <c r="B27">
        <v>0</v>
      </c>
      <c r="C27" t="s">
        <v>416</v>
      </c>
      <c r="D27" t="s">
        <v>34</v>
      </c>
      <c r="H27">
        <v>395837</v>
      </c>
      <c r="I27">
        <v>0</v>
      </c>
      <c r="J27">
        <v>79.2</v>
      </c>
    </row>
    <row r="28" spans="1:10">
      <c r="A28" t="s">
        <v>75</v>
      </c>
      <c r="B28">
        <v>1</v>
      </c>
      <c r="C28" t="s">
        <v>417</v>
      </c>
      <c r="D28" t="s">
        <v>34</v>
      </c>
      <c r="H28">
        <v>104147</v>
      </c>
      <c r="I28">
        <v>0</v>
      </c>
      <c r="J28">
        <v>20.8</v>
      </c>
    </row>
    <row r="29" spans="1:10">
      <c r="A29" t="s">
        <v>78</v>
      </c>
      <c r="B29">
        <v>0</v>
      </c>
      <c r="C29" t="s">
        <v>418</v>
      </c>
      <c r="D29" t="s">
        <v>34</v>
      </c>
      <c r="H29">
        <v>459622</v>
      </c>
      <c r="I29">
        <v>0</v>
      </c>
      <c r="J29">
        <v>91.9</v>
      </c>
    </row>
    <row r="30" spans="1:10">
      <c r="A30" t="s">
        <v>78</v>
      </c>
      <c r="B30">
        <v>1</v>
      </c>
      <c r="C30" t="s">
        <v>419</v>
      </c>
      <c r="D30" t="s">
        <v>34</v>
      </c>
      <c r="H30">
        <v>40362</v>
      </c>
      <c r="I30">
        <v>0</v>
      </c>
      <c r="J30">
        <v>8.1</v>
      </c>
    </row>
    <row r="31" spans="1:10">
      <c r="A31" t="s">
        <v>81</v>
      </c>
      <c r="B31">
        <v>0</v>
      </c>
      <c r="C31" s="8" t="s">
        <v>420</v>
      </c>
      <c r="D31" t="s">
        <v>34</v>
      </c>
      <c r="H31">
        <v>466438</v>
      </c>
      <c r="I31">
        <v>0</v>
      </c>
      <c r="J31">
        <v>93.3</v>
      </c>
    </row>
    <row r="32" spans="1:10">
      <c r="A32" t="s">
        <v>81</v>
      </c>
      <c r="B32">
        <v>1</v>
      </c>
      <c r="C32" t="s">
        <v>421</v>
      </c>
      <c r="D32" t="s">
        <v>34</v>
      </c>
      <c r="H32">
        <v>33546</v>
      </c>
      <c r="I32">
        <v>0</v>
      </c>
      <c r="J32">
        <v>6.7</v>
      </c>
    </row>
    <row r="33" spans="1:10">
      <c r="A33" t="s">
        <v>84</v>
      </c>
      <c r="B33">
        <v>0</v>
      </c>
      <c r="C33" t="s">
        <v>422</v>
      </c>
      <c r="D33" t="s">
        <v>34</v>
      </c>
      <c r="H33">
        <v>477930</v>
      </c>
      <c r="I33">
        <v>0</v>
      </c>
      <c r="J33">
        <v>95.6</v>
      </c>
    </row>
    <row r="34" spans="1:10">
      <c r="A34" t="s">
        <v>84</v>
      </c>
      <c r="B34">
        <v>1</v>
      </c>
      <c r="C34" t="s">
        <v>423</v>
      </c>
      <c r="D34" t="s">
        <v>34</v>
      </c>
      <c r="H34">
        <v>22054</v>
      </c>
      <c r="I34">
        <v>0</v>
      </c>
      <c r="J34">
        <v>4.4000000000000004</v>
      </c>
    </row>
    <row r="35" spans="1:10">
      <c r="A35" t="s">
        <v>87</v>
      </c>
      <c r="B35">
        <v>0</v>
      </c>
      <c r="C35" t="s">
        <v>424</v>
      </c>
      <c r="D35" t="s">
        <v>34</v>
      </c>
      <c r="H35">
        <v>499263</v>
      </c>
      <c r="I35">
        <v>0</v>
      </c>
      <c r="J35">
        <v>99.9</v>
      </c>
    </row>
    <row r="36" spans="1:10">
      <c r="A36" t="s">
        <v>87</v>
      </c>
      <c r="B36">
        <v>1</v>
      </c>
      <c r="C36" t="s">
        <v>425</v>
      </c>
      <c r="D36" t="s">
        <v>34</v>
      </c>
      <c r="H36">
        <v>721</v>
      </c>
      <c r="I36">
        <v>0</v>
      </c>
      <c r="J36">
        <v>0.1</v>
      </c>
    </row>
    <row r="37" spans="1:10">
      <c r="A37" t="s">
        <v>174</v>
      </c>
      <c r="B37" t="s">
        <v>353</v>
      </c>
      <c r="C37" t="s">
        <v>426</v>
      </c>
      <c r="D37" t="s">
        <v>34</v>
      </c>
      <c r="H37">
        <v>172381</v>
      </c>
      <c r="I37">
        <v>823</v>
      </c>
      <c r="J37">
        <v>34.5</v>
      </c>
    </row>
    <row r="38" spans="1:10">
      <c r="A38" t="s">
        <v>174</v>
      </c>
      <c r="B38" t="s">
        <v>91</v>
      </c>
      <c r="C38" t="s">
        <v>427</v>
      </c>
      <c r="D38" t="s">
        <v>34</v>
      </c>
      <c r="H38">
        <v>272033</v>
      </c>
      <c r="I38">
        <v>823</v>
      </c>
      <c r="J38">
        <v>54.5</v>
      </c>
    </row>
    <row r="39" spans="1:10">
      <c r="A39" t="s">
        <v>174</v>
      </c>
      <c r="B39" t="s">
        <v>95</v>
      </c>
      <c r="C39" t="s">
        <v>428</v>
      </c>
      <c r="D39" t="s">
        <v>34</v>
      </c>
      <c r="H39">
        <v>52703</v>
      </c>
      <c r="I39">
        <v>823</v>
      </c>
      <c r="J39">
        <v>10.6</v>
      </c>
    </row>
    <row r="40" spans="1:10">
      <c r="A40" t="s">
        <v>174</v>
      </c>
      <c r="B40" t="s">
        <v>352</v>
      </c>
      <c r="C40" t="s">
        <v>429</v>
      </c>
      <c r="D40" t="s">
        <v>34</v>
      </c>
      <c r="H40">
        <v>2044</v>
      </c>
      <c r="I40">
        <v>823</v>
      </c>
      <c r="J40">
        <v>0.4</v>
      </c>
    </row>
    <row r="41" spans="1:10">
      <c r="A41" t="s">
        <v>174</v>
      </c>
      <c r="C41" t="s">
        <v>121</v>
      </c>
      <c r="D41" t="s">
        <v>34</v>
      </c>
      <c r="H41">
        <v>0</v>
      </c>
      <c r="I41">
        <v>823</v>
      </c>
      <c r="J41">
        <v>0</v>
      </c>
    </row>
    <row r="42" spans="1:10">
      <c r="A42" t="s">
        <v>179</v>
      </c>
      <c r="B42">
        <v>0</v>
      </c>
      <c r="C42" t="s">
        <v>430</v>
      </c>
      <c r="D42" t="s">
        <v>34</v>
      </c>
      <c r="H42">
        <v>22804</v>
      </c>
      <c r="I42">
        <v>829</v>
      </c>
      <c r="J42">
        <v>4.5999999999999996</v>
      </c>
    </row>
    <row r="43" spans="1:10">
      <c r="A43" t="s">
        <v>179</v>
      </c>
      <c r="B43">
        <v>1</v>
      </c>
      <c r="C43" t="s">
        <v>431</v>
      </c>
      <c r="D43" t="s">
        <v>34</v>
      </c>
      <c r="H43">
        <v>476351</v>
      </c>
      <c r="I43">
        <v>829</v>
      </c>
      <c r="J43">
        <v>95.4</v>
      </c>
    </row>
    <row r="44" spans="1:10">
      <c r="A44" t="s">
        <v>98</v>
      </c>
      <c r="B44" t="s">
        <v>99</v>
      </c>
      <c r="C44" s="8">
        <v>410582</v>
      </c>
    </row>
    <row r="45" spans="1:10">
      <c r="A45" t="s">
        <v>100</v>
      </c>
      <c r="B45" t="s">
        <v>101</v>
      </c>
      <c r="C45" s="8">
        <v>1</v>
      </c>
    </row>
    <row r="46" spans="1:10">
      <c r="A46" t="s">
        <v>100</v>
      </c>
      <c r="B46" t="s">
        <v>23</v>
      </c>
      <c r="C46" s="10">
        <v>3</v>
      </c>
    </row>
    <row r="47" spans="1:10">
      <c r="A47" t="s">
        <v>100</v>
      </c>
      <c r="B47" t="s">
        <v>21</v>
      </c>
      <c r="C47" s="8">
        <v>4.5999999999999996</v>
      </c>
    </row>
    <row r="48" spans="1:10">
      <c r="A48" t="s">
        <v>100</v>
      </c>
      <c r="B48" t="s">
        <v>102</v>
      </c>
      <c r="C48">
        <v>92</v>
      </c>
    </row>
    <row r="49" spans="1:3">
      <c r="A49" t="s">
        <v>103</v>
      </c>
      <c r="B49" t="s">
        <v>101</v>
      </c>
      <c r="C49">
        <v>1</v>
      </c>
    </row>
    <row r="50" spans="1:3">
      <c r="A50" t="s">
        <v>103</v>
      </c>
      <c r="B50" t="s">
        <v>23</v>
      </c>
      <c r="C50">
        <v>20</v>
      </c>
    </row>
    <row r="51" spans="1:3">
      <c r="A51" t="s">
        <v>103</v>
      </c>
      <c r="B51" t="s">
        <v>21</v>
      </c>
      <c r="C51">
        <v>127.6</v>
      </c>
    </row>
    <row r="52" spans="1:3">
      <c r="A52" t="s">
        <v>103</v>
      </c>
      <c r="B52" t="s">
        <v>102</v>
      </c>
      <c r="C52">
        <v>685</v>
      </c>
    </row>
    <row r="53" spans="1:3">
      <c r="A53" t="s">
        <v>104</v>
      </c>
      <c r="B53" t="s">
        <v>101</v>
      </c>
      <c r="C53">
        <v>1</v>
      </c>
    </row>
    <row r="54" spans="1:3">
      <c r="A54" t="s">
        <v>104</v>
      </c>
      <c r="B54" t="s">
        <v>23</v>
      </c>
      <c r="C54">
        <v>12</v>
      </c>
    </row>
    <row r="55" spans="1:3">
      <c r="A55" t="s">
        <v>104</v>
      </c>
      <c r="B55" t="s">
        <v>21</v>
      </c>
      <c r="C55">
        <v>16.899999999999999</v>
      </c>
    </row>
    <row r="56" spans="1:3">
      <c r="A56" t="s">
        <v>104</v>
      </c>
      <c r="B56" t="s">
        <v>102</v>
      </c>
      <c r="C56">
        <v>238</v>
      </c>
    </row>
    <row r="57" spans="1:3">
      <c r="A57" t="s">
        <v>105</v>
      </c>
      <c r="B57" t="s">
        <v>101</v>
      </c>
      <c r="C57">
        <v>0</v>
      </c>
    </row>
    <row r="58" spans="1:3">
      <c r="A58" t="s">
        <v>105</v>
      </c>
      <c r="B58" t="s">
        <v>23</v>
      </c>
      <c r="C58" s="8">
        <v>2788</v>
      </c>
    </row>
    <row r="59" spans="1:3">
      <c r="A59" t="s">
        <v>105</v>
      </c>
      <c r="B59" t="s">
        <v>21</v>
      </c>
      <c r="C59" s="10">
        <v>2973.3</v>
      </c>
    </row>
    <row r="60" spans="1:3">
      <c r="A60" t="s">
        <v>105</v>
      </c>
      <c r="B60" t="s">
        <v>102</v>
      </c>
      <c r="C60" s="8">
        <v>13218</v>
      </c>
    </row>
    <row r="61" spans="1:3">
      <c r="A61" t="s">
        <v>106</v>
      </c>
      <c r="B61" t="s">
        <v>101</v>
      </c>
      <c r="C61">
        <v>0</v>
      </c>
    </row>
    <row r="62" spans="1:3">
      <c r="A62" t="s">
        <v>106</v>
      </c>
      <c r="B62" t="s">
        <v>23</v>
      </c>
      <c r="C62">
        <v>7.6</v>
      </c>
    </row>
    <row r="63" spans="1:3">
      <c r="A63" t="s">
        <v>106</v>
      </c>
      <c r="B63" t="s">
        <v>21</v>
      </c>
      <c r="C63">
        <v>8.1</v>
      </c>
    </row>
    <row r="64" spans="1:3">
      <c r="A64" t="s">
        <v>106</v>
      </c>
      <c r="B64" t="s">
        <v>102</v>
      </c>
      <c r="C64">
        <v>36.200000000000003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24B1-8495-484A-8619-D2732F71190F}">
  <dimension ref="A1:E32"/>
  <sheetViews>
    <sheetView workbookViewId="0">
      <selection activeCell="D14" sqref="D14"/>
    </sheetView>
  </sheetViews>
  <sheetFormatPr baseColWidth="10" defaultRowHeight="16"/>
  <sheetData>
    <row r="1" spans="1:5">
      <c r="A1" t="s">
        <v>21</v>
      </c>
      <c r="B1" t="s">
        <v>277</v>
      </c>
      <c r="C1" t="s">
        <v>17</v>
      </c>
      <c r="D1" t="s">
        <v>18</v>
      </c>
      <c r="E1" t="s">
        <v>19</v>
      </c>
    </row>
    <row r="2" spans="1:5">
      <c r="A2">
        <v>54.185003543801002</v>
      </c>
      <c r="B2">
        <v>1.92797032660167E-2</v>
      </c>
      <c r="C2" t="s">
        <v>159</v>
      </c>
      <c r="D2" t="s">
        <v>159</v>
      </c>
      <c r="E2" t="s">
        <v>332</v>
      </c>
    </row>
    <row r="3" spans="1:5">
      <c r="A3">
        <v>0</v>
      </c>
      <c r="B3">
        <v>0</v>
      </c>
      <c r="C3" t="s">
        <v>32</v>
      </c>
      <c r="D3" t="s">
        <v>3</v>
      </c>
      <c r="E3" t="s">
        <v>279</v>
      </c>
    </row>
    <row r="4" spans="1:5">
      <c r="A4">
        <v>0</v>
      </c>
      <c r="B4">
        <v>0</v>
      </c>
      <c r="C4" t="s">
        <v>32</v>
      </c>
      <c r="D4" s="9">
        <v>45218</v>
      </c>
      <c r="E4" t="s">
        <v>279</v>
      </c>
    </row>
    <row r="5" spans="1:5">
      <c r="A5">
        <v>0</v>
      </c>
      <c r="B5">
        <v>0</v>
      </c>
      <c r="C5" t="s">
        <v>32</v>
      </c>
      <c r="D5" t="s">
        <v>5</v>
      </c>
      <c r="E5" t="s">
        <v>279</v>
      </c>
    </row>
    <row r="6" spans="1:5">
      <c r="A6">
        <v>0</v>
      </c>
      <c r="B6">
        <v>0</v>
      </c>
      <c r="C6" t="s">
        <v>32</v>
      </c>
      <c r="D6" t="s">
        <v>6</v>
      </c>
      <c r="E6" t="s">
        <v>279</v>
      </c>
    </row>
    <row r="7" spans="1:5">
      <c r="A7">
        <v>0.37398625424986798</v>
      </c>
      <c r="B7">
        <v>1.12891521360793E-3</v>
      </c>
      <c r="C7" t="s">
        <v>32</v>
      </c>
      <c r="D7" t="s">
        <v>7</v>
      </c>
      <c r="E7" t="s">
        <v>333</v>
      </c>
    </row>
    <row r="8" spans="1:5">
      <c r="A8">
        <v>0.31824179209762998</v>
      </c>
      <c r="B8">
        <v>9.7982956825835204E-4</v>
      </c>
      <c r="C8" t="s">
        <v>32</v>
      </c>
      <c r="D8" t="s">
        <v>8</v>
      </c>
      <c r="E8" t="s">
        <v>334</v>
      </c>
    </row>
    <row r="9" spans="1:5">
      <c r="A9">
        <v>0.30223145514733801</v>
      </c>
      <c r="B9">
        <v>9.0703053318136198E-4</v>
      </c>
      <c r="C9" t="s">
        <v>32</v>
      </c>
      <c r="D9" t="s">
        <v>9</v>
      </c>
      <c r="E9" t="s">
        <v>335</v>
      </c>
    </row>
    <row r="10" spans="1:5">
      <c r="A10">
        <v>5.5404985051643102E-3</v>
      </c>
      <c r="B10">
        <v>1.43467099371649E-4</v>
      </c>
      <c r="C10" t="s">
        <v>32</v>
      </c>
      <c r="D10" t="s">
        <v>10</v>
      </c>
      <c r="E10" t="s">
        <v>336</v>
      </c>
    </row>
    <row r="11" spans="1:5">
      <c r="A11">
        <v>0</v>
      </c>
      <c r="B11">
        <v>0</v>
      </c>
      <c r="C11" t="s">
        <v>32</v>
      </c>
      <c r="D11" t="s">
        <v>11</v>
      </c>
      <c r="E11" t="s">
        <v>279</v>
      </c>
    </row>
    <row r="12" spans="1:5">
      <c r="A12">
        <v>0.50849575200678498</v>
      </c>
      <c r="B12">
        <v>1.0898826461105901E-3</v>
      </c>
      <c r="C12" t="s">
        <v>43</v>
      </c>
      <c r="D12" t="s">
        <v>2</v>
      </c>
      <c r="E12" t="s">
        <v>337</v>
      </c>
    </row>
    <row r="13" spans="1:5">
      <c r="A13">
        <v>0.49150424799321502</v>
      </c>
      <c r="B13">
        <v>1.0898826461105901E-3</v>
      </c>
      <c r="C13" t="s">
        <v>43</v>
      </c>
      <c r="D13" t="s">
        <v>44</v>
      </c>
      <c r="E13" t="s">
        <v>338</v>
      </c>
    </row>
    <row r="14" spans="1:5">
      <c r="A14">
        <v>4.7206876119074301E-2</v>
      </c>
      <c r="B14">
        <v>6.1449763862469705E-4</v>
      </c>
      <c r="C14" t="s">
        <v>47</v>
      </c>
      <c r="D14" t="s">
        <v>48</v>
      </c>
      <c r="E14" t="s">
        <v>339</v>
      </c>
    </row>
    <row r="15" spans="1:5">
      <c r="A15">
        <v>2.9083498672937198E-2</v>
      </c>
      <c r="B15">
        <v>4.6640269787922298E-4</v>
      </c>
      <c r="C15" t="s">
        <v>47</v>
      </c>
      <c r="D15" t="s">
        <v>164</v>
      </c>
      <c r="E15" t="s">
        <v>340</v>
      </c>
    </row>
    <row r="16" spans="1:5">
      <c r="A16">
        <v>1.7578287247206899E-2</v>
      </c>
      <c r="B16">
        <v>3.3648309773950702E-4</v>
      </c>
      <c r="C16" t="s">
        <v>47</v>
      </c>
      <c r="D16" t="s">
        <v>135</v>
      </c>
      <c r="E16" t="s">
        <v>341</v>
      </c>
    </row>
    <row r="17" spans="1:5">
      <c r="A17">
        <v>0.90613133796078205</v>
      </c>
      <c r="B17">
        <v>8.0576120516784896E-4</v>
      </c>
      <c r="C17" t="s">
        <v>47</v>
      </c>
      <c r="D17" t="s">
        <v>62</v>
      </c>
      <c r="E17" t="s">
        <v>342</v>
      </c>
    </row>
    <row r="18" spans="1:5">
      <c r="A18">
        <v>27.6211783718113</v>
      </c>
      <c r="B18">
        <v>1.1559246554647001E-2</v>
      </c>
      <c r="C18" t="s">
        <v>64</v>
      </c>
      <c r="D18" t="s">
        <v>64</v>
      </c>
      <c r="E18" t="s">
        <v>343</v>
      </c>
    </row>
    <row r="19" spans="1:5">
      <c r="A19">
        <v>0.31751847238376801</v>
      </c>
      <c r="B19">
        <v>1.0093598060024001E-3</v>
      </c>
      <c r="C19" t="s">
        <v>178</v>
      </c>
      <c r="D19" t="s">
        <v>344</v>
      </c>
      <c r="E19" t="s">
        <v>334</v>
      </c>
    </row>
    <row r="20" spans="1:5">
      <c r="A20">
        <v>0.258644899484607</v>
      </c>
      <c r="B20">
        <v>9.7640502122695895E-4</v>
      </c>
      <c r="C20" t="s">
        <v>178</v>
      </c>
      <c r="D20" t="s">
        <v>345</v>
      </c>
      <c r="E20" t="s">
        <v>346</v>
      </c>
    </row>
    <row r="21" spans="1:5">
      <c r="A21">
        <v>0.418172345221898</v>
      </c>
      <c r="B21">
        <v>1.07336329941444E-3</v>
      </c>
      <c r="C21" t="s">
        <v>178</v>
      </c>
      <c r="D21" t="s">
        <v>347</v>
      </c>
      <c r="E21" t="s">
        <v>348</v>
      </c>
    </row>
    <row r="22" spans="1:5">
      <c r="A22">
        <v>5.6642829097265099E-3</v>
      </c>
      <c r="B22">
        <v>1.7154926326799899E-4</v>
      </c>
      <c r="C22" t="s">
        <v>178</v>
      </c>
      <c r="D22" t="s">
        <v>349</v>
      </c>
      <c r="E22" t="s">
        <v>336</v>
      </c>
    </row>
    <row r="23" spans="1:5">
      <c r="A23">
        <v>0.18751117153640801</v>
      </c>
      <c r="B23">
        <v>8.2124238285688597E-4</v>
      </c>
      <c r="C23" t="s">
        <v>75</v>
      </c>
      <c r="D23" t="s">
        <v>75</v>
      </c>
      <c r="E23" t="s">
        <v>302</v>
      </c>
    </row>
    <row r="24" spans="1:5">
      <c r="A24">
        <v>9.0051807215188795E-2</v>
      </c>
      <c r="B24">
        <v>6.65618145585053E-4</v>
      </c>
      <c r="C24" t="s">
        <v>78</v>
      </c>
      <c r="D24" t="s">
        <v>78</v>
      </c>
      <c r="E24" t="s">
        <v>301</v>
      </c>
    </row>
    <row r="25" spans="1:5">
      <c r="A25">
        <v>6.54798938534423E-2</v>
      </c>
      <c r="B25">
        <v>5.3869620018056502E-4</v>
      </c>
      <c r="C25" t="s">
        <v>81</v>
      </c>
      <c r="D25" t="s">
        <v>81</v>
      </c>
      <c r="E25" t="s">
        <v>301</v>
      </c>
    </row>
    <row r="26" spans="1:5">
      <c r="A26">
        <v>4.9649578807597898E-2</v>
      </c>
      <c r="B26">
        <v>5.12191449425595E-4</v>
      </c>
      <c r="C26" t="s">
        <v>84</v>
      </c>
      <c r="D26" t="s">
        <v>84</v>
      </c>
      <c r="E26" t="s">
        <v>303</v>
      </c>
    </row>
    <row r="27" spans="1:5">
      <c r="A27">
        <v>1.91516781319311E-3</v>
      </c>
      <c r="B27">
        <v>1.11342634746685E-4</v>
      </c>
      <c r="C27" t="s">
        <v>87</v>
      </c>
      <c r="D27" t="s">
        <v>87</v>
      </c>
      <c r="E27" t="s">
        <v>303</v>
      </c>
    </row>
    <row r="28" spans="1:5">
      <c r="A28">
        <v>0.13921641514984501</v>
      </c>
      <c r="B28">
        <v>8.4503734022019802E-4</v>
      </c>
      <c r="C28" t="s">
        <v>174</v>
      </c>
      <c r="D28" t="s">
        <v>95</v>
      </c>
      <c r="E28" t="s">
        <v>350</v>
      </c>
    </row>
    <row r="29" spans="1:5">
      <c r="A29">
        <v>0.53802089786041296</v>
      </c>
      <c r="B29">
        <v>1.0890221019486401E-3</v>
      </c>
      <c r="C29" t="s">
        <v>174</v>
      </c>
      <c r="D29" t="s">
        <v>91</v>
      </c>
      <c r="E29" t="s">
        <v>351</v>
      </c>
    </row>
    <row r="30" spans="1:5">
      <c r="A30">
        <v>3.7701859993412102E-3</v>
      </c>
      <c r="B30">
        <v>1.4720513448250201E-4</v>
      </c>
      <c r="C30" t="s">
        <v>174</v>
      </c>
      <c r="D30" t="s">
        <v>352</v>
      </c>
      <c r="E30" t="s">
        <v>323</v>
      </c>
    </row>
    <row r="31" spans="1:5">
      <c r="A31">
        <v>0.3189925009904</v>
      </c>
      <c r="B31">
        <v>9.9331762137669301E-4</v>
      </c>
      <c r="C31" t="s">
        <v>174</v>
      </c>
      <c r="D31" t="s">
        <v>353</v>
      </c>
      <c r="E31" t="s">
        <v>354</v>
      </c>
    </row>
    <row r="32" spans="1:5">
      <c r="A32">
        <v>0.94120326911181096</v>
      </c>
      <c r="B32">
        <v>6.0833168418144201E-4</v>
      </c>
      <c r="C32" t="s">
        <v>179</v>
      </c>
      <c r="D32" t="s">
        <v>179</v>
      </c>
      <c r="E32" t="s">
        <v>355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E1CF2-8B7A-F54D-B99D-95894D646652}">
  <dimension ref="A1:J62"/>
  <sheetViews>
    <sheetView topLeftCell="A26" workbookViewId="0">
      <selection activeCell="C23" sqref="C23"/>
    </sheetView>
  </sheetViews>
  <sheetFormatPr baseColWidth="10" defaultRowHeight="16"/>
  <cols>
    <col min="1" max="1" width="25.42578125" bestFit="1" customWidth="1"/>
    <col min="2" max="2" width="33.42578125" bestFit="1" customWidth="1"/>
    <col min="3" max="3" width="12.42578125" bestFit="1" customWidth="1"/>
  </cols>
  <sheetData>
    <row r="1" spans="1:10">
      <c r="A1" t="s">
        <v>17</v>
      </c>
      <c r="B1" t="s">
        <v>18</v>
      </c>
      <c r="C1" t="s">
        <v>19</v>
      </c>
      <c r="D1" t="s">
        <v>20</v>
      </c>
      <c r="E1" t="s">
        <v>21</v>
      </c>
      <c r="F1" t="s">
        <v>22</v>
      </c>
      <c r="G1" t="s">
        <v>23</v>
      </c>
      <c r="H1" t="s">
        <v>24</v>
      </c>
      <c r="I1" t="s">
        <v>25</v>
      </c>
      <c r="J1" t="s">
        <v>26</v>
      </c>
    </row>
    <row r="2" spans="1:10">
      <c r="A2" t="s">
        <v>24</v>
      </c>
      <c r="B2" t="s">
        <v>27</v>
      </c>
      <c r="C2" s="8">
        <v>216366</v>
      </c>
    </row>
    <row r="3" spans="1:10">
      <c r="A3" t="s">
        <v>28</v>
      </c>
      <c r="B3" t="s">
        <v>29</v>
      </c>
      <c r="C3" t="s">
        <v>30</v>
      </c>
      <c r="D3" t="s">
        <v>31</v>
      </c>
      <c r="E3">
        <v>53.66594520396</v>
      </c>
      <c r="F3">
        <v>17.202563981523301</v>
      </c>
      <c r="G3">
        <v>55.5</v>
      </c>
      <c r="H3">
        <v>216366</v>
      </c>
      <c r="I3">
        <v>0</v>
      </c>
    </row>
    <row r="4" spans="1:10">
      <c r="A4" t="s">
        <v>32</v>
      </c>
      <c r="B4" t="s">
        <v>3</v>
      </c>
      <c r="C4" t="s">
        <v>33</v>
      </c>
      <c r="D4" t="s">
        <v>34</v>
      </c>
      <c r="H4">
        <v>52</v>
      </c>
      <c r="I4">
        <v>0</v>
      </c>
      <c r="J4">
        <v>0</v>
      </c>
    </row>
    <row r="5" spans="1:10">
      <c r="A5" t="s">
        <v>32</v>
      </c>
      <c r="B5" s="9">
        <v>45218</v>
      </c>
      <c r="C5" t="s">
        <v>35</v>
      </c>
      <c r="D5" t="s">
        <v>34</v>
      </c>
      <c r="H5">
        <v>1802</v>
      </c>
      <c r="I5">
        <v>0</v>
      </c>
      <c r="J5">
        <v>0.8</v>
      </c>
    </row>
    <row r="6" spans="1:10">
      <c r="A6" t="s">
        <v>32</v>
      </c>
      <c r="B6" t="s">
        <v>5</v>
      </c>
      <c r="C6" t="s">
        <v>36</v>
      </c>
      <c r="D6" t="s">
        <v>34</v>
      </c>
      <c r="H6">
        <v>22541</v>
      </c>
      <c r="I6">
        <v>0</v>
      </c>
      <c r="J6">
        <v>10.4</v>
      </c>
    </row>
    <row r="7" spans="1:10">
      <c r="A7" t="s">
        <v>32</v>
      </c>
      <c r="B7" t="s">
        <v>6</v>
      </c>
      <c r="C7" t="s">
        <v>37</v>
      </c>
      <c r="D7" t="s">
        <v>34</v>
      </c>
      <c r="H7">
        <v>31175</v>
      </c>
      <c r="I7">
        <v>0</v>
      </c>
      <c r="J7">
        <v>14.4</v>
      </c>
    </row>
    <row r="8" spans="1:10">
      <c r="A8" t="s">
        <v>32</v>
      </c>
      <c r="B8" t="s">
        <v>7</v>
      </c>
      <c r="C8" t="s">
        <v>38</v>
      </c>
      <c r="D8" t="s">
        <v>34</v>
      </c>
      <c r="H8">
        <v>30384</v>
      </c>
      <c r="I8">
        <v>0</v>
      </c>
      <c r="J8">
        <v>14</v>
      </c>
    </row>
    <row r="9" spans="1:10">
      <c r="A9" t="s">
        <v>32</v>
      </c>
      <c r="B9" t="s">
        <v>8</v>
      </c>
      <c r="C9" t="s">
        <v>39</v>
      </c>
      <c r="D9" t="s">
        <v>34</v>
      </c>
      <c r="H9">
        <v>42195</v>
      </c>
      <c r="I9">
        <v>0</v>
      </c>
      <c r="J9">
        <v>19.5</v>
      </c>
    </row>
    <row r="10" spans="1:10">
      <c r="A10" t="s">
        <v>32</v>
      </c>
      <c r="B10" t="s">
        <v>9</v>
      </c>
      <c r="C10" t="s">
        <v>40</v>
      </c>
      <c r="D10" t="s">
        <v>34</v>
      </c>
      <c r="H10">
        <v>46059</v>
      </c>
      <c r="I10">
        <v>0</v>
      </c>
      <c r="J10">
        <v>21.3</v>
      </c>
    </row>
    <row r="11" spans="1:10">
      <c r="A11" t="s">
        <v>32</v>
      </c>
      <c r="B11" t="s">
        <v>10</v>
      </c>
      <c r="C11" t="s">
        <v>41</v>
      </c>
      <c r="D11" t="s">
        <v>34</v>
      </c>
      <c r="H11">
        <v>32252</v>
      </c>
      <c r="I11">
        <v>0</v>
      </c>
      <c r="J11">
        <v>14.9</v>
      </c>
    </row>
    <row r="12" spans="1:10">
      <c r="A12" t="s">
        <v>32</v>
      </c>
      <c r="B12" t="s">
        <v>11</v>
      </c>
      <c r="C12" t="s">
        <v>42</v>
      </c>
      <c r="D12" t="s">
        <v>34</v>
      </c>
      <c r="H12">
        <v>9906</v>
      </c>
      <c r="I12">
        <v>0</v>
      </c>
      <c r="J12">
        <v>4.5999999999999996</v>
      </c>
    </row>
    <row r="13" spans="1:10">
      <c r="A13" t="s">
        <v>43</v>
      </c>
      <c r="B13" t="s">
        <v>44</v>
      </c>
      <c r="C13" t="s">
        <v>45</v>
      </c>
      <c r="D13" t="s">
        <v>34</v>
      </c>
      <c r="H13">
        <v>80753</v>
      </c>
      <c r="I13">
        <v>0</v>
      </c>
      <c r="J13">
        <v>37.299999999999997</v>
      </c>
    </row>
    <row r="14" spans="1:10">
      <c r="A14" t="s">
        <v>43</v>
      </c>
      <c r="B14" t="s">
        <v>2</v>
      </c>
      <c r="C14" t="s">
        <v>46</v>
      </c>
      <c r="D14" t="s">
        <v>34</v>
      </c>
      <c r="H14">
        <v>135613</v>
      </c>
      <c r="I14">
        <v>0</v>
      </c>
      <c r="J14">
        <v>62.7</v>
      </c>
    </row>
    <row r="15" spans="1:10">
      <c r="A15" t="s">
        <v>47</v>
      </c>
      <c r="B15" t="s">
        <v>48</v>
      </c>
      <c r="C15" t="s">
        <v>49</v>
      </c>
      <c r="D15" t="s">
        <v>34</v>
      </c>
      <c r="H15">
        <v>5508</v>
      </c>
      <c r="I15">
        <v>0</v>
      </c>
      <c r="J15">
        <v>2.5</v>
      </c>
    </row>
    <row r="16" spans="1:10">
      <c r="A16" t="s">
        <v>47</v>
      </c>
      <c r="B16" t="s">
        <v>50</v>
      </c>
      <c r="C16" t="s">
        <v>51</v>
      </c>
      <c r="D16" t="s">
        <v>34</v>
      </c>
      <c r="H16">
        <v>41070</v>
      </c>
      <c r="I16">
        <v>0</v>
      </c>
      <c r="J16">
        <v>19</v>
      </c>
    </row>
    <row r="17" spans="1:10">
      <c r="A17" t="s">
        <v>47</v>
      </c>
      <c r="B17" t="s">
        <v>52</v>
      </c>
      <c r="C17" t="s">
        <v>53</v>
      </c>
      <c r="D17" t="s">
        <v>34</v>
      </c>
      <c r="H17">
        <v>41353</v>
      </c>
      <c r="I17">
        <v>0</v>
      </c>
      <c r="J17">
        <v>19.100000000000001</v>
      </c>
    </row>
    <row r="18" spans="1:10">
      <c r="A18" t="s">
        <v>47</v>
      </c>
      <c r="B18" t="s">
        <v>54</v>
      </c>
      <c r="C18" t="s">
        <v>55</v>
      </c>
      <c r="D18" t="s">
        <v>34</v>
      </c>
      <c r="H18">
        <v>1178</v>
      </c>
      <c r="I18">
        <v>0</v>
      </c>
      <c r="J18">
        <v>0.5</v>
      </c>
    </row>
    <row r="19" spans="1:10">
      <c r="A19" t="s">
        <v>47</v>
      </c>
      <c r="B19" t="s">
        <v>56</v>
      </c>
      <c r="C19" t="s">
        <v>57</v>
      </c>
      <c r="D19" t="s">
        <v>34</v>
      </c>
      <c r="H19">
        <v>3272</v>
      </c>
      <c r="I19">
        <v>0</v>
      </c>
      <c r="J19">
        <v>1.5</v>
      </c>
    </row>
    <row r="20" spans="1:10">
      <c r="A20" t="s">
        <v>47</v>
      </c>
      <c r="B20" t="s">
        <v>58</v>
      </c>
      <c r="C20" t="s">
        <v>59</v>
      </c>
      <c r="D20" t="s">
        <v>34</v>
      </c>
      <c r="H20">
        <v>219</v>
      </c>
      <c r="I20">
        <v>0</v>
      </c>
      <c r="J20">
        <v>0.1</v>
      </c>
    </row>
    <row r="21" spans="1:10">
      <c r="A21" t="s">
        <v>47</v>
      </c>
      <c r="B21" t="s">
        <v>60</v>
      </c>
      <c r="C21" t="s">
        <v>61</v>
      </c>
      <c r="D21" t="s">
        <v>34</v>
      </c>
      <c r="H21">
        <v>6047</v>
      </c>
      <c r="I21">
        <v>0</v>
      </c>
      <c r="J21">
        <v>2.8</v>
      </c>
    </row>
    <row r="22" spans="1:10">
      <c r="A22" t="s">
        <v>47</v>
      </c>
      <c r="B22" t="s">
        <v>62</v>
      </c>
      <c r="C22" t="s">
        <v>63</v>
      </c>
      <c r="D22" t="s">
        <v>34</v>
      </c>
      <c r="H22">
        <v>117719</v>
      </c>
      <c r="I22">
        <v>0</v>
      </c>
      <c r="J22">
        <v>54.4</v>
      </c>
    </row>
    <row r="23" spans="1:10">
      <c r="A23" t="s">
        <v>64</v>
      </c>
      <c r="B23" t="s">
        <v>29</v>
      </c>
      <c r="C23" t="s">
        <v>65</v>
      </c>
      <c r="D23" t="s">
        <v>31</v>
      </c>
      <c r="E23">
        <v>30.0602031737636</v>
      </c>
      <c r="F23">
        <v>7.7044964117798296</v>
      </c>
      <c r="G23">
        <v>28.700001</v>
      </c>
      <c r="H23">
        <v>207788</v>
      </c>
      <c r="I23">
        <v>8578</v>
      </c>
    </row>
    <row r="24" spans="1:10">
      <c r="A24" t="s">
        <v>66</v>
      </c>
      <c r="B24" t="s">
        <v>67</v>
      </c>
      <c r="C24" t="s">
        <v>68</v>
      </c>
      <c r="D24" t="s">
        <v>34</v>
      </c>
      <c r="H24">
        <v>2667</v>
      </c>
      <c r="I24">
        <v>8578</v>
      </c>
      <c r="J24">
        <v>1.3</v>
      </c>
    </row>
    <row r="25" spans="1:10">
      <c r="A25" t="s">
        <v>66</v>
      </c>
      <c r="B25" t="s">
        <v>69</v>
      </c>
      <c r="C25" t="s">
        <v>70</v>
      </c>
      <c r="D25" t="s">
        <v>34</v>
      </c>
      <c r="H25">
        <v>53089</v>
      </c>
      <c r="I25">
        <v>8578</v>
      </c>
      <c r="J25">
        <v>25.5</v>
      </c>
    </row>
    <row r="26" spans="1:10">
      <c r="A26" t="s">
        <v>66</v>
      </c>
      <c r="B26" t="s">
        <v>71</v>
      </c>
      <c r="C26" t="s">
        <v>72</v>
      </c>
      <c r="D26" t="s">
        <v>34</v>
      </c>
      <c r="H26">
        <v>63275</v>
      </c>
      <c r="I26">
        <v>8578</v>
      </c>
      <c r="J26">
        <v>30.5</v>
      </c>
    </row>
    <row r="27" spans="1:10">
      <c r="A27" t="s">
        <v>66</v>
      </c>
      <c r="B27" t="s">
        <v>73</v>
      </c>
      <c r="C27" t="s">
        <v>74</v>
      </c>
      <c r="D27" t="s">
        <v>34</v>
      </c>
      <c r="H27">
        <v>88757</v>
      </c>
      <c r="I27">
        <v>8578</v>
      </c>
      <c r="J27">
        <v>42.7</v>
      </c>
    </row>
    <row r="28" spans="1:10">
      <c r="A28" t="s">
        <v>75</v>
      </c>
      <c r="B28">
        <v>0</v>
      </c>
      <c r="C28" t="s">
        <v>76</v>
      </c>
      <c r="D28" t="s">
        <v>34</v>
      </c>
      <c r="H28">
        <v>167432</v>
      </c>
      <c r="I28">
        <v>0</v>
      </c>
      <c r="J28">
        <v>77.400000000000006</v>
      </c>
    </row>
    <row r="29" spans="1:10">
      <c r="A29" t="s">
        <v>75</v>
      </c>
      <c r="B29">
        <v>1</v>
      </c>
      <c r="C29" t="s">
        <v>77</v>
      </c>
      <c r="D29" t="s">
        <v>34</v>
      </c>
      <c r="H29">
        <v>48934</v>
      </c>
      <c r="I29">
        <v>0</v>
      </c>
      <c r="J29">
        <v>22.6</v>
      </c>
    </row>
    <row r="30" spans="1:10">
      <c r="A30" t="s">
        <v>78</v>
      </c>
      <c r="B30">
        <v>0</v>
      </c>
      <c r="C30" t="s">
        <v>79</v>
      </c>
      <c r="D30" t="s">
        <v>34</v>
      </c>
      <c r="H30">
        <v>169680</v>
      </c>
      <c r="I30">
        <v>0</v>
      </c>
      <c r="J30">
        <v>78.400000000000006</v>
      </c>
    </row>
    <row r="31" spans="1:10">
      <c r="A31" t="s">
        <v>78</v>
      </c>
      <c r="B31">
        <v>1</v>
      </c>
      <c r="C31" t="s">
        <v>80</v>
      </c>
      <c r="D31" t="s">
        <v>34</v>
      </c>
      <c r="H31">
        <v>46686</v>
      </c>
      <c r="I31">
        <v>0</v>
      </c>
      <c r="J31">
        <v>21.6</v>
      </c>
    </row>
    <row r="32" spans="1:10">
      <c r="A32" t="s">
        <v>81</v>
      </c>
      <c r="B32">
        <v>0</v>
      </c>
      <c r="C32" t="s">
        <v>82</v>
      </c>
      <c r="D32" t="s">
        <v>34</v>
      </c>
      <c r="H32">
        <v>188538</v>
      </c>
      <c r="I32">
        <v>0</v>
      </c>
      <c r="J32">
        <v>87.1</v>
      </c>
    </row>
    <row r="33" spans="1:10">
      <c r="A33" t="s">
        <v>81</v>
      </c>
      <c r="B33">
        <v>1</v>
      </c>
      <c r="C33" t="s">
        <v>83</v>
      </c>
      <c r="D33" t="s">
        <v>34</v>
      </c>
      <c r="H33">
        <v>27828</v>
      </c>
      <c r="I33">
        <v>0</v>
      </c>
      <c r="J33">
        <v>12.9</v>
      </c>
    </row>
    <row r="34" spans="1:10">
      <c r="A34" t="s">
        <v>84</v>
      </c>
      <c r="B34">
        <v>0</v>
      </c>
      <c r="C34" t="s">
        <v>85</v>
      </c>
      <c r="D34" t="s">
        <v>34</v>
      </c>
      <c r="H34">
        <v>146310</v>
      </c>
      <c r="I34">
        <v>0</v>
      </c>
      <c r="J34">
        <v>67.599999999999994</v>
      </c>
    </row>
    <row r="35" spans="1:10">
      <c r="A35" t="s">
        <v>84</v>
      </c>
      <c r="B35">
        <v>1</v>
      </c>
      <c r="C35" t="s">
        <v>86</v>
      </c>
      <c r="D35" t="s">
        <v>34</v>
      </c>
      <c r="H35">
        <v>70056</v>
      </c>
      <c r="I35">
        <v>0</v>
      </c>
      <c r="J35">
        <v>32.4</v>
      </c>
    </row>
    <row r="36" spans="1:10">
      <c r="A36" t="s">
        <v>87</v>
      </c>
      <c r="B36">
        <v>0</v>
      </c>
      <c r="C36" t="s">
        <v>88</v>
      </c>
      <c r="D36" t="s">
        <v>34</v>
      </c>
      <c r="H36">
        <v>155810</v>
      </c>
      <c r="I36">
        <v>0</v>
      </c>
      <c r="J36">
        <v>72</v>
      </c>
    </row>
    <row r="37" spans="1:10">
      <c r="A37" t="s">
        <v>87</v>
      </c>
      <c r="B37">
        <v>1</v>
      </c>
      <c r="C37" t="s">
        <v>89</v>
      </c>
      <c r="D37" t="s">
        <v>34</v>
      </c>
      <c r="H37">
        <v>60556</v>
      </c>
      <c r="I37">
        <v>0</v>
      </c>
      <c r="J37">
        <v>28</v>
      </c>
    </row>
    <row r="38" spans="1:10">
      <c r="A38" t="s">
        <v>90</v>
      </c>
      <c r="B38" t="s">
        <v>91</v>
      </c>
      <c r="C38" t="s">
        <v>92</v>
      </c>
      <c r="D38" t="s">
        <v>34</v>
      </c>
      <c r="H38">
        <v>123569</v>
      </c>
      <c r="I38">
        <v>0</v>
      </c>
      <c r="J38">
        <v>57.1</v>
      </c>
    </row>
    <row r="39" spans="1:10">
      <c r="A39" t="s">
        <v>90</v>
      </c>
      <c r="B39" t="s">
        <v>93</v>
      </c>
      <c r="C39" t="s">
        <v>94</v>
      </c>
      <c r="D39" t="s">
        <v>34</v>
      </c>
      <c r="H39">
        <v>51258</v>
      </c>
      <c r="I39">
        <v>0</v>
      </c>
      <c r="J39">
        <v>23.7</v>
      </c>
    </row>
    <row r="40" spans="1:10">
      <c r="A40" t="s">
        <v>90</v>
      </c>
      <c r="B40" t="s">
        <v>95</v>
      </c>
      <c r="C40" t="s">
        <v>96</v>
      </c>
      <c r="D40" t="s">
        <v>34</v>
      </c>
      <c r="H40">
        <v>35361</v>
      </c>
      <c r="I40">
        <v>0</v>
      </c>
      <c r="J40">
        <v>16.3</v>
      </c>
    </row>
    <row r="41" spans="1:10">
      <c r="A41" t="s">
        <v>90</v>
      </c>
      <c r="B41" t="s">
        <v>60</v>
      </c>
      <c r="C41" t="s">
        <v>97</v>
      </c>
      <c r="D41" t="s">
        <v>34</v>
      </c>
      <c r="H41">
        <v>6178</v>
      </c>
      <c r="I41">
        <v>0</v>
      </c>
      <c r="J41">
        <v>2.9</v>
      </c>
    </row>
    <row r="42" spans="1:10">
      <c r="A42" t="s">
        <v>98</v>
      </c>
      <c r="B42" t="s">
        <v>99</v>
      </c>
      <c r="C42" s="8">
        <v>216366</v>
      </c>
    </row>
    <row r="43" spans="1:10">
      <c r="A43" t="s">
        <v>100</v>
      </c>
      <c r="B43" t="s">
        <v>101</v>
      </c>
      <c r="C43">
        <v>1</v>
      </c>
    </row>
    <row r="44" spans="1:10">
      <c r="A44" t="s">
        <v>100</v>
      </c>
      <c r="B44" t="s">
        <v>23</v>
      </c>
      <c r="C44">
        <v>17</v>
      </c>
    </row>
    <row r="45" spans="1:10">
      <c r="A45" t="s">
        <v>100</v>
      </c>
      <c r="B45" t="s">
        <v>21</v>
      </c>
      <c r="C45">
        <v>30</v>
      </c>
    </row>
    <row r="46" spans="1:10">
      <c r="A46" t="s">
        <v>100</v>
      </c>
      <c r="B46" t="s">
        <v>102</v>
      </c>
      <c r="C46">
        <v>481</v>
      </c>
    </row>
    <row r="47" spans="1:10">
      <c r="A47" t="s">
        <v>103</v>
      </c>
      <c r="B47" t="s">
        <v>101</v>
      </c>
      <c r="C47">
        <v>1</v>
      </c>
    </row>
    <row r="48" spans="1:10">
      <c r="A48" t="s">
        <v>103</v>
      </c>
      <c r="B48" t="s">
        <v>23</v>
      </c>
      <c r="C48">
        <v>69</v>
      </c>
    </row>
    <row r="49" spans="1:3">
      <c r="A49" t="s">
        <v>103</v>
      </c>
      <c r="B49" t="s">
        <v>21</v>
      </c>
      <c r="C49">
        <v>251.1</v>
      </c>
    </row>
    <row r="50" spans="1:3">
      <c r="A50" t="s">
        <v>103</v>
      </c>
      <c r="B50" t="s">
        <v>102</v>
      </c>
      <c r="C50" s="8">
        <v>1233</v>
      </c>
    </row>
    <row r="51" spans="1:3">
      <c r="A51" t="s">
        <v>104</v>
      </c>
      <c r="B51" t="s">
        <v>101</v>
      </c>
      <c r="C51">
        <v>1</v>
      </c>
    </row>
    <row r="52" spans="1:3">
      <c r="A52" t="s">
        <v>104</v>
      </c>
      <c r="B52" t="s">
        <v>23</v>
      </c>
      <c r="C52">
        <v>39</v>
      </c>
    </row>
    <row r="53" spans="1:3">
      <c r="A53" t="s">
        <v>104</v>
      </c>
      <c r="B53" t="s">
        <v>21</v>
      </c>
      <c r="C53">
        <v>57.3</v>
      </c>
    </row>
    <row r="54" spans="1:3">
      <c r="A54" t="s">
        <v>104</v>
      </c>
      <c r="B54" t="s">
        <v>102</v>
      </c>
      <c r="C54">
        <v>522</v>
      </c>
    </row>
    <row r="55" spans="1:3">
      <c r="A55" t="s">
        <v>105</v>
      </c>
      <c r="B55" t="s">
        <v>101</v>
      </c>
      <c r="C55">
        <v>0</v>
      </c>
    </row>
    <row r="56" spans="1:3">
      <c r="A56" t="s">
        <v>105</v>
      </c>
      <c r="B56" t="s">
        <v>23</v>
      </c>
      <c r="C56" s="8">
        <v>2556</v>
      </c>
    </row>
    <row r="57" spans="1:3">
      <c r="A57" t="s">
        <v>105</v>
      </c>
      <c r="B57" t="s">
        <v>21</v>
      </c>
      <c r="C57" s="10">
        <v>3301.7</v>
      </c>
    </row>
    <row r="58" spans="1:3">
      <c r="A58" t="s">
        <v>105</v>
      </c>
      <c r="B58" t="s">
        <v>102</v>
      </c>
      <c r="C58" s="8">
        <v>14970</v>
      </c>
    </row>
    <row r="59" spans="1:3">
      <c r="A59" t="s">
        <v>106</v>
      </c>
      <c r="B59" t="s">
        <v>101</v>
      </c>
      <c r="C59">
        <v>0</v>
      </c>
    </row>
    <row r="60" spans="1:3">
      <c r="A60" t="s">
        <v>106</v>
      </c>
      <c r="B60" t="s">
        <v>23</v>
      </c>
      <c r="C60">
        <v>7</v>
      </c>
    </row>
    <row r="61" spans="1:3">
      <c r="A61" t="s">
        <v>106</v>
      </c>
      <c r="B61" t="s">
        <v>21</v>
      </c>
      <c r="C61">
        <v>9</v>
      </c>
    </row>
    <row r="62" spans="1:3">
      <c r="A62" t="s">
        <v>106</v>
      </c>
      <c r="B62" t="s">
        <v>102</v>
      </c>
      <c r="C62">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nhanes_weighted</vt:lpstr>
      <vt:lpstr>social_sources</vt:lpstr>
      <vt:lpstr>ehr_sources</vt:lpstr>
      <vt:lpstr>ukb_check</vt:lpstr>
      <vt:lpstr>ukb_all</vt:lpstr>
      <vt:lpstr>ukb_ip</vt:lpstr>
      <vt:lpstr>mgi_unweighted</vt:lpstr>
      <vt:lpstr>mgi_ip_weighted</vt:lpstr>
      <vt:lpstr>mgi_ps_weighted</vt:lpstr>
      <vt:lpstr>ukb_unweighted</vt:lpstr>
      <vt:lpstr>ukb_weighted</vt:lpstr>
      <vt:lpstr>aou_unweighted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Maxwell</dc:creator>
  <cp:lastModifiedBy>Max Salvatore</cp:lastModifiedBy>
  <dcterms:created xsi:type="dcterms:W3CDTF">2023-03-21T16:15:43Z</dcterms:created>
  <dcterms:modified xsi:type="dcterms:W3CDTF">2023-05-17T22:01:03Z</dcterms:modified>
</cp:coreProperties>
</file>