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xsalvatore/Dropbox (University of Michigan)/projects/dissertation/aim_one/docs/"/>
    </mc:Choice>
  </mc:AlternateContent>
  <xr:revisionPtr revIDLastSave="0" documentId="13_ncr:1_{542C9D18-498F-1C43-AE4E-D17018A8C7F6}" xr6:coauthVersionLast="47" xr6:coauthVersionMax="47" xr10:uidLastSave="{00000000-0000-0000-0000-000000000000}"/>
  <bookViews>
    <workbookView xWindow="28800" yWindow="0" windowWidth="38400" windowHeight="21600" firstSheet="2" activeTab="16" xr2:uid="{B83973B1-1A22-9546-8AE4-1199476E5C00}"/>
  </bookViews>
  <sheets>
    <sheet name="table 1" sheetId="1" r:id="rId1"/>
    <sheet name="nhanes_weighted" sheetId="13" r:id="rId2"/>
    <sheet name="social_sources" sheetId="8" r:id="rId3"/>
    <sheet name="ehr_sources" sheetId="9" r:id="rId4"/>
    <sheet name="variable_definitions" sheetId="16" r:id="rId5"/>
    <sheet name="targeted_analysis" sheetId="17" r:id="rId6"/>
    <sheet name="ukb_check" sheetId="5" r:id="rId7"/>
    <sheet name="ukb_all" sheetId="6" r:id="rId8"/>
    <sheet name="ukb_ip" sheetId="7" r:id="rId9"/>
    <sheet name="mgi_unweighted" sheetId="3" r:id="rId10"/>
    <sheet name="mgi_ip_weighted" sheetId="10" r:id="rId11"/>
    <sheet name="mgi_ps_weighted" sheetId="11" r:id="rId12"/>
    <sheet name="ukb_unweighted" sheetId="4" r:id="rId13"/>
    <sheet name="ukb_weighted" sheetId="12" r:id="rId14"/>
    <sheet name="aou_unweighted" sheetId="2" r:id="rId15"/>
    <sheet name="aou_ip_weighted" sheetId="14" r:id="rId16"/>
    <sheet name="aou_ps_weighted" sheetId="15"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6" i="1" l="1"/>
  <c r="K35" i="1"/>
  <c r="K34" i="1"/>
  <c r="K33" i="1"/>
  <c r="K31" i="1"/>
  <c r="E46" i="1"/>
  <c r="E45" i="1"/>
  <c r="E44" i="1"/>
  <c r="E43" i="1"/>
  <c r="E41" i="1"/>
  <c r="E40" i="1"/>
  <c r="E39" i="1"/>
  <c r="E38" i="1"/>
  <c r="E37" i="1"/>
  <c r="E36" i="1"/>
  <c r="E35" i="1"/>
  <c r="E34" i="1"/>
  <c r="E33" i="1"/>
  <c r="E31" i="1"/>
  <c r="E30" i="1"/>
  <c r="E29" i="1"/>
  <c r="E27" i="1"/>
  <c r="E26" i="1"/>
  <c r="E25" i="1"/>
  <c r="E24" i="1"/>
  <c r="E23" i="1"/>
  <c r="E22" i="1"/>
  <c r="E19" i="1"/>
  <c r="E18" i="1"/>
  <c r="E9" i="1"/>
  <c r="E10" i="1"/>
  <c r="E11" i="1"/>
  <c r="E12" i="1"/>
  <c r="E13" i="1"/>
  <c r="E14" i="1"/>
  <c r="E15" i="1"/>
  <c r="E16" i="1"/>
  <c r="E8" i="1"/>
  <c r="E6" i="1"/>
  <c r="D46" i="1"/>
  <c r="D45" i="1"/>
  <c r="D44" i="1"/>
  <c r="D43" i="1"/>
  <c r="D41" i="1"/>
  <c r="D40" i="1"/>
  <c r="D39" i="1"/>
  <c r="D38" i="1"/>
  <c r="D37" i="1"/>
  <c r="D36" i="1"/>
  <c r="D35" i="1"/>
  <c r="D34" i="1"/>
  <c r="D33" i="1"/>
  <c r="D31" i="1"/>
  <c r="D29" i="1"/>
  <c r="D30" i="1"/>
  <c r="D24" i="1"/>
  <c r="D23" i="1"/>
  <c r="D22" i="1"/>
  <c r="D27" i="1"/>
  <c r="D26" i="1"/>
  <c r="D25" i="1"/>
  <c r="D19" i="1"/>
  <c r="D18" i="1"/>
  <c r="D9" i="1"/>
  <c r="D10" i="1"/>
  <c r="D11" i="1"/>
  <c r="D12" i="1"/>
  <c r="D13" i="1"/>
  <c r="D14" i="1"/>
  <c r="D15" i="1"/>
  <c r="D16" i="1"/>
  <c r="D8" i="1"/>
  <c r="D6" i="1"/>
  <c r="K61" i="1"/>
  <c r="K62" i="1"/>
  <c r="K63" i="1"/>
  <c r="K60" i="1"/>
  <c r="K56" i="1"/>
  <c r="K57" i="1"/>
  <c r="K58" i="1"/>
  <c r="K55" i="1"/>
  <c r="K51" i="1"/>
  <c r="K52" i="1"/>
  <c r="K53" i="1"/>
  <c r="K50" i="1"/>
  <c r="C61" i="1"/>
  <c r="C62" i="1"/>
  <c r="C63" i="1"/>
  <c r="C60" i="1"/>
  <c r="C56" i="1"/>
  <c r="C57" i="1"/>
  <c r="C58" i="1"/>
  <c r="C55" i="1"/>
  <c r="C51" i="1"/>
  <c r="C52" i="1"/>
  <c r="C53" i="1"/>
  <c r="C50" i="1"/>
  <c r="C46" i="1"/>
  <c r="C45" i="1"/>
  <c r="C44" i="1"/>
  <c r="C43" i="1"/>
  <c r="C41" i="1"/>
  <c r="C40" i="1"/>
  <c r="C39" i="1"/>
  <c r="C38" i="1"/>
  <c r="C37" i="1"/>
  <c r="C36" i="1"/>
  <c r="C35" i="1"/>
  <c r="C34" i="1"/>
  <c r="C33" i="1"/>
  <c r="K3" i="1"/>
  <c r="B45" i="1"/>
  <c r="B44" i="1"/>
  <c r="B43" i="1"/>
  <c r="B41" i="1"/>
  <c r="B39" i="1"/>
  <c r="B38" i="1"/>
  <c r="B37" i="1"/>
  <c r="B36" i="1"/>
  <c r="B35" i="1"/>
  <c r="B34" i="1"/>
  <c r="B33" i="1"/>
  <c r="B31" i="1"/>
  <c r="B30" i="1"/>
  <c r="B28" i="1"/>
  <c r="B24" i="1"/>
  <c r="B23" i="1"/>
  <c r="B22" i="1"/>
  <c r="B19" i="1"/>
  <c r="B18" i="1"/>
  <c r="B9" i="1"/>
  <c r="B10" i="1"/>
  <c r="B11" i="1"/>
  <c r="B12" i="1"/>
  <c r="B13" i="1"/>
  <c r="B14" i="1"/>
  <c r="B15" i="1"/>
  <c r="B16" i="1"/>
  <c r="B8" i="1"/>
  <c r="B6" i="1"/>
  <c r="L46" i="1"/>
  <c r="L45" i="1"/>
  <c r="L44" i="1"/>
  <c r="L43" i="1"/>
  <c r="L41" i="1"/>
  <c r="L40" i="1"/>
  <c r="L39" i="1"/>
  <c r="L38" i="1"/>
  <c r="L37" i="1"/>
  <c r="L36" i="1"/>
  <c r="L35" i="1"/>
  <c r="L34" i="1"/>
  <c r="L33" i="1"/>
  <c r="L31" i="1"/>
  <c r="L30" i="1"/>
  <c r="L28" i="1"/>
  <c r="L23" i="1"/>
  <c r="L22" i="1"/>
  <c r="L19" i="1"/>
  <c r="L18" i="1"/>
  <c r="L9" i="1"/>
  <c r="L10" i="1"/>
  <c r="L11" i="1"/>
  <c r="L12" i="1"/>
  <c r="L13" i="1"/>
  <c r="L14" i="1"/>
  <c r="L15" i="1"/>
  <c r="L16" i="1"/>
  <c r="L8" i="1"/>
  <c r="L6" i="1"/>
  <c r="H44" i="1"/>
  <c r="H45" i="1"/>
  <c r="H46" i="1"/>
  <c r="H43" i="1"/>
  <c r="H40" i="1"/>
  <c r="H41" i="1"/>
  <c r="H39" i="1"/>
  <c r="H38" i="1"/>
  <c r="H37" i="1"/>
  <c r="H34" i="1"/>
  <c r="H35" i="1"/>
  <c r="H36" i="1"/>
  <c r="H33" i="1"/>
  <c r="H31" i="1"/>
  <c r="H30" i="1"/>
  <c r="H29" i="1"/>
  <c r="H27" i="1"/>
  <c r="H24" i="1"/>
  <c r="H23" i="1"/>
  <c r="H22" i="1"/>
  <c r="H21" i="1"/>
  <c r="H19" i="1"/>
  <c r="H18" i="1"/>
  <c r="H9" i="1"/>
  <c r="H10" i="1"/>
  <c r="H11" i="1"/>
  <c r="H12" i="1"/>
  <c r="H13" i="1"/>
  <c r="H14" i="1"/>
  <c r="H15" i="1"/>
  <c r="H16" i="1"/>
  <c r="H8" i="1"/>
  <c r="H6" i="1"/>
  <c r="G6" i="1"/>
  <c r="G44" i="1"/>
  <c r="G45" i="1"/>
  <c r="G46" i="1"/>
  <c r="G43" i="1"/>
  <c r="G41" i="1"/>
  <c r="G40" i="1"/>
  <c r="G39" i="1"/>
  <c r="G38" i="1"/>
  <c r="G37" i="1"/>
  <c r="G35" i="1"/>
  <c r="G36" i="1"/>
  <c r="G34" i="1"/>
  <c r="G33" i="1"/>
  <c r="G31" i="1"/>
  <c r="G30" i="1"/>
  <c r="G29" i="1"/>
  <c r="G27" i="1"/>
  <c r="G21" i="1"/>
  <c r="G24" i="1"/>
  <c r="G23" i="1"/>
  <c r="G22" i="1"/>
  <c r="G19" i="1"/>
  <c r="G18" i="1"/>
  <c r="G9" i="1"/>
  <c r="G10" i="1"/>
  <c r="G11" i="1"/>
  <c r="G12" i="1"/>
  <c r="G13" i="1"/>
  <c r="G14" i="1"/>
  <c r="G15" i="1"/>
  <c r="G16" i="1"/>
  <c r="G8" i="1"/>
  <c r="C2" i="5"/>
  <c r="C72" i="5"/>
  <c r="C73" i="5"/>
  <c r="C74" i="5"/>
  <c r="C71" i="5"/>
  <c r="C67" i="5"/>
  <c r="C68" i="5"/>
  <c r="C69" i="5"/>
  <c r="C66" i="5"/>
  <c r="C62" i="5"/>
  <c r="C63" i="5"/>
  <c r="C64" i="5"/>
  <c r="C61" i="5"/>
  <c r="C57" i="5"/>
  <c r="C58" i="5"/>
  <c r="C59" i="5"/>
  <c r="C56" i="5"/>
  <c r="C52" i="5"/>
  <c r="C51" i="5"/>
  <c r="C50" i="5"/>
  <c r="C49" i="5"/>
  <c r="C46" i="5"/>
  <c r="C45" i="5"/>
  <c r="C44" i="5"/>
  <c r="C47" i="5"/>
  <c r="C42" i="5"/>
  <c r="C41" i="5"/>
  <c r="C40" i="5"/>
  <c r="C39" i="5"/>
  <c r="C38" i="5"/>
  <c r="C37" i="5"/>
  <c r="C36" i="5"/>
  <c r="C35" i="5"/>
  <c r="C34" i="5"/>
  <c r="C33" i="5"/>
  <c r="C31" i="5"/>
  <c r="C30" i="5"/>
  <c r="C29" i="5"/>
  <c r="C28" i="5"/>
  <c r="C27" i="5"/>
  <c r="C25" i="5"/>
  <c r="C22" i="5"/>
  <c r="C21" i="5"/>
  <c r="C18" i="5"/>
  <c r="C17" i="5"/>
  <c r="C8" i="5"/>
  <c r="C9" i="5"/>
  <c r="C10" i="5"/>
  <c r="C11" i="5"/>
  <c r="C12" i="5"/>
  <c r="C13" i="5"/>
  <c r="C14" i="5"/>
  <c r="C15" i="5"/>
  <c r="C7" i="5"/>
  <c r="C5" i="5"/>
  <c r="B52" i="5"/>
  <c r="B47" i="5"/>
  <c r="B37" i="5"/>
  <c r="B30" i="5"/>
  <c r="B51" i="5"/>
  <c r="B50" i="5"/>
  <c r="B49" i="5"/>
  <c r="B46" i="5"/>
  <c r="B45" i="5"/>
  <c r="B44" i="5"/>
  <c r="B36" i="5"/>
  <c r="B35" i="5"/>
  <c r="B34" i="5"/>
  <c r="B33" i="5"/>
  <c r="B31" i="5"/>
  <c r="B29" i="5"/>
  <c r="B28" i="5"/>
  <c r="B27" i="5"/>
  <c r="B25" i="5"/>
  <c r="B22" i="5"/>
  <c r="B21" i="5"/>
  <c r="B18" i="5"/>
  <c r="B17" i="5"/>
  <c r="B8" i="5"/>
  <c r="B9" i="5"/>
  <c r="B10" i="5"/>
  <c r="B11" i="5"/>
  <c r="B12" i="5"/>
  <c r="B13" i="5"/>
  <c r="B14" i="5"/>
  <c r="B15" i="5"/>
  <c r="B7" i="5"/>
  <c r="B5" i="5"/>
  <c r="B2" i="5"/>
  <c r="K41" i="1"/>
  <c r="K40" i="1"/>
  <c r="K39" i="1"/>
  <c r="K38" i="1"/>
  <c r="K37" i="1"/>
  <c r="K28" i="1"/>
  <c r="K29" i="1"/>
  <c r="K30" i="1"/>
  <c r="K23" i="1"/>
  <c r="K22" i="1"/>
  <c r="K19" i="1"/>
  <c r="K18" i="1"/>
  <c r="K9" i="1"/>
  <c r="K10" i="1"/>
  <c r="K11" i="1"/>
  <c r="K12" i="1"/>
  <c r="K13" i="1"/>
  <c r="K14" i="1"/>
  <c r="K15" i="1"/>
  <c r="K16" i="1"/>
  <c r="K8" i="1"/>
  <c r="F61" i="1"/>
  <c r="F62" i="1"/>
  <c r="F63" i="1"/>
  <c r="F60" i="1"/>
  <c r="F56" i="1"/>
  <c r="F57" i="1"/>
  <c r="F58" i="1"/>
  <c r="F55" i="1"/>
  <c r="F51" i="1"/>
  <c r="F52" i="1"/>
  <c r="F53" i="1"/>
  <c r="F50" i="1"/>
  <c r="F44" i="1"/>
  <c r="F45" i="1"/>
  <c r="F46" i="1"/>
  <c r="F43" i="1"/>
  <c r="F41" i="1"/>
  <c r="F40" i="1"/>
  <c r="F39" i="1"/>
  <c r="F38" i="1"/>
  <c r="F37" i="1"/>
  <c r="F34" i="1"/>
  <c r="F35" i="1"/>
  <c r="F36" i="1"/>
  <c r="F33" i="1"/>
  <c r="F31" i="1"/>
  <c r="F21" i="1"/>
  <c r="F30" i="1"/>
  <c r="F29" i="1"/>
  <c r="F27" i="1"/>
  <c r="F24" i="1"/>
  <c r="F23" i="1"/>
  <c r="F22" i="1"/>
  <c r="F19" i="1"/>
  <c r="F18" i="1"/>
  <c r="F9" i="1"/>
  <c r="F10" i="1"/>
  <c r="F11" i="1"/>
  <c r="F12" i="1"/>
  <c r="F13" i="1"/>
  <c r="F14" i="1"/>
  <c r="F15" i="1"/>
  <c r="F16" i="1"/>
  <c r="F8" i="1"/>
  <c r="F6" i="1"/>
  <c r="F3" i="1"/>
  <c r="C31" i="1"/>
  <c r="C23" i="1"/>
  <c r="C24" i="1"/>
  <c r="C25" i="1"/>
  <c r="C26" i="1"/>
  <c r="C27" i="1"/>
  <c r="C29" i="1"/>
  <c r="C30" i="1"/>
  <c r="C22" i="1"/>
  <c r="C19" i="1"/>
  <c r="C18" i="1"/>
  <c r="C9" i="1"/>
  <c r="C10" i="1"/>
  <c r="C11" i="1"/>
  <c r="C12" i="1"/>
  <c r="C13" i="1"/>
  <c r="C14" i="1"/>
  <c r="C15" i="1"/>
  <c r="C16" i="1"/>
  <c r="C8" i="1"/>
  <c r="C6" i="1"/>
  <c r="C3" i="1"/>
  <c r="D2" i="5" l="1"/>
</calcChain>
</file>

<file path=xl/sharedStrings.xml><?xml version="1.0" encoding="utf-8"?>
<sst xmlns="http://schemas.openxmlformats.org/spreadsheetml/2006/main" count="2227" uniqueCount="637">
  <si>
    <t>MGI</t>
  </si>
  <si>
    <t>UKB</t>
  </si>
  <si>
    <t>Female</t>
  </si>
  <si>
    <t>0-9</t>
  </si>
  <si>
    <t>10-19</t>
  </si>
  <si>
    <t>20-29</t>
  </si>
  <si>
    <t>30-39</t>
  </si>
  <si>
    <t>40-49</t>
  </si>
  <si>
    <t>50-59</t>
  </si>
  <si>
    <t>60-69</t>
  </si>
  <si>
    <t>70-79</t>
  </si>
  <si>
    <t>80+</t>
  </si>
  <si>
    <t>Age (continuous)**</t>
  </si>
  <si>
    <t>Age**</t>
  </si>
  <si>
    <t>Cancer***</t>
  </si>
  <si>
    <t>Total phecodes per person</t>
  </si>
  <si>
    <t>Demographics</t>
  </si>
  <si>
    <t>variable</t>
  </si>
  <si>
    <t>val</t>
  </si>
  <si>
    <t>print</t>
  </si>
  <si>
    <t>print_unit</t>
  </si>
  <si>
    <t>mean</t>
  </si>
  <si>
    <t>sd</t>
  </si>
  <si>
    <t>median</t>
  </si>
  <si>
    <t>N</t>
  </si>
  <si>
    <t>nas</t>
  </si>
  <si>
    <t>prop</t>
  </si>
  <si>
    <t>Count</t>
  </si>
  <si>
    <t>AgeLastEntry</t>
  </si>
  <si>
    <t>Continuous</t>
  </si>
  <si>
    <t>mean (sd)</t>
  </si>
  <si>
    <t>age_verbose</t>
  </si>
  <si>
    <t>% (n)</t>
  </si>
  <si>
    <t>sex</t>
  </si>
  <si>
    <t>Male</t>
  </si>
  <si>
    <t>race_eth</t>
  </si>
  <si>
    <t>Asian</t>
  </si>
  <si>
    <t>Black or African American</t>
  </si>
  <si>
    <t>Hispanic</t>
  </si>
  <si>
    <t>Middle Eastern or North African</t>
  </si>
  <si>
    <t>More than one population</t>
  </si>
  <si>
    <t>Native Hawaiian or Other Pacific Islander</t>
  </si>
  <si>
    <t>Unknown</t>
  </si>
  <si>
    <t>White</t>
  </si>
  <si>
    <t>bmi</t>
  </si>
  <si>
    <t>bmi_verbose</t>
  </si>
  <si>
    <t>Underweight (&lt;18.5)</t>
  </si>
  <si>
    <t>Healthy [18.5, 25)</t>
  </si>
  <si>
    <t>Overweight [25, 30)</t>
  </si>
  <si>
    <t>Obese [30+)</t>
  </si>
  <si>
    <t>cancer</t>
  </si>
  <si>
    <t>diabetes</t>
  </si>
  <si>
    <t>cad</t>
  </si>
  <si>
    <t>anxiety</t>
  </si>
  <si>
    <t>depression</t>
  </si>
  <si>
    <t>SmokingStatus</t>
  </si>
  <si>
    <t>Never</t>
  </si>
  <si>
    <t>Past</t>
  </si>
  <si>
    <t>Current</t>
  </si>
  <si>
    <t>Number of people</t>
  </si>
  <si>
    <t>count</t>
  </si>
  <si>
    <t>Encounters per person, unique</t>
  </si>
  <si>
    <t>min</t>
  </si>
  <si>
    <t>max</t>
  </si>
  <si>
    <t>Phecodes per person, total</t>
  </si>
  <si>
    <t>Phecodes per person, unique</t>
  </si>
  <si>
    <t>Length of EHR follow-up, days</t>
  </si>
  <si>
    <t>Length of EHR follow-up, years</t>
  </si>
  <si>
    <t>Sex</t>
  </si>
  <si>
    <t>Race/Ethnicity</t>
  </si>
  <si>
    <t>BMI (continuous)</t>
  </si>
  <si>
    <t>BMI</t>
  </si>
  <si>
    <t>Diabetes</t>
  </si>
  <si>
    <t>Anxiety</t>
  </si>
  <si>
    <t>Smoking</t>
  </si>
  <si>
    <t>EHR characteristics</t>
  </si>
  <si>
    <t>Minimum</t>
  </si>
  <si>
    <t>Median</t>
  </si>
  <si>
    <t>Mean</t>
  </si>
  <si>
    <t>Maximum</t>
  </si>
  <si>
    <t>Coronary Heart Disease</t>
  </si>
  <si>
    <t>age_at_last_diagnosis</t>
  </si>
  <si>
    <t xml:space="preserve"> 0.0 (0)</t>
  </si>
  <si>
    <t>46.2 (37,549)</t>
  </si>
  <si>
    <t>M</t>
  </si>
  <si>
    <t>53.8 (43,705)</t>
  </si>
  <si>
    <t>F</t>
  </si>
  <si>
    <t xml:space="preserve"> 6.2 (5,059)</t>
  </si>
  <si>
    <t>African American</t>
  </si>
  <si>
    <t xml:space="preserve"> 3.8 (3,110)</t>
  </si>
  <si>
    <t>85.2 (69,254)</t>
  </si>
  <si>
    <t>Caucasian</t>
  </si>
  <si>
    <t xml:space="preserve"> 2.7 (2,180)</t>
  </si>
  <si>
    <t xml:space="preserve"> 0.5 (395)</t>
  </si>
  <si>
    <t>Native American</t>
  </si>
  <si>
    <t xml:space="preserve"> 0.0 (7)</t>
  </si>
  <si>
    <t>Other</t>
  </si>
  <si>
    <t xml:space="preserve"> 0.0 (4)</t>
  </si>
  <si>
    <t>Pacific Islander</t>
  </si>
  <si>
    <t xml:space="preserve"> 1.5 (1,245)</t>
  </si>
  <si>
    <t>29.94 (7.26)</t>
  </si>
  <si>
    <t xml:space="preserve"> 1.1 (865)</t>
  </si>
  <si>
    <t>24.7 (20,029)</t>
  </si>
  <si>
    <t>32.0 (25,958)</t>
  </si>
  <si>
    <t>42.3 (34,288)</t>
  </si>
  <si>
    <t>51.4 (41,731)</t>
  </si>
  <si>
    <t>48.6 (39,523)</t>
  </si>
  <si>
    <t>66.8 (54,250)</t>
  </si>
  <si>
    <t>33.2 (27,004)</t>
  </si>
  <si>
    <t>83.5 (67,847)</t>
  </si>
  <si>
    <t>16.5 (13,407)</t>
  </si>
  <si>
    <t>63.7 (51,781)</t>
  </si>
  <si>
    <t>36.3 (29,473)</t>
  </si>
  <si>
    <t>66.1 (53,681)</t>
  </si>
  <si>
    <t>33.9 (27,573)</t>
  </si>
  <si>
    <t>53.4 (43,245)</t>
  </si>
  <si>
    <t>36.8 (29,816)</t>
  </si>
  <si>
    <t xml:space="preserve"> 9.8 (7,901)</t>
  </si>
  <si>
    <t>-</t>
  </si>
  <si>
    <t>American Indian/Alaska Native</t>
  </si>
  <si>
    <t>age</t>
  </si>
  <si>
    <t>90.8 (371,338)</t>
  </si>
  <si>
    <t xml:space="preserve"> 3.8 (15,359)</t>
  </si>
  <si>
    <t xml:space="preserve"> 3.6 (14,727)</t>
  </si>
  <si>
    <t xml:space="preserve"> 0.9 (3,605)</t>
  </si>
  <si>
    <t>Black</t>
  </si>
  <si>
    <t xml:space="preserve"> 0.5 (2,215)</t>
  </si>
  <si>
    <t xml:space="preserve"> 0.4 (1,527)</t>
  </si>
  <si>
    <t>Unique phecodes per person†</t>
  </si>
  <si>
    <t>Length of follow-up (years)†</t>
  </si>
  <si>
    <t>Encounters per person (unique)†</t>
  </si>
  <si>
    <t>57.06 (8.1)</t>
  </si>
  <si>
    <t>UKB (all)</t>
  </si>
  <si>
    <t>UKB (in phenome)</t>
  </si>
  <si>
    <t>57.03 (8.09)</t>
  </si>
  <si>
    <t>smoker</t>
  </si>
  <si>
    <t>57.59 (8.04)</t>
  </si>
  <si>
    <t>Missing</t>
  </si>
  <si>
    <t>27.43 (4.80)</t>
  </si>
  <si>
    <t>bmi_cat</t>
  </si>
  <si>
    <t>drinker</t>
  </si>
  <si>
    <t>Drinker</t>
  </si>
  <si>
    <t>27.62 (4.89)</t>
  </si>
  <si>
    <t>older</t>
  </si>
  <si>
    <t>more female</t>
  </si>
  <si>
    <t>more white</t>
  </si>
  <si>
    <t>higher bmi</t>
  </si>
  <si>
    <t>more former smokers</t>
  </si>
  <si>
    <t>fewer current drinkers</t>
  </si>
  <si>
    <t xml:space="preserve"> 0.0 (5)</t>
  </si>
  <si>
    <t>23.3 (117,193)</t>
  </si>
  <si>
    <t>33.2 (166,730)</t>
  </si>
  <si>
    <t>42.9 (215,338)</t>
  </si>
  <si>
    <t xml:space="preserve"> 0.6 (3,145)</t>
  </si>
  <si>
    <t>45.6 (229,085)</t>
  </si>
  <si>
    <t>54.4 (273,328)</t>
  </si>
  <si>
    <t>90.6 (454,173)</t>
  </si>
  <si>
    <t xml:space="preserve"> 3.8 (18,903)</t>
  </si>
  <si>
    <t xml:space="preserve"> 3.8 (19,132)</t>
  </si>
  <si>
    <t xml:space="preserve"> 0.9 (4,557)</t>
  </si>
  <si>
    <t xml:space="preserve"> 0.6 (2,872)</t>
  </si>
  <si>
    <t xml:space="preserve"> 0.4 (1,878)</t>
  </si>
  <si>
    <t>42.5 (212,079)</t>
  </si>
  <si>
    <t>32.5 (162,374)</t>
  </si>
  <si>
    <t>24.5 (122,230)</t>
  </si>
  <si>
    <t xml:space="preserve"> 0.5 (2,626)</t>
  </si>
  <si>
    <t>21.0 (85,888)</t>
  </si>
  <si>
    <t>79.0 (323,628)</t>
  </si>
  <si>
    <t>92.4 (378,208)</t>
  </si>
  <si>
    <t xml:space="preserve"> 7.6 (31,308)</t>
  </si>
  <si>
    <t>93.1 (381,368)</t>
  </si>
  <si>
    <t xml:space="preserve"> 6.9 (28,148)</t>
  </si>
  <si>
    <t>97.0 (397,048)</t>
  </si>
  <si>
    <t xml:space="preserve"> 3.0 (12,468)</t>
  </si>
  <si>
    <t>99.8 (408,900)</t>
  </si>
  <si>
    <t xml:space="preserve"> 0.2 (616)</t>
  </si>
  <si>
    <t>34.6 (173,025)</t>
  </si>
  <si>
    <t>54.8 (273,478)</t>
  </si>
  <si>
    <t>10.6 (52,962)</t>
  </si>
  <si>
    <t>91.9 (460,286)</t>
  </si>
  <si>
    <t xml:space="preserve"> 4.5 (22,381)</t>
  </si>
  <si>
    <t xml:space="preserve"> 3.6 (18,094)</t>
  </si>
  <si>
    <t xml:space="preserve"> 0.0 (3)</t>
  </si>
  <si>
    <t>21.3 (87,421)</t>
  </si>
  <si>
    <t>32.1 (131,378)</t>
  </si>
  <si>
    <t>45.9 (187,822)</t>
  </si>
  <si>
    <t xml:space="preserve"> 0.7 (2,891)</t>
  </si>
  <si>
    <t>44.6 (182,762)</t>
  </si>
  <si>
    <t>55.4 (226,754)</t>
  </si>
  <si>
    <t>31.2 (126,980)</t>
  </si>
  <si>
    <t>42.4 (172,480)</t>
  </si>
  <si>
    <t>25.9 (105,227)</t>
  </si>
  <si>
    <t xml:space="preserve"> 0.5 (2,107)</t>
  </si>
  <si>
    <t>35.7 (145,496)</t>
  </si>
  <si>
    <t>53.3 (216,925)</t>
  </si>
  <si>
    <t>11.0 (44,580)</t>
  </si>
  <si>
    <t>91.5 (373,267)</t>
  </si>
  <si>
    <t xml:space="preserve"> 3.9 (15,990)</t>
  </si>
  <si>
    <t xml:space="preserve"> 4.6 (18,872)</t>
  </si>
  <si>
    <t>median?</t>
  </si>
  <si>
    <t>Age at first/last diagnosis</t>
  </si>
  <si>
    <t>Depression (major depressive disorder)</t>
  </si>
  <si>
    <t>MGI (unweighted)</t>
  </si>
  <si>
    <t>MGI (IP-weighted)</t>
  </si>
  <si>
    <t>MGI (PS-weighted)</t>
  </si>
  <si>
    <t>UKB (unweighted)</t>
  </si>
  <si>
    <t>Abbreviations: -, data unavailable in cohort; AOU, All of Us; IP, inverse probability; MGI, Michigan Genomics Initiative; NHANES, National Health and Nutrition Examination Survey; PS, poststratification; UKB, UK Biobank</t>
  </si>
  <si>
    <r>
      <t xml:space="preserve">Notes: Descriptions of how cancer, diabetes, coronary heart disease, and depression can be found in </t>
    </r>
    <r>
      <rPr>
        <b/>
        <sz val="12"/>
        <color theme="1"/>
        <rFont val="ArialMT"/>
      </rPr>
      <t>Table SX</t>
    </r>
    <r>
      <rPr>
        <sz val="12"/>
        <color theme="1"/>
        <rFont val="ArialMT"/>
      </rPr>
      <t>.</t>
    </r>
  </si>
  <si>
    <r>
      <t>UKB</t>
    </r>
    <r>
      <rPr>
        <b/>
        <vertAlign val="superscript"/>
        <sz val="12"/>
        <color theme="1"/>
        <rFont val="ArialMT"/>
      </rPr>
      <t>c</t>
    </r>
    <r>
      <rPr>
        <b/>
        <sz val="12"/>
        <color theme="1"/>
        <rFont val="ArialMT"/>
      </rPr>
      <t xml:space="preserve"> (IP-weighted)</t>
    </r>
  </si>
  <si>
    <r>
      <t>UKB-eligible</t>
    </r>
    <r>
      <rPr>
        <b/>
        <vertAlign val="superscript"/>
        <sz val="12"/>
        <color theme="1"/>
        <rFont val="ArialMT"/>
      </rPr>
      <t>c</t>
    </r>
  </si>
  <si>
    <r>
      <t>Age (continuous)</t>
    </r>
    <r>
      <rPr>
        <vertAlign val="superscript"/>
        <sz val="12"/>
        <color theme="1"/>
        <rFont val="ArialMT"/>
      </rPr>
      <t>d</t>
    </r>
  </si>
  <si>
    <r>
      <t>Cancer</t>
    </r>
    <r>
      <rPr>
        <vertAlign val="superscript"/>
        <sz val="12"/>
        <color theme="1"/>
        <rFont val="ArialMT"/>
      </rPr>
      <t>e</t>
    </r>
  </si>
  <si>
    <r>
      <t>Encounters per person (unique)</t>
    </r>
    <r>
      <rPr>
        <vertAlign val="superscript"/>
        <sz val="12"/>
        <color theme="1"/>
        <rFont val="ArialMT"/>
      </rPr>
      <t>f</t>
    </r>
  </si>
  <si>
    <r>
      <t>Unique phecodes per person</t>
    </r>
    <r>
      <rPr>
        <vertAlign val="superscript"/>
        <sz val="12"/>
        <color theme="1"/>
        <rFont val="ArialMT"/>
      </rPr>
      <t>f</t>
    </r>
  </si>
  <si>
    <r>
      <t>Length of follow-up (years)</t>
    </r>
    <r>
      <rPr>
        <vertAlign val="superscript"/>
        <sz val="12"/>
        <color theme="1"/>
        <rFont val="ArialMT"/>
      </rPr>
      <t>f</t>
    </r>
  </si>
  <si>
    <r>
      <rPr>
        <vertAlign val="superscript"/>
        <sz val="12"/>
        <color theme="1"/>
        <rFont val="ArialMT"/>
      </rPr>
      <t>c</t>
    </r>
    <r>
      <rPr>
        <sz val="12"/>
        <color theme="1"/>
        <rFont val="ArialMT"/>
      </rPr>
      <t xml:space="preserve"> The UKB weighting procedure and definitions of the UKB-eligible population are described in van Alten and colleagues (doi: 10.1101/2022.05.16.22275048). Further, estimates presentated here of the UKB-eligible population are taken from van Alten and colleagues.</t>
    </r>
  </si>
  <si>
    <r>
      <t>Age</t>
    </r>
    <r>
      <rPr>
        <vertAlign val="superscript"/>
        <sz val="12"/>
        <color theme="1"/>
        <rFont val="ArialMT"/>
      </rPr>
      <t>d</t>
    </r>
  </si>
  <si>
    <t>Variable</t>
  </si>
  <si>
    <t>Cohort</t>
  </si>
  <si>
    <t>AOU</t>
  </si>
  <si>
    <t>Age (continuous)</t>
  </si>
  <si>
    <t>Age (categorical)</t>
  </si>
  <si>
    <t>Notes</t>
  </si>
  <si>
    <t>Age at consent</t>
  </si>
  <si>
    <t>10-year age categories were defined from 0 to 80 with an 80+ category: 0-9, 10-19, 20-29, 30-39, 40-49, 50-59, 60-69, 70-79, 80+</t>
  </si>
  <si>
    <t>Self-report</t>
  </si>
  <si>
    <t>EHR</t>
  </si>
  <si>
    <t>BMI (categorical)</t>
  </si>
  <si>
    <t>Median BMI value was caluclated and used</t>
  </si>
  <si>
    <t>BMI categories were used as defined by the Centers for Disease Control and Prevention (https://www.cdc.gov/obesity/basics/adult-defining.html#:~:text=If%20your%20BMI%20is%20less,falls%20within%20the%20obesity%20range.)</t>
  </si>
  <si>
    <t>Qualifying phecodes</t>
  </si>
  <si>
    <t>Cancer</t>
  </si>
  <si>
    <r>
      <rPr>
        <b/>
        <sz val="12"/>
        <color theme="1"/>
        <rFont val="ArialMT"/>
      </rPr>
      <t>Table SX</t>
    </r>
    <r>
      <rPr>
        <sz val="12"/>
        <color theme="1"/>
        <rFont val="ArialMT"/>
        <family val="2"/>
      </rPr>
      <t>. Sources for sociodemographic and anthropometric data</t>
    </r>
  </si>
  <si>
    <t>SE</t>
  </si>
  <si>
    <t xml:space="preserve"> 0.0 (0.0)</t>
  </si>
  <si>
    <t xml:space="preserve"> 1.2 (0.1)</t>
  </si>
  <si>
    <t>16.5 (0.3)</t>
  </si>
  <si>
    <t>0.1 (0.0)</t>
  </si>
  <si>
    <t>0.2 (0.0)</t>
  </si>
  <si>
    <t>0.0 (0.0)</t>
  </si>
  <si>
    <t>0.3 (0.0)</t>
  </si>
  <si>
    <t xml:space="preserve"> 1.6 (0.1)</t>
  </si>
  <si>
    <t xml:space="preserve"> 0.4 (0.0)</t>
  </si>
  <si>
    <t>54.2 (0.0)</t>
  </si>
  <si>
    <t>37.4 (0.1)</t>
  </si>
  <si>
    <t>31.8 (0.1)</t>
  </si>
  <si>
    <t>30.2 (0.1)</t>
  </si>
  <si>
    <t xml:space="preserve"> 0.6 (0.0)</t>
  </si>
  <si>
    <t>50.8 (0.1)</t>
  </si>
  <si>
    <t>49.2 (0.1)</t>
  </si>
  <si>
    <t xml:space="preserve"> 4.7 (0.1)</t>
  </si>
  <si>
    <t xml:space="preserve"> 2.9 (0.0)</t>
  </si>
  <si>
    <t xml:space="preserve"> 1.8 (0.0)</t>
  </si>
  <si>
    <t>90.6 (0.1)</t>
  </si>
  <si>
    <t>27.6 (0.0)</t>
  </si>
  <si>
    <t>Healthy weight</t>
  </si>
  <si>
    <t>Obese</t>
  </si>
  <si>
    <t>25.9 (0.1)</t>
  </si>
  <si>
    <t>Overweight</t>
  </si>
  <si>
    <t>41.8 (0.1)</t>
  </si>
  <si>
    <t>Underweight</t>
  </si>
  <si>
    <t>13.9 (0.1)</t>
  </si>
  <si>
    <t>53.8 (0.1)</t>
  </si>
  <si>
    <t>Prefer not to answer</t>
  </si>
  <si>
    <t>Previous</t>
  </si>
  <si>
    <t>31.9 (0.1)</t>
  </si>
  <si>
    <t>0.9 (0.0)</t>
  </si>
  <si>
    <t>44.2 (0.5)</t>
  </si>
  <si>
    <t>12.4 (0.7)</t>
  </si>
  <si>
    <t>16.1 (0.9)</t>
  </si>
  <si>
    <t>15.5 (0.7)</t>
  </si>
  <si>
    <t>14.2 (0.7)</t>
  </si>
  <si>
    <t>16.2 (0.9)</t>
  </si>
  <si>
    <t>13.5 (1.0)</t>
  </si>
  <si>
    <t xml:space="preserve"> 8.0 (0.5)</t>
  </si>
  <si>
    <t xml:space="preserve"> 4.1 (0.4)</t>
  </si>
  <si>
    <t>51.5 (0.9)</t>
  </si>
  <si>
    <t>48.5 (0.9)</t>
  </si>
  <si>
    <t>16.8 (2.1)</t>
  </si>
  <si>
    <t>Non-Hispanic Asian</t>
  </si>
  <si>
    <t xml:space="preserve"> 5.8 (1.0)</t>
  </si>
  <si>
    <t>Non-Hispanic Black</t>
  </si>
  <si>
    <t>11.7 (1.6)</t>
  </si>
  <si>
    <t>Non-Hispanic White</t>
  </si>
  <si>
    <t>60.9 (2.5)</t>
  </si>
  <si>
    <t xml:space="preserve"> 4.9 (0.5)</t>
  </si>
  <si>
    <t>29.1 (0.2)</t>
  </si>
  <si>
    <t>27.9 (1.2)</t>
  </si>
  <si>
    <t>39.3 (1.6)</t>
  </si>
  <si>
    <t>29.6 (1.1)</t>
  </si>
  <si>
    <t xml:space="preserve"> 3.2 (0.2)</t>
  </si>
  <si>
    <t>smoking_status</t>
  </si>
  <si>
    <t>17.1 (1.2)</t>
  </si>
  <si>
    <t>Former</t>
  </si>
  <si>
    <t>24.1 (0.9)</t>
  </si>
  <si>
    <t>58.9 (1.6)</t>
  </si>
  <si>
    <r>
      <rPr>
        <vertAlign val="superscript"/>
        <sz val="12"/>
        <color theme="1"/>
        <rFont val="ArialMT"/>
      </rPr>
      <t>d</t>
    </r>
    <r>
      <rPr>
        <sz val="12"/>
        <color theme="1"/>
        <rFont val="ArialMT"/>
        <family val="2"/>
      </rPr>
      <t xml:space="preserve"> Age defined as age at last EHR encounter</t>
    </r>
  </si>
  <si>
    <r>
      <rPr>
        <vertAlign val="superscript"/>
        <sz val="12"/>
        <color theme="1"/>
        <rFont val="ArialMT"/>
      </rPr>
      <t>e</t>
    </r>
    <r>
      <rPr>
        <sz val="12"/>
        <color theme="1"/>
        <rFont val="ArialMT"/>
        <family val="2"/>
      </rPr>
      <t xml:space="preserve"> Presence of any qualifying cancer phecode in phenome</t>
    </r>
  </si>
  <si>
    <r>
      <rPr>
        <vertAlign val="superscript"/>
        <sz val="12"/>
        <color theme="1"/>
        <rFont val="ArialMT"/>
      </rPr>
      <t>f</t>
    </r>
    <r>
      <rPr>
        <sz val="12"/>
        <color theme="1"/>
        <rFont val="ArialMT"/>
        <family val="2"/>
      </rPr>
      <t xml:space="preserve"> UK Biobank data only provided first occurrence of each unique phecode. This means that individuals could have encounters that were not reported or extend beyond their last encounter if no unique diagnoses were recorded at that visit.</t>
    </r>
  </si>
  <si>
    <r>
      <t>Table 1</t>
    </r>
    <r>
      <rPr>
        <sz val="12"/>
        <color theme="1"/>
        <rFont val="ArialMT"/>
      </rPr>
      <t>. Descriptive characteristics of the Michigan Genomics Initiative, the UK Biobank, and All of Us. For unweighted metrics, mean (standard deviation) and percent (n) are provided for continuous and categorical/binary variables, respectively. For weighted metrics, mean (standard error) and percent (standard error) are provided for continuous and categorical/binary variables, respectively.</t>
    </r>
  </si>
  <si>
    <t>56.34 (16.99)</t>
  </si>
  <si>
    <t xml:space="preserve"> 0.0 (1)</t>
  </si>
  <si>
    <t xml:space="preserve"> 0.6 (468)</t>
  </si>
  <si>
    <t xml:space="preserve"> 8.7 (7,071)</t>
  </si>
  <si>
    <t>10.6 (8,640)</t>
  </si>
  <si>
    <t>13.5 (10,930)</t>
  </si>
  <si>
    <t>19.8 (16,127)</t>
  </si>
  <si>
    <t>23.1 (18,803)</t>
  </si>
  <si>
    <t>17.4 (14,110)</t>
  </si>
  <si>
    <t xml:space="preserve"> 6.3 (5,104)</t>
  </si>
  <si>
    <t>57.04 (8.09)</t>
  </si>
  <si>
    <t>23.3 (116,380)</t>
  </si>
  <si>
    <t>33.2 (165,785)</t>
  </si>
  <si>
    <t>42.9 (214,673)</t>
  </si>
  <si>
    <t xml:space="preserve"> 0.6 (3,139)</t>
  </si>
  <si>
    <t>54.4 (272,024)</t>
  </si>
  <si>
    <t>45.6 (227,960)</t>
  </si>
  <si>
    <t>94.3 (470,514)</t>
  </si>
  <si>
    <t xml:space="preserve"> 2.3 (11,332)</t>
  </si>
  <si>
    <t xml:space="preserve"> 1.5 (7,514)</t>
  </si>
  <si>
    <t xml:space="preserve"> 1.6 (7,991)</t>
  </si>
  <si>
    <t xml:space="preserve"> 0.4 (1,809)</t>
  </si>
  <si>
    <t>42.5 (211,358)</t>
  </si>
  <si>
    <t>32.5 (161,476)</t>
  </si>
  <si>
    <t>24.5 (121,629)</t>
  </si>
  <si>
    <t xml:space="preserve"> 0.5 (2,610)</t>
  </si>
  <si>
    <t>79.2 (395,837)</t>
  </si>
  <si>
    <t>20.8 (104,147)</t>
  </si>
  <si>
    <t>91.9 (459,622)</t>
  </si>
  <si>
    <t xml:space="preserve"> 8.1 (40,362)</t>
  </si>
  <si>
    <t>93.3 (466,438)</t>
  </si>
  <si>
    <t xml:space="preserve"> 6.7 (33,546)</t>
  </si>
  <si>
    <t>95.6 (477,930)</t>
  </si>
  <si>
    <t xml:space="preserve"> 4.4 (22,054)</t>
  </si>
  <si>
    <t>99.9 (499,263)</t>
  </si>
  <si>
    <t xml:space="preserve"> 0.1 (721)</t>
  </si>
  <si>
    <t>34.5 (172,381)</t>
  </si>
  <si>
    <t>54.5 (272,033)</t>
  </si>
  <si>
    <t>10.6 (52,703)</t>
  </si>
  <si>
    <t xml:space="preserve"> 0.4 (2,044)</t>
  </si>
  <si>
    <t xml:space="preserve"> 4.6 (22,804)</t>
  </si>
  <si>
    <t>95.4 (476,351)</t>
  </si>
  <si>
    <t>54.78 (0.01)</t>
  </si>
  <si>
    <t>87.0 (0.05)</t>
  </si>
  <si>
    <t>14.5 (0.1)</t>
  </si>
  <si>
    <t xml:space="preserve"> 2.5 (0.0)</t>
  </si>
  <si>
    <t xml:space="preserve"> 0.5 (0.0)</t>
  </si>
  <si>
    <t xml:space="preserve"> 0.1 (0.0)</t>
  </si>
  <si>
    <t>24.2 (0.1)</t>
  </si>
  <si>
    <t xml:space="preserve"> 1.5 (0.0)</t>
  </si>
  <si>
    <t>23.6 (0.1)</t>
  </si>
  <si>
    <t>18.5 (0.1)</t>
  </si>
  <si>
    <t xml:space="preserve"> 1.4 (0.0)</t>
  </si>
  <si>
    <t>21.5 (0.1)</t>
  </si>
  <si>
    <t xml:space="preserve"> 2.7 (0.0)</t>
  </si>
  <si>
    <t>Cancer of mouth</t>
  </si>
  <si>
    <t>Cancer of lip</t>
  </si>
  <si>
    <t>Cancer of tongue</t>
  </si>
  <si>
    <t>Cancer of major salivary glands</t>
  </si>
  <si>
    <t>Cancer of the gums</t>
  </si>
  <si>
    <t>Cancer of the mouth floor</t>
  </si>
  <si>
    <t>Cancer of larynx, pharynx, nasal cavities</t>
  </si>
  <si>
    <t>Cancer of oropharynx</t>
  </si>
  <si>
    <t>Cancer of nasopharynx</t>
  </si>
  <si>
    <t>Cancer of hypopharynx</t>
  </si>
  <si>
    <t>Cancer of larynx</t>
  </si>
  <si>
    <t>Hx of malignant neoplasm of oral cavity and pharynx</t>
  </si>
  <si>
    <t>Cancer of of nasal cavities</t>
  </si>
  <si>
    <t>Cancer of esophagus</t>
  </si>
  <si>
    <t>Cancer of stomach</t>
  </si>
  <si>
    <t>Colorectal cancer</t>
  </si>
  <si>
    <t>Colon cancer</t>
  </si>
  <si>
    <t>Malignant neoplasm of rectum, rectosigmoid junction, and anus</t>
  </si>
  <si>
    <t>Cancer of liver and intrahepatic bile duct</t>
  </si>
  <si>
    <t>Malignant neoplasm of liver, primary</t>
  </si>
  <si>
    <t>Pancreatic cancer</t>
  </si>
  <si>
    <t>Neoplasm of unspecified nature of digestive system</t>
  </si>
  <si>
    <t>Malignant neoplasm of other and ill-defined sites within the digestive organs and peritoneum</t>
  </si>
  <si>
    <t>Malignant neoplasm of small intestine, including duodenum</t>
  </si>
  <si>
    <t>Malignant neoplasm of gallbladder and extrahepatic bile ducts</t>
  </si>
  <si>
    <t>Malignant neoplasm of retroperitoneum and peritoneum</t>
  </si>
  <si>
    <t>Cancer of intrathoracic organs</t>
  </si>
  <si>
    <t>Cancer within the respiratory system</t>
  </si>
  <si>
    <t>Cancer of bronchus; lung</t>
  </si>
  <si>
    <t>Cancer of bone and connective tissue</t>
  </si>
  <si>
    <t>Bone cancer</t>
  </si>
  <si>
    <t>Cancer of connective tissue</t>
  </si>
  <si>
    <t>Melanomas of skin, dx or hx</t>
  </si>
  <si>
    <t>Melanomas of skin</t>
  </si>
  <si>
    <t>Breast cancer</t>
  </si>
  <si>
    <t>Breast cancer [female]</t>
  </si>
  <si>
    <t>Malignant neoplasm of female breast</t>
  </si>
  <si>
    <t>Breast cancer [male]</t>
  </si>
  <si>
    <t>Neoplasm of uncertain behavior of breast</t>
  </si>
  <si>
    <t>Acquired absence of breast</t>
  </si>
  <si>
    <t>Cervical cancer and dysplasia</t>
  </si>
  <si>
    <t>Cervical cancer</t>
  </si>
  <si>
    <t>Malignant neoplasm of uterus</t>
  </si>
  <si>
    <t>Cancer of other female genital organs</t>
  </si>
  <si>
    <t>Malignant neoplasm of ovary and other uterine adnexa</t>
  </si>
  <si>
    <t>Malignant neoplasm of ovary</t>
  </si>
  <si>
    <t>Cancer of other female genital organs (excluding uterus and ovary)</t>
  </si>
  <si>
    <t>Cancer of prostate</t>
  </si>
  <si>
    <t>Cancer of other male genital organs</t>
  </si>
  <si>
    <t>Malignant neoplasm of unspecified male genital organ</t>
  </si>
  <si>
    <t>Malignant neoplasm of testis</t>
  </si>
  <si>
    <t>Neoplasm of uncertain behavior of male genital organs</t>
  </si>
  <si>
    <t>Cancer of urinary organs (incl. kidney and bladder)</t>
  </si>
  <si>
    <t>Cancer of kidney and renal pelvis</t>
  </si>
  <si>
    <t>Malignant neoplasm of kidney, except pelvis</t>
  </si>
  <si>
    <t>Malignant neoplasm of renal pelvis</t>
  </si>
  <si>
    <t>Cancer of bladder</t>
  </si>
  <si>
    <t>Malignant neoplasm of bladder</t>
  </si>
  <si>
    <t>Malignant neoplasm of other urinary organs</t>
  </si>
  <si>
    <t>Cancer of eye</t>
  </si>
  <si>
    <t>Manlignant and unknown neoplasms of brain and nervous system</t>
  </si>
  <si>
    <t>Cancer of brain and nervous system</t>
  </si>
  <si>
    <t>Cancer of brain</t>
  </si>
  <si>
    <t>Thyroid cancer</t>
  </si>
  <si>
    <t>Cancer of other endocrine glands</t>
  </si>
  <si>
    <t>Cancer, suspected or other</t>
  </si>
  <si>
    <t>Malignant neoplasm, other</t>
  </si>
  <si>
    <t>Malignant neoplasm of head, face, and neck</t>
  </si>
  <si>
    <t>Radiotherapy</t>
  </si>
  <si>
    <t>Chemotherapy</t>
  </si>
  <si>
    <t>Secondary malignant neoplasm</t>
  </si>
  <si>
    <t>Secondary malignancy of lymph nodes</t>
  </si>
  <si>
    <t>Secondary malignancy of respiratory organs</t>
  </si>
  <si>
    <t>Secondary malignant neoplasm of digestive systems</t>
  </si>
  <si>
    <t>Secondary malignant neoplasm of liver</t>
  </si>
  <si>
    <t>Secondary malignancy of brain/spine</t>
  </si>
  <si>
    <t>Secondary malignancy of bone</t>
  </si>
  <si>
    <t>Secondary malignant neoplasm of skin</t>
  </si>
  <si>
    <t>Neoplasm of uncertain behavior</t>
  </si>
  <si>
    <t>Neurofibromatosis</t>
  </si>
  <si>
    <t>Myeloproliferative disease</t>
  </si>
  <si>
    <t>Polycythemia vera</t>
  </si>
  <si>
    <t>Hodgkin's disease</t>
  </si>
  <si>
    <t>Cancer of other lymphoid, histiocytic tissue</t>
  </si>
  <si>
    <t>Non-Hodgkins lymphoma</t>
  </si>
  <si>
    <t>Nodular lymphoma</t>
  </si>
  <si>
    <t>Reticulosarcoma</t>
  </si>
  <si>
    <t>Lymphosarcoma</t>
  </si>
  <si>
    <t>Large cell lymphoma</t>
  </si>
  <si>
    <t>Leukemia</t>
  </si>
  <si>
    <t>Lymphoid leukemia</t>
  </si>
  <si>
    <t>Lymphoid leukemia, acute</t>
  </si>
  <si>
    <t>Lymphoid leukemia, chronic</t>
  </si>
  <si>
    <t>Myeloid leukemia</t>
  </si>
  <si>
    <t>Myeloid leukemia, acute</t>
  </si>
  <si>
    <t>Myeloid leukemia, chronic</t>
  </si>
  <si>
    <t>Monocytic leukemia</t>
  </si>
  <si>
    <t>Multiple myeloma</t>
  </si>
  <si>
    <t>Neuroendocrine tumors</t>
  </si>
  <si>
    <t>Bone marrow or stem cell transplant</t>
  </si>
  <si>
    <t>Description</t>
  </si>
  <si>
    <t>Diabetes mellitus</t>
  </si>
  <si>
    <t>Coronary atherosclerosis</t>
  </si>
  <si>
    <t>Anxiety disorders</t>
  </si>
  <si>
    <t>Depression</t>
  </si>
  <si>
    <t>Coronary atherclerosis</t>
  </si>
  <si>
    <t>Age</t>
  </si>
  <si>
    <t>NHANES</t>
  </si>
  <si>
    <t>Race/ethnicity</t>
  </si>
  <si>
    <t>Smoking status</t>
  </si>
  <si>
    <t>Coronary artery disease</t>
  </si>
  <si>
    <t>Age at last diagnosis</t>
  </si>
  <si>
    <t>Age at screening (RIDAGEYR)</t>
  </si>
  <si>
    <t>RIAGENDR</t>
  </si>
  <si>
    <t>RIDRETH3</t>
  </si>
  <si>
    <t>Median of EHR values</t>
  </si>
  <si>
    <t>BMXBMI</t>
  </si>
  <si>
    <t>SMQ020</t>
  </si>
  <si>
    <t>Survey (field ID 20116)</t>
  </si>
  <si>
    <t>Survey (field ID 21000)</t>
  </si>
  <si>
    <t>Median of assessed values (field ID 21001)</t>
  </si>
  <si>
    <t>Acquired by central registry at recruitment, may be updated by individual (field ID 31)</t>
  </si>
  <si>
    <t>Age at consent: date of consent (field ID 200) minus date of birth (field IDs 34, 52)</t>
  </si>
  <si>
    <t>Self-reported sex at birth (field name: sex_at_birth_concept_id)</t>
  </si>
  <si>
    <t>Self-reported race ethnicity (field names: race_source_concept_id, ethnicity_source_concept_id)</t>
  </si>
  <si>
    <t>Self-report (concept IDs: 1585857, 1585860)</t>
  </si>
  <si>
    <t>Phecode 300: Anxiety disorders</t>
  </si>
  <si>
    <t>See Table SX</t>
  </si>
  <si>
    <t>Phecode 411.4: Coronary atherosclerosis</t>
  </si>
  <si>
    <t>Phecode 296.2: Major depressive disorder</t>
  </si>
  <si>
    <t>Phecode 250: Diabetes mellitus</t>
  </si>
  <si>
    <t>Binary; sum of PHQ9 (DEP010-DEP090) &gt;= 10</t>
  </si>
  <si>
    <t>DIQ010</t>
  </si>
  <si>
    <t>MCQ160C</t>
  </si>
  <si>
    <t>MCQ220</t>
  </si>
  <si>
    <t>Covariates</t>
  </si>
  <si>
    <t>None</t>
  </si>
  <si>
    <t>Unweighted</t>
  </si>
  <si>
    <t>IP-weighted</t>
  </si>
  <si>
    <t>Poststratification-weighted</t>
  </si>
  <si>
    <t>Weighting</t>
  </si>
  <si>
    <t>-0.438
(-0.466, -0.410)</t>
  </si>
  <si>
    <t>-0.286
(-0.317, -0.254)</t>
  </si>
  <si>
    <t>-0.377
(-0.390, -0.364)</t>
  </si>
  <si>
    <t>-0.365
(-0.378, -0.351)</t>
  </si>
  <si>
    <t>-0.181
(-0.212, -0.151)</t>
  </si>
  <si>
    <t>-0.316
(-0.350, -0.282)</t>
  </si>
  <si>
    <t>-0.102
(-0.132, -0.073)</t>
  </si>
  <si>
    <t>-0.130
(-0.162, -0.097)</t>
  </si>
  <si>
    <t>-0.226
 (-0.240, -0.213)</t>
  </si>
  <si>
    <t>-0.253
(-0.267, -0.239)</t>
  </si>
  <si>
    <r>
      <rPr>
        <b/>
        <sz val="12"/>
        <color theme="1"/>
        <rFont val="ArialMT"/>
      </rPr>
      <t>Table X</t>
    </r>
    <r>
      <rPr>
        <sz val="12"/>
        <color theme="1"/>
        <rFont val="ArialMT"/>
      </rPr>
      <t>. Female log odds ratio estimate (95% confidence interval) for hypertension.</t>
    </r>
  </si>
  <si>
    <t>META</t>
  </si>
  <si>
    <t>48.1 (0.1)</t>
  </si>
  <si>
    <t>18.2 (0.3)</t>
  </si>
  <si>
    <t>17.5 (0.3)</t>
  </si>
  <si>
    <t>18.8 (0.3)</t>
  </si>
  <si>
    <t xml:space="preserve"> 8.2 (0.2)</t>
  </si>
  <si>
    <t xml:space="preserve"> 2.2 (0.1)</t>
  </si>
  <si>
    <t>57.0 (0.4)</t>
  </si>
  <si>
    <t>43.0 (0.4)</t>
  </si>
  <si>
    <t>26.0 (0.4)</t>
  </si>
  <si>
    <t>17.6 (0.4)</t>
  </si>
  <si>
    <t>34.6 (0.3)</t>
  </si>
  <si>
    <t>13.5 (0.3)</t>
  </si>
  <si>
    <t xml:space="preserve"> 1.9 (0.1)</t>
  </si>
  <si>
    <t xml:space="preserve"> 6.4 (0.3)</t>
  </si>
  <si>
    <t>29.4 (0.1)</t>
  </si>
  <si>
    <t>26.8 (0.4)</t>
  </si>
  <si>
    <t>32.4 (0.4)</t>
  </si>
  <si>
    <t>39.2 (0.4)</t>
  </si>
  <si>
    <t>24.0 (0.3)</t>
  </si>
  <si>
    <t>19.0 (0.3)</t>
  </si>
  <si>
    <t>47.8 (0.1)</t>
  </si>
  <si>
    <t xml:space="preserve"> 0.8 (0.1)</t>
  </si>
  <si>
    <t>20.1 (0.3)</t>
  </si>
  <si>
    <t>17.3 (0.2)</t>
  </si>
  <si>
    <t>16.2 (0.2)</t>
  </si>
  <si>
    <t>18.3 (0.2)</t>
  </si>
  <si>
    <t>15.1 (0.2)</t>
  </si>
  <si>
    <t xml:space="preserve"> 8.5 (0.1)</t>
  </si>
  <si>
    <t xml:space="preserve"> 3.7 (0.1)</t>
  </si>
  <si>
    <t>52.4 (0.3)</t>
  </si>
  <si>
    <t>47.6 (0.3)</t>
  </si>
  <si>
    <t>13.4 (0.2)</t>
  </si>
  <si>
    <t>10.5 (0.2)</t>
  </si>
  <si>
    <t>64.1 (0.3)</t>
  </si>
  <si>
    <t xml:space="preserve"> 7.6 (0.2)</t>
  </si>
  <si>
    <t xml:space="preserve"> 0.9 (0.1)</t>
  </si>
  <si>
    <t xml:space="preserve"> 3.5 (0.1)</t>
  </si>
  <si>
    <t>29.0 (0.0)</t>
  </si>
  <si>
    <t>29.8 (0.3)</t>
  </si>
  <si>
    <t>32.6 (0.3)</t>
  </si>
  <si>
    <t>36.4 (0.3)</t>
  </si>
  <si>
    <t>58.7 (0.3)</t>
  </si>
  <si>
    <t>29.3 (0.3)</t>
  </si>
  <si>
    <t>12.1 (0.2)</t>
  </si>
  <si>
    <t>45.4 (0.0)</t>
  </si>
  <si>
    <t>22.2 (0.1)</t>
  </si>
  <si>
    <t>17.7 (0.1)</t>
  </si>
  <si>
    <t>11.8 (0.1)</t>
  </si>
  <si>
    <t xml:space="preserve"> 6.0 (0.0)</t>
  </si>
  <si>
    <t xml:space="preserve"> 2.3 (0.0)</t>
  </si>
  <si>
    <t>52.5 (0.1)</t>
  </si>
  <si>
    <t>47.5 (0.1)</t>
  </si>
  <si>
    <t>18.6 (0.1)</t>
  </si>
  <si>
    <t>25.7 (0.1)</t>
  </si>
  <si>
    <t xml:space="preserve"> 0.7 (0.0)</t>
  </si>
  <si>
    <t xml:space="preserve"> 2.4 (0.0)</t>
  </si>
  <si>
    <t>47.2 (0.1)</t>
  </si>
  <si>
    <t>29.6 (0.0)</t>
  </si>
  <si>
    <t>28.3 (0.1)</t>
  </si>
  <si>
    <t>39.7 (0.1)</t>
  </si>
  <si>
    <t>30.6 (0.1)</t>
  </si>
  <si>
    <t>18.4 (0.1)</t>
  </si>
  <si>
    <t>64.0 (0.1)</t>
  </si>
  <si>
    <t>17.5 (0.1)</t>
  </si>
  <si>
    <t>53.4 (0.0)</t>
  </si>
  <si>
    <t xml:space="preserve"> 1.0 (0.0)</t>
  </si>
  <si>
    <t>10.8 (0.1)</t>
  </si>
  <si>
    <t>14.0 (0.1)</t>
  </si>
  <si>
    <t>18.2 (0.1)</t>
  </si>
  <si>
    <t>23.2 (0.1)</t>
  </si>
  <si>
    <t>14.4 (0.1)</t>
  </si>
  <si>
    <t xml:space="preserve"> 3.8 (0.0)</t>
  </si>
  <si>
    <t>52.0 (0.1)</t>
  </si>
  <si>
    <t>48.0 (0.1)</t>
  </si>
  <si>
    <t>18.7 (0.1)</t>
  </si>
  <si>
    <t xml:space="preserve"> 2.8 (0.0)</t>
  </si>
  <si>
    <t>29.9 (0.0)</t>
  </si>
  <si>
    <t>41.5 (0.1)</t>
  </si>
  <si>
    <t>32.8 (0.1)</t>
  </si>
  <si>
    <t>17.4 (0.1)</t>
  </si>
  <si>
    <t>56.3 (0.1)</t>
  </si>
  <si>
    <r>
      <t>NHANES</t>
    </r>
    <r>
      <rPr>
        <b/>
        <vertAlign val="superscript"/>
        <sz val="12"/>
        <color theme="1"/>
        <rFont val="ArialMT"/>
      </rPr>
      <t>a</t>
    </r>
    <r>
      <rPr>
        <b/>
        <sz val="12"/>
        <color theme="1"/>
        <rFont val="ArialMT"/>
      </rPr>
      <t xml:space="preserve"> (weighted)</t>
    </r>
  </si>
  <si>
    <r>
      <t>AOU</t>
    </r>
    <r>
      <rPr>
        <b/>
        <vertAlign val="superscript"/>
        <sz val="12"/>
        <color theme="1"/>
        <rFont val="ArialMT"/>
      </rPr>
      <t>b</t>
    </r>
    <r>
      <rPr>
        <b/>
        <sz val="12"/>
        <color theme="1"/>
        <rFont val="ArialMT"/>
      </rPr>
      <t xml:space="preserve"> (unweighted)</t>
    </r>
  </si>
  <si>
    <r>
      <t>AOU</t>
    </r>
    <r>
      <rPr>
        <b/>
        <vertAlign val="superscript"/>
        <sz val="12"/>
        <color theme="1"/>
        <rFont val="ArialMT"/>
      </rPr>
      <t>b</t>
    </r>
    <r>
      <rPr>
        <b/>
        <sz val="12"/>
        <color theme="1"/>
        <rFont val="ArialMT"/>
      </rPr>
      <t xml:space="preserve"> (IP-weighted)</t>
    </r>
  </si>
  <si>
    <r>
      <t>AOU</t>
    </r>
    <r>
      <rPr>
        <b/>
        <vertAlign val="superscript"/>
        <sz val="12"/>
        <color theme="1"/>
        <rFont val="ArialMT"/>
      </rPr>
      <t>b</t>
    </r>
    <r>
      <rPr>
        <b/>
        <sz val="12"/>
        <color theme="1"/>
        <rFont val="ArialMT"/>
      </rPr>
      <t xml:space="preserve"> (PS-weighted)</t>
    </r>
  </si>
  <si>
    <r>
      <rPr>
        <vertAlign val="superscript"/>
        <sz val="12"/>
        <color theme="1"/>
        <rFont val="ArialMT"/>
      </rPr>
      <t>a</t>
    </r>
    <r>
      <rPr>
        <sz val="12"/>
        <color theme="1"/>
        <rFont val="ArialMT"/>
      </rPr>
      <t xml:space="preserve"> NHANES data comes from the 2017-2018 Continuous NHANES cycle and is weighted here using the recommend weighting design as described by the Centers for Disease Control and Prevention (https://wwwn.cdc.gov/nchs/nhanes/tutorials/samplecode.aspx).</t>
    </r>
  </si>
  <si>
    <r>
      <rPr>
        <vertAlign val="superscript"/>
        <sz val="12"/>
        <color theme="1"/>
        <rFont val="ArialMT"/>
      </rPr>
      <t>b</t>
    </r>
    <r>
      <rPr>
        <sz val="12"/>
        <color theme="1"/>
        <rFont val="ArialMT"/>
        <family val="2"/>
      </rPr>
      <t xml:space="preserve"> All of Us data restricted to those who are present in the phenome. There are an additional 149,108 individuals who are not present in the phenome </t>
    </r>
  </si>
  <si>
    <r>
      <rPr>
        <b/>
        <sz val="12"/>
        <color theme="1"/>
        <rFont val="ArialMT"/>
      </rPr>
      <t>Table S1</t>
    </r>
    <r>
      <rPr>
        <sz val="12"/>
        <color theme="1"/>
        <rFont val="ArialMT"/>
      </rPr>
      <t>. Phenotypes defined in paper and their qualifying phecode definitions</t>
    </r>
  </si>
  <si>
    <t>Visit https://phewascatalog.org</t>
  </si>
  <si>
    <r>
      <rPr>
        <b/>
        <sz val="12"/>
        <color theme="1"/>
        <rFont val="ArialMT"/>
      </rPr>
      <t>Table S2</t>
    </r>
    <r>
      <rPr>
        <sz val="12"/>
        <color theme="1"/>
        <rFont val="ArialMT"/>
      </rPr>
      <t>. Definition of variables by cohort used throughout paper</t>
    </r>
  </si>
  <si>
    <t>53.98 (17.27)</t>
  </si>
  <si>
    <t xml:space="preserve"> 0.0 (58)</t>
  </si>
  <si>
    <t xml:space="preserve"> 0.8 (2,012)</t>
  </si>
  <si>
    <t>10.3 (25,069)</t>
  </si>
  <si>
    <t>14.2 (34,748)</t>
  </si>
  <si>
    <t>14.0 (34,108)</t>
  </si>
  <si>
    <t>19.2 (46,951)</t>
  </si>
  <si>
    <t>21.3 (52,108)</t>
  </si>
  <si>
    <t>15.4 (37,490)</t>
  </si>
  <si>
    <t xml:space="preserve"> 4.8 (11,681)</t>
  </si>
  <si>
    <t>37.8 (92,412)</t>
  </si>
  <si>
    <t>62.2 (151,813)</t>
  </si>
  <si>
    <t xml:space="preserve"> 2.6 (6,277)</t>
  </si>
  <si>
    <t>18.5 (45,271)</t>
  </si>
  <si>
    <t>19.1 (46,600)</t>
  </si>
  <si>
    <t xml:space="preserve"> 0.5 (1,335)</t>
  </si>
  <si>
    <t xml:space="preserve"> 1.5 (3,736)</t>
  </si>
  <si>
    <t xml:space="preserve"> 0.1 (250)</t>
  </si>
  <si>
    <t xml:space="preserve"> 2.8 (6,865)</t>
  </si>
  <si>
    <t>54.8 (133,891)</t>
  </si>
  <si>
    <t>30.02 (7.67)</t>
  </si>
  <si>
    <t>25.6 (59,713)</t>
  </si>
  <si>
    <t>42.5 (99,047)</t>
  </si>
  <si>
    <t>30.6 (71,222)</t>
  </si>
  <si>
    <t xml:space="preserve"> 1.3 (2,978)</t>
  </si>
  <si>
    <t>76.6 (187,073)</t>
  </si>
  <si>
    <t>23.4 (57,152)</t>
  </si>
  <si>
    <t>77.6 (189,629)</t>
  </si>
  <si>
    <t>22.4 (54,596)</t>
  </si>
  <si>
    <t>86.3 (210,821)</t>
  </si>
  <si>
    <t>13.7 (33,404)</t>
  </si>
  <si>
    <t>66.2 (161,604)</t>
  </si>
  <si>
    <t>33.8 (82,621)</t>
  </si>
  <si>
    <t>71.1 (173,730)</t>
  </si>
  <si>
    <t>28.9 (70,495)</t>
  </si>
  <si>
    <t>57.3 (140,001)</t>
  </si>
  <si>
    <t>24.0 (58,501)</t>
  </si>
  <si>
    <t>15.9 (38,829)</t>
  </si>
  <si>
    <t xml:space="preserve"> 2.8 (6,894)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</si>
</sst>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2"/>
      <color theme="1"/>
      <name val="ArialMT"/>
      <family val="2"/>
    </font>
    <font>
      <i/>
      <sz val="12"/>
      <color theme="1"/>
      <name val="ArialMT"/>
    </font>
    <font>
      <sz val="12"/>
      <color theme="1"/>
      <name val="ArialMT"/>
    </font>
    <font>
      <b/>
      <sz val="12"/>
      <color theme="1"/>
      <name val="ArialMT"/>
    </font>
    <font>
      <b/>
      <vertAlign val="superscript"/>
      <sz val="12"/>
      <color theme="1"/>
      <name val="ArialMT"/>
    </font>
    <font>
      <vertAlign val="superscript"/>
      <sz val="12"/>
      <color theme="1"/>
      <name val="ArialMT"/>
    </font>
    <font>
      <sz val="12"/>
      <color rgb="FF000000"/>
      <name val="ArialMT"/>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0">
    <border>
      <left/>
      <right/>
      <top/>
      <bottom/>
      <diagonal/>
    </border>
    <border>
      <left/>
      <right/>
      <top/>
      <bottom style="thin">
        <color indexed="64"/>
      </bottom>
      <diagonal/>
    </border>
    <border>
      <left/>
      <right/>
      <top style="thin">
        <color indexed="64"/>
      </top>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0" fontId="0" fillId="0" borderId="0" xfId="0" applyAlignment="1">
      <alignment horizontal="left" indent="1"/>
    </xf>
    <xf numFmtId="16" fontId="0" fillId="0" borderId="0" xfId="0" quotePrefix="1" applyNumberFormat="1" applyAlignment="1">
      <alignment horizontal="left" indent="1"/>
    </xf>
    <xf numFmtId="0" fontId="0" fillId="0" borderId="0" xfId="0" quotePrefix="1" applyAlignment="1">
      <alignment horizontal="left" indent="1"/>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3" fontId="0" fillId="0" borderId="0" xfId="0" applyNumberFormat="1"/>
    <xf numFmtId="16" fontId="0" fillId="0" borderId="0" xfId="0" applyNumberFormat="1"/>
    <xf numFmtId="4" fontId="0" fillId="0" borderId="0" xfId="0" applyNumberFormat="1"/>
    <xf numFmtId="3" fontId="0" fillId="0" borderId="0" xfId="0" applyNumberFormat="1" applyAlignment="1">
      <alignment horizontal="center" wrapText="1"/>
    </xf>
    <xf numFmtId="0" fontId="1" fillId="0" borderId="0" xfId="0" applyFont="1" applyAlignment="1">
      <alignment horizontal="left"/>
    </xf>
    <xf numFmtId="0" fontId="2" fillId="0" borderId="0" xfId="0" applyFont="1"/>
    <xf numFmtId="0" fontId="2" fillId="0" borderId="0" xfId="0" applyFont="1" applyAlignment="1">
      <alignment horizontal="left" indent="1"/>
    </xf>
    <xf numFmtId="0" fontId="2" fillId="0" borderId="0" xfId="0" applyFont="1" applyAlignment="1">
      <alignment horizontal="left"/>
    </xf>
    <xf numFmtId="0" fontId="2" fillId="0" borderId="1" xfId="0" applyFont="1" applyBorder="1" applyAlignment="1">
      <alignment horizontal="left" indent="1"/>
    </xf>
    <xf numFmtId="0" fontId="0" fillId="0" borderId="1" xfId="0" applyBorder="1" applyAlignment="1">
      <alignment horizontal="center"/>
    </xf>
    <xf numFmtId="0" fontId="3" fillId="0" borderId="1" xfId="0" applyFont="1" applyBorder="1"/>
    <xf numFmtId="0" fontId="3" fillId="0" borderId="1" xfId="0" applyFont="1" applyBorder="1" applyAlignment="1">
      <alignment horizontal="center"/>
    </xf>
    <xf numFmtId="0" fontId="0" fillId="2" borderId="0" xfId="0" applyFill="1"/>
    <xf numFmtId="0" fontId="0" fillId="2" borderId="0" xfId="0" applyFill="1" applyAlignment="1">
      <alignment horizontal="center"/>
    </xf>
    <xf numFmtId="0" fontId="0" fillId="2" borderId="0" xfId="0" quotePrefix="1" applyFill="1" applyAlignment="1">
      <alignment horizontal="left"/>
    </xf>
    <xf numFmtId="0" fontId="0" fillId="2" borderId="0" xfId="0" quotePrefix="1" applyFill="1" applyAlignment="1">
      <alignment horizontal="left" indent="1"/>
    </xf>
    <xf numFmtId="0" fontId="0" fillId="2" borderId="0" xfId="0" applyFill="1" applyAlignment="1">
      <alignment horizontal="left" indent="1"/>
    </xf>
    <xf numFmtId="0" fontId="0" fillId="2" borderId="0" xfId="0" applyFill="1" applyAlignment="1">
      <alignment horizontal="left"/>
    </xf>
    <xf numFmtId="0" fontId="2" fillId="2" borderId="0" xfId="0" applyFont="1" applyFill="1" applyAlignment="1">
      <alignment horizontal="left" indent="1"/>
    </xf>
    <xf numFmtId="0" fontId="2" fillId="2" borderId="0" xfId="0" applyFont="1" applyFill="1" applyAlignment="1">
      <alignment horizontal="left"/>
    </xf>
    <xf numFmtId="3" fontId="0" fillId="0" borderId="0" xfId="0" applyNumberFormat="1" applyAlignment="1">
      <alignment horizontal="center"/>
    </xf>
    <xf numFmtId="0" fontId="1" fillId="0" borderId="0" xfId="0" applyFont="1" applyAlignment="1">
      <alignment horizontal="left" indent="1"/>
    </xf>
    <xf numFmtId="0" fontId="0" fillId="3" borderId="0" xfId="0" applyFill="1" applyAlignment="1">
      <alignment horizontal="center"/>
    </xf>
    <xf numFmtId="3" fontId="0" fillId="3" borderId="0" xfId="0" applyNumberFormat="1" applyFill="1" applyAlignment="1">
      <alignment horizontal="center"/>
    </xf>
    <xf numFmtId="3" fontId="0" fillId="2" borderId="0" xfId="0" applyNumberFormat="1" applyFill="1" applyAlignment="1">
      <alignment horizontal="center"/>
    </xf>
    <xf numFmtId="0" fontId="0" fillId="0" borderId="0" xfId="0" applyAlignment="1">
      <alignment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wrapText="1"/>
    </xf>
    <xf numFmtId="0" fontId="3" fillId="0" borderId="1" xfId="0"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wrapText="1"/>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wrapText="1"/>
    </xf>
    <xf numFmtId="11" fontId="0" fillId="0" borderId="0" xfId="0" applyNumberFormat="1"/>
    <xf numFmtId="0" fontId="0" fillId="0" borderId="0" xfId="0"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quotePrefix="1" applyFill="1" applyAlignment="1">
      <alignment horizontal="center" wrapText="1"/>
    </xf>
    <xf numFmtId="0" fontId="0" fillId="2" borderId="1" xfId="0" quotePrefix="1" applyFill="1" applyBorder="1" applyAlignment="1">
      <alignment horizontal="center" wrapText="1"/>
    </xf>
    <xf numFmtId="0" fontId="0" fillId="0" borderId="0" xfId="0" quotePrefix="1" applyAlignment="1">
      <alignment horizontal="center" wrapText="1"/>
    </xf>
    <xf numFmtId="0" fontId="0" fillId="0" borderId="3" xfId="0" applyBorder="1" applyAlignment="1">
      <alignment horizontal="center"/>
    </xf>
    <xf numFmtId="0" fontId="0" fillId="2" borderId="4" xfId="0" applyFill="1" applyBorder="1"/>
    <xf numFmtId="0" fontId="0" fillId="0" borderId="4" xfId="0" applyBorder="1"/>
    <xf numFmtId="0" fontId="0" fillId="2" borderId="5" xfId="0" applyFill="1" applyBorder="1"/>
    <xf numFmtId="0" fontId="3" fillId="0" borderId="0" xfId="0" applyFont="1" applyAlignment="1">
      <alignment horizontal="center" wrapText="1"/>
    </xf>
    <xf numFmtId="0" fontId="3" fillId="0" borderId="1" xfId="0" applyFont="1" applyBorder="1" applyAlignment="1">
      <alignment horizontal="center" wrapText="1"/>
    </xf>
    <xf numFmtId="0" fontId="0" fillId="0" borderId="0" xfId="0" applyAlignment="1">
      <alignment horizontal="center" vertical="top" wrapText="1"/>
    </xf>
    <xf numFmtId="0" fontId="3" fillId="0" borderId="6" xfId="0" applyFont="1" applyBorder="1" applyAlignment="1">
      <alignment horizontal="center" wrapText="1"/>
    </xf>
    <xf numFmtId="3" fontId="0" fillId="0" borderId="7" xfId="0" applyNumberFormat="1" applyBorder="1" applyAlignment="1">
      <alignment horizontal="center" wrapText="1"/>
    </xf>
    <xf numFmtId="0" fontId="0" fillId="0" borderId="7" xfId="0" applyBorder="1" applyAlignment="1">
      <alignment horizontal="center" wrapText="1"/>
    </xf>
    <xf numFmtId="0" fontId="0" fillId="2" borderId="7" xfId="0" applyFill="1" applyBorder="1" applyAlignment="1">
      <alignment horizontal="center"/>
    </xf>
    <xf numFmtId="0" fontId="0" fillId="0" borderId="7" xfId="0" applyBorder="1" applyAlignment="1">
      <alignment horizontal="center"/>
    </xf>
    <xf numFmtId="3" fontId="0" fillId="0" borderId="7" xfId="0" applyNumberFormat="1" applyBorder="1" applyAlignment="1">
      <alignment horizontal="center"/>
    </xf>
    <xf numFmtId="164" fontId="0" fillId="2" borderId="7" xfId="0" applyNumberFormat="1" applyFill="1" applyBorder="1" applyAlignment="1">
      <alignment horizontal="center"/>
    </xf>
    <xf numFmtId="0" fontId="3" fillId="0" borderId="6" xfId="0" applyFont="1" applyBorder="1" applyAlignment="1">
      <alignment horizontal="center"/>
    </xf>
    <xf numFmtId="1" fontId="0" fillId="2" borderId="0" xfId="0" applyNumberFormat="1" applyFill="1" applyAlignment="1">
      <alignment horizontal="center"/>
    </xf>
    <xf numFmtId="0" fontId="2" fillId="2" borderId="1" xfId="0" applyFont="1" applyFill="1" applyBorder="1" applyAlignment="1">
      <alignment horizontal="left" indent="1"/>
    </xf>
    <xf numFmtId="1" fontId="0" fillId="2" borderId="1" xfId="0" applyNumberFormat="1" applyFill="1" applyBorder="1" applyAlignment="1">
      <alignment horizontal="center"/>
    </xf>
    <xf numFmtId="164" fontId="0" fillId="2" borderId="8" xfId="0" applyNumberFormat="1" applyFill="1" applyBorder="1" applyAlignment="1">
      <alignment horizontal="center"/>
    </xf>
    <xf numFmtId="0" fontId="0" fillId="2" borderId="8" xfId="0" applyFill="1" applyBorder="1" applyAlignment="1">
      <alignment horizontal="center"/>
    </xf>
    <xf numFmtId="0" fontId="0" fillId="2" borderId="1" xfId="0" applyFill="1" applyBorder="1"/>
    <xf numFmtId="0" fontId="0" fillId="0" borderId="9" xfId="0" applyBorder="1"/>
    <xf numFmtId="0" fontId="3" fillId="0" borderId="9" xfId="0" applyFont="1" applyBorder="1" applyAlignment="1">
      <alignment horizontal="center"/>
    </xf>
    <xf numFmtId="0" fontId="0" fillId="2" borderId="0" xfId="0" applyFill="1" applyAlignment="1">
      <alignment horizontal="center" vertical="top" wrapText="1"/>
    </xf>
    <xf numFmtId="0" fontId="6" fillId="2" borderId="0" xfId="0" applyFont="1" applyFill="1" applyAlignment="1">
      <alignment horizontal="center" vertical="top" wrapText="1"/>
    </xf>
    <xf numFmtId="0" fontId="0" fillId="0" borderId="1" xfId="0" applyBorder="1" applyAlignment="1">
      <alignment horizontal="center" vertical="top" wrapText="1"/>
    </xf>
    <xf numFmtId="0" fontId="0" fillId="2" borderId="0" xfId="0" applyFill="1" applyAlignment="1">
      <alignment vertical="top"/>
    </xf>
    <xf numFmtId="0" fontId="0" fillId="0" borderId="0" xfId="0" applyAlignment="1">
      <alignment vertical="top"/>
    </xf>
    <xf numFmtId="0" fontId="0" fillId="0" borderId="1" xfId="0" applyBorder="1" applyAlignment="1">
      <alignment vertical="top"/>
    </xf>
    <xf numFmtId="0" fontId="0" fillId="0" borderId="0" xfId="0" applyAlignment="1">
      <alignment horizontal="left" vertical="top"/>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3" fillId="0" borderId="1" xfId="0" applyFont="1" applyBorder="1" applyAlignment="1">
      <alignment horizontal="center" vertical="top"/>
    </xf>
    <xf numFmtId="0" fontId="2" fillId="0" borderId="1" xfId="0" applyFont="1" applyBorder="1" applyAlignment="1">
      <alignment horizontal="left"/>
    </xf>
    <xf numFmtId="0" fontId="0" fillId="0" borderId="2" xfId="0" applyBorder="1" applyAlignment="1">
      <alignment horizontal="left"/>
    </xf>
    <xf numFmtId="0" fontId="0" fillId="2" borderId="0" xfId="0" applyFill="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0" fillId="2" borderId="0" xfId="0"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51DE-992F-124D-82CC-B35D567452BB}">
  <dimension ref="A1:O71"/>
  <sheetViews>
    <sheetView zoomScaleNormal="100" workbookViewId="0">
      <selection activeCell="D6" sqref="D6"/>
    </sheetView>
  </sheetViews>
  <sheetFormatPr baseColWidth="10" defaultRowHeight="16"/>
  <cols>
    <col min="1" max="1" width="34.7109375" bestFit="1" customWidth="1"/>
    <col min="2" max="2" width="18.140625" style="4" bestFit="1" customWidth="1"/>
    <col min="3" max="3" width="18.28515625" style="4" customWidth="1"/>
    <col min="4" max="4" width="16.7109375" style="4" bestFit="1" customWidth="1"/>
    <col min="5" max="5" width="17.42578125" style="4" bestFit="1" customWidth="1"/>
    <col min="6" max="6" width="15.5703125" style="4" bestFit="1" customWidth="1"/>
    <col min="7" max="7" width="15.28515625" style="4" bestFit="1" customWidth="1"/>
    <col min="8" max="8" width="16" style="4" bestFit="1" customWidth="1"/>
    <col min="9" max="9" width="2.7109375" style="4" customWidth="1"/>
    <col min="10" max="10" width="11.7109375" style="4" bestFit="1" customWidth="1"/>
    <col min="11" max="11" width="17.5703125" style="4" customWidth="1"/>
    <col min="12" max="12" width="16.5703125" style="4" bestFit="1" customWidth="1"/>
  </cols>
  <sheetData>
    <row r="1" spans="1:12" ht="35" customHeight="1">
      <c r="A1" s="84" t="s">
        <v>299</v>
      </c>
      <c r="B1" s="84"/>
      <c r="C1" s="84"/>
      <c r="D1" s="84"/>
      <c r="E1" s="84"/>
      <c r="F1" s="84"/>
      <c r="G1" s="84"/>
      <c r="H1" s="84"/>
      <c r="I1" s="84"/>
      <c r="J1" s="84"/>
      <c r="K1" s="84"/>
      <c r="L1" s="84"/>
    </row>
    <row r="2" spans="1:12" ht="19">
      <c r="A2" s="18"/>
      <c r="B2" s="58" t="s">
        <v>589</v>
      </c>
      <c r="C2" s="60" t="s">
        <v>590</v>
      </c>
      <c r="D2" s="58" t="s">
        <v>591</v>
      </c>
      <c r="E2" s="58" t="s">
        <v>592</v>
      </c>
      <c r="F2" s="67" t="s">
        <v>202</v>
      </c>
      <c r="G2" s="19" t="s">
        <v>203</v>
      </c>
      <c r="H2" s="19" t="s">
        <v>204</v>
      </c>
      <c r="I2" s="57"/>
      <c r="J2" s="58" t="s">
        <v>209</v>
      </c>
      <c r="K2" s="19" t="s">
        <v>205</v>
      </c>
      <c r="L2" s="19" t="s">
        <v>208</v>
      </c>
    </row>
    <row r="3" spans="1:12" ht="17">
      <c r="A3" t="s">
        <v>24</v>
      </c>
      <c r="B3" s="11"/>
      <c r="C3" s="61">
        <f>aou_unweighted!C2</f>
        <v>244225</v>
      </c>
      <c r="D3" s="11" t="s">
        <v>118</v>
      </c>
      <c r="E3" s="11" t="s">
        <v>118</v>
      </c>
      <c r="F3" s="65">
        <f>mgi_unweighted!C2</f>
        <v>81254</v>
      </c>
      <c r="G3" s="28" t="s">
        <v>118</v>
      </c>
      <c r="H3" s="28" t="s">
        <v>118</v>
      </c>
      <c r="I3" s="11"/>
      <c r="J3" s="4" t="s">
        <v>118</v>
      </c>
      <c r="K3" s="28">
        <f>ukb_unweighted!C2</f>
        <v>499984</v>
      </c>
      <c r="L3" s="4" t="s">
        <v>118</v>
      </c>
    </row>
    <row r="4" spans="1:12" ht="5" customHeight="1">
      <c r="B4" s="11"/>
      <c r="C4" s="61"/>
      <c r="D4" s="11"/>
      <c r="E4" s="11"/>
      <c r="F4" s="64"/>
      <c r="I4" s="11"/>
    </row>
    <row r="5" spans="1:12">
      <c r="A5" s="7" t="s">
        <v>16</v>
      </c>
      <c r="B5" s="5"/>
      <c r="C5" s="62"/>
      <c r="D5" s="5"/>
      <c r="E5" s="5"/>
      <c r="F5" s="64"/>
      <c r="I5" s="5"/>
    </row>
    <row r="6" spans="1:12" s="20" customFormat="1" ht="18">
      <c r="A6" s="20" t="s">
        <v>210</v>
      </c>
      <c r="B6" s="21" t="str">
        <f>ROUND(nhanes_weighted!A2, 2)&amp;" ("&amp;ROUND(nhanes_weighted!B2, 2)&amp;")"</f>
        <v>44.25 (0.55)</v>
      </c>
      <c r="C6" s="63" t="str">
        <f>aou_unweighted!C3</f>
        <v>53.98 (17.27)</v>
      </c>
      <c r="D6" s="21" t="str">
        <f>aou_ip_weighted!E2</f>
        <v>53.4 (0.0)</v>
      </c>
      <c r="E6" s="21" t="str">
        <f>aou_ps_weighted!E2</f>
        <v>45.4 (0.0)</v>
      </c>
      <c r="F6" s="63" t="str">
        <f>mgi_unweighted!C3</f>
        <v>56.34 (16.99)</v>
      </c>
      <c r="G6" s="21" t="str">
        <f>ROUND(mgi_ip_weighted!A2, 2)&amp;" ("&amp;ROUND(mgi_ip_weighted!B2, 2)&amp;")"</f>
        <v>48.06 (0.14)</v>
      </c>
      <c r="H6" s="21" t="str">
        <f>ROUND(mgi_ps_weighted!A2, 2)&amp;" ("&amp;ROUND(mgi_ps_weighted!B2, 2)&amp;")"</f>
        <v>47.79 (0.1)</v>
      </c>
      <c r="I6" s="21"/>
      <c r="J6" s="21" t="s">
        <v>342</v>
      </c>
      <c r="K6" s="21" t="s">
        <v>131</v>
      </c>
      <c r="L6" s="21" t="str">
        <f>ROUND(ukb_weighted!A2, 2)&amp;" ("&amp;ROUND(ukb_weighted!B2, 2)&amp;")"</f>
        <v>54.19 (0.02)</v>
      </c>
    </row>
    <row r="7" spans="1:12" ht="18">
      <c r="A7" t="s">
        <v>216</v>
      </c>
      <c r="C7" s="64"/>
      <c r="F7" s="64"/>
    </row>
    <row r="8" spans="1:12">
      <c r="A8" s="1" t="s">
        <v>3</v>
      </c>
      <c r="B8" s="4" t="str">
        <f>nhanes_weighted!E3</f>
        <v xml:space="preserve"> 0.0 (0.0)</v>
      </c>
      <c r="C8" s="64" t="str">
        <f>aou_unweighted!C4</f>
        <v xml:space="preserve"> 0.0 (58)</v>
      </c>
      <c r="D8" s="4" t="str">
        <f>aou_ip_weighted!E3</f>
        <v xml:space="preserve"> 0.0 (0.0)</v>
      </c>
      <c r="E8" s="4" t="str">
        <f>aou_ps_weighted!E3</f>
        <v xml:space="preserve"> 0.0 (0.0)</v>
      </c>
      <c r="F8" s="64" t="str">
        <f>mgi_unweighted!C4</f>
        <v xml:space="preserve"> 0.0 (1)</v>
      </c>
      <c r="G8" s="4" t="str">
        <f>mgi_ip_weighted!E3</f>
        <v xml:space="preserve"> 0.0 (0.0)</v>
      </c>
      <c r="H8" s="4" t="str">
        <f>mgi_ps_weighted!E3</f>
        <v xml:space="preserve"> 0.0 (0.0)</v>
      </c>
      <c r="J8" s="4" t="s">
        <v>118</v>
      </c>
      <c r="K8" s="4" t="str">
        <f>ukb_unweighted!C4</f>
        <v xml:space="preserve"> 0.0 (0)</v>
      </c>
      <c r="L8" s="4" t="str">
        <f>ukb_weighted!E3</f>
        <v xml:space="preserve"> 0.0 (0.0)</v>
      </c>
    </row>
    <row r="9" spans="1:12">
      <c r="A9" s="2" t="s">
        <v>4</v>
      </c>
      <c r="B9" s="4" t="str">
        <f>nhanes_weighted!E4</f>
        <v>12.4 (0.7)</v>
      </c>
      <c r="C9" s="64" t="str">
        <f>aou_unweighted!C5</f>
        <v xml:space="preserve"> 0.8 (2,012)</v>
      </c>
      <c r="D9" s="4" t="str">
        <f>aou_ip_weighted!E4</f>
        <v xml:space="preserve"> 1.0 (0.0)</v>
      </c>
      <c r="E9" s="4" t="str">
        <f>aou_ps_weighted!E4</f>
        <v xml:space="preserve"> 0.0 (0.0)</v>
      </c>
      <c r="F9" s="64" t="str">
        <f>mgi_unweighted!C5</f>
        <v xml:space="preserve"> 0.6 (468)</v>
      </c>
      <c r="G9" s="4" t="str">
        <f>mgi_ip_weighted!E4</f>
        <v xml:space="preserve"> 1.2 (0.1)</v>
      </c>
      <c r="H9" s="4" t="str">
        <f>mgi_ps_weighted!E4</f>
        <v xml:space="preserve"> 0.8 (0.1)</v>
      </c>
      <c r="J9" s="4" t="s">
        <v>118</v>
      </c>
      <c r="K9" s="4" t="str">
        <f>ukb_unweighted!C5</f>
        <v xml:space="preserve"> 0.0 (0)</v>
      </c>
      <c r="L9" s="4" t="str">
        <f>ukb_weighted!E4</f>
        <v xml:space="preserve"> 0.0 (0.0)</v>
      </c>
    </row>
    <row r="10" spans="1:12">
      <c r="A10" s="3" t="s">
        <v>5</v>
      </c>
      <c r="B10" s="4" t="str">
        <f>nhanes_weighted!E5</f>
        <v>16.1 (0.9)</v>
      </c>
      <c r="C10" s="64" t="str">
        <f>aou_unweighted!C6</f>
        <v>10.3 (25,069)</v>
      </c>
      <c r="D10" s="4" t="str">
        <f>aou_ip_weighted!E5</f>
        <v>10.8 (0.1)</v>
      </c>
      <c r="E10" s="4" t="str">
        <f>aou_ps_weighted!E5</f>
        <v>22.2 (0.1)</v>
      </c>
      <c r="F10" s="64" t="str">
        <f>mgi_unweighted!C6</f>
        <v xml:space="preserve"> 8.7 (7,071)</v>
      </c>
      <c r="G10" s="4" t="str">
        <f>mgi_ip_weighted!E5</f>
        <v>18.2 (0.3)</v>
      </c>
      <c r="H10" s="4" t="str">
        <f>mgi_ps_weighted!E5</f>
        <v>20.1 (0.3)</v>
      </c>
      <c r="J10" s="4" t="s">
        <v>118</v>
      </c>
      <c r="K10" s="4" t="str">
        <f>ukb_unweighted!C6</f>
        <v xml:space="preserve"> 0.0 (0)</v>
      </c>
      <c r="L10" s="4" t="str">
        <f>ukb_weighted!E5</f>
        <v xml:space="preserve"> 0.0 (0.0)</v>
      </c>
    </row>
    <row r="11" spans="1:12">
      <c r="A11" s="3" t="s">
        <v>6</v>
      </c>
      <c r="B11" s="4" t="str">
        <f>nhanes_weighted!E6</f>
        <v>15.5 (0.7)</v>
      </c>
      <c r="C11" s="64" t="str">
        <f>aou_unweighted!C7</f>
        <v>14.2 (34,748)</v>
      </c>
      <c r="D11" s="4" t="str">
        <f>aou_ip_weighted!E6</f>
        <v>14.0 (0.1)</v>
      </c>
      <c r="E11" s="4" t="str">
        <f>aou_ps_weighted!E6</f>
        <v>21.5 (0.1)</v>
      </c>
      <c r="F11" s="64" t="str">
        <f>mgi_unweighted!C7</f>
        <v>10.6 (8,640)</v>
      </c>
      <c r="G11" s="4" t="str">
        <f>mgi_ip_weighted!E6</f>
        <v>16.5 (0.3)</v>
      </c>
      <c r="H11" s="4" t="str">
        <f>mgi_ps_weighted!E6</f>
        <v>17.3 (0.2)</v>
      </c>
      <c r="J11" s="4" t="s">
        <v>118</v>
      </c>
      <c r="K11" s="4" t="str">
        <f>ukb_unweighted!C7</f>
        <v xml:space="preserve"> 0.0 (5)</v>
      </c>
      <c r="L11" s="4" t="str">
        <f>ukb_weighted!E6</f>
        <v xml:space="preserve"> 0.0 (0.0)</v>
      </c>
    </row>
    <row r="12" spans="1:12">
      <c r="A12" s="3" t="s">
        <v>7</v>
      </c>
      <c r="B12" s="4" t="str">
        <f>nhanes_weighted!E7</f>
        <v>14.2 (0.7)</v>
      </c>
      <c r="C12" s="64" t="str">
        <f>aou_unweighted!C8</f>
        <v>14.0 (34,108)</v>
      </c>
      <c r="D12" s="4" t="str">
        <f>aou_ip_weighted!E7</f>
        <v>14.5 (0.1)</v>
      </c>
      <c r="E12" s="4" t="str">
        <f>aou_ps_weighted!E7</f>
        <v>17.7 (0.1)</v>
      </c>
      <c r="F12" s="64" t="str">
        <f>mgi_unweighted!C8</f>
        <v>13.5 (10,930)</v>
      </c>
      <c r="G12" s="4" t="str">
        <f>mgi_ip_weighted!E7</f>
        <v>17.5 (0.3)</v>
      </c>
      <c r="H12" s="4" t="str">
        <f>mgi_ps_weighted!E7</f>
        <v>16.2 (0.2)</v>
      </c>
      <c r="J12" s="4" t="s">
        <v>118</v>
      </c>
      <c r="K12" s="4" t="str">
        <f>ukb_unweighted!C8</f>
        <v>23.3 (116,380)</v>
      </c>
      <c r="L12" s="4" t="str">
        <f>ukb_weighted!E7</f>
        <v>37.4 (0.1)</v>
      </c>
    </row>
    <row r="13" spans="1:12">
      <c r="A13" s="3" t="s">
        <v>8</v>
      </c>
      <c r="B13" s="4" t="str">
        <f>nhanes_weighted!E8</f>
        <v>16.2 (0.9)</v>
      </c>
      <c r="C13" s="64" t="str">
        <f>aou_unweighted!C9</f>
        <v>19.2 (46,951)</v>
      </c>
      <c r="D13" s="4" t="str">
        <f>aou_ip_weighted!E8</f>
        <v>18.2 (0.1)</v>
      </c>
      <c r="E13" s="4" t="str">
        <f>aou_ps_weighted!E8</f>
        <v>18.5 (0.1)</v>
      </c>
      <c r="F13" s="64" t="str">
        <f>mgi_unweighted!C9</f>
        <v>19.8 (16,127)</v>
      </c>
      <c r="G13" s="4" t="str">
        <f>mgi_ip_weighted!E8</f>
        <v>17.5 (0.3)</v>
      </c>
      <c r="H13" s="4" t="str">
        <f>mgi_ps_weighted!E8</f>
        <v>18.3 (0.2)</v>
      </c>
      <c r="J13" s="4" t="s">
        <v>118</v>
      </c>
      <c r="K13" s="4" t="str">
        <f>ukb_unweighted!C9</f>
        <v>33.2 (165,785)</v>
      </c>
      <c r="L13" s="4" t="str">
        <f>ukb_weighted!E8</f>
        <v>31.8 (0.1)</v>
      </c>
    </row>
    <row r="14" spans="1:12">
      <c r="A14" s="3" t="s">
        <v>9</v>
      </c>
      <c r="B14" s="4" t="str">
        <f>nhanes_weighted!E9</f>
        <v>13.5 (1.0)</v>
      </c>
      <c r="C14" s="64" t="str">
        <f>aou_unweighted!C10</f>
        <v>21.3 (52,108)</v>
      </c>
      <c r="D14" s="4" t="str">
        <f>aou_ip_weighted!E9</f>
        <v>23.2 (0.1)</v>
      </c>
      <c r="E14" s="4" t="str">
        <f>aou_ps_weighted!E9</f>
        <v>11.8 (0.1)</v>
      </c>
      <c r="F14" s="64" t="str">
        <f>mgi_unweighted!C10</f>
        <v>23.1 (18,803)</v>
      </c>
      <c r="G14" s="4" t="str">
        <f>mgi_ip_weighted!E9</f>
        <v>18.8 (0.3)</v>
      </c>
      <c r="H14" s="4" t="str">
        <f>mgi_ps_weighted!E9</f>
        <v>15.1 (0.2)</v>
      </c>
      <c r="J14" s="4" t="s">
        <v>118</v>
      </c>
      <c r="K14" s="4" t="str">
        <f>ukb_unweighted!C10</f>
        <v>42.9 (214,673)</v>
      </c>
      <c r="L14" s="4" t="str">
        <f>ukb_weighted!E9</f>
        <v>30.2 (0.1)</v>
      </c>
    </row>
    <row r="15" spans="1:12">
      <c r="A15" s="3" t="s">
        <v>10</v>
      </c>
      <c r="B15" s="4" t="str">
        <f>nhanes_weighted!E10</f>
        <v xml:space="preserve"> 8.0 (0.5)</v>
      </c>
      <c r="C15" s="64" t="str">
        <f>aou_unweighted!C11</f>
        <v>15.4 (37,490)</v>
      </c>
      <c r="D15" s="4" t="str">
        <f>aou_ip_weighted!E10</f>
        <v>14.4 (0.1)</v>
      </c>
      <c r="E15" s="4" t="str">
        <f>aou_ps_weighted!E10</f>
        <v xml:space="preserve"> 6.0 (0.0)</v>
      </c>
      <c r="F15" s="64" t="str">
        <f>mgi_unweighted!C11</f>
        <v>17.4 (14,110)</v>
      </c>
      <c r="G15" s="4" t="str">
        <f>mgi_ip_weighted!E10</f>
        <v xml:space="preserve"> 8.2 (0.2)</v>
      </c>
      <c r="H15" s="4" t="str">
        <f>mgi_ps_weighted!E10</f>
        <v xml:space="preserve"> 8.5 (0.1)</v>
      </c>
      <c r="J15" s="4" t="s">
        <v>118</v>
      </c>
      <c r="K15" s="4" t="str">
        <f>ukb_unweighted!C11</f>
        <v xml:space="preserve"> 0.6 (3,139)</v>
      </c>
      <c r="L15" s="4" t="str">
        <f>ukb_weighted!E10</f>
        <v xml:space="preserve"> 0.6 (0.0)</v>
      </c>
    </row>
    <row r="16" spans="1:12">
      <c r="A16" s="3" t="s">
        <v>11</v>
      </c>
      <c r="B16" s="4" t="str">
        <f>nhanes_weighted!E11</f>
        <v xml:space="preserve"> 4.1 (0.4)</v>
      </c>
      <c r="C16" s="64" t="str">
        <f>aou_unweighted!C12</f>
        <v xml:space="preserve"> 4.8 (11,681)</v>
      </c>
      <c r="D16" s="4" t="str">
        <f>aou_ip_weighted!E11</f>
        <v xml:space="preserve"> 3.8 (0.0)</v>
      </c>
      <c r="E16" s="4" t="str">
        <f>aou_ps_weighted!E11</f>
        <v xml:space="preserve"> 2.3 (0.0)</v>
      </c>
      <c r="F16" s="64" t="str">
        <f>mgi_unweighted!C12</f>
        <v xml:space="preserve"> 6.3 (5,104)</v>
      </c>
      <c r="G16" s="4" t="str">
        <f>mgi_ip_weighted!E11</f>
        <v xml:space="preserve"> 2.2 (0.1)</v>
      </c>
      <c r="H16" s="4" t="str">
        <f>mgi_ps_weighted!E11</f>
        <v xml:space="preserve"> 3.7 (0.1)</v>
      </c>
      <c r="J16" s="4" t="s">
        <v>118</v>
      </c>
      <c r="K16" s="4" t="str">
        <f>ukb_unweighted!C12</f>
        <v xml:space="preserve"> 0.0 (0)</v>
      </c>
      <c r="L16" s="4" t="str">
        <f>ukb_weighted!E11</f>
        <v xml:space="preserve"> 0.0 (0.0)</v>
      </c>
    </row>
    <row r="17" spans="1:12" s="20" customFormat="1">
      <c r="A17" s="22" t="s">
        <v>68</v>
      </c>
      <c r="B17" s="21"/>
      <c r="C17" s="63"/>
      <c r="D17" s="21"/>
      <c r="E17" s="21"/>
      <c r="F17" s="63"/>
      <c r="G17" s="21"/>
      <c r="H17" s="21"/>
      <c r="I17" s="21"/>
      <c r="J17" s="21"/>
      <c r="K17" s="21"/>
      <c r="L17" s="21"/>
    </row>
    <row r="18" spans="1:12" s="20" customFormat="1">
      <c r="A18" s="23" t="s">
        <v>34</v>
      </c>
      <c r="B18" s="21" t="str">
        <f>nhanes_weighted!E13</f>
        <v>48.5 (0.9)</v>
      </c>
      <c r="C18" s="63" t="str">
        <f>aou_unweighted!C13</f>
        <v>37.8 (92,412)</v>
      </c>
      <c r="D18" s="21" t="str">
        <f>aou_ip_weighted!E13</f>
        <v>48.0 (0.1)</v>
      </c>
      <c r="E18" s="21" t="str">
        <f>aou_ps_weighted!E13</f>
        <v>47.5 (0.1)</v>
      </c>
      <c r="F18" s="63" t="str">
        <f>mgi_unweighted!C13</f>
        <v>46.2 (37,549)</v>
      </c>
      <c r="G18" s="21" t="str">
        <f>mgi_ip_weighted!E13</f>
        <v>43.0 (0.4)</v>
      </c>
      <c r="H18" s="21" t="str">
        <f>mgi_ps_weighted!E13</f>
        <v>47.6 (0.3)</v>
      </c>
      <c r="I18" s="21"/>
      <c r="J18" s="21" t="s">
        <v>249</v>
      </c>
      <c r="K18" s="21" t="str">
        <f>ukb_unweighted!C13</f>
        <v>54.4 (272,024)</v>
      </c>
      <c r="L18" s="21" t="str">
        <f>ukb_weighted!E13</f>
        <v>49.2 (0.1)</v>
      </c>
    </row>
    <row r="19" spans="1:12" s="20" customFormat="1">
      <c r="A19" s="24" t="s">
        <v>2</v>
      </c>
      <c r="B19" s="21" t="str">
        <f>nhanes_weighted!E12</f>
        <v>51.5 (0.9)</v>
      </c>
      <c r="C19" s="63" t="str">
        <f>aou_unweighted!C14</f>
        <v>62.2 (151,813)</v>
      </c>
      <c r="D19" s="21" t="str">
        <f>aou_ip_weighted!E12</f>
        <v>52.0 (0.1)</v>
      </c>
      <c r="E19" s="21" t="str">
        <f>aou_ps_weighted!E12</f>
        <v>52.5 (0.1)</v>
      </c>
      <c r="F19" s="63" t="str">
        <f>mgi_unweighted!C14</f>
        <v>53.8 (43,705)</v>
      </c>
      <c r="G19" s="21" t="str">
        <f>mgi_ip_weighted!E12</f>
        <v>57.0 (0.4)</v>
      </c>
      <c r="H19" s="21" t="str">
        <f>mgi_ps_weighted!E12</f>
        <v>52.4 (0.3)</v>
      </c>
      <c r="I19" s="21"/>
      <c r="J19" s="21" t="s">
        <v>248</v>
      </c>
      <c r="K19" s="21" t="str">
        <f>ukb_unweighted!C14</f>
        <v>45.6 (227,960)</v>
      </c>
      <c r="L19" s="21" t="str">
        <f>ukb_weighted!E12</f>
        <v>50.8 (0.1)</v>
      </c>
    </row>
    <row r="20" spans="1:12">
      <c r="A20" s="6" t="s">
        <v>69</v>
      </c>
      <c r="C20" s="64"/>
      <c r="F20" s="64"/>
    </row>
    <row r="21" spans="1:12">
      <c r="A21" s="1" t="s">
        <v>119</v>
      </c>
      <c r="B21" s="4" t="s">
        <v>118</v>
      </c>
      <c r="C21" s="64" t="s">
        <v>118</v>
      </c>
      <c r="D21" s="4" t="s">
        <v>118</v>
      </c>
      <c r="E21" s="4" t="s">
        <v>118</v>
      </c>
      <c r="F21" s="64" t="str">
        <f>mgi_unweighted!C19</f>
        <v xml:space="preserve"> 0.5 (395)</v>
      </c>
      <c r="G21" s="4" t="str">
        <f>mgi_ip_weighted!E18</f>
        <v xml:space="preserve"> 1.9 (0.1)</v>
      </c>
      <c r="H21" s="4" t="str">
        <f>mgi_ps_weighted!E18</f>
        <v xml:space="preserve"> 0.9 (0.1)</v>
      </c>
      <c r="J21" s="4" t="s">
        <v>118</v>
      </c>
      <c r="K21" s="4" t="s">
        <v>118</v>
      </c>
      <c r="L21" s="4" t="s">
        <v>118</v>
      </c>
    </row>
    <row r="22" spans="1:12">
      <c r="A22" s="1" t="s">
        <v>36</v>
      </c>
      <c r="B22" s="4" t="str">
        <f>nhanes_weighted!E15</f>
        <v xml:space="preserve"> 5.8 (1.0)</v>
      </c>
      <c r="C22" s="64" t="str">
        <f>aou_unweighted!C15</f>
        <v xml:space="preserve"> 2.6 (6,277)</v>
      </c>
      <c r="D22" s="4" t="str">
        <f>aou_ip_weighted!E14</f>
        <v xml:space="preserve"> 2.5 (0.0)</v>
      </c>
      <c r="E22" s="4" t="str">
        <f>aou_ps_weighted!E14</f>
        <v xml:space="preserve"> 3.5 (0.1)</v>
      </c>
      <c r="F22" s="64" t="str">
        <f>mgi_unweighted!C16</f>
        <v xml:space="preserve"> 3.8 (3,110)</v>
      </c>
      <c r="G22" s="4" t="str">
        <f>mgi_ip_weighted!E15</f>
        <v>17.6 (0.4)</v>
      </c>
      <c r="H22" s="4" t="str">
        <f>mgi_ps_weighted!E15</f>
        <v>10.5 (0.2)</v>
      </c>
      <c r="J22" s="4" t="s">
        <v>118</v>
      </c>
      <c r="K22" s="4" t="str">
        <f>ukb_unweighted!C17</f>
        <v xml:space="preserve"> 1.5 (7,514)</v>
      </c>
      <c r="L22" s="4" t="str">
        <f>ukb_weighted!E14</f>
        <v xml:space="preserve"> 4.7 (0.1)</v>
      </c>
    </row>
    <row r="23" spans="1:12">
      <c r="A23" s="1" t="s">
        <v>37</v>
      </c>
      <c r="B23" s="4" t="str">
        <f>nhanes_weighted!E16</f>
        <v>11.7 (1.6)</v>
      </c>
      <c r="C23" s="64" t="str">
        <f>aou_unweighted!C16</f>
        <v>18.5 (45,271)</v>
      </c>
      <c r="D23" s="4" t="str">
        <f>aou_ip_weighted!E15</f>
        <v>18.7 (0.1)</v>
      </c>
      <c r="E23" s="4" t="str">
        <f>aou_ps_weighted!E15</f>
        <v>18.6 (0.1)</v>
      </c>
      <c r="F23" s="64" t="str">
        <f>mgi_unweighted!C15</f>
        <v xml:space="preserve"> 6.2 (5,059)</v>
      </c>
      <c r="G23" s="4" t="str">
        <f>mgi_ip_weighted!E14</f>
        <v>26.0 (0.4)</v>
      </c>
      <c r="H23" s="4" t="str">
        <f>mgi_ps_weighted!E14</f>
        <v>13.4 (0.2)</v>
      </c>
      <c r="J23" s="4" t="s">
        <v>118</v>
      </c>
      <c r="K23" s="4" t="str">
        <f>ukb_unweighted!C19</f>
        <v xml:space="preserve"> 0.0 (0)</v>
      </c>
      <c r="L23" s="4" t="str">
        <f>ukb_weighted!E15</f>
        <v xml:space="preserve"> 2.9 (0.0)</v>
      </c>
    </row>
    <row r="24" spans="1:12">
      <c r="A24" s="1" t="s">
        <v>38</v>
      </c>
      <c r="B24" s="4" t="str">
        <f>nhanes_weighted!E14</f>
        <v>16.8 (2.1)</v>
      </c>
      <c r="C24" s="64" t="str">
        <f>aou_unweighted!C17</f>
        <v>19.1 (46,600)</v>
      </c>
      <c r="D24" s="4" t="str">
        <f>aou_ip_weighted!E16</f>
        <v>21.5 (0.1)</v>
      </c>
      <c r="E24" s="4" t="str">
        <f>aou_ps_weighted!E16</f>
        <v>25.7 (0.1)</v>
      </c>
      <c r="F24" s="64" t="str">
        <f>mgi_unweighted!C18</f>
        <v xml:space="preserve"> 2.7 (2,180)</v>
      </c>
      <c r="G24" s="4" t="str">
        <f>mgi_ip_weighted!E17</f>
        <v>13.5 (0.3)</v>
      </c>
      <c r="H24" s="4" t="str">
        <f>mgi_ps_weighted!E17</f>
        <v xml:space="preserve"> 7.6 (0.2)</v>
      </c>
      <c r="J24" s="4" t="s">
        <v>118</v>
      </c>
      <c r="K24" s="4" t="s">
        <v>118</v>
      </c>
      <c r="L24" s="4" t="s">
        <v>118</v>
      </c>
    </row>
    <row r="25" spans="1:12">
      <c r="A25" s="1" t="s">
        <v>39</v>
      </c>
      <c r="B25" s="4" t="s">
        <v>118</v>
      </c>
      <c r="C25" s="64" t="str">
        <f>aou_unweighted!C18</f>
        <v xml:space="preserve"> 0.5 (1,335)</v>
      </c>
      <c r="D25" s="4" t="str">
        <f>aou_ip_weighted!E17</f>
        <v xml:space="preserve"> 0.5 (0.0)</v>
      </c>
      <c r="E25" s="4" t="str">
        <f>aou_ps_weighted!E17</f>
        <v xml:space="preserve"> 0.7 (0.0)</v>
      </c>
      <c r="F25" s="64" t="s">
        <v>118</v>
      </c>
      <c r="G25" s="4" t="s">
        <v>118</v>
      </c>
      <c r="H25" s="4" t="s">
        <v>118</v>
      </c>
      <c r="J25" s="4" t="s">
        <v>118</v>
      </c>
      <c r="K25" s="4" t="s">
        <v>118</v>
      </c>
      <c r="L25" s="4" t="s">
        <v>118</v>
      </c>
    </row>
    <row r="26" spans="1:12">
      <c r="A26" s="1" t="s">
        <v>40</v>
      </c>
      <c r="B26" s="4" t="s">
        <v>118</v>
      </c>
      <c r="C26" s="64" t="str">
        <f>aou_unweighted!C19</f>
        <v xml:space="preserve"> 1.5 (3,736)</v>
      </c>
      <c r="D26" s="4" t="str">
        <f>aou_ip_weighted!E18</f>
        <v xml:space="preserve"> 1.5 (0.0)</v>
      </c>
      <c r="E26" s="4" t="str">
        <f>aou_ps_weighted!E18</f>
        <v xml:space="preserve"> 1.8 (0.0)</v>
      </c>
      <c r="F26" s="64" t="s">
        <v>118</v>
      </c>
      <c r="G26" s="4" t="s">
        <v>118</v>
      </c>
      <c r="H26" s="4" t="s">
        <v>118</v>
      </c>
      <c r="J26" s="4" t="s">
        <v>118</v>
      </c>
      <c r="K26" s="4" t="s">
        <v>118</v>
      </c>
      <c r="L26" s="4" t="s">
        <v>118</v>
      </c>
    </row>
    <row r="27" spans="1:12">
      <c r="A27" s="1" t="s">
        <v>41</v>
      </c>
      <c r="B27" s="4" t="s">
        <v>118</v>
      </c>
      <c r="C27" s="64" t="str">
        <f>aou_unweighted!C20</f>
        <v xml:space="preserve"> 0.1 (250)</v>
      </c>
      <c r="D27" s="4" t="str">
        <f>aou_ip_weighted!E19</f>
        <v xml:space="preserve"> 0.1 (0.0)</v>
      </c>
      <c r="E27" s="4" t="str">
        <f>aou_ps_weighted!E19</f>
        <v xml:space="preserve"> 0.1 (0.0)</v>
      </c>
      <c r="F27" s="64" t="str">
        <f>mgi_unweighted!C21</f>
        <v xml:space="preserve"> 0.0 (4)</v>
      </c>
      <c r="G27" s="4" t="str">
        <f>mgi_ip_weighted!E20</f>
        <v xml:space="preserve"> 0.0 (0.0)</v>
      </c>
      <c r="H27" s="4" t="str">
        <f>mgi_ps_weighted!E20</f>
        <v xml:space="preserve"> 0.0 (0.0)</v>
      </c>
      <c r="J27" s="4" t="s">
        <v>118</v>
      </c>
      <c r="K27" s="4" t="s">
        <v>118</v>
      </c>
      <c r="L27" s="4" t="s">
        <v>118</v>
      </c>
    </row>
    <row r="28" spans="1:12">
      <c r="A28" s="1" t="s">
        <v>96</v>
      </c>
      <c r="B28" s="4" t="str">
        <f>nhanes_weighted!E18</f>
        <v xml:space="preserve"> 4.9 (0.5)</v>
      </c>
      <c r="C28" s="64" t="s">
        <v>118</v>
      </c>
      <c r="D28" s="4" t="s">
        <v>118</v>
      </c>
      <c r="E28" s="4" t="s">
        <v>118</v>
      </c>
      <c r="F28" s="64" t="s">
        <v>118</v>
      </c>
      <c r="G28" s="4" t="s">
        <v>118</v>
      </c>
      <c r="H28" s="4" t="s">
        <v>118</v>
      </c>
      <c r="J28" s="4" t="s">
        <v>118</v>
      </c>
      <c r="K28" s="4" t="str">
        <f>ukb_unweighted!C18</f>
        <v xml:space="preserve"> 1.6 (7,991)</v>
      </c>
      <c r="L28" s="4" t="str">
        <f>ukb_weighted!E16</f>
        <v xml:space="preserve"> 1.8 (0.0)</v>
      </c>
    </row>
    <row r="29" spans="1:12">
      <c r="A29" s="1" t="s">
        <v>42</v>
      </c>
      <c r="B29" s="4" t="s">
        <v>118</v>
      </c>
      <c r="C29" s="64" t="str">
        <f>aou_unweighted!C21</f>
        <v xml:space="preserve"> 2.8 (6,865)</v>
      </c>
      <c r="D29" s="4" t="str">
        <f>aou_ip_weighted!E20</f>
        <v xml:space="preserve"> 2.8 (0.0)</v>
      </c>
      <c r="E29" s="4" t="str">
        <f>aou_ps_weighted!E20</f>
        <v xml:space="preserve"> 2.4 (0.0)</v>
      </c>
      <c r="F29" s="64" t="str">
        <f>mgi_unweighted!C22</f>
        <v xml:space="preserve"> 1.5 (1,245)</v>
      </c>
      <c r="G29" s="4" t="str">
        <f>mgi_ip_weighted!E21</f>
        <v xml:space="preserve"> 6.4 (0.3)</v>
      </c>
      <c r="H29" s="4" t="str">
        <f>mgi_ps_weighted!E21</f>
        <v xml:space="preserve"> 3.5 (0.1)</v>
      </c>
      <c r="J29" s="4" t="s">
        <v>118</v>
      </c>
      <c r="K29" s="4" t="str">
        <f>ukb_unweighted!C20</f>
        <v xml:space="preserve"> 0.4 (1,809)</v>
      </c>
      <c r="L29" s="4" t="s">
        <v>118</v>
      </c>
    </row>
    <row r="30" spans="1:12">
      <c r="A30" s="1" t="s">
        <v>43</v>
      </c>
      <c r="B30" s="4" t="str">
        <f>nhanes_weighted!E17</f>
        <v>60.9 (2.5)</v>
      </c>
      <c r="C30" s="64" t="str">
        <f>aou_unweighted!C22</f>
        <v>54.8 (133,891)</v>
      </c>
      <c r="D30" s="4" t="str">
        <f>aou_ip_weighted!E21</f>
        <v>52.5 (0.1)</v>
      </c>
      <c r="E30" s="4" t="str">
        <f>aou_ps_weighted!E21</f>
        <v>47.2 (0.1)</v>
      </c>
      <c r="F30" s="64" t="str">
        <f>mgi_unweighted!C17</f>
        <v>85.2 (69,254)</v>
      </c>
      <c r="G30" s="4" t="str">
        <f>mgi_ip_weighted!E16</f>
        <v>34.6 (0.3)</v>
      </c>
      <c r="H30" s="4" t="str">
        <f>mgi_ps_weighted!E16</f>
        <v>64.1 (0.3)</v>
      </c>
      <c r="J30" s="4" t="s">
        <v>343</v>
      </c>
      <c r="K30" s="4" t="str">
        <f>ukb_unweighted!C15</f>
        <v>94.3 (470,514)</v>
      </c>
      <c r="L30" s="4" t="str">
        <f>ukb_weighted!E17</f>
        <v>90.6 (0.1)</v>
      </c>
    </row>
    <row r="31" spans="1:12" s="20" customFormat="1">
      <c r="A31" s="25" t="s">
        <v>70</v>
      </c>
      <c r="B31" s="21" t="str">
        <f>nhanes_weighted!E19</f>
        <v>29.1 (0.2)</v>
      </c>
      <c r="C31" s="63" t="str">
        <f>aou_unweighted!C23</f>
        <v>30.02 (7.67)</v>
      </c>
      <c r="D31" s="21" t="str">
        <f>aou_ip_weighted!E22</f>
        <v>29.9 (0.0)</v>
      </c>
      <c r="E31" s="21" t="str">
        <f>aou_ps_weighted!E22</f>
        <v>29.6 (0.0)</v>
      </c>
      <c r="F31" s="63" t="str">
        <f>mgi_unweighted!C23</f>
        <v>29.94 (7.26)</v>
      </c>
      <c r="G31" s="21" t="str">
        <f>mgi_ip_weighted!E22</f>
        <v>29.4 (0.1)</v>
      </c>
      <c r="H31" s="21" t="str">
        <f>mgi_ps_weighted!E22</f>
        <v>29.0 (0.0)</v>
      </c>
      <c r="I31" s="21"/>
      <c r="J31" s="21"/>
      <c r="K31" s="21" t="str">
        <f>ukb_unweighted!C21</f>
        <v>27.43 (4.80)</v>
      </c>
      <c r="L31" s="21" t="str">
        <f>ukb_weighted!E18</f>
        <v>27.6 (0.0)</v>
      </c>
    </row>
    <row r="32" spans="1:12">
      <c r="A32" s="6" t="s">
        <v>71</v>
      </c>
      <c r="C32" s="64"/>
      <c r="F32" s="64"/>
    </row>
    <row r="33" spans="1:12">
      <c r="A33" s="1" t="s">
        <v>46</v>
      </c>
      <c r="B33" s="4" t="str">
        <f>nhanes_weighted!E23</f>
        <v xml:space="preserve"> 3.2 (0.2)</v>
      </c>
      <c r="C33" s="64" t="str">
        <f>aou_unweighted!C28</f>
        <v xml:space="preserve"> 1.3 (2,978)</v>
      </c>
      <c r="D33" s="4" t="str">
        <f>aou_ip_weighted!E26</f>
        <v xml:space="preserve"> 1.5 (0.0)</v>
      </c>
      <c r="E33" s="4" t="str">
        <f>aou_ps_weighted!E26</f>
        <v xml:space="preserve"> 1.4 (0.0)</v>
      </c>
      <c r="F33" s="64" t="str">
        <f>mgi_unweighted!C24</f>
        <v xml:space="preserve"> 1.1 (865)</v>
      </c>
      <c r="G33" s="4" t="str">
        <f>mgi_ip_weighted!E23</f>
        <v xml:space="preserve"> 1.6 (0.1)</v>
      </c>
      <c r="H33" s="4" t="str">
        <f>mgi_ps_weighted!E23</f>
        <v xml:space="preserve"> 1.2 (0.1)</v>
      </c>
      <c r="J33" s="4" t="s">
        <v>118</v>
      </c>
      <c r="K33" s="4" t="str">
        <f>ukb_unweighted!C26</f>
        <v xml:space="preserve"> 0.5 (2,610)</v>
      </c>
      <c r="L33" s="4" t="str">
        <f>ukb_weighted!E22</f>
        <v xml:space="preserve"> 0.6 (0.0)</v>
      </c>
    </row>
    <row r="34" spans="1:12">
      <c r="A34" s="1" t="s">
        <v>47</v>
      </c>
      <c r="B34" s="4" t="str">
        <f>nhanes_weighted!E20</f>
        <v>27.9 (1.2)</v>
      </c>
      <c r="C34" s="64" t="str">
        <f>aou_unweighted!C24</f>
        <v>25.6 (59,713)</v>
      </c>
      <c r="D34" s="4" t="str">
        <f>aou_ip_weighted!E23</f>
        <v>24.2 (0.1)</v>
      </c>
      <c r="E34" s="4" t="str">
        <f>aou_ps_weighted!E23</f>
        <v>28.3 (0.1)</v>
      </c>
      <c r="F34" s="64" t="str">
        <f>mgi_unweighted!C25</f>
        <v>24.7 (20,029)</v>
      </c>
      <c r="G34" s="4" t="str">
        <f>mgi_ip_weighted!E24</f>
        <v>26.8 (0.4)</v>
      </c>
      <c r="H34" s="4" t="str">
        <f>mgi_ps_weighted!E24</f>
        <v>29.8 (0.3)</v>
      </c>
      <c r="J34" s="4" t="s">
        <v>118</v>
      </c>
      <c r="K34" s="4" t="str">
        <f>ukb_unweighted!C23</f>
        <v>32.5 (161,476)</v>
      </c>
      <c r="L34" s="4" t="str">
        <f>ukb_weighted!E19</f>
        <v>31.8 (0.1)</v>
      </c>
    </row>
    <row r="35" spans="1:12">
      <c r="A35" s="1" t="s">
        <v>48</v>
      </c>
      <c r="B35" s="4" t="str">
        <f>nhanes_weighted!E22</f>
        <v>29.6 (1.1)</v>
      </c>
      <c r="C35" s="64" t="str">
        <f>aou_unweighted!C26</f>
        <v>30.6 (71,222)</v>
      </c>
      <c r="D35" s="4" t="str">
        <f>aou_ip_weighted!E25</f>
        <v>32.8 (0.1)</v>
      </c>
      <c r="E35" s="4" t="str">
        <f>aou_ps_weighted!E25</f>
        <v>30.6 (0.1)</v>
      </c>
      <c r="F35" s="64" t="str">
        <f>mgi_unweighted!C26</f>
        <v>32.0 (25,958)</v>
      </c>
      <c r="G35" s="4" t="str">
        <f>mgi_ip_weighted!E25</f>
        <v>32.4 (0.4)</v>
      </c>
      <c r="H35" s="4" t="str">
        <f>mgi_ps_weighted!E25</f>
        <v>32.6 (0.3)</v>
      </c>
      <c r="J35" s="4" t="s">
        <v>118</v>
      </c>
      <c r="K35" s="4" t="str">
        <f>ukb_unweighted!C22</f>
        <v>42.5 (211,358)</v>
      </c>
      <c r="L35" s="4" t="str">
        <f>ukb_weighted!E21</f>
        <v>41.8 (0.1)</v>
      </c>
    </row>
    <row r="36" spans="1:12">
      <c r="A36" s="1" t="s">
        <v>49</v>
      </c>
      <c r="B36" s="4" t="str">
        <f>nhanes_weighted!E21</f>
        <v>39.3 (1.6)</v>
      </c>
      <c r="C36" s="64" t="str">
        <f>aou_unweighted!C25</f>
        <v>42.5 (99,047)</v>
      </c>
      <c r="D36" s="4" t="str">
        <f>aou_ip_weighted!E24</f>
        <v>41.5 (0.1)</v>
      </c>
      <c r="E36" s="4" t="str">
        <f>aou_ps_weighted!E24</f>
        <v>39.7 (0.1)</v>
      </c>
      <c r="F36" s="64" t="str">
        <f>mgi_unweighted!C27</f>
        <v>42.3 (34,288)</v>
      </c>
      <c r="G36" s="4" t="str">
        <f>mgi_ip_weighted!E26</f>
        <v>39.2 (0.4)</v>
      </c>
      <c r="H36" s="4" t="str">
        <f>mgi_ps_weighted!E26</f>
        <v>36.4 (0.3)</v>
      </c>
      <c r="J36" s="4" t="s">
        <v>118</v>
      </c>
      <c r="K36" s="4" t="str">
        <f>ukb_unweighted!C25</f>
        <v>24.5 (121,629)</v>
      </c>
      <c r="L36" s="4" t="str">
        <f>ukb_weighted!E20</f>
        <v>25.9 (0.1)</v>
      </c>
    </row>
    <row r="37" spans="1:12" s="20" customFormat="1" ht="18">
      <c r="A37" s="25" t="s">
        <v>211</v>
      </c>
      <c r="B37" s="21">
        <f>ROUND(nhanes_weighted!A24*100, 1)</f>
        <v>11</v>
      </c>
      <c r="C37" s="63" t="str">
        <f>aou_unweighted!C30</f>
        <v>23.4 (57,152)</v>
      </c>
      <c r="D37" s="21">
        <f>ROUND(aou_ip_weighted!A27*100, 1)</f>
        <v>8.5</v>
      </c>
      <c r="E37" s="21">
        <f>ROUND(aou_ps_weighted!A27*100, 1)</f>
        <v>5.9</v>
      </c>
      <c r="F37" s="63" t="str">
        <f>mgi_unweighted!C29</f>
        <v>48.6 (39,523)</v>
      </c>
      <c r="G37" s="21">
        <f>ROUND(mgi_ip_weighted!A27*100, 1)</f>
        <v>9.6</v>
      </c>
      <c r="H37" s="21">
        <f>ROUND(mgi_ps_weighted!A27*100, 1)</f>
        <v>11.2</v>
      </c>
      <c r="I37" s="21"/>
      <c r="J37" s="21" t="s">
        <v>118</v>
      </c>
      <c r="K37" s="21" t="str">
        <f>ukb_unweighted!C21</f>
        <v>27.43 (4.80)</v>
      </c>
      <c r="L37" s="21">
        <f>ROUND(ukb_weighted!A23*100, 1)</f>
        <v>18.8</v>
      </c>
    </row>
    <row r="38" spans="1:12">
      <c r="A38" s="6" t="s">
        <v>72</v>
      </c>
      <c r="B38" s="4">
        <f>ROUND(nhanes_weighted!A25*100, 1)</f>
        <v>10.3</v>
      </c>
      <c r="C38" s="64" t="str">
        <f>aou_unweighted!C32</f>
        <v>22.4 (54,596)</v>
      </c>
      <c r="D38" s="4">
        <f>ROUND(aou_ip_weighted!A28*100, 1)</f>
        <v>16.899999999999999</v>
      </c>
      <c r="E38" s="4">
        <f>ROUND(aou_ps_weighted!A28*100, 1)</f>
        <v>11.6</v>
      </c>
      <c r="F38" s="64" t="str">
        <f>mgi_unweighted!C31</f>
        <v>33.2 (27,004)</v>
      </c>
      <c r="G38" s="4">
        <f>ROUND(mgi_ip_weighted!A28*100, 1)</f>
        <v>15.1</v>
      </c>
      <c r="H38" s="4">
        <f>ROUND(mgi_ps_weighted!A28*100, 1)</f>
        <v>11.8</v>
      </c>
      <c r="J38" s="4" t="s">
        <v>118</v>
      </c>
      <c r="K38" s="4" t="str">
        <f>ukb_unweighted!C24</f>
        <v xml:space="preserve"> 0.0 (0)</v>
      </c>
      <c r="L38" s="4">
        <f>ROUND(ukb_weighted!A24*100, 1)</f>
        <v>9</v>
      </c>
    </row>
    <row r="39" spans="1:12" s="20" customFormat="1">
      <c r="A39" s="25" t="s">
        <v>465</v>
      </c>
      <c r="B39" s="21">
        <f>ROUND(nhanes_weighted!A26*100, 1)</f>
        <v>4.0999999999999996</v>
      </c>
      <c r="C39" s="63" t="str">
        <f>aou_unweighted!C34</f>
        <v>13.7 (33,404)</v>
      </c>
      <c r="D39" s="21">
        <f>ROUND(aou_ip_weighted!A29*100, 1)</f>
        <v>5.2</v>
      </c>
      <c r="E39" s="21">
        <f>ROUND(aou_ps_weighted!A29*100, 1)</f>
        <v>2.2000000000000002</v>
      </c>
      <c r="F39" s="63" t="str">
        <f>mgi_unweighted!C33</f>
        <v>16.5 (13,407)</v>
      </c>
      <c r="G39" s="21">
        <f>ROUND(mgi_ip_weighted!A29*100, 1)</f>
        <v>3.5</v>
      </c>
      <c r="H39" s="21">
        <f>ROUND(mgi_ps_weighted!A29*100, 1)</f>
        <v>4.2</v>
      </c>
      <c r="I39" s="21"/>
      <c r="J39" s="21" t="s">
        <v>118</v>
      </c>
      <c r="K39" s="21" t="str">
        <f>ukb_unweighted!C26</f>
        <v xml:space="preserve"> 0.5 (2,610)</v>
      </c>
      <c r="L39" s="21">
        <f>ROUND(ukb_weighted!A25*100, 1)</f>
        <v>6.5</v>
      </c>
    </row>
    <row r="40" spans="1:12">
      <c r="A40" s="6" t="s">
        <v>73</v>
      </c>
      <c r="B40" s="4" t="s">
        <v>118</v>
      </c>
      <c r="C40" s="64" t="str">
        <f>aou_unweighted!C36</f>
        <v>33.8 (82,621)</v>
      </c>
      <c r="D40" s="4">
        <f>ROUND(aou_ip_weighted!A30*100, 1)</f>
        <v>29.6</v>
      </c>
      <c r="E40" s="4">
        <f>ROUND(aou_ps_weighted!A30*100, 1)</f>
        <v>29.5</v>
      </c>
      <c r="F40" s="64" t="str">
        <f>mgi_unweighted!C35</f>
        <v>36.3 (29,473)</v>
      </c>
      <c r="G40" s="4">
        <f>ROUND(mgi_ip_weighted!A30*100, 1)</f>
        <v>31.8</v>
      </c>
      <c r="H40" s="4">
        <f>ROUND(mgi_ps_weighted!A30*100, 1)</f>
        <v>32.5</v>
      </c>
      <c r="J40" s="4" t="s">
        <v>118</v>
      </c>
      <c r="K40" s="4" t="str">
        <f>ukb_unweighted!C28</f>
        <v>20.8 (104,147)</v>
      </c>
      <c r="L40" s="4">
        <f>ROUND(ukb_weighted!A26*100, 1)</f>
        <v>5</v>
      </c>
    </row>
    <row r="41" spans="1:12" s="20" customFormat="1">
      <c r="A41" s="25" t="s">
        <v>201</v>
      </c>
      <c r="B41" s="21">
        <f>ROUND(nhanes_weighted!A27*100, 1)</f>
        <v>8.5</v>
      </c>
      <c r="C41" s="63" t="str">
        <f>aou_unweighted!C38</f>
        <v>28.9 (70,495)</v>
      </c>
      <c r="D41" s="21">
        <f>ROUND(aou_ip_weighted!A31*100, 1)</f>
        <v>25</v>
      </c>
      <c r="E41" s="21">
        <f>ROUND(aou_ps_weighted!A31*100, 1)</f>
        <v>23.8</v>
      </c>
      <c r="F41" s="63" t="str">
        <f>mgi_unweighted!C37</f>
        <v>33.9 (27,573)</v>
      </c>
      <c r="G41" s="21">
        <f>ROUND(mgi_ip_weighted!A31*100, 1)</f>
        <v>29.8</v>
      </c>
      <c r="H41" s="21">
        <f>ROUND(mgi_ps_weighted!A31*100, 1)</f>
        <v>29.9</v>
      </c>
      <c r="I41" s="21"/>
      <c r="J41" s="21" t="s">
        <v>118</v>
      </c>
      <c r="K41" s="21" t="str">
        <f>ukb_unweighted!C30</f>
        <v xml:space="preserve"> 8.1 (40,362)</v>
      </c>
      <c r="L41" s="21">
        <f>ROUND(ukb_weighted!A27*100, 1)</f>
        <v>0.2</v>
      </c>
    </row>
    <row r="42" spans="1:12">
      <c r="A42" s="6" t="s">
        <v>74</v>
      </c>
      <c r="C42" s="64"/>
      <c r="F42" s="64"/>
    </row>
    <row r="43" spans="1:12">
      <c r="A43" s="1" t="s">
        <v>56</v>
      </c>
      <c r="B43" s="4" t="str">
        <f>nhanes_weighted!E30</f>
        <v>58.9 (1.6)</v>
      </c>
      <c r="C43" s="64" t="str">
        <f>aou_unweighted!C39</f>
        <v>57.3 (140,001)</v>
      </c>
      <c r="D43" s="4" t="str">
        <f>aou_ip_weighted!E33</f>
        <v>56.3 (0.1)</v>
      </c>
      <c r="E43" s="4" t="str">
        <f>aou_ps_weighted!E33</f>
        <v>64.0 (0.1)</v>
      </c>
      <c r="F43" s="64" t="str">
        <f>mgi_unweighted!C38</f>
        <v>53.4 (43,245)</v>
      </c>
      <c r="G43" s="4" t="str">
        <f>mgi_ip_weighted!E32</f>
        <v>57.0 (0.4)</v>
      </c>
      <c r="H43" s="4" t="str">
        <f>mgi_ps_weighted!E32</f>
        <v>58.7 (0.3)</v>
      </c>
      <c r="J43" s="4" t="s">
        <v>118</v>
      </c>
      <c r="K43" s="4" t="s">
        <v>118</v>
      </c>
      <c r="L43" s="4" t="str">
        <f>ukb_weighted!E29</f>
        <v>53.8 (0.1)</v>
      </c>
    </row>
    <row r="44" spans="1:12">
      <c r="A44" s="1" t="s">
        <v>57</v>
      </c>
      <c r="B44" s="4" t="str">
        <f>nhanes_weighted!E29</f>
        <v>24.1 (0.9)</v>
      </c>
      <c r="C44" s="64" t="str">
        <f>aou_unweighted!C40</f>
        <v>24.0 (58,501)</v>
      </c>
      <c r="D44" s="4" t="str">
        <f>aou_ip_weighted!E34</f>
        <v>23.6 (0.1)</v>
      </c>
      <c r="E44" s="4" t="str">
        <f>aou_ps_weighted!E34</f>
        <v>17.5 (0.1)</v>
      </c>
      <c r="F44" s="64" t="str">
        <f>mgi_unweighted!C39</f>
        <v>36.8 (29,816)</v>
      </c>
      <c r="G44" s="4" t="str">
        <f>mgi_ip_weighted!E33</f>
        <v>24.0 (0.3)</v>
      </c>
      <c r="H44" s="4" t="str">
        <f>mgi_ps_weighted!E33</f>
        <v>29.3 (0.3)</v>
      </c>
      <c r="J44" s="4" t="s">
        <v>118</v>
      </c>
      <c r="K44" s="4" t="s">
        <v>118</v>
      </c>
      <c r="L44" s="4" t="str">
        <f>ukb_weighted!E31</f>
        <v>31.9 (0.1)</v>
      </c>
    </row>
    <row r="45" spans="1:12">
      <c r="A45" s="1" t="s">
        <v>58</v>
      </c>
      <c r="B45" s="4" t="str">
        <f>nhanes_weighted!E28</f>
        <v>17.1 (1.2)</v>
      </c>
      <c r="C45" s="64" t="str">
        <f>aou_unweighted!C41</f>
        <v>15.9 (38,829)</v>
      </c>
      <c r="D45" s="4" t="str">
        <f>aou_ip_weighted!E32</f>
        <v>17.4 (0.1)</v>
      </c>
      <c r="E45" s="4" t="str">
        <f>aou_ps_weighted!E32</f>
        <v>18.4 (0.1)</v>
      </c>
      <c r="F45" s="64" t="str">
        <f>mgi_unweighted!C40</f>
        <v xml:space="preserve"> 9.8 (7,901)</v>
      </c>
      <c r="G45" s="4" t="str">
        <f>mgi_ip_weighted!E34</f>
        <v>19.0 (0.3)</v>
      </c>
      <c r="H45" s="4" t="str">
        <f>mgi_ps_weighted!E34</f>
        <v>12.1 (0.2)</v>
      </c>
      <c r="J45" s="4" t="s">
        <v>118</v>
      </c>
      <c r="K45" s="4" t="s">
        <v>118</v>
      </c>
      <c r="L45" s="4" t="str">
        <f>ukb_weighted!E28</f>
        <v>13.9 (0.1)</v>
      </c>
    </row>
    <row r="46" spans="1:12">
      <c r="A46" s="1" t="s">
        <v>42</v>
      </c>
      <c r="B46" s="4" t="s">
        <v>118</v>
      </c>
      <c r="C46" s="65" t="str">
        <f>aou_unweighted!C42</f>
        <v xml:space="preserve"> 2.8 (6,894)</v>
      </c>
      <c r="D46" s="4" t="str">
        <f>aou_ip_weighted!E35</f>
        <v xml:space="preserve"> 2.7 (0.0)</v>
      </c>
      <c r="E46" s="4">
        <f>aou_ps_weighted!E35</f>
        <v>0</v>
      </c>
      <c r="F46" s="64" t="str">
        <f>mgi_unweighted!C41</f>
        <v xml:space="preserve"> 0.0 (0)</v>
      </c>
      <c r="G46" s="4" t="str">
        <f>mgi_ip_weighted!E35</f>
        <v xml:space="preserve"> 0.0 (0.0)</v>
      </c>
      <c r="H46" s="4" t="str">
        <f>mgi_ps_weighted!E35</f>
        <v xml:space="preserve"> 0.0 (0.0)</v>
      </c>
      <c r="J46" s="4" t="s">
        <v>118</v>
      </c>
      <c r="K46" s="4" t="s">
        <v>118</v>
      </c>
      <c r="L46" s="4" t="str">
        <f>ukb_weighted!E30</f>
        <v xml:space="preserve"> 0.4 (0.0)</v>
      </c>
    </row>
    <row r="47" spans="1:12" ht="5" customHeight="1">
      <c r="C47" s="64"/>
      <c r="F47" s="64"/>
    </row>
    <row r="48" spans="1:12">
      <c r="A48" s="12" t="s">
        <v>75</v>
      </c>
      <c r="C48" s="64"/>
      <c r="F48" s="64"/>
    </row>
    <row r="49" spans="1:15" s="20" customFormat="1" ht="18">
      <c r="A49" s="25" t="s">
        <v>212</v>
      </c>
      <c r="B49" s="21"/>
      <c r="C49" s="63"/>
      <c r="D49" s="21"/>
      <c r="E49" s="21"/>
      <c r="F49" s="63"/>
      <c r="G49" s="21"/>
      <c r="H49" s="21"/>
      <c r="I49" s="21"/>
      <c r="J49" s="21"/>
      <c r="K49" s="21"/>
      <c r="L49" s="21"/>
    </row>
    <row r="50" spans="1:15" s="20" customFormat="1">
      <c r="A50" s="26" t="s">
        <v>76</v>
      </c>
      <c r="B50" s="21" t="s">
        <v>118</v>
      </c>
      <c r="C50" s="66">
        <f>aou_unweighted!C44</f>
        <v>1</v>
      </c>
      <c r="D50" s="21" t="s">
        <v>118</v>
      </c>
      <c r="E50" s="21" t="s">
        <v>118</v>
      </c>
      <c r="F50" s="63">
        <f>mgi_unweighted!C43</f>
        <v>1</v>
      </c>
      <c r="G50" s="21" t="s">
        <v>118</v>
      </c>
      <c r="H50" s="21" t="s">
        <v>118</v>
      </c>
      <c r="I50" s="21"/>
      <c r="J50" s="21" t="s">
        <v>118</v>
      </c>
      <c r="K50" s="32">
        <f>ukb_unweighted!C45</f>
        <v>1</v>
      </c>
      <c r="L50" s="21" t="s">
        <v>118</v>
      </c>
    </row>
    <row r="51" spans="1:15" s="20" customFormat="1">
      <c r="A51" s="26" t="s">
        <v>77</v>
      </c>
      <c r="B51" s="21" t="s">
        <v>118</v>
      </c>
      <c r="C51" s="66">
        <f>aou_unweighted!C45</f>
        <v>18</v>
      </c>
      <c r="D51" s="21" t="s">
        <v>118</v>
      </c>
      <c r="E51" s="21" t="s">
        <v>118</v>
      </c>
      <c r="F51" s="63">
        <f>mgi_unweighted!C44</f>
        <v>55</v>
      </c>
      <c r="G51" s="21" t="s">
        <v>118</v>
      </c>
      <c r="H51" s="21" t="s">
        <v>118</v>
      </c>
      <c r="I51" s="21"/>
      <c r="J51" s="21" t="s">
        <v>118</v>
      </c>
      <c r="K51" s="32">
        <f>ukb_unweighted!C46</f>
        <v>3</v>
      </c>
      <c r="L51" s="21" t="s">
        <v>118</v>
      </c>
    </row>
    <row r="52" spans="1:15" s="20" customFormat="1">
      <c r="A52" s="26" t="s">
        <v>78</v>
      </c>
      <c r="B52" s="21" t="s">
        <v>118</v>
      </c>
      <c r="C52" s="66">
        <f>aou_unweighted!C46</f>
        <v>31.3</v>
      </c>
      <c r="D52" s="21" t="s">
        <v>118</v>
      </c>
      <c r="E52" s="21" t="s">
        <v>118</v>
      </c>
      <c r="F52" s="63">
        <f>mgi_unweighted!C45</f>
        <v>104.4</v>
      </c>
      <c r="G52" s="21" t="s">
        <v>118</v>
      </c>
      <c r="H52" s="21" t="s">
        <v>118</v>
      </c>
      <c r="I52" s="21"/>
      <c r="J52" s="21" t="s">
        <v>118</v>
      </c>
      <c r="K52" s="32">
        <f>ukb_unweighted!C47</f>
        <v>4.5999999999999996</v>
      </c>
      <c r="L52" s="21" t="s">
        <v>118</v>
      </c>
    </row>
    <row r="53" spans="1:15" s="20" customFormat="1">
      <c r="A53" s="26" t="s">
        <v>79</v>
      </c>
      <c r="B53" s="21" t="s">
        <v>118</v>
      </c>
      <c r="C53" s="66">
        <f>aou_unweighted!C47</f>
        <v>493</v>
      </c>
      <c r="D53" s="21" t="s">
        <v>118</v>
      </c>
      <c r="E53" s="21" t="s">
        <v>118</v>
      </c>
      <c r="F53" s="63">
        <f>mgi_unweighted!C46</f>
        <v>1836</v>
      </c>
      <c r="G53" s="21" t="s">
        <v>118</v>
      </c>
      <c r="H53" s="21" t="s">
        <v>118</v>
      </c>
      <c r="I53" s="21"/>
      <c r="J53" s="21" t="s">
        <v>118</v>
      </c>
      <c r="K53" s="32">
        <f>ukb_unweighted!C48</f>
        <v>92</v>
      </c>
      <c r="L53" s="21" t="s">
        <v>118</v>
      </c>
    </row>
    <row r="54" spans="1:15" ht="18">
      <c r="A54" s="15" t="s">
        <v>213</v>
      </c>
      <c r="B54" s="4" t="s">
        <v>118</v>
      </c>
      <c r="C54" s="64"/>
      <c r="D54" s="4" t="s">
        <v>118</v>
      </c>
      <c r="E54" s="4" t="s">
        <v>118</v>
      </c>
      <c r="F54" s="64"/>
      <c r="G54" s="4" t="s">
        <v>118</v>
      </c>
      <c r="H54" s="4" t="s">
        <v>118</v>
      </c>
      <c r="J54" s="4" t="s">
        <v>118</v>
      </c>
      <c r="L54" s="4" t="s">
        <v>118</v>
      </c>
    </row>
    <row r="55" spans="1:15">
      <c r="A55" s="14" t="s">
        <v>76</v>
      </c>
      <c r="B55" s="4" t="s">
        <v>118</v>
      </c>
      <c r="C55" s="64">
        <f>aou_unweighted!C52</f>
        <v>1</v>
      </c>
      <c r="D55" s="4" t="s">
        <v>118</v>
      </c>
      <c r="E55" s="4" t="s">
        <v>118</v>
      </c>
      <c r="F55" s="64">
        <f>mgi_unweighted!C51</f>
        <v>1</v>
      </c>
      <c r="G55" s="4" t="s">
        <v>118</v>
      </c>
      <c r="H55" s="4" t="s">
        <v>118</v>
      </c>
      <c r="J55" s="4" t="s">
        <v>118</v>
      </c>
      <c r="K55" s="4">
        <f>ukb_unweighted!C53</f>
        <v>1</v>
      </c>
      <c r="L55" s="4" t="s">
        <v>118</v>
      </c>
    </row>
    <row r="56" spans="1:15">
      <c r="A56" s="14" t="s">
        <v>77</v>
      </c>
      <c r="B56" s="4" t="s">
        <v>118</v>
      </c>
      <c r="C56" s="64">
        <f>aou_unweighted!C53</f>
        <v>43</v>
      </c>
      <c r="D56" s="4" t="s">
        <v>118</v>
      </c>
      <c r="E56" s="4" t="s">
        <v>118</v>
      </c>
      <c r="F56" s="64">
        <f>mgi_unweighted!C52</f>
        <v>53</v>
      </c>
      <c r="G56" s="4" t="s">
        <v>118</v>
      </c>
      <c r="H56" s="4" t="s">
        <v>118</v>
      </c>
      <c r="J56" s="4" t="s">
        <v>118</v>
      </c>
      <c r="K56" s="4">
        <f>ukb_unweighted!C54</f>
        <v>12</v>
      </c>
      <c r="L56" s="4" t="s">
        <v>118</v>
      </c>
    </row>
    <row r="57" spans="1:15">
      <c r="A57" s="14" t="s">
        <v>78</v>
      </c>
      <c r="B57" s="4" t="s">
        <v>118</v>
      </c>
      <c r="C57" s="64">
        <f>aou_unweighted!C54</f>
        <v>60.5</v>
      </c>
      <c r="D57" s="4" t="s">
        <v>118</v>
      </c>
      <c r="E57" s="4" t="s">
        <v>118</v>
      </c>
      <c r="F57" s="64">
        <f>mgi_unweighted!C53</f>
        <v>74.3</v>
      </c>
      <c r="G57" s="4" t="s">
        <v>118</v>
      </c>
      <c r="H57" s="4" t="s">
        <v>118</v>
      </c>
      <c r="J57" s="4" t="s">
        <v>118</v>
      </c>
      <c r="K57" s="4">
        <f>ukb_unweighted!C55</f>
        <v>16.899999999999999</v>
      </c>
      <c r="L57" s="4" t="s">
        <v>118</v>
      </c>
      <c r="M57">
        <v>10</v>
      </c>
      <c r="N57">
        <v>10</v>
      </c>
      <c r="O57">
        <v>20</v>
      </c>
    </row>
    <row r="58" spans="1:15">
      <c r="A58" s="14" t="s">
        <v>79</v>
      </c>
      <c r="B58" s="4" t="s">
        <v>118</v>
      </c>
      <c r="C58" s="64">
        <f>aou_unweighted!C55</f>
        <v>526</v>
      </c>
      <c r="D58" s="4" t="s">
        <v>118</v>
      </c>
      <c r="E58" s="4" t="s">
        <v>118</v>
      </c>
      <c r="F58" s="64">
        <f>mgi_unweighted!C54</f>
        <v>588</v>
      </c>
      <c r="G58" s="4" t="s">
        <v>118</v>
      </c>
      <c r="H58" s="4" t="s">
        <v>118</v>
      </c>
      <c r="J58" s="4" t="s">
        <v>118</v>
      </c>
      <c r="K58" s="4">
        <f>ukb_unweighted!C56</f>
        <v>238</v>
      </c>
      <c r="L58" s="4" t="s">
        <v>118</v>
      </c>
    </row>
    <row r="59" spans="1:15" s="20" customFormat="1" ht="18">
      <c r="A59" s="27" t="s">
        <v>214</v>
      </c>
      <c r="B59" s="21" t="s">
        <v>118</v>
      </c>
      <c r="C59" s="63"/>
      <c r="D59" s="21" t="s">
        <v>118</v>
      </c>
      <c r="E59" s="21" t="s">
        <v>118</v>
      </c>
      <c r="F59" s="63"/>
      <c r="G59" s="21" t="s">
        <v>118</v>
      </c>
      <c r="H59" s="21" t="s">
        <v>118</v>
      </c>
      <c r="I59" s="21"/>
      <c r="J59" s="21" t="s">
        <v>118</v>
      </c>
      <c r="K59" s="21"/>
      <c r="L59" s="21" t="s">
        <v>118</v>
      </c>
    </row>
    <row r="60" spans="1:15" s="20" customFormat="1">
      <c r="A60" s="26" t="s">
        <v>76</v>
      </c>
      <c r="B60" s="68" t="s">
        <v>118</v>
      </c>
      <c r="C60" s="66">
        <f>aou_unweighted!C60</f>
        <v>0</v>
      </c>
      <c r="D60" s="68" t="s">
        <v>118</v>
      </c>
      <c r="E60" s="68" t="s">
        <v>118</v>
      </c>
      <c r="F60" s="66">
        <f>mgi_unweighted!C59</f>
        <v>0</v>
      </c>
      <c r="G60" s="21" t="s">
        <v>118</v>
      </c>
      <c r="H60" s="21" t="s">
        <v>118</v>
      </c>
      <c r="I60" s="68"/>
      <c r="J60" s="21" t="s">
        <v>118</v>
      </c>
      <c r="K60" s="21">
        <f>ukb_unweighted!C61</f>
        <v>0</v>
      </c>
      <c r="L60" s="21" t="s">
        <v>118</v>
      </c>
    </row>
    <row r="61" spans="1:15" s="20" customFormat="1">
      <c r="A61" s="26" t="s">
        <v>77</v>
      </c>
      <c r="B61" s="68" t="s">
        <v>118</v>
      </c>
      <c r="C61" s="66">
        <f>aou_unweighted!C61</f>
        <v>7.4</v>
      </c>
      <c r="D61" s="68" t="s">
        <v>118</v>
      </c>
      <c r="E61" s="68" t="s">
        <v>118</v>
      </c>
      <c r="F61" s="63">
        <f>mgi_unweighted!C60</f>
        <v>8.1</v>
      </c>
      <c r="G61" s="21" t="s">
        <v>118</v>
      </c>
      <c r="H61" s="21" t="s">
        <v>118</v>
      </c>
      <c r="I61" s="68"/>
      <c r="J61" s="21" t="s">
        <v>118</v>
      </c>
      <c r="K61" s="21">
        <f>ukb_unweighted!C62</f>
        <v>7.6</v>
      </c>
      <c r="L61" s="21" t="s">
        <v>118</v>
      </c>
    </row>
    <row r="62" spans="1:15" s="20" customFormat="1">
      <c r="A62" s="26" t="s">
        <v>78</v>
      </c>
      <c r="B62" s="68" t="s">
        <v>118</v>
      </c>
      <c r="C62" s="66">
        <f>aou_unweighted!C62</f>
        <v>9.3000000000000007</v>
      </c>
      <c r="D62" s="68" t="s">
        <v>118</v>
      </c>
      <c r="E62" s="68" t="s">
        <v>118</v>
      </c>
      <c r="F62" s="63">
        <f>mgi_unweighted!C61</f>
        <v>9.9</v>
      </c>
      <c r="G62" s="21" t="s">
        <v>118</v>
      </c>
      <c r="H62" s="21" t="s">
        <v>118</v>
      </c>
      <c r="I62" s="68"/>
      <c r="J62" s="21" t="s">
        <v>118</v>
      </c>
      <c r="K62" s="21">
        <f>ukb_unweighted!C63</f>
        <v>8.1</v>
      </c>
      <c r="L62" s="21" t="s">
        <v>118</v>
      </c>
    </row>
    <row r="63" spans="1:15" s="20" customFormat="1">
      <c r="A63" s="69" t="s">
        <v>79</v>
      </c>
      <c r="B63" s="70" t="s">
        <v>118</v>
      </c>
      <c r="C63" s="71">
        <f>aou_unweighted!C63</f>
        <v>41.5</v>
      </c>
      <c r="D63" s="70" t="s">
        <v>118</v>
      </c>
      <c r="E63" s="70" t="s">
        <v>118</v>
      </c>
      <c r="F63" s="72">
        <f>mgi_unweighted!C62</f>
        <v>43.5</v>
      </c>
      <c r="G63" s="49" t="s">
        <v>118</v>
      </c>
      <c r="H63" s="49" t="s">
        <v>118</v>
      </c>
      <c r="I63" s="70"/>
      <c r="J63" s="49" t="s">
        <v>118</v>
      </c>
      <c r="K63" s="21">
        <f>ukb_unweighted!C64</f>
        <v>36.200000000000003</v>
      </c>
      <c r="L63" s="49" t="s">
        <v>118</v>
      </c>
    </row>
    <row r="64" spans="1:15" ht="16" customHeight="1">
      <c r="A64" s="85" t="s">
        <v>206</v>
      </c>
      <c r="B64" s="85"/>
      <c r="C64" s="85"/>
      <c r="D64" s="85"/>
      <c r="E64" s="85"/>
      <c r="F64" s="85"/>
      <c r="G64" s="85"/>
      <c r="H64" s="85"/>
      <c r="I64" s="85"/>
      <c r="J64" s="85"/>
      <c r="K64" s="85"/>
      <c r="L64" s="85"/>
    </row>
    <row r="65" spans="1:12" ht="35" customHeight="1">
      <c r="A65" s="83" t="s">
        <v>593</v>
      </c>
      <c r="B65" s="83"/>
      <c r="C65" s="83"/>
      <c r="D65" s="83"/>
      <c r="E65" s="83"/>
      <c r="F65" s="83"/>
      <c r="G65" s="83"/>
      <c r="H65" s="83"/>
      <c r="I65" s="83"/>
      <c r="J65" s="83"/>
      <c r="K65" s="83"/>
      <c r="L65" s="83"/>
    </row>
    <row r="66" spans="1:12" ht="16" customHeight="1">
      <c r="A66" s="83" t="s">
        <v>594</v>
      </c>
      <c r="B66" s="83"/>
      <c r="C66" s="83"/>
      <c r="D66" s="83"/>
      <c r="E66" s="83"/>
      <c r="F66" s="83"/>
      <c r="G66" s="83"/>
      <c r="H66" s="83"/>
      <c r="I66" s="83"/>
      <c r="J66" s="83"/>
      <c r="K66" s="83"/>
      <c r="L66" s="83"/>
    </row>
    <row r="67" spans="1:12" ht="33" customHeight="1">
      <c r="A67" s="83" t="s">
        <v>215</v>
      </c>
      <c r="B67" s="83"/>
      <c r="C67" s="83"/>
      <c r="D67" s="83"/>
      <c r="E67" s="83"/>
      <c r="F67" s="83"/>
      <c r="G67" s="83"/>
      <c r="H67" s="83"/>
      <c r="I67" s="83"/>
      <c r="J67" s="83"/>
      <c r="K67" s="83"/>
      <c r="L67" s="83"/>
    </row>
    <row r="68" spans="1:12" ht="16" customHeight="1">
      <c r="A68" s="83" t="s">
        <v>296</v>
      </c>
      <c r="B68" s="83"/>
      <c r="C68" s="83"/>
      <c r="D68" s="83"/>
      <c r="E68" s="83"/>
      <c r="F68" s="83"/>
      <c r="G68" s="83"/>
      <c r="H68" s="83"/>
      <c r="I68" s="83"/>
      <c r="J68" s="83"/>
      <c r="K68" s="83"/>
      <c r="L68" s="83"/>
    </row>
    <row r="69" spans="1:12" ht="16" customHeight="1">
      <c r="A69" s="83" t="s">
        <v>297</v>
      </c>
      <c r="B69" s="83"/>
      <c r="C69" s="83"/>
      <c r="D69" s="83"/>
      <c r="E69" s="83"/>
      <c r="F69" s="83"/>
      <c r="G69" s="83"/>
      <c r="H69" s="83"/>
      <c r="I69" s="83"/>
      <c r="J69" s="83"/>
      <c r="K69" s="83"/>
      <c r="L69" s="83"/>
    </row>
    <row r="70" spans="1:12" ht="22" customHeight="1">
      <c r="A70" s="83" t="s">
        <v>298</v>
      </c>
      <c r="B70" s="83"/>
      <c r="C70" s="83"/>
      <c r="D70" s="83"/>
      <c r="E70" s="83"/>
      <c r="F70" s="83"/>
      <c r="G70" s="83"/>
      <c r="H70" s="83"/>
      <c r="I70" s="83"/>
      <c r="J70" s="83"/>
      <c r="K70" s="83"/>
      <c r="L70" s="83"/>
    </row>
    <row r="71" spans="1:12">
      <c r="A71" s="82" t="s">
        <v>207</v>
      </c>
      <c r="B71" s="82"/>
      <c r="C71" s="82"/>
      <c r="D71" s="82"/>
      <c r="E71" s="82"/>
      <c r="F71" s="82"/>
      <c r="G71" s="82"/>
      <c r="H71" s="82"/>
      <c r="I71" s="82"/>
      <c r="J71" s="82"/>
      <c r="K71" s="82"/>
      <c r="L71" s="82"/>
    </row>
  </sheetData>
  <mergeCells count="9">
    <mergeCell ref="A71:L71"/>
    <mergeCell ref="A67:L67"/>
    <mergeCell ref="A1:L1"/>
    <mergeCell ref="A64:L64"/>
    <mergeCell ref="A65:L65"/>
    <mergeCell ref="A68:L68"/>
    <mergeCell ref="A69:L69"/>
    <mergeCell ref="A70:L70"/>
    <mergeCell ref="A66:L66"/>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3AC7-3FA7-1D42-AD6E-1B11AA38B449}">
  <dimension ref="A1:J62"/>
  <sheetViews>
    <sheetView workbookViewId="0">
      <selection activeCell="D7" sqref="D7"/>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81254</v>
      </c>
    </row>
    <row r="3" spans="1:10">
      <c r="A3" t="s">
        <v>81</v>
      </c>
      <c r="B3" t="s">
        <v>29</v>
      </c>
      <c r="C3" t="s">
        <v>300</v>
      </c>
      <c r="D3" t="s">
        <v>30</v>
      </c>
      <c r="E3">
        <v>56.342205922170002</v>
      </c>
      <c r="F3">
        <v>16.9886348318724</v>
      </c>
      <c r="G3">
        <v>58.5</v>
      </c>
      <c r="H3">
        <v>81254</v>
      </c>
      <c r="I3">
        <v>0</v>
      </c>
    </row>
    <row r="4" spans="1:10">
      <c r="A4" t="s">
        <v>31</v>
      </c>
      <c r="B4" t="s">
        <v>3</v>
      </c>
      <c r="C4" t="s">
        <v>301</v>
      </c>
      <c r="D4" t="s">
        <v>32</v>
      </c>
      <c r="H4">
        <v>1</v>
      </c>
      <c r="I4">
        <v>0</v>
      </c>
      <c r="J4">
        <v>0</v>
      </c>
    </row>
    <row r="5" spans="1:10">
      <c r="A5" t="s">
        <v>31</v>
      </c>
      <c r="B5" s="9">
        <v>45218</v>
      </c>
      <c r="C5" t="s">
        <v>302</v>
      </c>
      <c r="D5" t="s">
        <v>32</v>
      </c>
      <c r="H5">
        <v>468</v>
      </c>
      <c r="I5">
        <v>0</v>
      </c>
      <c r="J5">
        <v>0.6</v>
      </c>
    </row>
    <row r="6" spans="1:10">
      <c r="A6" t="s">
        <v>31</v>
      </c>
      <c r="B6" t="s">
        <v>5</v>
      </c>
      <c r="C6" t="s">
        <v>303</v>
      </c>
      <c r="D6" t="s">
        <v>32</v>
      </c>
      <c r="H6">
        <v>7071</v>
      </c>
      <c r="I6">
        <v>0</v>
      </c>
      <c r="J6">
        <v>8.6999999999999993</v>
      </c>
    </row>
    <row r="7" spans="1:10">
      <c r="A7" t="s">
        <v>31</v>
      </c>
      <c r="B7" t="s">
        <v>6</v>
      </c>
      <c r="C7" t="s">
        <v>304</v>
      </c>
      <c r="D7" t="s">
        <v>32</v>
      </c>
      <c r="H7">
        <v>8640</v>
      </c>
      <c r="I7">
        <v>0</v>
      </c>
      <c r="J7">
        <v>10.6</v>
      </c>
    </row>
    <row r="8" spans="1:10">
      <c r="A8" t="s">
        <v>31</v>
      </c>
      <c r="B8" t="s">
        <v>7</v>
      </c>
      <c r="C8" t="s">
        <v>305</v>
      </c>
      <c r="D8" t="s">
        <v>32</v>
      </c>
      <c r="H8">
        <v>10930</v>
      </c>
      <c r="I8">
        <v>0</v>
      </c>
      <c r="J8">
        <v>13.5</v>
      </c>
    </row>
    <row r="9" spans="1:10">
      <c r="A9" t="s">
        <v>31</v>
      </c>
      <c r="B9" t="s">
        <v>8</v>
      </c>
      <c r="C9" t="s">
        <v>306</v>
      </c>
      <c r="D9" t="s">
        <v>32</v>
      </c>
      <c r="H9">
        <v>16127</v>
      </c>
      <c r="I9">
        <v>0</v>
      </c>
      <c r="J9">
        <v>19.8</v>
      </c>
    </row>
    <row r="10" spans="1:10">
      <c r="A10" t="s">
        <v>31</v>
      </c>
      <c r="B10" t="s">
        <v>9</v>
      </c>
      <c r="C10" t="s">
        <v>307</v>
      </c>
      <c r="D10" t="s">
        <v>32</v>
      </c>
      <c r="H10">
        <v>18803</v>
      </c>
      <c r="I10">
        <v>0</v>
      </c>
      <c r="J10">
        <v>23.1</v>
      </c>
    </row>
    <row r="11" spans="1:10">
      <c r="A11" t="s">
        <v>31</v>
      </c>
      <c r="B11" t="s">
        <v>10</v>
      </c>
      <c r="C11" t="s">
        <v>308</v>
      </c>
      <c r="D11" t="s">
        <v>32</v>
      </c>
      <c r="H11">
        <v>14110</v>
      </c>
      <c r="I11">
        <v>0</v>
      </c>
      <c r="J11">
        <v>17.399999999999999</v>
      </c>
    </row>
    <row r="12" spans="1:10">
      <c r="A12" t="s">
        <v>31</v>
      </c>
      <c r="B12" t="s">
        <v>11</v>
      </c>
      <c r="C12" t="s">
        <v>309</v>
      </c>
      <c r="D12" t="s">
        <v>32</v>
      </c>
      <c r="H12">
        <v>5104</v>
      </c>
      <c r="I12">
        <v>0</v>
      </c>
      <c r="J12">
        <v>6.3</v>
      </c>
    </row>
    <row r="13" spans="1:10">
      <c r="A13" t="s">
        <v>33</v>
      </c>
      <c r="B13" t="s">
        <v>84</v>
      </c>
      <c r="C13" t="s">
        <v>83</v>
      </c>
      <c r="D13" t="s">
        <v>32</v>
      </c>
      <c r="H13">
        <v>37549</v>
      </c>
      <c r="I13">
        <v>0</v>
      </c>
      <c r="J13">
        <v>46.2</v>
      </c>
    </row>
    <row r="14" spans="1:10">
      <c r="A14" t="s">
        <v>33</v>
      </c>
      <c r="B14" t="s">
        <v>86</v>
      </c>
      <c r="C14" t="s">
        <v>85</v>
      </c>
      <c r="D14" t="s">
        <v>32</v>
      </c>
      <c r="H14">
        <v>43705</v>
      </c>
      <c r="I14">
        <v>0</v>
      </c>
      <c r="J14">
        <v>53.8</v>
      </c>
    </row>
    <row r="15" spans="1:10">
      <c r="A15" t="s">
        <v>35</v>
      </c>
      <c r="B15" t="s">
        <v>88</v>
      </c>
      <c r="C15" t="s">
        <v>87</v>
      </c>
      <c r="D15" t="s">
        <v>32</v>
      </c>
      <c r="H15">
        <v>5059</v>
      </c>
      <c r="I15">
        <v>0</v>
      </c>
      <c r="J15">
        <v>6.2</v>
      </c>
    </row>
    <row r="16" spans="1:10">
      <c r="A16" t="s">
        <v>35</v>
      </c>
      <c r="B16" t="s">
        <v>36</v>
      </c>
      <c r="C16" t="s">
        <v>89</v>
      </c>
      <c r="D16" t="s">
        <v>32</v>
      </c>
      <c r="H16">
        <v>3110</v>
      </c>
      <c r="I16">
        <v>0</v>
      </c>
      <c r="J16">
        <v>3.8</v>
      </c>
    </row>
    <row r="17" spans="1:10">
      <c r="A17" t="s">
        <v>35</v>
      </c>
      <c r="B17" t="s">
        <v>91</v>
      </c>
      <c r="C17" t="s">
        <v>90</v>
      </c>
      <c r="D17" t="s">
        <v>32</v>
      </c>
      <c r="H17">
        <v>69254</v>
      </c>
      <c r="I17">
        <v>0</v>
      </c>
      <c r="J17">
        <v>85.2</v>
      </c>
    </row>
    <row r="18" spans="1:10">
      <c r="A18" t="s">
        <v>35</v>
      </c>
      <c r="B18" t="s">
        <v>38</v>
      </c>
      <c r="C18" t="s">
        <v>92</v>
      </c>
      <c r="D18" t="s">
        <v>32</v>
      </c>
      <c r="H18">
        <v>2180</v>
      </c>
      <c r="I18">
        <v>0</v>
      </c>
      <c r="J18">
        <v>2.7</v>
      </c>
    </row>
    <row r="19" spans="1:10">
      <c r="A19" t="s">
        <v>35</v>
      </c>
      <c r="B19" t="s">
        <v>94</v>
      </c>
      <c r="C19" t="s">
        <v>93</v>
      </c>
      <c r="D19" t="s">
        <v>32</v>
      </c>
      <c r="H19">
        <v>395</v>
      </c>
      <c r="I19">
        <v>0</v>
      </c>
      <c r="J19">
        <v>0.5</v>
      </c>
    </row>
    <row r="20" spans="1:10">
      <c r="A20" t="s">
        <v>35</v>
      </c>
      <c r="B20" t="s">
        <v>96</v>
      </c>
      <c r="C20" t="s">
        <v>95</v>
      </c>
      <c r="D20" t="s">
        <v>32</v>
      </c>
      <c r="H20">
        <v>7</v>
      </c>
      <c r="I20">
        <v>0</v>
      </c>
      <c r="J20">
        <v>0</v>
      </c>
    </row>
    <row r="21" spans="1:10">
      <c r="A21" t="s">
        <v>35</v>
      </c>
      <c r="B21" t="s">
        <v>98</v>
      </c>
      <c r="C21" t="s">
        <v>97</v>
      </c>
      <c r="D21" t="s">
        <v>32</v>
      </c>
      <c r="H21">
        <v>4</v>
      </c>
      <c r="I21">
        <v>0</v>
      </c>
      <c r="J21">
        <v>0</v>
      </c>
    </row>
    <row r="22" spans="1:10">
      <c r="A22" t="s">
        <v>35</v>
      </c>
      <c r="B22" t="s">
        <v>42</v>
      </c>
      <c r="C22" t="s">
        <v>99</v>
      </c>
      <c r="D22" t="s">
        <v>32</v>
      </c>
      <c r="H22">
        <v>1245</v>
      </c>
      <c r="I22">
        <v>0</v>
      </c>
      <c r="J22">
        <v>1.5</v>
      </c>
    </row>
    <row r="23" spans="1:10">
      <c r="A23" t="s">
        <v>44</v>
      </c>
      <c r="B23" t="s">
        <v>29</v>
      </c>
      <c r="C23" t="s">
        <v>100</v>
      </c>
      <c r="D23" t="s">
        <v>30</v>
      </c>
      <c r="E23">
        <v>29.940264835648001</v>
      </c>
      <c r="F23">
        <v>7.2611462150975496</v>
      </c>
      <c r="G23">
        <v>28.734390999999999</v>
      </c>
      <c r="H23">
        <v>81149</v>
      </c>
      <c r="I23">
        <v>105</v>
      </c>
    </row>
    <row r="24" spans="1:10">
      <c r="A24" t="s">
        <v>45</v>
      </c>
      <c r="B24" t="s">
        <v>46</v>
      </c>
      <c r="C24" t="s">
        <v>101</v>
      </c>
      <c r="D24" t="s">
        <v>32</v>
      </c>
      <c r="H24">
        <v>865</v>
      </c>
      <c r="I24">
        <v>114</v>
      </c>
      <c r="J24">
        <v>1.1000000000000001</v>
      </c>
    </row>
    <row r="25" spans="1:10">
      <c r="A25" t="s">
        <v>45</v>
      </c>
      <c r="B25" t="s">
        <v>47</v>
      </c>
      <c r="C25" t="s">
        <v>102</v>
      </c>
      <c r="D25" t="s">
        <v>32</v>
      </c>
      <c r="H25">
        <v>20029</v>
      </c>
      <c r="I25">
        <v>114</v>
      </c>
      <c r="J25">
        <v>24.7</v>
      </c>
    </row>
    <row r="26" spans="1:10">
      <c r="A26" t="s">
        <v>45</v>
      </c>
      <c r="B26" t="s">
        <v>48</v>
      </c>
      <c r="C26" t="s">
        <v>103</v>
      </c>
      <c r="D26" t="s">
        <v>32</v>
      </c>
      <c r="H26">
        <v>25958</v>
      </c>
      <c r="I26">
        <v>114</v>
      </c>
      <c r="J26">
        <v>32</v>
      </c>
    </row>
    <row r="27" spans="1:10">
      <c r="A27" t="s">
        <v>45</v>
      </c>
      <c r="B27" t="s">
        <v>49</v>
      </c>
      <c r="C27" t="s">
        <v>104</v>
      </c>
      <c r="D27" t="s">
        <v>32</v>
      </c>
      <c r="H27">
        <v>34288</v>
      </c>
      <c r="I27">
        <v>114</v>
      </c>
      <c r="J27">
        <v>42.3</v>
      </c>
    </row>
    <row r="28" spans="1:10">
      <c r="A28" t="s">
        <v>50</v>
      </c>
      <c r="B28">
        <v>0</v>
      </c>
      <c r="C28" t="s">
        <v>105</v>
      </c>
      <c r="D28" t="s">
        <v>32</v>
      </c>
      <c r="H28">
        <v>41731</v>
      </c>
      <c r="I28">
        <v>0</v>
      </c>
      <c r="J28">
        <v>51.4</v>
      </c>
    </row>
    <row r="29" spans="1:10">
      <c r="A29" t="s">
        <v>50</v>
      </c>
      <c r="B29">
        <v>1</v>
      </c>
      <c r="C29" t="s">
        <v>106</v>
      </c>
      <c r="D29" t="s">
        <v>32</v>
      </c>
      <c r="H29">
        <v>39523</v>
      </c>
      <c r="I29">
        <v>0</v>
      </c>
      <c r="J29">
        <v>48.6</v>
      </c>
    </row>
    <row r="30" spans="1:10">
      <c r="A30" t="s">
        <v>51</v>
      </c>
      <c r="B30">
        <v>0</v>
      </c>
      <c r="C30" t="s">
        <v>107</v>
      </c>
      <c r="D30" t="s">
        <v>32</v>
      </c>
      <c r="H30">
        <v>54250</v>
      </c>
      <c r="I30">
        <v>0</v>
      </c>
      <c r="J30">
        <v>66.8</v>
      </c>
    </row>
    <row r="31" spans="1:10">
      <c r="A31" t="s">
        <v>51</v>
      </c>
      <c r="B31">
        <v>1</v>
      </c>
      <c r="C31" t="s">
        <v>108</v>
      </c>
      <c r="D31" t="s">
        <v>32</v>
      </c>
      <c r="H31">
        <v>27004</v>
      </c>
      <c r="I31">
        <v>0</v>
      </c>
      <c r="J31">
        <v>33.200000000000003</v>
      </c>
    </row>
    <row r="32" spans="1:10">
      <c r="A32" t="s">
        <v>52</v>
      </c>
      <c r="B32">
        <v>0</v>
      </c>
      <c r="C32" t="s">
        <v>109</v>
      </c>
      <c r="D32" t="s">
        <v>32</v>
      </c>
      <c r="H32">
        <v>67847</v>
      </c>
      <c r="I32">
        <v>0</v>
      </c>
      <c r="J32">
        <v>83.5</v>
      </c>
    </row>
    <row r="33" spans="1:10">
      <c r="A33" t="s">
        <v>52</v>
      </c>
      <c r="B33">
        <v>1</v>
      </c>
      <c r="C33" t="s">
        <v>110</v>
      </c>
      <c r="D33" t="s">
        <v>32</v>
      </c>
      <c r="H33">
        <v>13407</v>
      </c>
      <c r="I33">
        <v>0</v>
      </c>
      <c r="J33">
        <v>16.5</v>
      </c>
    </row>
    <row r="34" spans="1:10">
      <c r="A34" t="s">
        <v>53</v>
      </c>
      <c r="B34">
        <v>0</v>
      </c>
      <c r="C34" t="s">
        <v>111</v>
      </c>
      <c r="D34" t="s">
        <v>32</v>
      </c>
      <c r="H34">
        <v>51781</v>
      </c>
      <c r="I34">
        <v>0</v>
      </c>
      <c r="J34">
        <v>63.7</v>
      </c>
    </row>
    <row r="35" spans="1:10">
      <c r="A35" t="s">
        <v>53</v>
      </c>
      <c r="B35">
        <v>1</v>
      </c>
      <c r="C35" t="s">
        <v>112</v>
      </c>
      <c r="D35" t="s">
        <v>32</v>
      </c>
      <c r="H35">
        <v>29473</v>
      </c>
      <c r="I35">
        <v>0</v>
      </c>
      <c r="J35">
        <v>36.299999999999997</v>
      </c>
    </row>
    <row r="36" spans="1:10">
      <c r="A36" t="s">
        <v>54</v>
      </c>
      <c r="B36">
        <v>0</v>
      </c>
      <c r="C36" t="s">
        <v>113</v>
      </c>
      <c r="D36" t="s">
        <v>32</v>
      </c>
      <c r="H36">
        <v>53681</v>
      </c>
      <c r="I36">
        <v>0</v>
      </c>
      <c r="J36">
        <v>66.099999999999994</v>
      </c>
    </row>
    <row r="37" spans="1:10">
      <c r="A37" t="s">
        <v>54</v>
      </c>
      <c r="B37">
        <v>1</v>
      </c>
      <c r="C37" t="s">
        <v>114</v>
      </c>
      <c r="D37" t="s">
        <v>32</v>
      </c>
      <c r="H37">
        <v>27573</v>
      </c>
      <c r="I37">
        <v>0</v>
      </c>
      <c r="J37">
        <v>33.9</v>
      </c>
    </row>
    <row r="38" spans="1:10">
      <c r="A38" t="s">
        <v>55</v>
      </c>
      <c r="B38" t="s">
        <v>56</v>
      </c>
      <c r="C38" t="s">
        <v>115</v>
      </c>
      <c r="D38" t="s">
        <v>32</v>
      </c>
      <c r="H38">
        <v>43245</v>
      </c>
      <c r="I38">
        <v>292</v>
      </c>
      <c r="J38">
        <v>53.4</v>
      </c>
    </row>
    <row r="39" spans="1:10">
      <c r="A39" t="s">
        <v>55</v>
      </c>
      <c r="B39" t="s">
        <v>57</v>
      </c>
      <c r="C39" t="s">
        <v>116</v>
      </c>
      <c r="D39" t="s">
        <v>32</v>
      </c>
      <c r="H39">
        <v>29816</v>
      </c>
      <c r="I39">
        <v>292</v>
      </c>
      <c r="J39">
        <v>36.799999999999997</v>
      </c>
    </row>
    <row r="40" spans="1:10">
      <c r="A40" t="s">
        <v>55</v>
      </c>
      <c r="B40" t="s">
        <v>58</v>
      </c>
      <c r="C40" t="s">
        <v>117</v>
      </c>
      <c r="D40" t="s">
        <v>32</v>
      </c>
      <c r="H40">
        <v>7901</v>
      </c>
      <c r="I40">
        <v>292</v>
      </c>
      <c r="J40">
        <v>9.8000000000000007</v>
      </c>
    </row>
    <row r="41" spans="1:10">
      <c r="A41" t="s">
        <v>55</v>
      </c>
      <c r="B41" t="s">
        <v>42</v>
      </c>
      <c r="C41" t="s">
        <v>82</v>
      </c>
      <c r="D41" t="s">
        <v>32</v>
      </c>
      <c r="H41">
        <v>0</v>
      </c>
      <c r="I41">
        <v>292</v>
      </c>
      <c r="J41">
        <v>0</v>
      </c>
    </row>
    <row r="42" spans="1:10">
      <c r="A42" t="s">
        <v>59</v>
      </c>
      <c r="B42" t="s">
        <v>60</v>
      </c>
      <c r="C42" s="8">
        <v>81254</v>
      </c>
    </row>
    <row r="43" spans="1:10">
      <c r="A43" t="s">
        <v>61</v>
      </c>
      <c r="B43" t="s">
        <v>62</v>
      </c>
      <c r="C43">
        <v>1</v>
      </c>
    </row>
    <row r="44" spans="1:10">
      <c r="A44" t="s">
        <v>61</v>
      </c>
      <c r="B44" t="s">
        <v>23</v>
      </c>
      <c r="C44">
        <v>55</v>
      </c>
    </row>
    <row r="45" spans="1:10">
      <c r="A45" t="s">
        <v>61</v>
      </c>
      <c r="B45" t="s">
        <v>21</v>
      </c>
      <c r="C45">
        <v>104.4</v>
      </c>
    </row>
    <row r="46" spans="1:10">
      <c r="A46" t="s">
        <v>61</v>
      </c>
      <c r="B46" t="s">
        <v>63</v>
      </c>
      <c r="C46" s="8">
        <v>1836</v>
      </c>
    </row>
    <row r="47" spans="1:10">
      <c r="A47" t="s">
        <v>64</v>
      </c>
      <c r="B47" t="s">
        <v>62</v>
      </c>
      <c r="C47">
        <v>1</v>
      </c>
    </row>
    <row r="48" spans="1:10">
      <c r="A48" t="s">
        <v>64</v>
      </c>
      <c r="B48" t="s">
        <v>23</v>
      </c>
      <c r="C48">
        <v>782</v>
      </c>
    </row>
    <row r="49" spans="1:3">
      <c r="A49" t="s">
        <v>64</v>
      </c>
      <c r="B49" t="s">
        <v>21</v>
      </c>
      <c r="C49" s="10">
        <v>13789.8</v>
      </c>
    </row>
    <row r="50" spans="1:3">
      <c r="A50" t="s">
        <v>64</v>
      </c>
      <c r="B50" t="s">
        <v>63</v>
      </c>
      <c r="C50" s="8">
        <v>79826</v>
      </c>
    </row>
    <row r="51" spans="1:3">
      <c r="A51" t="s">
        <v>65</v>
      </c>
      <c r="B51" t="s">
        <v>62</v>
      </c>
      <c r="C51">
        <v>1</v>
      </c>
    </row>
    <row r="52" spans="1:3">
      <c r="A52" t="s">
        <v>65</v>
      </c>
      <c r="B52" t="s">
        <v>23</v>
      </c>
      <c r="C52">
        <v>53</v>
      </c>
    </row>
    <row r="53" spans="1:3">
      <c r="A53" t="s">
        <v>65</v>
      </c>
      <c r="B53" t="s">
        <v>21</v>
      </c>
      <c r="C53">
        <v>74.3</v>
      </c>
    </row>
    <row r="54" spans="1:3">
      <c r="A54" t="s">
        <v>65</v>
      </c>
      <c r="B54" t="s">
        <v>63</v>
      </c>
      <c r="C54">
        <v>588</v>
      </c>
    </row>
    <row r="55" spans="1:3">
      <c r="A55" t="s">
        <v>66</v>
      </c>
      <c r="B55" t="s">
        <v>62</v>
      </c>
      <c r="C55">
        <v>0</v>
      </c>
    </row>
    <row r="56" spans="1:3">
      <c r="A56" t="s">
        <v>66</v>
      </c>
      <c r="B56" t="s">
        <v>23</v>
      </c>
      <c r="C56" s="8">
        <v>2971</v>
      </c>
    </row>
    <row r="57" spans="1:3">
      <c r="A57" t="s">
        <v>66</v>
      </c>
      <c r="B57" t="s">
        <v>21</v>
      </c>
      <c r="C57" s="10">
        <v>3611.6</v>
      </c>
    </row>
    <row r="58" spans="1:3">
      <c r="A58" t="s">
        <v>66</v>
      </c>
      <c r="B58" t="s">
        <v>63</v>
      </c>
      <c r="C58" s="8">
        <v>15900</v>
      </c>
    </row>
    <row r="59" spans="1:3">
      <c r="A59" t="s">
        <v>67</v>
      </c>
      <c r="B59" t="s">
        <v>62</v>
      </c>
      <c r="C59">
        <v>0</v>
      </c>
    </row>
    <row r="60" spans="1:3">
      <c r="A60" t="s">
        <v>67</v>
      </c>
      <c r="B60" t="s">
        <v>23</v>
      </c>
      <c r="C60">
        <v>8.1</v>
      </c>
    </row>
    <row r="61" spans="1:3">
      <c r="A61" t="s">
        <v>67</v>
      </c>
      <c r="B61" t="s">
        <v>21</v>
      </c>
      <c r="C61">
        <v>9.9</v>
      </c>
    </row>
    <row r="62" spans="1:3">
      <c r="A62" t="s">
        <v>67</v>
      </c>
      <c r="B62" t="s">
        <v>63</v>
      </c>
      <c r="C62">
        <v>43.5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A1-1AC8-3E4C-8BC1-76067F9CC363}">
  <dimension ref="A1:E35"/>
  <sheetViews>
    <sheetView workbookViewId="0">
      <selection sqref="A1:E36"/>
    </sheetView>
  </sheetViews>
  <sheetFormatPr baseColWidth="10" defaultRowHeight="16"/>
  <cols>
    <col min="1" max="2" width="12" bestFit="1" customWidth="1"/>
    <col min="3" max="4" width="18.85546875" bestFit="1" customWidth="1"/>
    <col min="5" max="5" width="8.42578125" bestFit="1" customWidth="1"/>
  </cols>
  <sheetData>
    <row r="1" spans="1:5">
      <c r="A1" t="s">
        <v>21</v>
      </c>
      <c r="B1" t="s">
        <v>233</v>
      </c>
      <c r="C1" t="s">
        <v>17</v>
      </c>
      <c r="D1" t="s">
        <v>18</v>
      </c>
      <c r="E1" t="s">
        <v>19</v>
      </c>
    </row>
    <row r="2" spans="1:5">
      <c r="A2">
        <v>48.056256800908997</v>
      </c>
      <c r="B2">
        <v>0.14102809020066101</v>
      </c>
      <c r="C2" t="s">
        <v>81</v>
      </c>
      <c r="D2" t="s">
        <v>81</v>
      </c>
      <c r="E2" t="s">
        <v>508</v>
      </c>
    </row>
    <row r="3" spans="1:5">
      <c r="A3">
        <v>0</v>
      </c>
      <c r="B3">
        <v>0</v>
      </c>
      <c r="C3" t="s">
        <v>31</v>
      </c>
      <c r="D3" t="s">
        <v>3</v>
      </c>
      <c r="E3" t="s">
        <v>234</v>
      </c>
    </row>
    <row r="4" spans="1:5">
      <c r="A4">
        <v>1.1788797201387599E-2</v>
      </c>
      <c r="B4">
        <v>9.5872930379441201E-4</v>
      </c>
      <c r="C4" t="s">
        <v>31</v>
      </c>
      <c r="D4" s="9">
        <v>45218</v>
      </c>
      <c r="E4" t="s">
        <v>235</v>
      </c>
    </row>
    <row r="5" spans="1:5">
      <c r="A5">
        <v>0.181895937149573</v>
      </c>
      <c r="B5">
        <v>3.3962672157620802E-3</v>
      </c>
      <c r="C5" t="s">
        <v>31</v>
      </c>
      <c r="D5" t="s">
        <v>5</v>
      </c>
      <c r="E5" t="s">
        <v>509</v>
      </c>
    </row>
    <row r="6" spans="1:5">
      <c r="A6">
        <v>0.16507023484366901</v>
      </c>
      <c r="B6">
        <v>3.1319996923519599E-3</v>
      </c>
      <c r="C6" t="s">
        <v>31</v>
      </c>
      <c r="D6" t="s">
        <v>6</v>
      </c>
      <c r="E6" t="s">
        <v>236</v>
      </c>
    </row>
    <row r="7" spans="1:5">
      <c r="A7">
        <v>0.17482196892542201</v>
      </c>
      <c r="B7">
        <v>3.31539947057555E-3</v>
      </c>
      <c r="C7" t="s">
        <v>31</v>
      </c>
      <c r="D7" t="s">
        <v>7</v>
      </c>
      <c r="E7" t="s">
        <v>510</v>
      </c>
    </row>
    <row r="8" spans="1:5">
      <c r="A8">
        <v>0.17469902353904099</v>
      </c>
      <c r="B8">
        <v>3.1458588094244802E-3</v>
      </c>
      <c r="C8" t="s">
        <v>31</v>
      </c>
      <c r="D8" t="s">
        <v>8</v>
      </c>
      <c r="E8" t="s">
        <v>510</v>
      </c>
    </row>
    <row r="9" spans="1:5">
      <c r="A9">
        <v>0.18770916960248901</v>
      </c>
      <c r="B9">
        <v>3.3275204536095402E-3</v>
      </c>
      <c r="C9" t="s">
        <v>31</v>
      </c>
      <c r="D9" t="s">
        <v>9</v>
      </c>
      <c r="E9" t="s">
        <v>511</v>
      </c>
    </row>
    <row r="10" spans="1:5">
      <c r="A10">
        <v>8.1718694645278298E-2</v>
      </c>
      <c r="B10">
        <v>2.015574340211E-3</v>
      </c>
      <c r="C10" t="s">
        <v>31</v>
      </c>
      <c r="D10" t="s">
        <v>10</v>
      </c>
      <c r="E10" t="s">
        <v>512</v>
      </c>
    </row>
    <row r="11" spans="1:5">
      <c r="A11">
        <v>2.2296174093138998E-2</v>
      </c>
      <c r="B11">
        <v>1.1087069757019701E-3</v>
      </c>
      <c r="C11" t="s">
        <v>31</v>
      </c>
      <c r="D11" t="s">
        <v>11</v>
      </c>
      <c r="E11" t="s">
        <v>513</v>
      </c>
    </row>
    <row r="12" spans="1:5">
      <c r="A12">
        <v>0.57005867463085802</v>
      </c>
      <c r="B12">
        <v>4.1855039915507297E-3</v>
      </c>
      <c r="C12" t="s">
        <v>33</v>
      </c>
      <c r="D12" t="s">
        <v>86</v>
      </c>
      <c r="E12" t="s">
        <v>514</v>
      </c>
    </row>
    <row r="13" spans="1:5">
      <c r="A13">
        <v>0.42994132536914198</v>
      </c>
      <c r="B13">
        <v>4.1855039915507297E-3</v>
      </c>
      <c r="C13" t="s">
        <v>33</v>
      </c>
      <c r="D13" t="s">
        <v>84</v>
      </c>
      <c r="E13" t="s">
        <v>515</v>
      </c>
    </row>
    <row r="14" spans="1:5">
      <c r="A14">
        <v>0.26002543710717302</v>
      </c>
      <c r="B14">
        <v>4.21254184047951E-3</v>
      </c>
      <c r="C14" t="s">
        <v>35</v>
      </c>
      <c r="D14" t="s">
        <v>88</v>
      </c>
      <c r="E14" t="s">
        <v>516</v>
      </c>
    </row>
    <row r="15" spans="1:5">
      <c r="A15">
        <v>0.17614768257740401</v>
      </c>
      <c r="B15">
        <v>3.6533887189930201E-3</v>
      </c>
      <c r="C15" t="s">
        <v>35</v>
      </c>
      <c r="D15" t="s">
        <v>36</v>
      </c>
      <c r="E15" t="s">
        <v>517</v>
      </c>
    </row>
    <row r="16" spans="1:5">
      <c r="A16">
        <v>0.34572955810247402</v>
      </c>
      <c r="B16">
        <v>3.1641313122925301E-3</v>
      </c>
      <c r="C16" t="s">
        <v>35</v>
      </c>
      <c r="D16" t="s">
        <v>91</v>
      </c>
      <c r="E16" t="s">
        <v>518</v>
      </c>
    </row>
    <row r="17" spans="1:5">
      <c r="A17">
        <v>0.13453969827373899</v>
      </c>
      <c r="B17">
        <v>3.39925584108936E-3</v>
      </c>
      <c r="C17" t="s">
        <v>35</v>
      </c>
      <c r="D17" t="s">
        <v>38</v>
      </c>
      <c r="E17" t="s">
        <v>519</v>
      </c>
    </row>
    <row r="18" spans="1:5">
      <c r="A18">
        <v>1.87924679443944E-2</v>
      </c>
      <c r="B18">
        <v>1.3757554501209999E-3</v>
      </c>
      <c r="C18" t="s">
        <v>35</v>
      </c>
      <c r="D18" t="s">
        <v>94</v>
      </c>
      <c r="E18" t="s">
        <v>520</v>
      </c>
    </row>
    <row r="19" spans="1:5">
      <c r="A19">
        <v>2.2929345482208599E-4</v>
      </c>
      <c r="B19">
        <v>1.17925076466331E-4</v>
      </c>
      <c r="C19" t="s">
        <v>35</v>
      </c>
      <c r="D19" t="s">
        <v>96</v>
      </c>
      <c r="E19" t="s">
        <v>234</v>
      </c>
    </row>
    <row r="20" spans="1:5">
      <c r="A20" s="45">
        <v>1.01352980589271E-4</v>
      </c>
      <c r="B20" s="45">
        <v>7.0216609322776107E-5</v>
      </c>
      <c r="C20" t="s">
        <v>35</v>
      </c>
      <c r="D20" t="s">
        <v>98</v>
      </c>
      <c r="E20" t="s">
        <v>234</v>
      </c>
    </row>
    <row r="21" spans="1:5">
      <c r="A21">
        <v>6.4434509559405204E-2</v>
      </c>
      <c r="B21">
        <v>2.5175110475212999E-3</v>
      </c>
      <c r="C21" t="s">
        <v>35</v>
      </c>
      <c r="D21" t="s">
        <v>42</v>
      </c>
      <c r="E21" t="s">
        <v>521</v>
      </c>
    </row>
    <row r="22" spans="1:5">
      <c r="A22">
        <v>29.426257522559599</v>
      </c>
      <c r="B22">
        <v>5.9464808005984603E-2</v>
      </c>
      <c r="C22" t="s">
        <v>44</v>
      </c>
      <c r="D22" t="s">
        <v>44</v>
      </c>
      <c r="E22" t="s">
        <v>522</v>
      </c>
    </row>
    <row r="23" spans="1:5">
      <c r="A23">
        <v>1.6150288487108699E-2</v>
      </c>
      <c r="B23">
        <v>1.18430238243725E-3</v>
      </c>
      <c r="C23" t="s">
        <v>45</v>
      </c>
      <c r="D23" t="s">
        <v>46</v>
      </c>
      <c r="E23" t="s">
        <v>241</v>
      </c>
    </row>
    <row r="24" spans="1:5">
      <c r="A24">
        <v>0.26785260535782301</v>
      </c>
      <c r="B24">
        <v>3.75422029135979E-3</v>
      </c>
      <c r="C24" t="s">
        <v>45</v>
      </c>
      <c r="D24" t="s">
        <v>47</v>
      </c>
      <c r="E24" t="s">
        <v>523</v>
      </c>
    </row>
    <row r="25" spans="1:5">
      <c r="A25">
        <v>0.32394173012250999</v>
      </c>
      <c r="B25">
        <v>3.9769044721637697E-3</v>
      </c>
      <c r="C25" t="s">
        <v>45</v>
      </c>
      <c r="D25" t="s">
        <v>48</v>
      </c>
      <c r="E25" t="s">
        <v>524</v>
      </c>
    </row>
    <row r="26" spans="1:5">
      <c r="A26">
        <v>0.39205537603255902</v>
      </c>
      <c r="B26">
        <v>4.1145340932239802E-3</v>
      </c>
      <c r="C26" t="s">
        <v>45</v>
      </c>
      <c r="D26" t="s">
        <v>49</v>
      </c>
      <c r="E26" t="s">
        <v>525</v>
      </c>
    </row>
    <row r="27" spans="1:5">
      <c r="A27">
        <v>9.5515480498041996E-2</v>
      </c>
      <c r="B27">
        <v>1.1378265465602001E-3</v>
      </c>
      <c r="C27" t="s">
        <v>50</v>
      </c>
      <c r="D27" t="s">
        <v>50</v>
      </c>
      <c r="E27" t="s">
        <v>237</v>
      </c>
    </row>
    <row r="28" spans="1:5">
      <c r="A28">
        <v>0.15075566246387601</v>
      </c>
      <c r="B28">
        <v>2.4993195890253201E-3</v>
      </c>
      <c r="C28" t="s">
        <v>51</v>
      </c>
      <c r="D28" t="s">
        <v>51</v>
      </c>
      <c r="E28" t="s">
        <v>238</v>
      </c>
    </row>
    <row r="29" spans="1:5">
      <c r="A29">
        <v>3.4769039468320002E-2</v>
      </c>
      <c r="B29">
        <v>9.2274488548189297E-4</v>
      </c>
      <c r="C29" t="s">
        <v>52</v>
      </c>
      <c r="D29" t="s">
        <v>52</v>
      </c>
      <c r="E29" t="s">
        <v>239</v>
      </c>
    </row>
    <row r="30" spans="1:5">
      <c r="A30">
        <v>0.31778245631803398</v>
      </c>
      <c r="B30">
        <v>3.8605503093730102E-3</v>
      </c>
      <c r="C30" t="s">
        <v>53</v>
      </c>
      <c r="D30" t="s">
        <v>53</v>
      </c>
      <c r="E30" t="s">
        <v>240</v>
      </c>
    </row>
    <row r="31" spans="1:5">
      <c r="A31">
        <v>0.29762686805809402</v>
      </c>
      <c r="B31">
        <v>3.78502246252756E-3</v>
      </c>
      <c r="C31" t="s">
        <v>54</v>
      </c>
      <c r="D31" t="s">
        <v>54</v>
      </c>
      <c r="E31" t="s">
        <v>240</v>
      </c>
    </row>
    <row r="32" spans="1:5">
      <c r="A32">
        <v>0.56991552968939296</v>
      </c>
      <c r="B32">
        <v>4.1859788871558903E-3</v>
      </c>
      <c r="C32" t="s">
        <v>55</v>
      </c>
      <c r="D32" t="s">
        <v>56</v>
      </c>
      <c r="E32" t="s">
        <v>514</v>
      </c>
    </row>
    <row r="33" spans="1:5">
      <c r="A33">
        <v>0.23977402036901299</v>
      </c>
      <c r="B33">
        <v>3.4585919994850199E-3</v>
      </c>
      <c r="C33" t="s">
        <v>55</v>
      </c>
      <c r="D33" t="s">
        <v>57</v>
      </c>
      <c r="E33" t="s">
        <v>526</v>
      </c>
    </row>
    <row r="34" spans="1:5">
      <c r="A34">
        <v>0.19031044994159499</v>
      </c>
      <c r="B34">
        <v>3.4873063337485899E-3</v>
      </c>
      <c r="C34" t="s">
        <v>55</v>
      </c>
      <c r="D34" t="s">
        <v>58</v>
      </c>
      <c r="E34" t="s">
        <v>527</v>
      </c>
    </row>
    <row r="35" spans="1:5">
      <c r="A35">
        <v>0</v>
      </c>
      <c r="B35">
        <v>0</v>
      </c>
      <c r="C35" t="s">
        <v>55</v>
      </c>
      <c r="D35" t="s">
        <v>42</v>
      </c>
      <c r="E35" t="s">
        <v>234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7E7-F8FA-FC43-BD91-CA28F9A589EB}">
  <dimension ref="A1:E35"/>
  <sheetViews>
    <sheetView workbookViewId="0">
      <selection sqref="A1:E36"/>
    </sheetView>
  </sheetViews>
  <sheetFormatPr baseColWidth="10" defaultRowHeight="16"/>
  <sheetData>
    <row r="1" spans="1:5">
      <c r="A1" t="s">
        <v>21</v>
      </c>
      <c r="B1" t="s">
        <v>233</v>
      </c>
      <c r="C1" t="s">
        <v>17</v>
      </c>
      <c r="D1" t="s">
        <v>18</v>
      </c>
      <c r="E1" t="s">
        <v>19</v>
      </c>
    </row>
    <row r="2" spans="1:5">
      <c r="A2">
        <v>47.785521439857099</v>
      </c>
      <c r="B2">
        <v>9.8213634571418101E-2</v>
      </c>
      <c r="C2" t="s">
        <v>81</v>
      </c>
      <c r="D2" t="s">
        <v>81</v>
      </c>
      <c r="E2" t="s">
        <v>528</v>
      </c>
    </row>
    <row r="3" spans="1:5">
      <c r="A3" s="45">
        <v>0</v>
      </c>
      <c r="B3" s="45">
        <v>0</v>
      </c>
      <c r="C3" t="s">
        <v>31</v>
      </c>
      <c r="D3" t="s">
        <v>3</v>
      </c>
      <c r="E3" t="s">
        <v>234</v>
      </c>
    </row>
    <row r="4" spans="1:5">
      <c r="A4">
        <v>7.59614758529897E-3</v>
      </c>
      <c r="B4">
        <v>5.7575942436991E-4</v>
      </c>
      <c r="C4" t="s">
        <v>31</v>
      </c>
      <c r="D4" s="9">
        <v>45218</v>
      </c>
      <c r="E4" t="s">
        <v>529</v>
      </c>
    </row>
    <row r="5" spans="1:5">
      <c r="A5">
        <v>0.20131932486155801</v>
      </c>
      <c r="B5">
        <v>2.5988776295902002E-3</v>
      </c>
      <c r="C5" t="s">
        <v>31</v>
      </c>
      <c r="D5" t="s">
        <v>5</v>
      </c>
      <c r="E5" t="s">
        <v>530</v>
      </c>
    </row>
    <row r="6" spans="1:5">
      <c r="A6">
        <v>0.173206906138614</v>
      </c>
      <c r="B6">
        <v>2.3121639559445599E-3</v>
      </c>
      <c r="C6" t="s">
        <v>31</v>
      </c>
      <c r="D6" t="s">
        <v>6</v>
      </c>
      <c r="E6" t="s">
        <v>531</v>
      </c>
    </row>
    <row r="7" spans="1:5">
      <c r="A7">
        <v>0.16224407296804899</v>
      </c>
      <c r="B7">
        <v>2.10514919947861E-3</v>
      </c>
      <c r="C7" t="s">
        <v>31</v>
      </c>
      <c r="D7" t="s">
        <v>7</v>
      </c>
      <c r="E7" t="s">
        <v>532</v>
      </c>
    </row>
    <row r="8" spans="1:5">
      <c r="A8">
        <v>0.18278267795373099</v>
      </c>
      <c r="B8">
        <v>2.1055070147513399E-3</v>
      </c>
      <c r="C8" t="s">
        <v>31</v>
      </c>
      <c r="D8" t="s">
        <v>8</v>
      </c>
      <c r="E8" t="s">
        <v>533</v>
      </c>
    </row>
    <row r="9" spans="1:5">
      <c r="A9">
        <v>0.15075082307892401</v>
      </c>
      <c r="B9">
        <v>1.76654461458457E-3</v>
      </c>
      <c r="C9" t="s">
        <v>31</v>
      </c>
      <c r="D9" t="s">
        <v>9</v>
      </c>
      <c r="E9" t="s">
        <v>534</v>
      </c>
    </row>
    <row r="10" spans="1:5">
      <c r="A10">
        <v>8.5342880825700795E-2</v>
      </c>
      <c r="B10">
        <v>1.23259774740022E-3</v>
      </c>
      <c r="C10" t="s">
        <v>31</v>
      </c>
      <c r="D10" t="s">
        <v>10</v>
      </c>
      <c r="E10" t="s">
        <v>535</v>
      </c>
    </row>
    <row r="11" spans="1:5">
      <c r="A11">
        <v>3.6757166588124099E-2</v>
      </c>
      <c r="B11">
        <v>8.6325346393530003E-4</v>
      </c>
      <c r="C11" t="s">
        <v>31</v>
      </c>
      <c r="D11" t="s">
        <v>11</v>
      </c>
      <c r="E11" t="s">
        <v>536</v>
      </c>
    </row>
    <row r="12" spans="1:5">
      <c r="A12">
        <v>0.52372572170213605</v>
      </c>
      <c r="B12">
        <v>2.8537443751394101E-3</v>
      </c>
      <c r="C12" t="s">
        <v>33</v>
      </c>
      <c r="D12" t="s">
        <v>86</v>
      </c>
      <c r="E12" t="s">
        <v>537</v>
      </c>
    </row>
    <row r="13" spans="1:5">
      <c r="A13">
        <v>0.47627427829786401</v>
      </c>
      <c r="B13">
        <v>2.8537443751394101E-3</v>
      </c>
      <c r="C13" t="s">
        <v>33</v>
      </c>
      <c r="D13" t="s">
        <v>84</v>
      </c>
      <c r="E13" t="s">
        <v>538</v>
      </c>
    </row>
    <row r="14" spans="1:5">
      <c r="A14">
        <v>0.13396169434890701</v>
      </c>
      <c r="B14">
        <v>2.3906922579673999E-3</v>
      </c>
      <c r="C14" t="s">
        <v>35</v>
      </c>
      <c r="D14" t="s">
        <v>88</v>
      </c>
      <c r="E14" t="s">
        <v>539</v>
      </c>
    </row>
    <row r="15" spans="1:5">
      <c r="A15">
        <v>0.104707523655989</v>
      </c>
      <c r="B15">
        <v>2.2240199272349501E-3</v>
      </c>
      <c r="C15" t="s">
        <v>35</v>
      </c>
      <c r="D15" t="s">
        <v>36</v>
      </c>
      <c r="E15" t="s">
        <v>540</v>
      </c>
    </row>
    <row r="16" spans="1:5">
      <c r="A16">
        <v>0.64091517058025205</v>
      </c>
      <c r="B16">
        <v>3.1096645704608299E-3</v>
      </c>
      <c r="C16" t="s">
        <v>35</v>
      </c>
      <c r="D16" t="s">
        <v>91</v>
      </c>
      <c r="E16" t="s">
        <v>541</v>
      </c>
    </row>
    <row r="17" spans="1:5">
      <c r="A17">
        <v>7.6313585507926801E-2</v>
      </c>
      <c r="B17">
        <v>1.9571500760692602E-3</v>
      </c>
      <c r="C17" t="s">
        <v>35</v>
      </c>
      <c r="D17" t="s">
        <v>38</v>
      </c>
      <c r="E17" t="s">
        <v>542</v>
      </c>
    </row>
    <row r="18" spans="1:5">
      <c r="A18">
        <v>9.1136998383802605E-3</v>
      </c>
      <c r="B18">
        <v>6.7567002839882004E-4</v>
      </c>
      <c r="C18" t="s">
        <v>35</v>
      </c>
      <c r="D18" t="s">
        <v>94</v>
      </c>
      <c r="E18" t="s">
        <v>543</v>
      </c>
    </row>
    <row r="19" spans="1:5">
      <c r="A19" s="45">
        <v>1.4570533357099099E-4</v>
      </c>
      <c r="B19" s="45">
        <v>7.8242585443021306E-5</v>
      </c>
      <c r="C19" t="s">
        <v>35</v>
      </c>
      <c r="D19" t="s">
        <v>96</v>
      </c>
      <c r="E19" t="s">
        <v>234</v>
      </c>
    </row>
    <row r="20" spans="1:5">
      <c r="A20" s="45">
        <v>5.0776815433700797E-5</v>
      </c>
      <c r="B20" s="45">
        <v>4.4554974565153601E-5</v>
      </c>
      <c r="C20" t="s">
        <v>35</v>
      </c>
      <c r="D20" t="s">
        <v>98</v>
      </c>
      <c r="E20" t="s">
        <v>234</v>
      </c>
    </row>
    <row r="21" spans="1:5">
      <c r="A21">
        <v>3.4791843919540301E-2</v>
      </c>
      <c r="B21">
        <v>1.3404477694479999E-3</v>
      </c>
      <c r="C21" t="s">
        <v>35</v>
      </c>
      <c r="D21" t="s">
        <v>42</v>
      </c>
      <c r="E21" t="s">
        <v>544</v>
      </c>
    </row>
    <row r="22" spans="1:5">
      <c r="A22">
        <v>29.0414719500396</v>
      </c>
      <c r="B22">
        <v>4.2228181780190402E-2</v>
      </c>
      <c r="C22" t="s">
        <v>44</v>
      </c>
      <c r="D22" t="s">
        <v>44</v>
      </c>
      <c r="E22" t="s">
        <v>545</v>
      </c>
    </row>
    <row r="23" spans="1:5">
      <c r="A23">
        <v>1.1644802244830501E-2</v>
      </c>
      <c r="B23">
        <v>6.3635353052244204E-4</v>
      </c>
      <c r="C23" t="s">
        <v>45</v>
      </c>
      <c r="D23" t="s">
        <v>46</v>
      </c>
      <c r="E23" t="s">
        <v>235</v>
      </c>
    </row>
    <row r="24" spans="1:5">
      <c r="A24">
        <v>0.298276821645516</v>
      </c>
      <c r="B24">
        <v>2.67341871543096E-3</v>
      </c>
      <c r="C24" t="s">
        <v>45</v>
      </c>
      <c r="D24" t="s">
        <v>47</v>
      </c>
      <c r="E24" t="s">
        <v>546</v>
      </c>
    </row>
    <row r="25" spans="1:5">
      <c r="A25">
        <v>0.32558156770836899</v>
      </c>
      <c r="B25">
        <v>2.67478682964878E-3</v>
      </c>
      <c r="C25" t="s">
        <v>45</v>
      </c>
      <c r="D25" t="s">
        <v>48</v>
      </c>
      <c r="E25" t="s">
        <v>547</v>
      </c>
    </row>
    <row r="26" spans="1:5">
      <c r="A26">
        <v>0.36449680840128501</v>
      </c>
      <c r="B26">
        <v>2.6922488246954599E-3</v>
      </c>
      <c r="C26" t="s">
        <v>45</v>
      </c>
      <c r="D26" t="s">
        <v>49</v>
      </c>
      <c r="E26" t="s">
        <v>548</v>
      </c>
    </row>
    <row r="27" spans="1:5">
      <c r="A27">
        <v>0.112179616841991</v>
      </c>
      <c r="B27">
        <v>9.5426121394201501E-4</v>
      </c>
      <c r="C27" t="s">
        <v>50</v>
      </c>
      <c r="D27" t="s">
        <v>50</v>
      </c>
      <c r="E27" t="s">
        <v>237</v>
      </c>
    </row>
    <row r="28" spans="1:5">
      <c r="A28">
        <v>0.118292671050354</v>
      </c>
      <c r="B28">
        <v>1.27493586413274E-3</v>
      </c>
      <c r="C28" t="s">
        <v>51</v>
      </c>
      <c r="D28" t="s">
        <v>51</v>
      </c>
      <c r="E28" t="s">
        <v>237</v>
      </c>
    </row>
    <row r="29" spans="1:5">
      <c r="A29">
        <v>4.2475287384726897E-2</v>
      </c>
      <c r="B29">
        <v>7.0490366729982195E-4</v>
      </c>
      <c r="C29" t="s">
        <v>52</v>
      </c>
      <c r="D29" t="s">
        <v>52</v>
      </c>
      <c r="E29" t="s">
        <v>239</v>
      </c>
    </row>
    <row r="30" spans="1:5">
      <c r="A30">
        <v>0.32531416774690403</v>
      </c>
      <c r="B30">
        <v>2.6327623638877301E-3</v>
      </c>
      <c r="C30" t="s">
        <v>53</v>
      </c>
      <c r="D30" t="s">
        <v>53</v>
      </c>
      <c r="E30" t="s">
        <v>240</v>
      </c>
    </row>
    <row r="31" spans="1:5">
      <c r="A31">
        <v>0.298506499532459</v>
      </c>
      <c r="B31">
        <v>2.5587476506650701E-3</v>
      </c>
      <c r="C31" t="s">
        <v>54</v>
      </c>
      <c r="D31" t="s">
        <v>54</v>
      </c>
      <c r="E31" t="s">
        <v>240</v>
      </c>
    </row>
    <row r="32" spans="1:5">
      <c r="A32">
        <v>0.58659944794682395</v>
      </c>
      <c r="B32">
        <v>2.7954126816795702E-3</v>
      </c>
      <c r="C32" t="s">
        <v>55</v>
      </c>
      <c r="D32" t="s">
        <v>56</v>
      </c>
      <c r="E32" t="s">
        <v>549</v>
      </c>
    </row>
    <row r="33" spans="1:5">
      <c r="A33">
        <v>0.292717707776398</v>
      </c>
      <c r="B33">
        <v>2.5211171263154102E-3</v>
      </c>
      <c r="C33" t="s">
        <v>55</v>
      </c>
      <c r="D33" t="s">
        <v>57</v>
      </c>
      <c r="E33" t="s">
        <v>550</v>
      </c>
    </row>
    <row r="34" spans="1:5">
      <c r="A34">
        <v>0.120682844276778</v>
      </c>
      <c r="B34">
        <v>1.9697626298854601E-3</v>
      </c>
      <c r="C34" t="s">
        <v>55</v>
      </c>
      <c r="D34" t="s">
        <v>58</v>
      </c>
      <c r="E34" t="s">
        <v>551</v>
      </c>
    </row>
    <row r="35" spans="1:5">
      <c r="A35">
        <v>0</v>
      </c>
      <c r="B35">
        <v>0</v>
      </c>
      <c r="C35" t="s">
        <v>55</v>
      </c>
      <c r="D35" t="s">
        <v>42</v>
      </c>
      <c r="E35" t="s">
        <v>234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B9-ED57-D54A-96A0-0EC3F5B920F4}">
  <dimension ref="A1:J64"/>
  <sheetViews>
    <sheetView workbookViewId="0">
      <selection sqref="A1:J65"/>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499984</v>
      </c>
    </row>
    <row r="3" spans="1:10">
      <c r="A3" t="s">
        <v>120</v>
      </c>
      <c r="B3" t="s">
        <v>29</v>
      </c>
      <c r="C3" t="s">
        <v>310</v>
      </c>
      <c r="D3" t="s">
        <v>30</v>
      </c>
      <c r="E3">
        <v>57.044177590393303</v>
      </c>
      <c r="F3">
        <v>8.0894834916085294</v>
      </c>
      <c r="G3">
        <v>58.3</v>
      </c>
      <c r="H3">
        <v>499982</v>
      </c>
      <c r="I3">
        <v>2</v>
      </c>
    </row>
    <row r="4" spans="1:10">
      <c r="A4" t="s">
        <v>31</v>
      </c>
      <c r="B4" t="s">
        <v>3</v>
      </c>
      <c r="C4" t="s">
        <v>82</v>
      </c>
      <c r="D4" t="s">
        <v>32</v>
      </c>
      <c r="H4">
        <v>0</v>
      </c>
      <c r="I4">
        <v>2</v>
      </c>
      <c r="J4">
        <v>0</v>
      </c>
    </row>
    <row r="5" spans="1:10">
      <c r="A5" t="s">
        <v>31</v>
      </c>
      <c r="B5" s="9">
        <v>45218</v>
      </c>
      <c r="C5" t="s">
        <v>82</v>
      </c>
      <c r="D5" t="s">
        <v>32</v>
      </c>
      <c r="H5">
        <v>0</v>
      </c>
      <c r="I5">
        <v>2</v>
      </c>
      <c r="J5">
        <v>0</v>
      </c>
    </row>
    <row r="6" spans="1:10">
      <c r="A6" t="s">
        <v>31</v>
      </c>
      <c r="B6" t="s">
        <v>5</v>
      </c>
      <c r="C6" t="s">
        <v>82</v>
      </c>
      <c r="D6" t="s">
        <v>32</v>
      </c>
      <c r="H6">
        <v>0</v>
      </c>
      <c r="I6">
        <v>2</v>
      </c>
      <c r="J6">
        <v>0</v>
      </c>
    </row>
    <row r="7" spans="1:10">
      <c r="A7" t="s">
        <v>31</v>
      </c>
      <c r="B7" t="s">
        <v>6</v>
      </c>
      <c r="C7" t="s">
        <v>149</v>
      </c>
      <c r="D7" t="s">
        <v>32</v>
      </c>
      <c r="H7">
        <v>5</v>
      </c>
      <c r="I7">
        <v>2</v>
      </c>
      <c r="J7">
        <v>0</v>
      </c>
    </row>
    <row r="8" spans="1:10">
      <c r="A8" t="s">
        <v>31</v>
      </c>
      <c r="B8" t="s">
        <v>7</v>
      </c>
      <c r="C8" t="s">
        <v>311</v>
      </c>
      <c r="D8" t="s">
        <v>32</v>
      </c>
      <c r="H8">
        <v>116380</v>
      </c>
      <c r="I8">
        <v>2</v>
      </c>
      <c r="J8">
        <v>23.3</v>
      </c>
    </row>
    <row r="9" spans="1:10">
      <c r="A9" t="s">
        <v>31</v>
      </c>
      <c r="B9" t="s">
        <v>8</v>
      </c>
      <c r="C9" t="s">
        <v>312</v>
      </c>
      <c r="D9" t="s">
        <v>32</v>
      </c>
      <c r="H9">
        <v>165785</v>
      </c>
      <c r="I9">
        <v>2</v>
      </c>
      <c r="J9">
        <v>33.200000000000003</v>
      </c>
    </row>
    <row r="10" spans="1:10">
      <c r="A10" t="s">
        <v>31</v>
      </c>
      <c r="B10" t="s">
        <v>9</v>
      </c>
      <c r="C10" t="s">
        <v>313</v>
      </c>
      <c r="D10" t="s">
        <v>32</v>
      </c>
      <c r="H10">
        <v>214673</v>
      </c>
      <c r="I10">
        <v>2</v>
      </c>
      <c r="J10">
        <v>42.9</v>
      </c>
    </row>
    <row r="11" spans="1:10">
      <c r="A11" t="s">
        <v>31</v>
      </c>
      <c r="B11" t="s">
        <v>10</v>
      </c>
      <c r="C11" t="s">
        <v>314</v>
      </c>
      <c r="D11" t="s">
        <v>32</v>
      </c>
      <c r="H11">
        <v>3139</v>
      </c>
      <c r="I11">
        <v>2</v>
      </c>
      <c r="J11">
        <v>0.6</v>
      </c>
    </row>
    <row r="12" spans="1:10">
      <c r="A12" t="s">
        <v>31</v>
      </c>
      <c r="B12" t="s">
        <v>11</v>
      </c>
      <c r="C12" t="s">
        <v>82</v>
      </c>
      <c r="D12" t="s">
        <v>32</v>
      </c>
      <c r="H12">
        <v>0</v>
      </c>
      <c r="I12">
        <v>2</v>
      </c>
      <c r="J12">
        <v>0</v>
      </c>
    </row>
    <row r="13" spans="1:10">
      <c r="A13" t="s">
        <v>33</v>
      </c>
      <c r="B13" t="s">
        <v>2</v>
      </c>
      <c r="C13" t="s">
        <v>315</v>
      </c>
      <c r="D13" t="s">
        <v>32</v>
      </c>
      <c r="H13">
        <v>272024</v>
      </c>
      <c r="I13">
        <v>0</v>
      </c>
      <c r="J13">
        <v>54.4</v>
      </c>
    </row>
    <row r="14" spans="1:10">
      <c r="A14" t="s">
        <v>33</v>
      </c>
      <c r="B14" t="s">
        <v>34</v>
      </c>
      <c r="C14" t="s">
        <v>316</v>
      </c>
      <c r="D14" t="s">
        <v>32</v>
      </c>
      <c r="H14">
        <v>227960</v>
      </c>
      <c r="I14">
        <v>0</v>
      </c>
      <c r="J14">
        <v>45.6</v>
      </c>
    </row>
    <row r="15" spans="1:10">
      <c r="A15" t="s">
        <v>35</v>
      </c>
      <c r="B15" t="s">
        <v>43</v>
      </c>
      <c r="C15" t="s">
        <v>317</v>
      </c>
      <c r="D15" t="s">
        <v>32</v>
      </c>
      <c r="H15">
        <v>470514</v>
      </c>
      <c r="I15">
        <v>824</v>
      </c>
      <c r="J15">
        <v>94.3</v>
      </c>
    </row>
    <row r="16" spans="1:10">
      <c r="A16" t="s">
        <v>35</v>
      </c>
      <c r="B16" t="s">
        <v>36</v>
      </c>
      <c r="C16" t="s">
        <v>318</v>
      </c>
      <c r="D16" t="s">
        <v>32</v>
      </c>
      <c r="H16">
        <v>11332</v>
      </c>
      <c r="I16">
        <v>824</v>
      </c>
      <c r="J16">
        <v>2.2999999999999998</v>
      </c>
    </row>
    <row r="17" spans="1:10">
      <c r="A17" t="s">
        <v>35</v>
      </c>
      <c r="B17" t="s">
        <v>96</v>
      </c>
      <c r="C17" t="s">
        <v>319</v>
      </c>
      <c r="D17" t="s">
        <v>32</v>
      </c>
      <c r="H17">
        <v>7514</v>
      </c>
      <c r="I17">
        <v>824</v>
      </c>
      <c r="J17">
        <v>1.5</v>
      </c>
    </row>
    <row r="18" spans="1:10">
      <c r="A18" t="s">
        <v>35</v>
      </c>
      <c r="B18" t="s">
        <v>125</v>
      </c>
      <c r="C18" t="s">
        <v>320</v>
      </c>
      <c r="D18" t="s">
        <v>32</v>
      </c>
      <c r="H18">
        <v>7991</v>
      </c>
      <c r="I18">
        <v>824</v>
      </c>
      <c r="J18">
        <v>1.6</v>
      </c>
    </row>
    <row r="19" spans="1:10">
      <c r="A19" t="s">
        <v>35</v>
      </c>
      <c r="C19" t="s">
        <v>82</v>
      </c>
      <c r="D19" t="s">
        <v>32</v>
      </c>
      <c r="H19">
        <v>0</v>
      </c>
      <c r="I19">
        <v>824</v>
      </c>
      <c r="J19">
        <v>0</v>
      </c>
    </row>
    <row r="20" spans="1:10">
      <c r="A20" t="s">
        <v>35</v>
      </c>
      <c r="B20" t="s">
        <v>42</v>
      </c>
      <c r="C20" t="s">
        <v>321</v>
      </c>
      <c r="D20" t="s">
        <v>32</v>
      </c>
      <c r="H20">
        <v>1809</v>
      </c>
      <c r="I20">
        <v>824</v>
      </c>
      <c r="J20">
        <v>0.4</v>
      </c>
    </row>
    <row r="21" spans="1:10">
      <c r="A21" t="s">
        <v>44</v>
      </c>
      <c r="B21" t="s">
        <v>29</v>
      </c>
      <c r="C21" t="s">
        <v>138</v>
      </c>
      <c r="D21" t="s">
        <v>30</v>
      </c>
      <c r="E21">
        <v>27.434746638521901</v>
      </c>
      <c r="F21">
        <v>4.8004682706752702</v>
      </c>
      <c r="G21">
        <v>26.747</v>
      </c>
      <c r="H21">
        <v>497073</v>
      </c>
      <c r="I21">
        <v>2911</v>
      </c>
    </row>
    <row r="22" spans="1:10">
      <c r="A22" t="s">
        <v>139</v>
      </c>
      <c r="B22" t="s">
        <v>258</v>
      </c>
      <c r="C22" t="s">
        <v>322</v>
      </c>
      <c r="D22" t="s">
        <v>32</v>
      </c>
      <c r="H22">
        <v>211358</v>
      </c>
      <c r="I22">
        <v>2911</v>
      </c>
      <c r="J22">
        <v>42.5</v>
      </c>
    </row>
    <row r="23" spans="1:10">
      <c r="A23" t="s">
        <v>139</v>
      </c>
      <c r="B23" t="s">
        <v>255</v>
      </c>
      <c r="C23" t="s">
        <v>323</v>
      </c>
      <c r="D23" t="s">
        <v>32</v>
      </c>
      <c r="H23">
        <v>161476</v>
      </c>
      <c r="I23">
        <v>2911</v>
      </c>
      <c r="J23">
        <v>32.5</v>
      </c>
    </row>
    <row r="24" spans="1:10">
      <c r="A24" t="s">
        <v>139</v>
      </c>
      <c r="C24" t="s">
        <v>82</v>
      </c>
      <c r="D24" t="s">
        <v>32</v>
      </c>
      <c r="H24">
        <v>0</v>
      </c>
      <c r="I24">
        <v>2911</v>
      </c>
      <c r="J24">
        <v>0</v>
      </c>
    </row>
    <row r="25" spans="1:10">
      <c r="A25" t="s">
        <v>139</v>
      </c>
      <c r="B25" t="s">
        <v>256</v>
      </c>
      <c r="C25" t="s">
        <v>324</v>
      </c>
      <c r="D25" t="s">
        <v>32</v>
      </c>
      <c r="H25">
        <v>121629</v>
      </c>
      <c r="I25">
        <v>2911</v>
      </c>
      <c r="J25">
        <v>24.5</v>
      </c>
    </row>
    <row r="26" spans="1:10">
      <c r="A26" t="s">
        <v>139</v>
      </c>
      <c r="B26" t="s">
        <v>260</v>
      </c>
      <c r="C26" t="s">
        <v>325</v>
      </c>
      <c r="D26" t="s">
        <v>32</v>
      </c>
      <c r="H26">
        <v>2610</v>
      </c>
      <c r="I26">
        <v>2911</v>
      </c>
      <c r="J26">
        <v>0.5</v>
      </c>
    </row>
    <row r="27" spans="1:10">
      <c r="A27" t="s">
        <v>50</v>
      </c>
      <c r="B27">
        <v>0</v>
      </c>
      <c r="C27" t="s">
        <v>326</v>
      </c>
      <c r="D27" t="s">
        <v>32</v>
      </c>
      <c r="H27">
        <v>395837</v>
      </c>
      <c r="I27">
        <v>0</v>
      </c>
      <c r="J27">
        <v>79.2</v>
      </c>
    </row>
    <row r="28" spans="1:10">
      <c r="A28" t="s">
        <v>50</v>
      </c>
      <c r="B28">
        <v>1</v>
      </c>
      <c r="C28" t="s">
        <v>327</v>
      </c>
      <c r="D28" t="s">
        <v>32</v>
      </c>
      <c r="H28">
        <v>104147</v>
      </c>
      <c r="I28">
        <v>0</v>
      </c>
      <c r="J28">
        <v>20.8</v>
      </c>
    </row>
    <row r="29" spans="1:10">
      <c r="A29" t="s">
        <v>51</v>
      </c>
      <c r="B29">
        <v>0</v>
      </c>
      <c r="C29" t="s">
        <v>328</v>
      </c>
      <c r="D29" t="s">
        <v>32</v>
      </c>
      <c r="H29">
        <v>459622</v>
      </c>
      <c r="I29">
        <v>0</v>
      </c>
      <c r="J29">
        <v>91.9</v>
      </c>
    </row>
    <row r="30" spans="1:10">
      <c r="A30" t="s">
        <v>51</v>
      </c>
      <c r="B30">
        <v>1</v>
      </c>
      <c r="C30" t="s">
        <v>329</v>
      </c>
      <c r="D30" t="s">
        <v>32</v>
      </c>
      <c r="H30">
        <v>40362</v>
      </c>
      <c r="I30">
        <v>0</v>
      </c>
      <c r="J30">
        <v>8.1</v>
      </c>
    </row>
    <row r="31" spans="1:10">
      <c r="A31" t="s">
        <v>52</v>
      </c>
      <c r="B31">
        <v>0</v>
      </c>
      <c r="C31" s="8" t="s">
        <v>330</v>
      </c>
      <c r="D31" t="s">
        <v>32</v>
      </c>
      <c r="H31">
        <v>466438</v>
      </c>
      <c r="I31">
        <v>0</v>
      </c>
      <c r="J31">
        <v>93.3</v>
      </c>
    </row>
    <row r="32" spans="1:10">
      <c r="A32" t="s">
        <v>52</v>
      </c>
      <c r="B32">
        <v>1</v>
      </c>
      <c r="C32" t="s">
        <v>331</v>
      </c>
      <c r="D32" t="s">
        <v>32</v>
      </c>
      <c r="H32">
        <v>33546</v>
      </c>
      <c r="I32">
        <v>0</v>
      </c>
      <c r="J32">
        <v>6.7</v>
      </c>
    </row>
    <row r="33" spans="1:10">
      <c r="A33" t="s">
        <v>53</v>
      </c>
      <c r="B33">
        <v>0</v>
      </c>
      <c r="C33" t="s">
        <v>332</v>
      </c>
      <c r="D33" t="s">
        <v>32</v>
      </c>
      <c r="H33">
        <v>477930</v>
      </c>
      <c r="I33">
        <v>0</v>
      </c>
      <c r="J33">
        <v>95.6</v>
      </c>
    </row>
    <row r="34" spans="1:10">
      <c r="A34" t="s">
        <v>53</v>
      </c>
      <c r="B34">
        <v>1</v>
      </c>
      <c r="C34" t="s">
        <v>333</v>
      </c>
      <c r="D34" t="s">
        <v>32</v>
      </c>
      <c r="H34">
        <v>22054</v>
      </c>
      <c r="I34">
        <v>0</v>
      </c>
      <c r="J34">
        <v>4.4000000000000004</v>
      </c>
    </row>
    <row r="35" spans="1:10">
      <c r="A35" t="s">
        <v>54</v>
      </c>
      <c r="B35">
        <v>0</v>
      </c>
      <c r="C35" t="s">
        <v>334</v>
      </c>
      <c r="D35" t="s">
        <v>32</v>
      </c>
      <c r="H35">
        <v>499263</v>
      </c>
      <c r="I35">
        <v>0</v>
      </c>
      <c r="J35">
        <v>99.9</v>
      </c>
    </row>
    <row r="36" spans="1:10">
      <c r="A36" t="s">
        <v>54</v>
      </c>
      <c r="B36">
        <v>1</v>
      </c>
      <c r="C36" t="s">
        <v>335</v>
      </c>
      <c r="D36" t="s">
        <v>32</v>
      </c>
      <c r="H36">
        <v>721</v>
      </c>
      <c r="I36">
        <v>0</v>
      </c>
      <c r="J36">
        <v>0.1</v>
      </c>
    </row>
    <row r="37" spans="1:10">
      <c r="A37" t="s">
        <v>135</v>
      </c>
      <c r="B37" t="s">
        <v>264</v>
      </c>
      <c r="C37" t="s">
        <v>336</v>
      </c>
      <c r="D37" t="s">
        <v>32</v>
      </c>
      <c r="H37">
        <v>172381</v>
      </c>
      <c r="I37">
        <v>823</v>
      </c>
      <c r="J37">
        <v>34.5</v>
      </c>
    </row>
    <row r="38" spans="1:10">
      <c r="A38" t="s">
        <v>135</v>
      </c>
      <c r="B38" t="s">
        <v>56</v>
      </c>
      <c r="C38" t="s">
        <v>337</v>
      </c>
      <c r="D38" t="s">
        <v>32</v>
      </c>
      <c r="H38">
        <v>272033</v>
      </c>
      <c r="I38">
        <v>823</v>
      </c>
      <c r="J38">
        <v>54.5</v>
      </c>
    </row>
    <row r="39" spans="1:10">
      <c r="A39" t="s">
        <v>135</v>
      </c>
      <c r="B39" t="s">
        <v>58</v>
      </c>
      <c r="C39" t="s">
        <v>338</v>
      </c>
      <c r="D39" t="s">
        <v>32</v>
      </c>
      <c r="H39">
        <v>52703</v>
      </c>
      <c r="I39">
        <v>823</v>
      </c>
      <c r="J39">
        <v>10.6</v>
      </c>
    </row>
    <row r="40" spans="1:10">
      <c r="A40" t="s">
        <v>135</v>
      </c>
      <c r="B40" t="s">
        <v>263</v>
      </c>
      <c r="C40" t="s">
        <v>339</v>
      </c>
      <c r="D40" t="s">
        <v>32</v>
      </c>
      <c r="H40">
        <v>2044</v>
      </c>
      <c r="I40">
        <v>823</v>
      </c>
      <c r="J40">
        <v>0.4</v>
      </c>
    </row>
    <row r="41" spans="1:10">
      <c r="A41" t="s">
        <v>135</v>
      </c>
      <c r="C41" t="s">
        <v>82</v>
      </c>
      <c r="D41" t="s">
        <v>32</v>
      </c>
      <c r="H41">
        <v>0</v>
      </c>
      <c r="I41">
        <v>823</v>
      </c>
      <c r="J41">
        <v>0</v>
      </c>
    </row>
    <row r="42" spans="1:10">
      <c r="A42" t="s">
        <v>140</v>
      </c>
      <c r="B42">
        <v>0</v>
      </c>
      <c r="C42" t="s">
        <v>340</v>
      </c>
      <c r="D42" t="s">
        <v>32</v>
      </c>
      <c r="H42">
        <v>22804</v>
      </c>
      <c r="I42">
        <v>829</v>
      </c>
      <c r="J42">
        <v>4.5999999999999996</v>
      </c>
    </row>
    <row r="43" spans="1:10">
      <c r="A43" t="s">
        <v>140</v>
      </c>
      <c r="B43">
        <v>1</v>
      </c>
      <c r="C43" t="s">
        <v>341</v>
      </c>
      <c r="D43" t="s">
        <v>32</v>
      </c>
      <c r="H43">
        <v>476351</v>
      </c>
      <c r="I43">
        <v>829</v>
      </c>
      <c r="J43">
        <v>95.4</v>
      </c>
    </row>
    <row r="44" spans="1:10">
      <c r="A44" t="s">
        <v>59</v>
      </c>
      <c r="B44" t="s">
        <v>60</v>
      </c>
      <c r="C44" s="8">
        <v>410582</v>
      </c>
    </row>
    <row r="45" spans="1:10">
      <c r="A45" t="s">
        <v>61</v>
      </c>
      <c r="B45" t="s">
        <v>62</v>
      </c>
      <c r="C45" s="8">
        <v>1</v>
      </c>
    </row>
    <row r="46" spans="1:10">
      <c r="A46" t="s">
        <v>61</v>
      </c>
      <c r="B46" t="s">
        <v>23</v>
      </c>
      <c r="C46" s="10">
        <v>3</v>
      </c>
    </row>
    <row r="47" spans="1:10">
      <c r="A47" t="s">
        <v>61</v>
      </c>
      <c r="B47" t="s">
        <v>21</v>
      </c>
      <c r="C47" s="8">
        <v>4.5999999999999996</v>
      </c>
    </row>
    <row r="48" spans="1:10">
      <c r="A48" t="s">
        <v>61</v>
      </c>
      <c r="B48" t="s">
        <v>63</v>
      </c>
      <c r="C48">
        <v>92</v>
      </c>
    </row>
    <row r="49" spans="1:3">
      <c r="A49" t="s">
        <v>64</v>
      </c>
      <c r="B49" t="s">
        <v>62</v>
      </c>
      <c r="C49">
        <v>1</v>
      </c>
    </row>
    <row r="50" spans="1:3">
      <c r="A50" t="s">
        <v>64</v>
      </c>
      <c r="B50" t="s">
        <v>23</v>
      </c>
      <c r="C50">
        <v>20</v>
      </c>
    </row>
    <row r="51" spans="1:3">
      <c r="A51" t="s">
        <v>64</v>
      </c>
      <c r="B51" t="s">
        <v>21</v>
      </c>
      <c r="C51">
        <v>127.6</v>
      </c>
    </row>
    <row r="52" spans="1:3">
      <c r="A52" t="s">
        <v>64</v>
      </c>
      <c r="B52" t="s">
        <v>63</v>
      </c>
      <c r="C52">
        <v>685</v>
      </c>
    </row>
    <row r="53" spans="1:3">
      <c r="A53" t="s">
        <v>65</v>
      </c>
      <c r="B53" t="s">
        <v>62</v>
      </c>
      <c r="C53">
        <v>1</v>
      </c>
    </row>
    <row r="54" spans="1:3">
      <c r="A54" t="s">
        <v>65</v>
      </c>
      <c r="B54" t="s">
        <v>23</v>
      </c>
      <c r="C54">
        <v>12</v>
      </c>
    </row>
    <row r="55" spans="1:3">
      <c r="A55" t="s">
        <v>65</v>
      </c>
      <c r="B55" t="s">
        <v>21</v>
      </c>
      <c r="C55">
        <v>16.899999999999999</v>
      </c>
    </row>
    <row r="56" spans="1:3">
      <c r="A56" t="s">
        <v>65</v>
      </c>
      <c r="B56" t="s">
        <v>63</v>
      </c>
      <c r="C56">
        <v>238</v>
      </c>
    </row>
    <row r="57" spans="1:3">
      <c r="A57" t="s">
        <v>66</v>
      </c>
      <c r="B57" t="s">
        <v>62</v>
      </c>
      <c r="C57">
        <v>0</v>
      </c>
    </row>
    <row r="58" spans="1:3">
      <c r="A58" t="s">
        <v>66</v>
      </c>
      <c r="B58" t="s">
        <v>23</v>
      </c>
      <c r="C58" s="8">
        <v>2788</v>
      </c>
    </row>
    <row r="59" spans="1:3">
      <c r="A59" t="s">
        <v>66</v>
      </c>
      <c r="B59" t="s">
        <v>21</v>
      </c>
      <c r="C59" s="10">
        <v>2973.3</v>
      </c>
    </row>
    <row r="60" spans="1:3">
      <c r="A60" t="s">
        <v>66</v>
      </c>
      <c r="B60" t="s">
        <v>63</v>
      </c>
      <c r="C60" s="8">
        <v>13218</v>
      </c>
    </row>
    <row r="61" spans="1:3">
      <c r="A61" t="s">
        <v>67</v>
      </c>
      <c r="B61" t="s">
        <v>62</v>
      </c>
      <c r="C61">
        <v>0</v>
      </c>
    </row>
    <row r="62" spans="1:3">
      <c r="A62" t="s">
        <v>67</v>
      </c>
      <c r="B62" t="s">
        <v>23</v>
      </c>
      <c r="C62">
        <v>7.6</v>
      </c>
    </row>
    <row r="63" spans="1:3">
      <c r="A63" t="s">
        <v>67</v>
      </c>
      <c r="B63" t="s">
        <v>21</v>
      </c>
      <c r="C63">
        <v>8.1</v>
      </c>
    </row>
    <row r="64" spans="1:3">
      <c r="A64" t="s">
        <v>67</v>
      </c>
      <c r="B64" t="s">
        <v>63</v>
      </c>
      <c r="C64">
        <v>36.200000000000003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24B1-8495-484A-8619-D2732F71190F}">
  <dimension ref="A1:E32"/>
  <sheetViews>
    <sheetView workbookViewId="0">
      <selection sqref="A1:E33"/>
    </sheetView>
  </sheetViews>
  <sheetFormatPr baseColWidth="10" defaultRowHeight="16"/>
  <sheetData>
    <row r="1" spans="1:5">
      <c r="A1" t="s">
        <v>21</v>
      </c>
      <c r="B1" t="s">
        <v>233</v>
      </c>
      <c r="C1" t="s">
        <v>17</v>
      </c>
      <c r="D1" t="s">
        <v>18</v>
      </c>
      <c r="E1" t="s">
        <v>19</v>
      </c>
    </row>
    <row r="2" spans="1:5">
      <c r="A2">
        <v>54.185003543801002</v>
      </c>
      <c r="B2">
        <v>1.92797032660167E-2</v>
      </c>
      <c r="C2" t="s">
        <v>120</v>
      </c>
      <c r="D2" t="s">
        <v>120</v>
      </c>
      <c r="E2" t="s">
        <v>243</v>
      </c>
    </row>
    <row r="3" spans="1:5">
      <c r="A3">
        <v>0</v>
      </c>
      <c r="B3">
        <v>0</v>
      </c>
      <c r="C3" t="s">
        <v>31</v>
      </c>
      <c r="D3" t="s">
        <v>3</v>
      </c>
      <c r="E3" t="s">
        <v>234</v>
      </c>
    </row>
    <row r="4" spans="1:5">
      <c r="A4">
        <v>0</v>
      </c>
      <c r="B4">
        <v>0</v>
      </c>
      <c r="C4" t="s">
        <v>31</v>
      </c>
      <c r="D4" s="9">
        <v>45218</v>
      </c>
      <c r="E4" t="s">
        <v>234</v>
      </c>
    </row>
    <row r="5" spans="1:5">
      <c r="A5">
        <v>0</v>
      </c>
      <c r="B5">
        <v>0</v>
      </c>
      <c r="C5" t="s">
        <v>31</v>
      </c>
      <c r="D5" t="s">
        <v>5</v>
      </c>
      <c r="E5" t="s">
        <v>234</v>
      </c>
    </row>
    <row r="6" spans="1:5">
      <c r="A6">
        <v>0</v>
      </c>
      <c r="B6">
        <v>0</v>
      </c>
      <c r="C6" t="s">
        <v>31</v>
      </c>
      <c r="D6" t="s">
        <v>6</v>
      </c>
      <c r="E6" t="s">
        <v>234</v>
      </c>
    </row>
    <row r="7" spans="1:5">
      <c r="A7">
        <v>0.37398625424986798</v>
      </c>
      <c r="B7">
        <v>1.12891521360793E-3</v>
      </c>
      <c r="C7" t="s">
        <v>31</v>
      </c>
      <c r="D7" t="s">
        <v>7</v>
      </c>
      <c r="E7" t="s">
        <v>244</v>
      </c>
    </row>
    <row r="8" spans="1:5">
      <c r="A8">
        <v>0.31824179209762998</v>
      </c>
      <c r="B8">
        <v>9.798295682583529E-4</v>
      </c>
      <c r="C8" t="s">
        <v>31</v>
      </c>
      <c r="D8" t="s">
        <v>8</v>
      </c>
      <c r="E8" t="s">
        <v>245</v>
      </c>
    </row>
    <row r="9" spans="1:5">
      <c r="A9">
        <v>0.30223145514733801</v>
      </c>
      <c r="B9">
        <v>9.0703053318136296E-4</v>
      </c>
      <c r="C9" t="s">
        <v>31</v>
      </c>
      <c r="D9" t="s">
        <v>9</v>
      </c>
      <c r="E9" t="s">
        <v>246</v>
      </c>
    </row>
    <row r="10" spans="1:5">
      <c r="A10">
        <v>5.5404985051643102E-3</v>
      </c>
      <c r="B10">
        <v>1.43467099371649E-4</v>
      </c>
      <c r="C10" t="s">
        <v>31</v>
      </c>
      <c r="D10" t="s">
        <v>10</v>
      </c>
      <c r="E10" t="s">
        <v>247</v>
      </c>
    </row>
    <row r="11" spans="1:5">
      <c r="A11">
        <v>0</v>
      </c>
      <c r="B11">
        <v>0</v>
      </c>
      <c r="C11" t="s">
        <v>31</v>
      </c>
      <c r="D11" t="s">
        <v>11</v>
      </c>
      <c r="E11" t="s">
        <v>234</v>
      </c>
    </row>
    <row r="12" spans="1:5">
      <c r="A12">
        <v>0.50849575200678498</v>
      </c>
      <c r="B12">
        <v>1.0898826461105901E-3</v>
      </c>
      <c r="C12" t="s">
        <v>33</v>
      </c>
      <c r="D12" t="s">
        <v>2</v>
      </c>
      <c r="E12" t="s">
        <v>248</v>
      </c>
    </row>
    <row r="13" spans="1:5">
      <c r="A13">
        <v>0.49150424799321502</v>
      </c>
      <c r="B13">
        <v>1.0898826461105901E-3</v>
      </c>
      <c r="C13" t="s">
        <v>33</v>
      </c>
      <c r="D13" t="s">
        <v>34</v>
      </c>
      <c r="E13" t="s">
        <v>249</v>
      </c>
    </row>
    <row r="14" spans="1:5">
      <c r="A14">
        <v>4.7206876119074301E-2</v>
      </c>
      <c r="B14">
        <v>6.1449763862469803E-4</v>
      </c>
      <c r="C14" t="s">
        <v>35</v>
      </c>
      <c r="D14" t="s">
        <v>36</v>
      </c>
      <c r="E14" t="s">
        <v>250</v>
      </c>
    </row>
    <row r="15" spans="1:5">
      <c r="A15">
        <v>2.9083498672937198E-2</v>
      </c>
      <c r="B15">
        <v>4.6640269787922401E-4</v>
      </c>
      <c r="C15" t="s">
        <v>35</v>
      </c>
      <c r="D15" t="s">
        <v>125</v>
      </c>
      <c r="E15" t="s">
        <v>251</v>
      </c>
    </row>
    <row r="16" spans="1:5">
      <c r="A16">
        <v>1.7578287247206899E-2</v>
      </c>
      <c r="B16">
        <v>3.3648309773950702E-4</v>
      </c>
      <c r="C16" t="s">
        <v>35</v>
      </c>
      <c r="D16" t="s">
        <v>96</v>
      </c>
      <c r="E16" t="s">
        <v>252</v>
      </c>
    </row>
    <row r="17" spans="1:5">
      <c r="A17">
        <v>0.90613133796078205</v>
      </c>
      <c r="B17">
        <v>8.0576120516784896E-4</v>
      </c>
      <c r="C17" t="s">
        <v>35</v>
      </c>
      <c r="D17" t="s">
        <v>43</v>
      </c>
      <c r="E17" t="s">
        <v>253</v>
      </c>
    </row>
    <row r="18" spans="1:5">
      <c r="A18">
        <v>27.6211783718113</v>
      </c>
      <c r="B18">
        <v>1.1559246554647001E-2</v>
      </c>
      <c r="C18" t="s">
        <v>44</v>
      </c>
      <c r="D18" t="s">
        <v>44</v>
      </c>
      <c r="E18" t="s">
        <v>254</v>
      </c>
    </row>
    <row r="19" spans="1:5">
      <c r="A19">
        <v>0.31751847238376801</v>
      </c>
      <c r="B19">
        <v>1.0093598060024001E-3</v>
      </c>
      <c r="C19" t="s">
        <v>139</v>
      </c>
      <c r="D19" t="s">
        <v>255</v>
      </c>
      <c r="E19" t="s">
        <v>245</v>
      </c>
    </row>
    <row r="20" spans="1:5">
      <c r="A20">
        <v>0.258644899484607</v>
      </c>
      <c r="B20">
        <v>9.7640502122695798E-4</v>
      </c>
      <c r="C20" t="s">
        <v>139</v>
      </c>
      <c r="D20" t="s">
        <v>256</v>
      </c>
      <c r="E20" t="s">
        <v>257</v>
      </c>
    </row>
    <row r="21" spans="1:5">
      <c r="A21">
        <v>0.418172345221898</v>
      </c>
      <c r="B21">
        <v>1.07336329941444E-3</v>
      </c>
      <c r="C21" t="s">
        <v>139</v>
      </c>
      <c r="D21" t="s">
        <v>258</v>
      </c>
      <c r="E21" t="s">
        <v>259</v>
      </c>
    </row>
    <row r="22" spans="1:5">
      <c r="A22">
        <v>5.6642829097265099E-3</v>
      </c>
      <c r="B22">
        <v>1.7154926326799899E-4</v>
      </c>
      <c r="C22" t="s">
        <v>139</v>
      </c>
      <c r="D22" t="s">
        <v>260</v>
      </c>
      <c r="E22" t="s">
        <v>247</v>
      </c>
    </row>
    <row r="23" spans="1:5">
      <c r="A23">
        <v>0.18751117153640801</v>
      </c>
      <c r="B23">
        <v>8.2124238285688597E-4</v>
      </c>
      <c r="C23" t="s">
        <v>50</v>
      </c>
      <c r="D23" t="s">
        <v>50</v>
      </c>
      <c r="E23" t="s">
        <v>238</v>
      </c>
    </row>
    <row r="24" spans="1:5">
      <c r="A24">
        <v>9.0051807215188795E-2</v>
      </c>
      <c r="B24">
        <v>6.6561814558505203E-4</v>
      </c>
      <c r="C24" t="s">
        <v>51</v>
      </c>
      <c r="D24" t="s">
        <v>51</v>
      </c>
      <c r="E24" t="s">
        <v>237</v>
      </c>
    </row>
    <row r="25" spans="1:5">
      <c r="A25">
        <v>6.54798938534423E-2</v>
      </c>
      <c r="B25">
        <v>5.3869620018056502E-4</v>
      </c>
      <c r="C25" t="s">
        <v>52</v>
      </c>
      <c r="D25" t="s">
        <v>52</v>
      </c>
      <c r="E25" t="s">
        <v>237</v>
      </c>
    </row>
    <row r="26" spans="1:5">
      <c r="A26">
        <v>4.9649578807597898E-2</v>
      </c>
      <c r="B26">
        <v>5.12191449425595E-4</v>
      </c>
      <c r="C26" t="s">
        <v>53</v>
      </c>
      <c r="D26" t="s">
        <v>53</v>
      </c>
      <c r="E26" t="s">
        <v>239</v>
      </c>
    </row>
    <row r="27" spans="1:5">
      <c r="A27">
        <v>1.91516781319311E-3</v>
      </c>
      <c r="B27">
        <v>1.11342634746685E-4</v>
      </c>
      <c r="C27" t="s">
        <v>54</v>
      </c>
      <c r="D27" t="s">
        <v>54</v>
      </c>
      <c r="E27" t="s">
        <v>239</v>
      </c>
    </row>
    <row r="28" spans="1:5">
      <c r="A28">
        <v>0.13921641514984501</v>
      </c>
      <c r="B28">
        <v>8.45037340220199E-4</v>
      </c>
      <c r="C28" t="s">
        <v>135</v>
      </c>
      <c r="D28" t="s">
        <v>58</v>
      </c>
      <c r="E28" t="s">
        <v>261</v>
      </c>
    </row>
    <row r="29" spans="1:5">
      <c r="A29">
        <v>0.53802089786041296</v>
      </c>
      <c r="B29">
        <v>1.0890221019486401E-3</v>
      </c>
      <c r="C29" t="s">
        <v>135</v>
      </c>
      <c r="D29" t="s">
        <v>56</v>
      </c>
      <c r="E29" t="s">
        <v>262</v>
      </c>
    </row>
    <row r="30" spans="1:5">
      <c r="A30">
        <v>3.7701859993412102E-3</v>
      </c>
      <c r="B30">
        <v>1.4720513448250201E-4</v>
      </c>
      <c r="C30" t="s">
        <v>135</v>
      </c>
      <c r="D30" t="s">
        <v>263</v>
      </c>
      <c r="E30" t="s">
        <v>242</v>
      </c>
    </row>
    <row r="31" spans="1:5">
      <c r="A31">
        <v>0.3189925009904</v>
      </c>
      <c r="B31">
        <v>9.9331762137669193E-4</v>
      </c>
      <c r="C31" t="s">
        <v>135</v>
      </c>
      <c r="D31" t="s">
        <v>264</v>
      </c>
      <c r="E31" t="s">
        <v>265</v>
      </c>
    </row>
    <row r="32" spans="1:5">
      <c r="A32">
        <v>0.94120326911181096</v>
      </c>
      <c r="B32">
        <v>6.0833168418144201E-4</v>
      </c>
      <c r="C32" t="s">
        <v>140</v>
      </c>
      <c r="D32" t="s">
        <v>140</v>
      </c>
      <c r="E32" t="s">
        <v>266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1CF2-8B7A-F54D-B99D-95894D646652}">
  <dimension ref="A1:J63"/>
  <sheetViews>
    <sheetView workbookViewId="0">
      <selection activeCell="B20" sqref="B20"/>
    </sheetView>
  </sheetViews>
  <sheetFormatPr baseColWidth="10" defaultRowHeight="16"/>
  <cols>
    <col min="1" max="1" width="25.42578125" bestFit="1" customWidth="1"/>
    <col min="2" max="2" width="33.42578125" bestFit="1" customWidth="1"/>
    <col min="3" max="3" width="12.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244225</v>
      </c>
    </row>
    <row r="3" spans="1:10">
      <c r="A3" t="s">
        <v>28</v>
      </c>
      <c r="B3" t="s">
        <v>29</v>
      </c>
      <c r="C3" t="s">
        <v>598</v>
      </c>
      <c r="D3" t="s">
        <v>30</v>
      </c>
      <c r="E3">
        <v>53.9810564029072</v>
      </c>
      <c r="F3">
        <v>17.271474557680001</v>
      </c>
      <c r="G3">
        <v>55.9</v>
      </c>
      <c r="H3">
        <v>244225</v>
      </c>
      <c r="I3">
        <v>0</v>
      </c>
    </row>
    <row r="4" spans="1:10">
      <c r="A4" t="s">
        <v>31</v>
      </c>
      <c r="B4" t="s">
        <v>3</v>
      </c>
      <c r="C4" t="s">
        <v>599</v>
      </c>
      <c r="D4" t="s">
        <v>32</v>
      </c>
      <c r="H4">
        <v>58</v>
      </c>
      <c r="I4">
        <v>0</v>
      </c>
      <c r="J4">
        <v>0</v>
      </c>
    </row>
    <row r="5" spans="1:10">
      <c r="A5" t="s">
        <v>31</v>
      </c>
      <c r="B5" s="9">
        <v>45218</v>
      </c>
      <c r="C5" t="s">
        <v>600</v>
      </c>
      <c r="D5" t="s">
        <v>32</v>
      </c>
      <c r="H5">
        <v>2012</v>
      </c>
      <c r="I5">
        <v>0</v>
      </c>
      <c r="J5">
        <v>0.8</v>
      </c>
    </row>
    <row r="6" spans="1:10">
      <c r="A6" t="s">
        <v>31</v>
      </c>
      <c r="B6" t="s">
        <v>5</v>
      </c>
      <c r="C6" t="s">
        <v>601</v>
      </c>
      <c r="D6" t="s">
        <v>32</v>
      </c>
      <c r="H6">
        <v>25069</v>
      </c>
      <c r="I6">
        <v>0</v>
      </c>
      <c r="J6">
        <v>10.3</v>
      </c>
    </row>
    <row r="7" spans="1:10">
      <c r="A7" t="s">
        <v>31</v>
      </c>
      <c r="B7" t="s">
        <v>6</v>
      </c>
      <c r="C7" t="s">
        <v>602</v>
      </c>
      <c r="D7" t="s">
        <v>32</v>
      </c>
      <c r="H7">
        <v>34748</v>
      </c>
      <c r="I7">
        <v>0</v>
      </c>
      <c r="J7">
        <v>14.2</v>
      </c>
    </row>
    <row r="8" spans="1:10">
      <c r="A8" t="s">
        <v>31</v>
      </c>
      <c r="B8" t="s">
        <v>7</v>
      </c>
      <c r="C8" t="s">
        <v>603</v>
      </c>
      <c r="D8" t="s">
        <v>32</v>
      </c>
      <c r="H8">
        <v>34108</v>
      </c>
      <c r="I8">
        <v>0</v>
      </c>
      <c r="J8">
        <v>14</v>
      </c>
    </row>
    <row r="9" spans="1:10">
      <c r="A9" t="s">
        <v>31</v>
      </c>
      <c r="B9" t="s">
        <v>8</v>
      </c>
      <c r="C9" t="s">
        <v>604</v>
      </c>
      <c r="D9" t="s">
        <v>32</v>
      </c>
      <c r="H9">
        <v>46951</v>
      </c>
      <c r="I9">
        <v>0</v>
      </c>
      <c r="J9">
        <v>19.2</v>
      </c>
    </row>
    <row r="10" spans="1:10">
      <c r="A10" t="s">
        <v>31</v>
      </c>
      <c r="B10" t="s">
        <v>9</v>
      </c>
      <c r="C10" t="s">
        <v>605</v>
      </c>
      <c r="D10" t="s">
        <v>32</v>
      </c>
      <c r="H10">
        <v>52108</v>
      </c>
      <c r="I10">
        <v>0</v>
      </c>
      <c r="J10">
        <v>21.3</v>
      </c>
    </row>
    <row r="11" spans="1:10">
      <c r="A11" t="s">
        <v>31</v>
      </c>
      <c r="B11" t="s">
        <v>10</v>
      </c>
      <c r="C11" t="s">
        <v>606</v>
      </c>
      <c r="D11" t="s">
        <v>32</v>
      </c>
      <c r="H11">
        <v>37490</v>
      </c>
      <c r="I11">
        <v>0</v>
      </c>
      <c r="J11">
        <v>15.4</v>
      </c>
    </row>
    <row r="12" spans="1:10">
      <c r="A12" t="s">
        <v>31</v>
      </c>
      <c r="B12" t="s">
        <v>11</v>
      </c>
      <c r="C12" t="s">
        <v>607</v>
      </c>
      <c r="D12" t="s">
        <v>32</v>
      </c>
      <c r="H12">
        <v>11681</v>
      </c>
      <c r="I12">
        <v>0</v>
      </c>
      <c r="J12">
        <v>4.8</v>
      </c>
    </row>
    <row r="13" spans="1:10">
      <c r="A13" t="s">
        <v>33</v>
      </c>
      <c r="B13" t="s">
        <v>34</v>
      </c>
      <c r="C13" t="s">
        <v>608</v>
      </c>
      <c r="D13" t="s">
        <v>32</v>
      </c>
      <c r="H13">
        <v>92412</v>
      </c>
      <c r="I13">
        <v>0</v>
      </c>
      <c r="J13">
        <v>37.799999999999997</v>
      </c>
    </row>
    <row r="14" spans="1:10">
      <c r="A14" t="s">
        <v>33</v>
      </c>
      <c r="B14" t="s">
        <v>2</v>
      </c>
      <c r="C14" t="s">
        <v>609</v>
      </c>
      <c r="D14" t="s">
        <v>32</v>
      </c>
      <c r="H14">
        <v>151813</v>
      </c>
      <c r="I14">
        <v>0</v>
      </c>
      <c r="J14">
        <v>62.2</v>
      </c>
    </row>
    <row r="15" spans="1:10">
      <c r="A15" t="s">
        <v>35</v>
      </c>
      <c r="B15" t="s">
        <v>36</v>
      </c>
      <c r="C15" t="s">
        <v>610</v>
      </c>
      <c r="D15" t="s">
        <v>32</v>
      </c>
      <c r="H15">
        <v>6277</v>
      </c>
      <c r="I15">
        <v>0</v>
      </c>
      <c r="J15">
        <v>2.6</v>
      </c>
    </row>
    <row r="16" spans="1:10">
      <c r="A16" t="s">
        <v>35</v>
      </c>
      <c r="B16" t="s">
        <v>37</v>
      </c>
      <c r="C16" t="s">
        <v>611</v>
      </c>
      <c r="D16" t="s">
        <v>32</v>
      </c>
      <c r="H16">
        <v>45271</v>
      </c>
      <c r="I16">
        <v>0</v>
      </c>
      <c r="J16">
        <v>18.5</v>
      </c>
    </row>
    <row r="17" spans="1:10">
      <c r="A17" t="s">
        <v>35</v>
      </c>
      <c r="B17" t="s">
        <v>38</v>
      </c>
      <c r="C17" t="s">
        <v>612</v>
      </c>
      <c r="D17" t="s">
        <v>32</v>
      </c>
      <c r="H17">
        <v>46600</v>
      </c>
      <c r="I17">
        <v>0</v>
      </c>
      <c r="J17">
        <v>19.100000000000001</v>
      </c>
    </row>
    <row r="18" spans="1:10">
      <c r="A18" t="s">
        <v>35</v>
      </c>
      <c r="B18" t="s">
        <v>39</v>
      </c>
      <c r="C18" t="s">
        <v>613</v>
      </c>
      <c r="D18" t="s">
        <v>32</v>
      </c>
      <c r="H18">
        <v>1335</v>
      </c>
      <c r="I18">
        <v>0</v>
      </c>
      <c r="J18">
        <v>0.5</v>
      </c>
    </row>
    <row r="19" spans="1:10">
      <c r="A19" t="s">
        <v>35</v>
      </c>
      <c r="B19" t="s">
        <v>40</v>
      </c>
      <c r="C19" t="s">
        <v>614</v>
      </c>
      <c r="D19" t="s">
        <v>32</v>
      </c>
      <c r="H19">
        <v>3736</v>
      </c>
      <c r="I19">
        <v>0</v>
      </c>
      <c r="J19">
        <v>1.5</v>
      </c>
    </row>
    <row r="20" spans="1:10">
      <c r="A20" t="s">
        <v>35</v>
      </c>
      <c r="B20" t="s">
        <v>41</v>
      </c>
      <c r="C20" t="s">
        <v>615</v>
      </c>
      <c r="D20" t="s">
        <v>32</v>
      </c>
      <c r="H20">
        <v>250</v>
      </c>
      <c r="I20">
        <v>0</v>
      </c>
      <c r="J20">
        <v>0.1</v>
      </c>
    </row>
    <row r="21" spans="1:10">
      <c r="A21" t="s">
        <v>35</v>
      </c>
      <c r="B21" t="s">
        <v>42</v>
      </c>
      <c r="C21" t="s">
        <v>616</v>
      </c>
      <c r="D21" t="s">
        <v>32</v>
      </c>
      <c r="H21">
        <v>6865</v>
      </c>
      <c r="I21">
        <v>0</v>
      </c>
      <c r="J21">
        <v>2.8</v>
      </c>
    </row>
    <row r="22" spans="1:10">
      <c r="A22" t="s">
        <v>35</v>
      </c>
      <c r="B22" t="s">
        <v>43</v>
      </c>
      <c r="C22" t="s">
        <v>617</v>
      </c>
      <c r="D22" t="s">
        <v>32</v>
      </c>
      <c r="H22">
        <v>133891</v>
      </c>
      <c r="I22">
        <v>0</v>
      </c>
      <c r="J22">
        <v>54.8</v>
      </c>
    </row>
    <row r="23" spans="1:10">
      <c r="A23" t="s">
        <v>44</v>
      </c>
      <c r="B23" t="s">
        <v>29</v>
      </c>
      <c r="C23" t="s">
        <v>618</v>
      </c>
      <c r="D23" t="s">
        <v>30</v>
      </c>
      <c r="E23">
        <v>30.0211950394703</v>
      </c>
      <c r="F23">
        <v>7.6672082051344903</v>
      </c>
      <c r="G23">
        <v>28.6</v>
      </c>
      <c r="H23">
        <v>232960</v>
      </c>
      <c r="I23">
        <v>11265</v>
      </c>
    </row>
    <row r="24" spans="1:10">
      <c r="A24" t="s">
        <v>139</v>
      </c>
      <c r="B24" t="s">
        <v>255</v>
      </c>
      <c r="C24" t="s">
        <v>619</v>
      </c>
      <c r="D24" t="s">
        <v>32</v>
      </c>
      <c r="H24">
        <v>59713</v>
      </c>
      <c r="I24">
        <v>11265</v>
      </c>
      <c r="J24">
        <v>25.6</v>
      </c>
    </row>
    <row r="25" spans="1:10">
      <c r="A25" t="s">
        <v>139</v>
      </c>
      <c r="B25" t="s">
        <v>256</v>
      </c>
      <c r="C25" t="s">
        <v>620</v>
      </c>
      <c r="D25" t="s">
        <v>32</v>
      </c>
      <c r="H25">
        <v>99047</v>
      </c>
      <c r="I25">
        <v>11265</v>
      </c>
      <c r="J25">
        <v>42.5</v>
      </c>
    </row>
    <row r="26" spans="1:10">
      <c r="A26" t="s">
        <v>139</v>
      </c>
      <c r="B26" t="s">
        <v>258</v>
      </c>
      <c r="C26" t="s">
        <v>621</v>
      </c>
      <c r="D26" t="s">
        <v>32</v>
      </c>
      <c r="H26">
        <v>71222</v>
      </c>
      <c r="I26">
        <v>11265</v>
      </c>
      <c r="J26">
        <v>30.6</v>
      </c>
    </row>
    <row r="27" spans="1:10">
      <c r="A27" t="s">
        <v>139</v>
      </c>
      <c r="C27" t="s">
        <v>82</v>
      </c>
      <c r="D27" t="s">
        <v>32</v>
      </c>
      <c r="H27">
        <v>0</v>
      </c>
      <c r="I27">
        <v>11265</v>
      </c>
      <c r="J27">
        <v>0</v>
      </c>
    </row>
    <row r="28" spans="1:10">
      <c r="A28" t="s">
        <v>139</v>
      </c>
      <c r="B28" t="s">
        <v>260</v>
      </c>
      <c r="C28" t="s">
        <v>622</v>
      </c>
      <c r="D28" t="s">
        <v>32</v>
      </c>
      <c r="H28">
        <v>2978</v>
      </c>
      <c r="I28">
        <v>11265</v>
      </c>
      <c r="J28">
        <v>1.3</v>
      </c>
    </row>
    <row r="29" spans="1:10">
      <c r="A29" t="s">
        <v>50</v>
      </c>
      <c r="B29">
        <v>0</v>
      </c>
      <c r="C29" t="s">
        <v>623</v>
      </c>
      <c r="D29" t="s">
        <v>32</v>
      </c>
      <c r="H29">
        <v>187073</v>
      </c>
      <c r="I29">
        <v>0</v>
      </c>
      <c r="J29">
        <v>76.599999999999994</v>
      </c>
    </row>
    <row r="30" spans="1:10">
      <c r="A30" t="s">
        <v>50</v>
      </c>
      <c r="B30">
        <v>1</v>
      </c>
      <c r="C30" t="s">
        <v>624</v>
      </c>
      <c r="D30" t="s">
        <v>32</v>
      </c>
      <c r="H30">
        <v>57152</v>
      </c>
      <c r="I30">
        <v>0</v>
      </c>
      <c r="J30">
        <v>23.4</v>
      </c>
    </row>
    <row r="31" spans="1:10">
      <c r="A31" t="s">
        <v>51</v>
      </c>
      <c r="B31">
        <v>0</v>
      </c>
      <c r="C31" t="s">
        <v>625</v>
      </c>
      <c r="D31" t="s">
        <v>32</v>
      </c>
      <c r="H31">
        <v>189629</v>
      </c>
      <c r="I31">
        <v>0</v>
      </c>
      <c r="J31">
        <v>77.599999999999994</v>
      </c>
    </row>
    <row r="32" spans="1:10">
      <c r="A32" t="s">
        <v>51</v>
      </c>
      <c r="B32">
        <v>1</v>
      </c>
      <c r="C32" t="s">
        <v>626</v>
      </c>
      <c r="D32" t="s">
        <v>32</v>
      </c>
      <c r="H32">
        <v>54596</v>
      </c>
      <c r="I32">
        <v>0</v>
      </c>
      <c r="J32">
        <v>22.4</v>
      </c>
    </row>
    <row r="33" spans="1:10">
      <c r="A33" t="s">
        <v>52</v>
      </c>
      <c r="B33">
        <v>0</v>
      </c>
      <c r="C33" t="s">
        <v>627</v>
      </c>
      <c r="D33" t="s">
        <v>32</v>
      </c>
      <c r="H33">
        <v>210821</v>
      </c>
      <c r="I33">
        <v>0</v>
      </c>
      <c r="J33">
        <v>86.3</v>
      </c>
    </row>
    <row r="34" spans="1:10">
      <c r="A34" t="s">
        <v>52</v>
      </c>
      <c r="B34">
        <v>1</v>
      </c>
      <c r="C34" t="s">
        <v>628</v>
      </c>
      <c r="D34" t="s">
        <v>32</v>
      </c>
      <c r="H34">
        <v>33404</v>
      </c>
      <c r="I34">
        <v>0</v>
      </c>
      <c r="J34">
        <v>13.7</v>
      </c>
    </row>
    <row r="35" spans="1:10">
      <c r="A35" t="s">
        <v>53</v>
      </c>
      <c r="B35">
        <v>0</v>
      </c>
      <c r="C35" t="s">
        <v>629</v>
      </c>
      <c r="D35" t="s">
        <v>32</v>
      </c>
      <c r="H35">
        <v>161604</v>
      </c>
      <c r="I35">
        <v>0</v>
      </c>
      <c r="J35">
        <v>66.2</v>
      </c>
    </row>
    <row r="36" spans="1:10">
      <c r="A36" t="s">
        <v>53</v>
      </c>
      <c r="B36">
        <v>1</v>
      </c>
      <c r="C36" t="s">
        <v>630</v>
      </c>
      <c r="D36" t="s">
        <v>32</v>
      </c>
      <c r="H36">
        <v>82621</v>
      </c>
      <c r="I36">
        <v>0</v>
      </c>
      <c r="J36">
        <v>33.799999999999997</v>
      </c>
    </row>
    <row r="37" spans="1:10">
      <c r="A37" t="s">
        <v>54</v>
      </c>
      <c r="B37">
        <v>0</v>
      </c>
      <c r="C37" t="s">
        <v>631</v>
      </c>
      <c r="D37" t="s">
        <v>32</v>
      </c>
      <c r="H37">
        <v>173730</v>
      </c>
      <c r="I37">
        <v>0</v>
      </c>
      <c r="J37">
        <v>71.099999999999994</v>
      </c>
    </row>
    <row r="38" spans="1:10">
      <c r="A38" t="s">
        <v>54</v>
      </c>
      <c r="B38">
        <v>1</v>
      </c>
      <c r="C38" t="s">
        <v>632</v>
      </c>
      <c r="D38" t="s">
        <v>32</v>
      </c>
      <c r="H38">
        <v>70495</v>
      </c>
      <c r="I38">
        <v>0</v>
      </c>
      <c r="J38">
        <v>28.9</v>
      </c>
    </row>
    <row r="39" spans="1:10">
      <c r="A39" t="s">
        <v>55</v>
      </c>
      <c r="B39" t="s">
        <v>56</v>
      </c>
      <c r="C39" t="s">
        <v>633</v>
      </c>
      <c r="D39" t="s">
        <v>32</v>
      </c>
      <c r="H39">
        <v>140001</v>
      </c>
      <c r="I39">
        <v>0</v>
      </c>
      <c r="J39">
        <v>57.3</v>
      </c>
    </row>
    <row r="40" spans="1:10">
      <c r="A40" t="s">
        <v>55</v>
      </c>
      <c r="B40" t="s">
        <v>57</v>
      </c>
      <c r="C40" t="s">
        <v>634</v>
      </c>
      <c r="D40" t="s">
        <v>32</v>
      </c>
      <c r="H40">
        <v>58501</v>
      </c>
      <c r="I40">
        <v>0</v>
      </c>
      <c r="J40">
        <v>24</v>
      </c>
    </row>
    <row r="41" spans="1:10">
      <c r="A41" t="s">
        <v>55</v>
      </c>
      <c r="B41" t="s">
        <v>58</v>
      </c>
      <c r="C41" t="s">
        <v>635</v>
      </c>
      <c r="D41" t="s">
        <v>32</v>
      </c>
      <c r="H41">
        <v>38829</v>
      </c>
      <c r="I41">
        <v>0</v>
      </c>
      <c r="J41">
        <v>15.9</v>
      </c>
    </row>
    <row r="42" spans="1:10">
      <c r="A42" t="s">
        <v>55</v>
      </c>
      <c r="B42" t="s">
        <v>42</v>
      </c>
      <c r="C42" s="8" t="s">
        <v>636</v>
      </c>
      <c r="D42" t="s">
        <v>32</v>
      </c>
      <c r="H42">
        <v>6894</v>
      </c>
      <c r="I42">
        <v>0</v>
      </c>
      <c r="J42">
        <v>2.8</v>
      </c>
    </row>
    <row r="43" spans="1:10">
      <c r="A43" t="s">
        <v>59</v>
      </c>
      <c r="B43" t="s">
        <v>60</v>
      </c>
      <c r="C43" s="8">
        <v>244225</v>
      </c>
    </row>
    <row r="44" spans="1:10">
      <c r="A44" t="s">
        <v>61</v>
      </c>
      <c r="B44" t="s">
        <v>62</v>
      </c>
      <c r="C44">
        <v>1</v>
      </c>
    </row>
    <row r="45" spans="1:10">
      <c r="A45" t="s">
        <v>61</v>
      </c>
      <c r="B45" t="s">
        <v>23</v>
      </c>
      <c r="C45">
        <v>18</v>
      </c>
    </row>
    <row r="46" spans="1:10">
      <c r="A46" t="s">
        <v>61</v>
      </c>
      <c r="B46" t="s">
        <v>21</v>
      </c>
      <c r="C46">
        <v>31.3</v>
      </c>
    </row>
    <row r="47" spans="1:10">
      <c r="A47" t="s">
        <v>61</v>
      </c>
      <c r="B47" t="s">
        <v>63</v>
      </c>
      <c r="C47">
        <v>493</v>
      </c>
    </row>
    <row r="48" spans="1:10">
      <c r="A48" t="s">
        <v>64</v>
      </c>
      <c r="B48" t="s">
        <v>62</v>
      </c>
      <c r="C48">
        <v>1</v>
      </c>
    </row>
    <row r="49" spans="1:3">
      <c r="A49" t="s">
        <v>64</v>
      </c>
      <c r="B49" t="s">
        <v>23</v>
      </c>
      <c r="C49">
        <v>74</v>
      </c>
    </row>
    <row r="50" spans="1:3">
      <c r="A50" t="s">
        <v>64</v>
      </c>
      <c r="B50" t="s">
        <v>21</v>
      </c>
      <c r="C50" s="8">
        <v>258.8</v>
      </c>
    </row>
    <row r="51" spans="1:3">
      <c r="A51" t="s">
        <v>64</v>
      </c>
      <c r="B51" t="s">
        <v>63</v>
      </c>
      <c r="C51" s="8">
        <v>1258</v>
      </c>
    </row>
    <row r="52" spans="1:3">
      <c r="A52" t="s">
        <v>65</v>
      </c>
      <c r="B52" t="s">
        <v>62</v>
      </c>
      <c r="C52">
        <v>1</v>
      </c>
    </row>
    <row r="53" spans="1:3">
      <c r="A53" t="s">
        <v>65</v>
      </c>
      <c r="B53" t="s">
        <v>23</v>
      </c>
      <c r="C53">
        <v>43</v>
      </c>
    </row>
    <row r="54" spans="1:3">
      <c r="A54" t="s">
        <v>65</v>
      </c>
      <c r="B54" t="s">
        <v>21</v>
      </c>
      <c r="C54">
        <v>60.5</v>
      </c>
    </row>
    <row r="55" spans="1:3">
      <c r="A55" t="s">
        <v>65</v>
      </c>
      <c r="B55" t="s">
        <v>63</v>
      </c>
      <c r="C55">
        <v>526</v>
      </c>
    </row>
    <row r="56" spans="1:3">
      <c r="A56" t="s">
        <v>66</v>
      </c>
      <c r="B56" t="s">
        <v>62</v>
      </c>
      <c r="C56" s="8">
        <v>0</v>
      </c>
    </row>
    <row r="57" spans="1:3">
      <c r="A57" t="s">
        <v>66</v>
      </c>
      <c r="B57" t="s">
        <v>23</v>
      </c>
      <c r="C57" s="10">
        <v>2705</v>
      </c>
    </row>
    <row r="58" spans="1:3">
      <c r="A58" t="s">
        <v>66</v>
      </c>
      <c r="B58" t="s">
        <v>21</v>
      </c>
      <c r="C58" s="8">
        <v>3407.6</v>
      </c>
    </row>
    <row r="59" spans="1:3">
      <c r="A59" t="s">
        <v>66</v>
      </c>
      <c r="B59" t="s">
        <v>63</v>
      </c>
      <c r="C59" s="8">
        <v>15155</v>
      </c>
    </row>
    <row r="60" spans="1:3">
      <c r="A60" t="s">
        <v>67</v>
      </c>
      <c r="B60" t="s">
        <v>62</v>
      </c>
      <c r="C60">
        <v>0</v>
      </c>
    </row>
    <row r="61" spans="1:3">
      <c r="A61" t="s">
        <v>67</v>
      </c>
      <c r="B61" t="s">
        <v>23</v>
      </c>
      <c r="C61">
        <v>7.4</v>
      </c>
    </row>
    <row r="62" spans="1:3">
      <c r="A62" t="s">
        <v>67</v>
      </c>
      <c r="B62" t="s">
        <v>21</v>
      </c>
      <c r="C62">
        <v>9.3000000000000007</v>
      </c>
    </row>
    <row r="63" spans="1:3">
      <c r="A63" t="s">
        <v>67</v>
      </c>
      <c r="B63" t="s">
        <v>63</v>
      </c>
      <c r="C63">
        <v>41.5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A4A6-5223-1746-A992-AC1E4EA5E5A7}">
  <dimension ref="A1:E35"/>
  <sheetViews>
    <sheetView workbookViewId="0">
      <selection sqref="A1:E36"/>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233</v>
      </c>
      <c r="C1" t="s">
        <v>17</v>
      </c>
      <c r="D1" t="s">
        <v>18</v>
      </c>
      <c r="E1" t="s">
        <v>19</v>
      </c>
    </row>
    <row r="2" spans="1:5">
      <c r="A2">
        <v>53.401917900083703</v>
      </c>
      <c r="B2">
        <v>4.4911262247097003E-2</v>
      </c>
      <c r="C2" t="s">
        <v>28</v>
      </c>
      <c r="D2" t="s">
        <v>28</v>
      </c>
      <c r="E2" t="s">
        <v>572</v>
      </c>
    </row>
    <row r="3" spans="1:5">
      <c r="A3">
        <v>3.4402598722557502E-4</v>
      </c>
      <c r="B3" s="45">
        <v>5.7429031916431102E-5</v>
      </c>
      <c r="C3" t="s">
        <v>31</v>
      </c>
      <c r="D3" t="s">
        <v>3</v>
      </c>
      <c r="E3" t="s">
        <v>234</v>
      </c>
    </row>
    <row r="4" spans="1:5">
      <c r="A4">
        <v>9.6684772023683807E-3</v>
      </c>
      <c r="B4">
        <v>2.6906109407239399E-4</v>
      </c>
      <c r="C4" t="s">
        <v>31</v>
      </c>
      <c r="D4" s="9">
        <v>45218</v>
      </c>
      <c r="E4" t="s">
        <v>573</v>
      </c>
    </row>
    <row r="5" spans="1:5">
      <c r="A5">
        <v>0.107640297354826</v>
      </c>
      <c r="B5">
        <v>8.1640162668278305E-4</v>
      </c>
      <c r="C5" t="s">
        <v>31</v>
      </c>
      <c r="D5" t="s">
        <v>5</v>
      </c>
      <c r="E5" t="s">
        <v>574</v>
      </c>
    </row>
    <row r="6" spans="1:5">
      <c r="A6">
        <v>0.14043208756470299</v>
      </c>
      <c r="B6">
        <v>8.9263313410621701E-4</v>
      </c>
      <c r="C6" t="s">
        <v>31</v>
      </c>
      <c r="D6" t="s">
        <v>6</v>
      </c>
      <c r="E6" t="s">
        <v>575</v>
      </c>
    </row>
    <row r="7" spans="1:5">
      <c r="A7">
        <v>0.144797781496557</v>
      </c>
      <c r="B7">
        <v>9.2535090004437803E-4</v>
      </c>
      <c r="C7" t="s">
        <v>31</v>
      </c>
      <c r="D7" t="s">
        <v>7</v>
      </c>
      <c r="E7" t="s">
        <v>344</v>
      </c>
    </row>
    <row r="8" spans="1:5">
      <c r="A8">
        <v>0.18180603939032999</v>
      </c>
      <c r="B8">
        <v>9.9550282684007394E-4</v>
      </c>
      <c r="C8" t="s">
        <v>31</v>
      </c>
      <c r="D8" t="s">
        <v>8</v>
      </c>
      <c r="E8" t="s">
        <v>576</v>
      </c>
    </row>
    <row r="9" spans="1:5">
      <c r="A9">
        <v>0.23239870545885699</v>
      </c>
      <c r="B9">
        <v>1.1379136989265899E-3</v>
      </c>
      <c r="C9" t="s">
        <v>31</v>
      </c>
      <c r="D9" t="s">
        <v>9</v>
      </c>
      <c r="E9" t="s">
        <v>577</v>
      </c>
    </row>
    <row r="10" spans="1:5">
      <c r="A10">
        <v>0.14444139271964601</v>
      </c>
      <c r="B10">
        <v>9.3042102114279895E-4</v>
      </c>
      <c r="C10" t="s">
        <v>31</v>
      </c>
      <c r="D10" t="s">
        <v>10</v>
      </c>
      <c r="E10" t="s">
        <v>578</v>
      </c>
    </row>
    <row r="11" spans="1:5">
      <c r="A11">
        <v>3.8471192825486701E-2</v>
      </c>
      <c r="B11">
        <v>4.89976819220552E-4</v>
      </c>
      <c r="C11" t="s">
        <v>31</v>
      </c>
      <c r="D11" t="s">
        <v>11</v>
      </c>
      <c r="E11" t="s">
        <v>579</v>
      </c>
    </row>
    <row r="12" spans="1:5">
      <c r="A12">
        <v>0.52039857602948403</v>
      </c>
      <c r="B12">
        <v>1.32310667991244E-3</v>
      </c>
      <c r="C12" t="s">
        <v>33</v>
      </c>
      <c r="D12" t="s">
        <v>2</v>
      </c>
      <c r="E12" t="s">
        <v>580</v>
      </c>
    </row>
    <row r="13" spans="1:5">
      <c r="A13">
        <v>0.47960142397051603</v>
      </c>
      <c r="B13">
        <v>1.32310667991244E-3</v>
      </c>
      <c r="C13" t="s">
        <v>33</v>
      </c>
      <c r="D13" t="s">
        <v>34</v>
      </c>
      <c r="E13" t="s">
        <v>581</v>
      </c>
    </row>
    <row r="14" spans="1:5">
      <c r="A14">
        <v>2.5193075708683101E-2</v>
      </c>
      <c r="B14">
        <v>3.9413257654024897E-4</v>
      </c>
      <c r="C14" t="s">
        <v>35</v>
      </c>
      <c r="D14" t="s">
        <v>36</v>
      </c>
      <c r="E14" t="s">
        <v>345</v>
      </c>
    </row>
    <row r="15" spans="1:5">
      <c r="A15">
        <v>0.18658016978886199</v>
      </c>
      <c r="B15">
        <v>9.8269011452564205E-4</v>
      </c>
      <c r="C15" t="s">
        <v>35</v>
      </c>
      <c r="D15" t="s">
        <v>37</v>
      </c>
      <c r="E15" t="s">
        <v>582</v>
      </c>
    </row>
    <row r="16" spans="1:5">
      <c r="A16">
        <v>0.21487934611988599</v>
      </c>
      <c r="B16">
        <v>1.16312028636276E-3</v>
      </c>
      <c r="C16" t="s">
        <v>35</v>
      </c>
      <c r="D16" t="s">
        <v>38</v>
      </c>
      <c r="E16" t="s">
        <v>353</v>
      </c>
    </row>
    <row r="17" spans="1:5">
      <c r="A17">
        <v>5.2994566019685498E-3</v>
      </c>
      <c r="B17">
        <v>1.8382499066011101E-4</v>
      </c>
      <c r="C17" t="s">
        <v>35</v>
      </c>
      <c r="D17" t="s">
        <v>39</v>
      </c>
      <c r="E17" t="s">
        <v>346</v>
      </c>
    </row>
    <row r="18" spans="1:5">
      <c r="A18">
        <v>1.452365244892E-2</v>
      </c>
      <c r="B18" s="45">
        <v>2.9942981120958598E-4</v>
      </c>
      <c r="C18" t="s">
        <v>35</v>
      </c>
      <c r="D18" t="s">
        <v>40</v>
      </c>
      <c r="E18" t="s">
        <v>349</v>
      </c>
    </row>
    <row r="19" spans="1:5">
      <c r="A19">
        <v>9.4509480053173503E-4</v>
      </c>
      <c r="B19" s="45">
        <v>7.7758479426207403E-5</v>
      </c>
      <c r="C19" t="s">
        <v>35</v>
      </c>
      <c r="D19" t="s">
        <v>41</v>
      </c>
      <c r="E19" t="s">
        <v>347</v>
      </c>
    </row>
    <row r="20" spans="1:5">
      <c r="A20">
        <v>2.7713129466233302E-2</v>
      </c>
      <c r="B20">
        <v>4.2549932702257902E-4</v>
      </c>
      <c r="C20" t="s">
        <v>35</v>
      </c>
      <c r="D20" t="s">
        <v>42</v>
      </c>
      <c r="E20" t="s">
        <v>583</v>
      </c>
    </row>
    <row r="21" spans="1:5">
      <c r="A21">
        <v>0.52486607506491501</v>
      </c>
      <c r="B21">
        <v>1.3169645882890699E-3</v>
      </c>
      <c r="C21" t="s">
        <v>35</v>
      </c>
      <c r="D21" t="s">
        <v>43</v>
      </c>
      <c r="E21" t="s">
        <v>558</v>
      </c>
    </row>
    <row r="22" spans="1:5">
      <c r="A22">
        <v>29.8811302425859</v>
      </c>
      <c r="B22">
        <v>1.9097157146294098E-2</v>
      </c>
      <c r="C22" t="s">
        <v>44</v>
      </c>
      <c r="D22" t="s">
        <v>44</v>
      </c>
      <c r="E22" t="s">
        <v>584</v>
      </c>
    </row>
    <row r="23" spans="1:5">
      <c r="A23">
        <v>0.24241142818924</v>
      </c>
      <c r="B23">
        <v>1.1110324634038601E-3</v>
      </c>
      <c r="C23" t="s">
        <v>139</v>
      </c>
      <c r="D23" t="s">
        <v>255</v>
      </c>
      <c r="E23" t="s">
        <v>348</v>
      </c>
    </row>
    <row r="24" spans="1:5">
      <c r="A24">
        <v>0.41518493782021298</v>
      </c>
      <c r="B24">
        <v>1.29228715451116E-3</v>
      </c>
      <c r="C24" t="s">
        <v>139</v>
      </c>
      <c r="D24" t="s">
        <v>256</v>
      </c>
      <c r="E24" t="s">
        <v>585</v>
      </c>
    </row>
    <row r="25" spans="1:5">
      <c r="A25">
        <v>0.32769937355649198</v>
      </c>
      <c r="B25">
        <v>1.25228803489934E-3</v>
      </c>
      <c r="C25" t="s">
        <v>139</v>
      </c>
      <c r="D25" t="s">
        <v>258</v>
      </c>
      <c r="E25" t="s">
        <v>586</v>
      </c>
    </row>
    <row r="26" spans="1:5">
      <c r="A26">
        <v>1.47042604340557E-2</v>
      </c>
      <c r="B26">
        <v>3.37904014738469E-4</v>
      </c>
      <c r="C26" t="s">
        <v>139</v>
      </c>
      <c r="D26" t="s">
        <v>260</v>
      </c>
      <c r="E26" t="s">
        <v>349</v>
      </c>
    </row>
    <row r="27" spans="1:5">
      <c r="A27">
        <v>8.5423885298582997E-2</v>
      </c>
      <c r="B27">
        <v>5.1850431985096899E-4</v>
      </c>
      <c r="C27" t="s">
        <v>50</v>
      </c>
      <c r="D27" t="s">
        <v>50</v>
      </c>
      <c r="E27" t="s">
        <v>237</v>
      </c>
    </row>
    <row r="28" spans="1:5">
      <c r="A28">
        <v>0.16878835115944499</v>
      </c>
      <c r="B28">
        <v>9.2788934536658005E-4</v>
      </c>
      <c r="C28" t="s">
        <v>51</v>
      </c>
      <c r="D28" t="s">
        <v>51</v>
      </c>
      <c r="E28" t="s">
        <v>238</v>
      </c>
    </row>
    <row r="29" spans="1:5">
      <c r="A29">
        <v>5.2391299268686901E-2</v>
      </c>
      <c r="B29">
        <v>4.2922109476892201E-4</v>
      </c>
      <c r="C29" t="s">
        <v>52</v>
      </c>
      <c r="D29" t="s">
        <v>52</v>
      </c>
      <c r="E29" t="s">
        <v>237</v>
      </c>
    </row>
    <row r="30" spans="1:5">
      <c r="A30">
        <v>0.29596790770082299</v>
      </c>
      <c r="B30">
        <v>1.1803022143984799E-3</v>
      </c>
      <c r="C30" t="s">
        <v>53</v>
      </c>
      <c r="D30" t="s">
        <v>53</v>
      </c>
      <c r="E30" t="s">
        <v>240</v>
      </c>
    </row>
    <row r="31" spans="1:5">
      <c r="A31">
        <v>0.249581372085147</v>
      </c>
      <c r="B31">
        <v>1.1117131553337301E-3</v>
      </c>
      <c r="C31" t="s">
        <v>54</v>
      </c>
      <c r="D31" t="s">
        <v>54</v>
      </c>
      <c r="E31" t="s">
        <v>238</v>
      </c>
    </row>
    <row r="32" spans="1:5">
      <c r="A32">
        <v>0.17405089986075301</v>
      </c>
      <c r="B32">
        <v>9.8477300666666308E-4</v>
      </c>
      <c r="C32" t="s">
        <v>55</v>
      </c>
      <c r="D32" t="s">
        <v>58</v>
      </c>
      <c r="E32" t="s">
        <v>587</v>
      </c>
    </row>
    <row r="33" spans="1:5">
      <c r="A33">
        <v>0.56339700866440401</v>
      </c>
      <c r="B33">
        <v>1.30652294821375E-3</v>
      </c>
      <c r="C33" t="s">
        <v>55</v>
      </c>
      <c r="D33" t="s">
        <v>56</v>
      </c>
      <c r="E33" t="s">
        <v>588</v>
      </c>
    </row>
    <row r="34" spans="1:5">
      <c r="A34">
        <v>0.23567392448371499</v>
      </c>
      <c r="B34">
        <v>1.13219995789921E-3</v>
      </c>
      <c r="C34" t="s">
        <v>55</v>
      </c>
      <c r="D34" t="s">
        <v>57</v>
      </c>
      <c r="E34" t="s">
        <v>350</v>
      </c>
    </row>
    <row r="35" spans="1:5">
      <c r="A35">
        <v>2.6878166991128799E-2</v>
      </c>
      <c r="B35">
        <v>4.2973671447363402E-4</v>
      </c>
      <c r="C35" t="s">
        <v>55</v>
      </c>
      <c r="D35" t="s">
        <v>42</v>
      </c>
      <c r="E35" t="s">
        <v>354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16C-05B8-5D43-82BC-C0CBBAD59C34}">
  <dimension ref="A1:E34"/>
  <sheetViews>
    <sheetView tabSelected="1" workbookViewId="0">
      <selection activeCell="D16" sqref="D16"/>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233</v>
      </c>
      <c r="C1" t="s">
        <v>17</v>
      </c>
      <c r="D1" t="s">
        <v>18</v>
      </c>
      <c r="E1" t="s">
        <v>19</v>
      </c>
    </row>
    <row r="2" spans="1:5">
      <c r="A2">
        <v>45.383679619594901</v>
      </c>
      <c r="B2">
        <v>4.3812990955961501E-2</v>
      </c>
      <c r="C2" t="s">
        <v>28</v>
      </c>
      <c r="D2" t="s">
        <v>28</v>
      </c>
      <c r="E2" t="s">
        <v>552</v>
      </c>
    </row>
    <row r="3" spans="1:5">
      <c r="A3">
        <v>0</v>
      </c>
      <c r="B3" s="45">
        <v>0</v>
      </c>
      <c r="C3" t="s">
        <v>31</v>
      </c>
      <c r="D3" t="s">
        <v>3</v>
      </c>
      <c r="E3" t="s">
        <v>234</v>
      </c>
    </row>
    <row r="4" spans="1:5">
      <c r="A4">
        <v>0</v>
      </c>
      <c r="B4">
        <v>0</v>
      </c>
      <c r="C4" t="s">
        <v>31</v>
      </c>
      <c r="D4" s="9">
        <v>45218</v>
      </c>
      <c r="E4" t="s">
        <v>234</v>
      </c>
    </row>
    <row r="5" spans="1:5">
      <c r="A5">
        <v>0.221686878401643</v>
      </c>
      <c r="B5">
        <v>1.3642663159642099E-3</v>
      </c>
      <c r="C5" t="s">
        <v>31</v>
      </c>
      <c r="D5" t="s">
        <v>5</v>
      </c>
      <c r="E5" t="s">
        <v>553</v>
      </c>
    </row>
    <row r="6" spans="1:5">
      <c r="A6">
        <v>0.21520864545798399</v>
      </c>
      <c r="B6">
        <v>1.1915750343728499E-3</v>
      </c>
      <c r="C6" t="s">
        <v>31</v>
      </c>
      <c r="D6" t="s">
        <v>6</v>
      </c>
      <c r="E6" t="s">
        <v>353</v>
      </c>
    </row>
    <row r="7" spans="1:5">
      <c r="A7">
        <v>0.17730014909402</v>
      </c>
      <c r="B7">
        <v>1.0556230985444999E-3</v>
      </c>
      <c r="C7" t="s">
        <v>31</v>
      </c>
      <c r="D7" t="s">
        <v>7</v>
      </c>
      <c r="E7" t="s">
        <v>554</v>
      </c>
    </row>
    <row r="8" spans="1:5">
      <c r="A8">
        <v>0.18458911793544</v>
      </c>
      <c r="B8">
        <v>9.7596587481544401E-4</v>
      </c>
      <c r="C8" t="s">
        <v>31</v>
      </c>
      <c r="D8" t="s">
        <v>8</v>
      </c>
      <c r="E8" t="s">
        <v>351</v>
      </c>
    </row>
    <row r="9" spans="1:5">
      <c r="A9">
        <v>0.118214873727172</v>
      </c>
      <c r="B9">
        <v>6.9065107091419902E-4</v>
      </c>
      <c r="C9" t="s">
        <v>31</v>
      </c>
      <c r="D9" t="s">
        <v>9</v>
      </c>
      <c r="E9" t="s">
        <v>555</v>
      </c>
    </row>
    <row r="10" spans="1:5">
      <c r="A10">
        <v>5.97730075580679E-2</v>
      </c>
      <c r="B10">
        <v>4.6246472417428401E-4</v>
      </c>
      <c r="C10" t="s">
        <v>31</v>
      </c>
      <c r="D10" t="s">
        <v>10</v>
      </c>
      <c r="E10" t="s">
        <v>556</v>
      </c>
    </row>
    <row r="11" spans="1:5">
      <c r="A11">
        <v>2.3227327825673001E-2</v>
      </c>
      <c r="B11">
        <v>3.1926605780604398E-4</v>
      </c>
      <c r="C11" t="s">
        <v>31</v>
      </c>
      <c r="D11" t="s">
        <v>11</v>
      </c>
      <c r="E11" t="s">
        <v>557</v>
      </c>
    </row>
    <row r="12" spans="1:5">
      <c r="A12">
        <v>0.52517487902668603</v>
      </c>
      <c r="B12">
        <v>1.4091055011783099E-3</v>
      </c>
      <c r="C12" t="s">
        <v>33</v>
      </c>
      <c r="D12" t="s">
        <v>2</v>
      </c>
      <c r="E12" t="s">
        <v>558</v>
      </c>
    </row>
    <row r="13" spans="1:5">
      <c r="A13">
        <v>0.47482512097331298</v>
      </c>
      <c r="B13">
        <v>1.4091055011783099E-3</v>
      </c>
      <c r="C13" t="s">
        <v>33</v>
      </c>
      <c r="D13" t="s">
        <v>34</v>
      </c>
      <c r="E13" t="s">
        <v>559</v>
      </c>
    </row>
    <row r="14" spans="1:5">
      <c r="A14">
        <v>3.4657192087011603E-2</v>
      </c>
      <c r="B14">
        <v>5.5054722285846397E-4</v>
      </c>
      <c r="C14" t="s">
        <v>35</v>
      </c>
      <c r="D14" t="s">
        <v>36</v>
      </c>
      <c r="E14" t="s">
        <v>544</v>
      </c>
    </row>
    <row r="15" spans="1:5">
      <c r="A15">
        <v>0.18647007386864001</v>
      </c>
      <c r="B15">
        <v>1.04586662571839E-3</v>
      </c>
      <c r="C15" t="s">
        <v>35</v>
      </c>
      <c r="D15" t="s">
        <v>37</v>
      </c>
      <c r="E15" t="s">
        <v>560</v>
      </c>
    </row>
    <row r="16" spans="1:5">
      <c r="A16">
        <v>0.25665000345378902</v>
      </c>
      <c r="B16">
        <v>1.32080480315227E-3</v>
      </c>
      <c r="C16" t="s">
        <v>35</v>
      </c>
      <c r="D16" t="s">
        <v>38</v>
      </c>
      <c r="E16" t="s">
        <v>561</v>
      </c>
    </row>
    <row r="17" spans="1:5">
      <c r="A17">
        <v>6.6460426153152801E-3</v>
      </c>
      <c r="B17">
        <v>2.4785201467769202E-4</v>
      </c>
      <c r="C17" t="s">
        <v>35</v>
      </c>
      <c r="D17" t="s">
        <v>39</v>
      </c>
      <c r="E17" t="s">
        <v>562</v>
      </c>
    </row>
    <row r="18" spans="1:5">
      <c r="A18">
        <v>1.8445977813921099E-2</v>
      </c>
      <c r="B18" s="45">
        <v>3.8938082131728598E-4</v>
      </c>
      <c r="C18" t="s">
        <v>35</v>
      </c>
      <c r="D18" t="s">
        <v>40</v>
      </c>
      <c r="E18" t="s">
        <v>252</v>
      </c>
    </row>
    <row r="19" spans="1:5">
      <c r="A19">
        <v>1.09030594750491E-3</v>
      </c>
      <c r="B19" s="45">
        <v>9.5738866565997098E-5</v>
      </c>
      <c r="C19" t="s">
        <v>35</v>
      </c>
      <c r="D19" t="s">
        <v>41</v>
      </c>
      <c r="E19" t="s">
        <v>347</v>
      </c>
    </row>
    <row r="20" spans="1:5">
      <c r="A20">
        <v>2.4299141420182E-2</v>
      </c>
      <c r="B20">
        <v>4.06907052476086E-4</v>
      </c>
      <c r="C20" t="s">
        <v>35</v>
      </c>
      <c r="D20" t="s">
        <v>42</v>
      </c>
      <c r="E20" t="s">
        <v>563</v>
      </c>
    </row>
    <row r="21" spans="1:5">
      <c r="A21">
        <v>0.47174126279363598</v>
      </c>
      <c r="B21">
        <v>1.38095301321848E-3</v>
      </c>
      <c r="C21" t="s">
        <v>35</v>
      </c>
      <c r="D21" t="s">
        <v>43</v>
      </c>
      <c r="E21" t="s">
        <v>564</v>
      </c>
    </row>
    <row r="22" spans="1:5">
      <c r="A22">
        <v>29.5698354449001</v>
      </c>
      <c r="B22">
        <v>2.1361925525405199E-2</v>
      </c>
      <c r="C22" t="s">
        <v>44</v>
      </c>
      <c r="D22" t="s">
        <v>44</v>
      </c>
      <c r="E22" t="s">
        <v>565</v>
      </c>
    </row>
    <row r="23" spans="1:5">
      <c r="A23">
        <v>0.28339628201520001</v>
      </c>
      <c r="B23">
        <v>1.3125202714379201E-3</v>
      </c>
      <c r="C23" t="s">
        <v>139</v>
      </c>
      <c r="D23" t="s">
        <v>255</v>
      </c>
      <c r="E23" t="s">
        <v>566</v>
      </c>
    </row>
    <row r="24" spans="1:5">
      <c r="A24">
        <v>0.39659551845080798</v>
      </c>
      <c r="B24">
        <v>1.3759707431105601E-3</v>
      </c>
      <c r="C24" t="s">
        <v>139</v>
      </c>
      <c r="D24" t="s">
        <v>256</v>
      </c>
      <c r="E24" t="s">
        <v>567</v>
      </c>
    </row>
    <row r="25" spans="1:5">
      <c r="A25">
        <v>0.30578623165991697</v>
      </c>
      <c r="B25">
        <v>1.31786267612035E-3</v>
      </c>
      <c r="C25" t="s">
        <v>139</v>
      </c>
      <c r="D25" t="s">
        <v>258</v>
      </c>
      <c r="E25" t="s">
        <v>568</v>
      </c>
    </row>
    <row r="26" spans="1:5">
      <c r="A26">
        <v>1.42219678740738E-2</v>
      </c>
      <c r="B26">
        <v>3.5312247003620601E-4</v>
      </c>
      <c r="C26" t="s">
        <v>139</v>
      </c>
      <c r="D26" t="s">
        <v>260</v>
      </c>
      <c r="E26" t="s">
        <v>352</v>
      </c>
    </row>
    <row r="27" spans="1:5">
      <c r="A27">
        <v>5.87055631154626E-2</v>
      </c>
      <c r="B27">
        <v>5.0075063060777E-4</v>
      </c>
      <c r="C27" t="s">
        <v>50</v>
      </c>
      <c r="D27" t="s">
        <v>50</v>
      </c>
      <c r="E27" t="s">
        <v>237</v>
      </c>
    </row>
    <row r="28" spans="1:5">
      <c r="A28">
        <v>0.115666930299197</v>
      </c>
      <c r="B28">
        <v>7.1848070809030695E-4</v>
      </c>
      <c r="C28" t="s">
        <v>51</v>
      </c>
      <c r="D28" t="s">
        <v>51</v>
      </c>
      <c r="E28" t="s">
        <v>237</v>
      </c>
    </row>
    <row r="29" spans="1:5">
      <c r="A29">
        <v>2.24659318942423E-2</v>
      </c>
      <c r="B29">
        <v>3.0225700718255702E-4</v>
      </c>
      <c r="C29" t="s">
        <v>52</v>
      </c>
      <c r="D29" t="s">
        <v>52</v>
      </c>
      <c r="E29" t="s">
        <v>239</v>
      </c>
    </row>
    <row r="30" spans="1:5">
      <c r="A30">
        <v>0.29539000139802501</v>
      </c>
      <c r="B30">
        <v>1.2498887528638999E-3</v>
      </c>
      <c r="C30" t="s">
        <v>53</v>
      </c>
      <c r="D30" t="s">
        <v>53</v>
      </c>
      <c r="E30" t="s">
        <v>240</v>
      </c>
    </row>
    <row r="31" spans="1:5">
      <c r="A31">
        <v>0.23834218798878801</v>
      </c>
      <c r="B31">
        <v>1.14839366100801E-3</v>
      </c>
      <c r="C31" t="s">
        <v>54</v>
      </c>
      <c r="D31" t="s">
        <v>54</v>
      </c>
      <c r="E31" t="s">
        <v>238</v>
      </c>
    </row>
    <row r="32" spans="1:5">
      <c r="A32">
        <v>0.18430299345300799</v>
      </c>
      <c r="B32">
        <v>1.0664223779131201E-3</v>
      </c>
      <c r="C32" t="s">
        <v>55</v>
      </c>
      <c r="D32" t="s">
        <v>58</v>
      </c>
      <c r="E32" t="s">
        <v>569</v>
      </c>
    </row>
    <row r="33" spans="1:5">
      <c r="A33">
        <v>0.64027079653901198</v>
      </c>
      <c r="B33">
        <v>1.3010420363516199E-3</v>
      </c>
      <c r="C33" t="s">
        <v>55</v>
      </c>
      <c r="D33" t="s">
        <v>56</v>
      </c>
      <c r="E33" t="s">
        <v>570</v>
      </c>
    </row>
    <row r="34" spans="1:5">
      <c r="A34">
        <v>0.17542621000798</v>
      </c>
      <c r="B34">
        <v>9.6664585367541597E-4</v>
      </c>
      <c r="C34" t="s">
        <v>55</v>
      </c>
      <c r="D34" t="s">
        <v>57</v>
      </c>
      <c r="E34" t="s">
        <v>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2036-0ABE-424F-99B5-B98FEC84AC7F}">
  <dimension ref="A1:E30"/>
  <sheetViews>
    <sheetView workbookViewId="0">
      <selection activeCell="C12" sqref="C12"/>
    </sheetView>
  </sheetViews>
  <sheetFormatPr baseColWidth="10" defaultRowHeight="16"/>
  <cols>
    <col min="3" max="3" width="13.140625" bestFit="1" customWidth="1"/>
    <col min="4" max="4" width="16.7109375" bestFit="1" customWidth="1"/>
  </cols>
  <sheetData>
    <row r="1" spans="1:5">
      <c r="A1" t="s">
        <v>21</v>
      </c>
      <c r="B1" t="s">
        <v>233</v>
      </c>
      <c r="C1" t="s">
        <v>17</v>
      </c>
      <c r="D1" t="s">
        <v>18</v>
      </c>
      <c r="E1" t="s">
        <v>19</v>
      </c>
    </row>
    <row r="2" spans="1:5">
      <c r="A2">
        <v>44.247782712129201</v>
      </c>
      <c r="B2">
        <v>0.547220687820556</v>
      </c>
      <c r="C2" t="s">
        <v>120</v>
      </c>
      <c r="D2" t="s">
        <v>120</v>
      </c>
      <c r="E2" t="s">
        <v>267</v>
      </c>
    </row>
    <row r="3" spans="1:5">
      <c r="A3">
        <v>0</v>
      </c>
      <c r="B3">
        <v>0</v>
      </c>
      <c r="C3" t="s">
        <v>31</v>
      </c>
      <c r="D3" t="s">
        <v>3</v>
      </c>
      <c r="E3" t="s">
        <v>234</v>
      </c>
    </row>
    <row r="4" spans="1:5">
      <c r="A4">
        <v>0.12375886658785699</v>
      </c>
      <c r="B4">
        <v>7.1530099012427203E-3</v>
      </c>
      <c r="C4" t="s">
        <v>31</v>
      </c>
      <c r="D4" s="9">
        <v>45218</v>
      </c>
      <c r="E4" t="s">
        <v>268</v>
      </c>
    </row>
    <row r="5" spans="1:5">
      <c r="A5">
        <v>0.161223409067594</v>
      </c>
      <c r="B5">
        <v>8.9343186165379198E-3</v>
      </c>
      <c r="C5" t="s">
        <v>31</v>
      </c>
      <c r="D5" t="s">
        <v>5</v>
      </c>
      <c r="E5" t="s">
        <v>269</v>
      </c>
    </row>
    <row r="6" spans="1:5">
      <c r="A6">
        <v>0.15540181932431099</v>
      </c>
      <c r="B6">
        <v>6.8990375436170596E-3</v>
      </c>
      <c r="C6" t="s">
        <v>31</v>
      </c>
      <c r="D6" t="s">
        <v>6</v>
      </c>
      <c r="E6" t="s">
        <v>270</v>
      </c>
    </row>
    <row r="7" spans="1:5">
      <c r="A7">
        <v>0.14181050166907899</v>
      </c>
      <c r="B7">
        <v>6.6420952849185E-3</v>
      </c>
      <c r="C7" t="s">
        <v>31</v>
      </c>
      <c r="D7" t="s">
        <v>7</v>
      </c>
      <c r="E7" t="s">
        <v>271</v>
      </c>
    </row>
    <row r="8" spans="1:5">
      <c r="A8">
        <v>0.16236733021632799</v>
      </c>
      <c r="B8">
        <v>9.1575566212992402E-3</v>
      </c>
      <c r="C8" t="s">
        <v>31</v>
      </c>
      <c r="D8" t="s">
        <v>8</v>
      </c>
      <c r="E8" t="s">
        <v>272</v>
      </c>
    </row>
    <row r="9" spans="1:5">
      <c r="A9">
        <v>0.13534337142452799</v>
      </c>
      <c r="B9">
        <v>9.8486938006019393E-3</v>
      </c>
      <c r="C9" t="s">
        <v>31</v>
      </c>
      <c r="D9" t="s">
        <v>9</v>
      </c>
      <c r="E9" t="s">
        <v>273</v>
      </c>
    </row>
    <row r="10" spans="1:5">
      <c r="A10">
        <v>7.9542672916002893E-2</v>
      </c>
      <c r="B10">
        <v>5.3504709797071301E-3</v>
      </c>
      <c r="C10" t="s">
        <v>31</v>
      </c>
      <c r="D10" t="s">
        <v>10</v>
      </c>
      <c r="E10" t="s">
        <v>274</v>
      </c>
    </row>
    <row r="11" spans="1:5">
      <c r="A11">
        <v>4.0552028794300199E-2</v>
      </c>
      <c r="B11">
        <v>3.94426779561641E-3</v>
      </c>
      <c r="C11" t="s">
        <v>31</v>
      </c>
      <c r="D11" t="s">
        <v>11</v>
      </c>
      <c r="E11" t="s">
        <v>275</v>
      </c>
    </row>
    <row r="12" spans="1:5">
      <c r="A12">
        <v>0.514934348808194</v>
      </c>
      <c r="B12">
        <v>8.9272000037433005E-3</v>
      </c>
      <c r="C12" t="s">
        <v>33</v>
      </c>
      <c r="D12" t="s">
        <v>2</v>
      </c>
      <c r="E12" t="s">
        <v>276</v>
      </c>
    </row>
    <row r="13" spans="1:5">
      <c r="A13">
        <v>0.485065651191806</v>
      </c>
      <c r="B13">
        <v>8.9272000037433005E-3</v>
      </c>
      <c r="C13" t="s">
        <v>33</v>
      </c>
      <c r="D13" t="s">
        <v>34</v>
      </c>
      <c r="E13" t="s">
        <v>277</v>
      </c>
    </row>
    <row r="14" spans="1:5">
      <c r="A14">
        <v>0.16758835772160299</v>
      </c>
      <c r="B14">
        <v>2.1302596352655401E-2</v>
      </c>
      <c r="C14" t="s">
        <v>35</v>
      </c>
      <c r="D14" t="s">
        <v>38</v>
      </c>
      <c r="E14" t="s">
        <v>278</v>
      </c>
    </row>
    <row r="15" spans="1:5">
      <c r="A15">
        <v>5.7835528163910202E-2</v>
      </c>
      <c r="B15">
        <v>9.8716949389317903E-3</v>
      </c>
      <c r="C15" t="s">
        <v>35</v>
      </c>
      <c r="D15" t="s">
        <v>279</v>
      </c>
      <c r="E15" t="s">
        <v>280</v>
      </c>
    </row>
    <row r="16" spans="1:5">
      <c r="A16">
        <v>0.116644773837541</v>
      </c>
      <c r="B16">
        <v>1.5859344573462799E-2</v>
      </c>
      <c r="C16" t="s">
        <v>35</v>
      </c>
      <c r="D16" t="s">
        <v>281</v>
      </c>
      <c r="E16" t="s">
        <v>282</v>
      </c>
    </row>
    <row r="17" spans="1:5">
      <c r="A17">
        <v>0.60859452353858001</v>
      </c>
      <c r="B17">
        <v>2.46963480070184E-2</v>
      </c>
      <c r="C17" t="s">
        <v>35</v>
      </c>
      <c r="D17" t="s">
        <v>283</v>
      </c>
      <c r="E17" t="s">
        <v>284</v>
      </c>
    </row>
    <row r="18" spans="1:5">
      <c r="A18">
        <v>4.9336816738365201E-2</v>
      </c>
      <c r="B18">
        <v>4.9355952450355596E-3</v>
      </c>
      <c r="C18" t="s">
        <v>35</v>
      </c>
      <c r="D18" t="s">
        <v>96</v>
      </c>
      <c r="E18" t="s">
        <v>285</v>
      </c>
    </row>
    <row r="19" spans="1:5">
      <c r="A19">
        <v>29.122656292100899</v>
      </c>
      <c r="B19">
        <v>0.24327599956770199</v>
      </c>
      <c r="C19" t="s">
        <v>44</v>
      </c>
      <c r="D19" t="s">
        <v>44</v>
      </c>
      <c r="E19" t="s">
        <v>286</v>
      </c>
    </row>
    <row r="20" spans="1:5">
      <c r="A20">
        <v>0.27854461988867402</v>
      </c>
      <c r="B20">
        <v>1.17103335807672E-2</v>
      </c>
      <c r="C20" t="s">
        <v>139</v>
      </c>
      <c r="D20" t="s">
        <v>255</v>
      </c>
      <c r="E20" t="s">
        <v>287</v>
      </c>
    </row>
    <row r="21" spans="1:5">
      <c r="A21">
        <v>0.39329551781967398</v>
      </c>
      <c r="B21">
        <v>1.5827327327487099E-2</v>
      </c>
      <c r="C21" t="s">
        <v>139</v>
      </c>
      <c r="D21" t="s">
        <v>256</v>
      </c>
      <c r="E21" t="s">
        <v>288</v>
      </c>
    </row>
    <row r="22" spans="1:5">
      <c r="A22">
        <v>0.29617151271717101</v>
      </c>
      <c r="B22">
        <v>1.05299933455596E-2</v>
      </c>
      <c r="C22" t="s">
        <v>139</v>
      </c>
      <c r="D22" t="s">
        <v>258</v>
      </c>
      <c r="E22" t="s">
        <v>289</v>
      </c>
    </row>
    <row r="23" spans="1:5">
      <c r="A23">
        <v>3.1988349574480997E-2</v>
      </c>
      <c r="B23">
        <v>2.1811186241182702E-3</v>
      </c>
      <c r="C23" t="s">
        <v>139</v>
      </c>
      <c r="D23" t="s">
        <v>260</v>
      </c>
      <c r="E23" t="s">
        <v>290</v>
      </c>
    </row>
    <row r="24" spans="1:5">
      <c r="A24">
        <v>0.10957795320437699</v>
      </c>
      <c r="B24">
        <v>7.2203186344626099E-3</v>
      </c>
      <c r="C24" t="s">
        <v>50</v>
      </c>
      <c r="D24" t="s">
        <v>50</v>
      </c>
      <c r="E24" t="s">
        <v>237</v>
      </c>
    </row>
    <row r="25" spans="1:5">
      <c r="A25">
        <v>0.102598034094944</v>
      </c>
      <c r="B25">
        <v>5.0584491794299401E-3</v>
      </c>
      <c r="C25" t="s">
        <v>51</v>
      </c>
      <c r="D25" t="s">
        <v>51</v>
      </c>
      <c r="E25" t="s">
        <v>237</v>
      </c>
    </row>
    <row r="26" spans="1:5">
      <c r="A26">
        <v>4.14029592838564E-2</v>
      </c>
      <c r="B26">
        <v>6.0787085783976496E-3</v>
      </c>
      <c r="C26" t="s">
        <v>52</v>
      </c>
      <c r="D26" t="s">
        <v>52</v>
      </c>
      <c r="E26" t="s">
        <v>239</v>
      </c>
    </row>
    <row r="27" spans="1:5">
      <c r="A27">
        <v>8.5343256074068494E-2</v>
      </c>
      <c r="B27">
        <v>5.1839064103031199E-3</v>
      </c>
      <c r="C27" t="s">
        <v>54</v>
      </c>
      <c r="D27" t="s">
        <v>54</v>
      </c>
      <c r="E27" t="s">
        <v>237</v>
      </c>
    </row>
    <row r="28" spans="1:5">
      <c r="A28">
        <v>0.17069250954778201</v>
      </c>
      <c r="B28">
        <v>1.16685380728925E-2</v>
      </c>
      <c r="C28" t="s">
        <v>291</v>
      </c>
      <c r="D28" t="s">
        <v>58</v>
      </c>
      <c r="E28" t="s">
        <v>292</v>
      </c>
    </row>
    <row r="29" spans="1:5">
      <c r="A29">
        <v>0.24059481091767601</v>
      </c>
      <c r="B29">
        <v>9.0809715853847894E-3</v>
      </c>
      <c r="C29" t="s">
        <v>291</v>
      </c>
      <c r="D29" t="s">
        <v>293</v>
      </c>
      <c r="E29" t="s">
        <v>294</v>
      </c>
    </row>
    <row r="30" spans="1:5">
      <c r="A30">
        <v>0.58871267953454198</v>
      </c>
      <c r="B30">
        <v>1.5945411796526199E-2</v>
      </c>
      <c r="C30" t="s">
        <v>291</v>
      </c>
      <c r="D30" t="s">
        <v>56</v>
      </c>
      <c r="E30" t="s">
        <v>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1C50-E5F9-EF49-8521-4B4E3A5D7E6D}">
  <dimension ref="A1:E10"/>
  <sheetViews>
    <sheetView workbookViewId="0">
      <selection activeCell="C10" sqref="C10"/>
    </sheetView>
  </sheetViews>
  <sheetFormatPr baseColWidth="10" defaultRowHeight="16"/>
  <cols>
    <col min="1" max="1" width="20.140625" style="34" customWidth="1"/>
    <col min="2" max="2" width="12.5703125" style="38" bestFit="1" customWidth="1"/>
    <col min="3" max="4" width="10.7109375" style="38"/>
    <col min="5" max="5" width="64.28515625" style="33" customWidth="1"/>
  </cols>
  <sheetData>
    <row r="1" spans="1:5">
      <c r="A1" s="39" t="s">
        <v>232</v>
      </c>
      <c r="B1" s="40"/>
      <c r="C1" s="40"/>
      <c r="D1" s="40"/>
      <c r="E1" s="41"/>
    </row>
    <row r="2" spans="1:5">
      <c r="B2" s="86" t="s">
        <v>218</v>
      </c>
      <c r="C2" s="86"/>
      <c r="D2" s="86"/>
    </row>
    <row r="3" spans="1:5" ht="17">
      <c r="A3" s="35" t="s">
        <v>217</v>
      </c>
      <c r="B3" s="37" t="s">
        <v>0</v>
      </c>
      <c r="C3" s="37" t="s">
        <v>219</v>
      </c>
      <c r="D3" s="37" t="s">
        <v>1</v>
      </c>
      <c r="E3" s="36" t="s">
        <v>222</v>
      </c>
    </row>
    <row r="4" spans="1:5" s="20" customFormat="1">
      <c r="A4" s="42" t="s">
        <v>220</v>
      </c>
      <c r="B4" s="43" t="s">
        <v>223</v>
      </c>
      <c r="C4" s="43"/>
      <c r="D4" s="43"/>
      <c r="E4" s="44"/>
    </row>
    <row r="5" spans="1:5" ht="34">
      <c r="A5" s="34" t="s">
        <v>221</v>
      </c>
      <c r="B5" s="38" t="s">
        <v>223</v>
      </c>
      <c r="E5" s="33" t="s">
        <v>224</v>
      </c>
    </row>
    <row r="6" spans="1:5" s="20" customFormat="1">
      <c r="A6" s="42" t="s">
        <v>68</v>
      </c>
      <c r="B6" s="43"/>
      <c r="C6" s="43"/>
      <c r="D6" s="43"/>
      <c r="E6" s="44"/>
    </row>
    <row r="7" spans="1:5">
      <c r="A7" s="34" t="s">
        <v>69</v>
      </c>
      <c r="B7" s="38" t="s">
        <v>226</v>
      </c>
      <c r="C7" s="38" t="s">
        <v>225</v>
      </c>
    </row>
    <row r="8" spans="1:5" s="20" customFormat="1" ht="17">
      <c r="A8" s="42" t="s">
        <v>70</v>
      </c>
      <c r="B8" s="43" t="s">
        <v>226</v>
      </c>
      <c r="C8" s="43" t="s">
        <v>226</v>
      </c>
      <c r="D8" s="43"/>
      <c r="E8" s="44" t="s">
        <v>228</v>
      </c>
    </row>
    <row r="9" spans="1:5" ht="68">
      <c r="A9" s="34" t="s">
        <v>227</v>
      </c>
      <c r="B9" s="38" t="s">
        <v>226</v>
      </c>
      <c r="C9" s="38" t="s">
        <v>226</v>
      </c>
      <c r="E9" s="33" t="s">
        <v>229</v>
      </c>
    </row>
    <row r="10" spans="1:5" s="20" customFormat="1">
      <c r="A10" s="42" t="s">
        <v>74</v>
      </c>
      <c r="B10" s="43" t="s">
        <v>226</v>
      </c>
      <c r="C10" s="43" t="s">
        <v>225</v>
      </c>
      <c r="D10" s="43"/>
      <c r="E10" s="44"/>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41D3-91F0-7942-B418-58B0D9CA4FFB}">
  <dimension ref="A1:C107"/>
  <sheetViews>
    <sheetView topLeftCell="A81" workbookViewId="0">
      <selection activeCell="A107" sqref="A1:C107"/>
    </sheetView>
  </sheetViews>
  <sheetFormatPr baseColWidth="10" defaultRowHeight="16"/>
  <cols>
    <col min="1" max="1" width="32.42578125" bestFit="1" customWidth="1"/>
    <col min="2" max="2" width="17.7109375" style="4" bestFit="1" customWidth="1"/>
    <col min="3" max="3" width="74.28515625" bestFit="1" customWidth="1"/>
  </cols>
  <sheetData>
    <row r="1" spans="1:3">
      <c r="A1" s="87" t="s">
        <v>595</v>
      </c>
      <c r="B1" s="87"/>
      <c r="C1" s="87"/>
    </row>
    <row r="2" spans="1:3">
      <c r="A2" s="18" t="s">
        <v>217</v>
      </c>
      <c r="B2" s="19" t="s">
        <v>230</v>
      </c>
      <c r="C2" s="18" t="s">
        <v>455</v>
      </c>
    </row>
    <row r="3" spans="1:3">
      <c r="A3" s="20" t="s">
        <v>73</v>
      </c>
      <c r="B3" s="21">
        <v>300</v>
      </c>
      <c r="C3" s="20" t="s">
        <v>458</v>
      </c>
    </row>
    <row r="4" spans="1:3">
      <c r="A4" t="s">
        <v>231</v>
      </c>
      <c r="B4" s="4">
        <v>145</v>
      </c>
      <c r="C4" t="s">
        <v>355</v>
      </c>
    </row>
    <row r="5" spans="1:3">
      <c r="B5" s="4">
        <v>145.1</v>
      </c>
      <c r="C5" t="s">
        <v>356</v>
      </c>
    </row>
    <row r="6" spans="1:3">
      <c r="B6" s="4">
        <v>145.19999999999999</v>
      </c>
      <c r="C6" t="s">
        <v>357</v>
      </c>
    </row>
    <row r="7" spans="1:3">
      <c r="B7" s="4">
        <v>145.30000000000001</v>
      </c>
      <c r="C7" t="s">
        <v>358</v>
      </c>
    </row>
    <row r="8" spans="1:3">
      <c r="B8" s="4">
        <v>145.4</v>
      </c>
      <c r="C8" t="s">
        <v>359</v>
      </c>
    </row>
    <row r="9" spans="1:3">
      <c r="B9" s="4">
        <v>145.5</v>
      </c>
      <c r="C9" t="s">
        <v>360</v>
      </c>
    </row>
    <row r="10" spans="1:3">
      <c r="B10" s="4">
        <v>149</v>
      </c>
      <c r="C10" t="s">
        <v>361</v>
      </c>
    </row>
    <row r="11" spans="1:3">
      <c r="B11" s="4">
        <v>149.1</v>
      </c>
      <c r="C11" t="s">
        <v>362</v>
      </c>
    </row>
    <row r="12" spans="1:3">
      <c r="B12" s="4">
        <v>149.19999999999999</v>
      </c>
      <c r="C12" t="s">
        <v>363</v>
      </c>
    </row>
    <row r="13" spans="1:3">
      <c r="B13" s="4">
        <v>149.30000000000001</v>
      </c>
      <c r="C13" t="s">
        <v>364</v>
      </c>
    </row>
    <row r="14" spans="1:3">
      <c r="B14" s="4">
        <v>149.4</v>
      </c>
      <c r="C14" t="s">
        <v>365</v>
      </c>
    </row>
    <row r="15" spans="1:3">
      <c r="B15" s="4">
        <v>149.5</v>
      </c>
      <c r="C15" t="s">
        <v>366</v>
      </c>
    </row>
    <row r="16" spans="1:3">
      <c r="B16" s="4">
        <v>149.9</v>
      </c>
      <c r="C16" t="s">
        <v>367</v>
      </c>
    </row>
    <row r="17" spans="2:3">
      <c r="B17" s="4">
        <v>150</v>
      </c>
      <c r="C17" t="s">
        <v>368</v>
      </c>
    </row>
    <row r="18" spans="2:3">
      <c r="B18" s="4">
        <v>151</v>
      </c>
      <c r="C18" t="s">
        <v>369</v>
      </c>
    </row>
    <row r="19" spans="2:3">
      <c r="B19" s="4">
        <v>153</v>
      </c>
      <c r="C19" t="s">
        <v>370</v>
      </c>
    </row>
    <row r="20" spans="2:3">
      <c r="B20" s="4">
        <v>153.19999999999999</v>
      </c>
      <c r="C20" t="s">
        <v>371</v>
      </c>
    </row>
    <row r="21" spans="2:3">
      <c r="B21" s="4">
        <v>153.30000000000001</v>
      </c>
      <c r="C21" t="s">
        <v>372</v>
      </c>
    </row>
    <row r="22" spans="2:3">
      <c r="B22" s="4">
        <v>155</v>
      </c>
      <c r="C22" t="s">
        <v>373</v>
      </c>
    </row>
    <row r="23" spans="2:3">
      <c r="B23" s="4">
        <v>155.1</v>
      </c>
      <c r="C23" t="s">
        <v>374</v>
      </c>
    </row>
    <row r="24" spans="2:3">
      <c r="B24" s="4">
        <v>157</v>
      </c>
      <c r="C24" t="s">
        <v>375</v>
      </c>
    </row>
    <row r="25" spans="2:3">
      <c r="B25" s="4">
        <v>158</v>
      </c>
      <c r="C25" t="s">
        <v>376</v>
      </c>
    </row>
    <row r="26" spans="2:3">
      <c r="B26" s="4">
        <v>159</v>
      </c>
      <c r="C26" t="s">
        <v>377</v>
      </c>
    </row>
    <row r="27" spans="2:3">
      <c r="B27" s="4">
        <v>159.19999999999999</v>
      </c>
      <c r="C27" t="s">
        <v>378</v>
      </c>
    </row>
    <row r="28" spans="2:3">
      <c r="B28" s="4">
        <v>159.30000000000001</v>
      </c>
      <c r="C28" t="s">
        <v>379</v>
      </c>
    </row>
    <row r="29" spans="2:3">
      <c r="B29" s="4">
        <v>159.4</v>
      </c>
      <c r="C29" t="s">
        <v>380</v>
      </c>
    </row>
    <row r="30" spans="2:3">
      <c r="B30" s="4">
        <v>164</v>
      </c>
      <c r="C30" t="s">
        <v>381</v>
      </c>
    </row>
    <row r="31" spans="2:3">
      <c r="B31" s="4">
        <v>165</v>
      </c>
      <c r="C31" t="s">
        <v>382</v>
      </c>
    </row>
    <row r="32" spans="2:3">
      <c r="B32" s="4">
        <v>165.1</v>
      </c>
      <c r="C32" t="s">
        <v>383</v>
      </c>
    </row>
    <row r="33" spans="2:3">
      <c r="B33" s="4">
        <v>170</v>
      </c>
      <c r="C33" t="s">
        <v>384</v>
      </c>
    </row>
    <row r="34" spans="2:3">
      <c r="B34" s="4">
        <v>170.1</v>
      </c>
      <c r="C34" t="s">
        <v>385</v>
      </c>
    </row>
    <row r="35" spans="2:3">
      <c r="B35" s="4">
        <v>170.2</v>
      </c>
      <c r="C35" t="s">
        <v>386</v>
      </c>
    </row>
    <row r="36" spans="2:3">
      <c r="B36" s="4">
        <v>172.1</v>
      </c>
      <c r="C36" t="s">
        <v>387</v>
      </c>
    </row>
    <row r="37" spans="2:3">
      <c r="B37" s="4">
        <v>172.11</v>
      </c>
      <c r="C37" t="s">
        <v>388</v>
      </c>
    </row>
    <row r="38" spans="2:3">
      <c r="B38" s="4">
        <v>174</v>
      </c>
      <c r="C38" t="s">
        <v>389</v>
      </c>
    </row>
    <row r="39" spans="2:3">
      <c r="B39" s="4">
        <v>174.1</v>
      </c>
      <c r="C39" t="s">
        <v>390</v>
      </c>
    </row>
    <row r="40" spans="2:3">
      <c r="B40" s="4">
        <v>174.11</v>
      </c>
      <c r="C40" t="s">
        <v>391</v>
      </c>
    </row>
    <row r="41" spans="2:3">
      <c r="B41" s="4">
        <v>174.2</v>
      </c>
      <c r="C41" t="s">
        <v>392</v>
      </c>
    </row>
    <row r="42" spans="2:3">
      <c r="B42" s="4">
        <v>174.3</v>
      </c>
      <c r="C42" t="s">
        <v>393</v>
      </c>
    </row>
    <row r="43" spans="2:3">
      <c r="B43" s="4">
        <v>175</v>
      </c>
      <c r="C43" t="s">
        <v>394</v>
      </c>
    </row>
    <row r="44" spans="2:3">
      <c r="B44" s="4">
        <v>180</v>
      </c>
      <c r="C44" t="s">
        <v>395</v>
      </c>
    </row>
    <row r="45" spans="2:3">
      <c r="B45" s="4">
        <v>180.1</v>
      </c>
      <c r="C45" t="s">
        <v>396</v>
      </c>
    </row>
    <row r="46" spans="2:3">
      <c r="B46" s="4">
        <v>182</v>
      </c>
      <c r="C46" t="s">
        <v>397</v>
      </c>
    </row>
    <row r="47" spans="2:3">
      <c r="B47" s="4">
        <v>184</v>
      </c>
      <c r="C47" t="s">
        <v>398</v>
      </c>
    </row>
    <row r="48" spans="2:3">
      <c r="B48" s="4">
        <v>184.1</v>
      </c>
      <c r="C48" t="s">
        <v>399</v>
      </c>
    </row>
    <row r="49" spans="2:3">
      <c r="B49" s="4">
        <v>184.11</v>
      </c>
      <c r="C49" t="s">
        <v>400</v>
      </c>
    </row>
    <row r="50" spans="2:3">
      <c r="B50" s="4">
        <v>184.2</v>
      </c>
      <c r="C50" t="s">
        <v>401</v>
      </c>
    </row>
    <row r="51" spans="2:3">
      <c r="B51" s="4">
        <v>185</v>
      </c>
      <c r="C51" t="s">
        <v>402</v>
      </c>
    </row>
    <row r="52" spans="2:3">
      <c r="B52" s="4">
        <v>187</v>
      </c>
      <c r="C52" t="s">
        <v>403</v>
      </c>
    </row>
    <row r="53" spans="2:3">
      <c r="B53" s="4">
        <v>187.1</v>
      </c>
      <c r="C53" t="s">
        <v>404</v>
      </c>
    </row>
    <row r="54" spans="2:3">
      <c r="B54" s="4">
        <v>187.2</v>
      </c>
      <c r="C54" t="s">
        <v>405</v>
      </c>
    </row>
    <row r="55" spans="2:3">
      <c r="B55" s="4">
        <v>187.8</v>
      </c>
      <c r="C55" t="s">
        <v>406</v>
      </c>
    </row>
    <row r="56" spans="2:3">
      <c r="B56" s="4">
        <v>189</v>
      </c>
      <c r="C56" t="s">
        <v>407</v>
      </c>
    </row>
    <row r="57" spans="2:3">
      <c r="B57" s="4">
        <v>189.1</v>
      </c>
      <c r="C57" t="s">
        <v>408</v>
      </c>
    </row>
    <row r="58" spans="2:3">
      <c r="B58" s="4">
        <v>189.11</v>
      </c>
      <c r="C58" t="s">
        <v>409</v>
      </c>
    </row>
    <row r="59" spans="2:3">
      <c r="B59" s="4">
        <v>189.12</v>
      </c>
      <c r="C59" t="s">
        <v>410</v>
      </c>
    </row>
    <row r="60" spans="2:3">
      <c r="B60" s="4">
        <v>189.2</v>
      </c>
      <c r="C60" t="s">
        <v>411</v>
      </c>
    </row>
    <row r="61" spans="2:3">
      <c r="B61" s="4">
        <v>189.21</v>
      </c>
      <c r="C61" t="s">
        <v>412</v>
      </c>
    </row>
    <row r="62" spans="2:3">
      <c r="B62" s="4">
        <v>189.4</v>
      </c>
      <c r="C62" t="s">
        <v>413</v>
      </c>
    </row>
    <row r="63" spans="2:3">
      <c r="B63" s="4">
        <v>190</v>
      </c>
      <c r="C63" t="s">
        <v>414</v>
      </c>
    </row>
    <row r="64" spans="2:3">
      <c r="B64" s="4">
        <v>191</v>
      </c>
      <c r="C64" t="s">
        <v>415</v>
      </c>
    </row>
    <row r="65" spans="2:3">
      <c r="B65" s="4">
        <v>191.1</v>
      </c>
      <c r="C65" t="s">
        <v>416</v>
      </c>
    </row>
    <row r="66" spans="2:3">
      <c r="B66" s="4">
        <v>191.11</v>
      </c>
      <c r="C66" t="s">
        <v>417</v>
      </c>
    </row>
    <row r="67" spans="2:3">
      <c r="B67" s="4">
        <v>193</v>
      </c>
      <c r="C67" t="s">
        <v>418</v>
      </c>
    </row>
    <row r="68" spans="2:3">
      <c r="B68" s="4">
        <v>194</v>
      </c>
      <c r="C68" t="s">
        <v>419</v>
      </c>
    </row>
    <row r="69" spans="2:3">
      <c r="B69" s="4">
        <v>195</v>
      </c>
      <c r="C69" t="s">
        <v>420</v>
      </c>
    </row>
    <row r="70" spans="2:3">
      <c r="B70" s="4">
        <v>195.1</v>
      </c>
      <c r="C70" t="s">
        <v>421</v>
      </c>
    </row>
    <row r="71" spans="2:3">
      <c r="B71" s="4">
        <v>195.3</v>
      </c>
      <c r="C71" t="s">
        <v>422</v>
      </c>
    </row>
    <row r="72" spans="2:3">
      <c r="B72" s="4">
        <v>196</v>
      </c>
      <c r="C72" t="s">
        <v>423</v>
      </c>
    </row>
    <row r="73" spans="2:3">
      <c r="B73" s="4">
        <v>197</v>
      </c>
      <c r="C73" t="s">
        <v>424</v>
      </c>
    </row>
    <row r="74" spans="2:3">
      <c r="B74" s="4">
        <v>198</v>
      </c>
      <c r="C74" t="s">
        <v>425</v>
      </c>
    </row>
    <row r="75" spans="2:3">
      <c r="B75" s="4">
        <v>198.1</v>
      </c>
      <c r="C75" t="s">
        <v>426</v>
      </c>
    </row>
    <row r="76" spans="2:3">
      <c r="B76" s="4">
        <v>198.2</v>
      </c>
      <c r="C76" t="s">
        <v>427</v>
      </c>
    </row>
    <row r="77" spans="2:3">
      <c r="B77" s="4">
        <v>198.3</v>
      </c>
      <c r="C77" t="s">
        <v>428</v>
      </c>
    </row>
    <row r="78" spans="2:3">
      <c r="B78" s="4">
        <v>198.4</v>
      </c>
      <c r="C78" t="s">
        <v>429</v>
      </c>
    </row>
    <row r="79" spans="2:3">
      <c r="B79" s="4">
        <v>198.5</v>
      </c>
      <c r="C79" t="s">
        <v>430</v>
      </c>
    </row>
    <row r="80" spans="2:3">
      <c r="B80" s="4">
        <v>198.6</v>
      </c>
      <c r="C80" t="s">
        <v>431</v>
      </c>
    </row>
    <row r="81" spans="2:3">
      <c r="B81" s="4">
        <v>198.7</v>
      </c>
      <c r="C81" t="s">
        <v>432</v>
      </c>
    </row>
    <row r="82" spans="2:3">
      <c r="B82" s="4">
        <v>199</v>
      </c>
      <c r="C82" t="s">
        <v>433</v>
      </c>
    </row>
    <row r="83" spans="2:3">
      <c r="B83" s="4">
        <v>199.4</v>
      </c>
      <c r="C83" t="s">
        <v>434</v>
      </c>
    </row>
    <row r="84" spans="2:3">
      <c r="B84" s="4">
        <v>200</v>
      </c>
      <c r="C84" t="s">
        <v>435</v>
      </c>
    </row>
    <row r="85" spans="2:3">
      <c r="B85" s="4">
        <v>200.1</v>
      </c>
      <c r="C85" t="s">
        <v>436</v>
      </c>
    </row>
    <row r="86" spans="2:3">
      <c r="B86" s="4">
        <v>201</v>
      </c>
      <c r="C86" t="s">
        <v>437</v>
      </c>
    </row>
    <row r="87" spans="2:3">
      <c r="B87" s="4">
        <v>202</v>
      </c>
      <c r="C87" t="s">
        <v>438</v>
      </c>
    </row>
    <row r="88" spans="2:3">
      <c r="B88" s="4">
        <v>202.2</v>
      </c>
      <c r="C88" t="s">
        <v>439</v>
      </c>
    </row>
    <row r="89" spans="2:3">
      <c r="B89" s="4">
        <v>202.21</v>
      </c>
      <c r="C89" t="s">
        <v>440</v>
      </c>
    </row>
    <row r="90" spans="2:3">
      <c r="B90" s="4">
        <v>202.22</v>
      </c>
      <c r="C90" t="s">
        <v>441</v>
      </c>
    </row>
    <row r="91" spans="2:3">
      <c r="B91" s="4">
        <v>202.23</v>
      </c>
      <c r="C91" t="s">
        <v>442</v>
      </c>
    </row>
    <row r="92" spans="2:3">
      <c r="B92" s="4">
        <v>202.24</v>
      </c>
      <c r="C92" t="s">
        <v>443</v>
      </c>
    </row>
    <row r="93" spans="2:3">
      <c r="B93" s="4">
        <v>204</v>
      </c>
      <c r="C93" t="s">
        <v>444</v>
      </c>
    </row>
    <row r="94" spans="2:3">
      <c r="B94" s="4">
        <v>204.1</v>
      </c>
      <c r="C94" t="s">
        <v>445</v>
      </c>
    </row>
    <row r="95" spans="2:3">
      <c r="B95" s="4">
        <v>204.11</v>
      </c>
      <c r="C95" t="s">
        <v>446</v>
      </c>
    </row>
    <row r="96" spans="2:3">
      <c r="B96" s="4">
        <v>204.12</v>
      </c>
      <c r="C96" t="s">
        <v>447</v>
      </c>
    </row>
    <row r="97" spans="1:3">
      <c r="B97" s="4">
        <v>204.2</v>
      </c>
      <c r="C97" t="s">
        <v>448</v>
      </c>
    </row>
    <row r="98" spans="1:3">
      <c r="B98" s="4">
        <v>204.21</v>
      </c>
      <c r="C98" t="s">
        <v>449</v>
      </c>
    </row>
    <row r="99" spans="1:3">
      <c r="B99" s="4">
        <v>204.22</v>
      </c>
      <c r="C99" t="s">
        <v>450</v>
      </c>
    </row>
    <row r="100" spans="1:3">
      <c r="B100" s="4">
        <v>204.3</v>
      </c>
      <c r="C100" t="s">
        <v>451</v>
      </c>
    </row>
    <row r="101" spans="1:3">
      <c r="B101" s="4">
        <v>204.4</v>
      </c>
      <c r="C101" t="s">
        <v>452</v>
      </c>
    </row>
    <row r="102" spans="1:3">
      <c r="B102" s="4">
        <v>209</v>
      </c>
      <c r="C102" t="s">
        <v>453</v>
      </c>
    </row>
    <row r="103" spans="1:3">
      <c r="B103" s="4">
        <v>860</v>
      </c>
      <c r="C103" t="s">
        <v>454</v>
      </c>
    </row>
    <row r="104" spans="1:3">
      <c r="A104" s="20" t="s">
        <v>460</v>
      </c>
      <c r="B104" s="21">
        <v>411.4</v>
      </c>
      <c r="C104" s="20" t="s">
        <v>457</v>
      </c>
    </row>
    <row r="105" spans="1:3">
      <c r="A105" t="s">
        <v>201</v>
      </c>
      <c r="B105" s="4">
        <v>296.2</v>
      </c>
      <c r="C105" t="s">
        <v>459</v>
      </c>
    </row>
    <row r="106" spans="1:3">
      <c r="A106" s="73" t="s">
        <v>72</v>
      </c>
      <c r="B106" s="49">
        <v>250</v>
      </c>
      <c r="C106" s="73" t="s">
        <v>456</v>
      </c>
    </row>
    <row r="107" spans="1:3">
      <c r="A107" s="88" t="s">
        <v>596</v>
      </c>
      <c r="B107" s="88"/>
      <c r="C107" s="88"/>
    </row>
  </sheetData>
  <mergeCells count="2">
    <mergeCell ref="A1:C1"/>
    <mergeCell ref="A107:C107"/>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F110-CC92-1541-BBF9-10B3EBC026A6}">
  <dimension ref="A2:E13"/>
  <sheetViews>
    <sheetView workbookViewId="0">
      <selection activeCell="A2" sqref="A2:E13"/>
    </sheetView>
  </sheetViews>
  <sheetFormatPr baseColWidth="10" defaultRowHeight="16"/>
  <cols>
    <col min="1" max="1" width="19.7109375" bestFit="1" customWidth="1"/>
    <col min="2" max="2" width="32.7109375" style="4" customWidth="1"/>
    <col min="3" max="3" width="18.5703125" style="4" bestFit="1" customWidth="1"/>
    <col min="4" max="4" width="43" style="4" customWidth="1"/>
    <col min="5" max="5" width="38" style="4" bestFit="1" customWidth="1"/>
  </cols>
  <sheetData>
    <row r="2" spans="1:5">
      <c r="A2" s="87" t="s">
        <v>597</v>
      </c>
      <c r="B2" s="87"/>
      <c r="C2" s="87"/>
      <c r="D2" s="87"/>
      <c r="E2" s="87"/>
    </row>
    <row r="3" spans="1:5">
      <c r="A3" s="74"/>
      <c r="B3" s="75" t="s">
        <v>219</v>
      </c>
      <c r="C3" s="75" t="s">
        <v>0</v>
      </c>
      <c r="D3" s="75" t="s">
        <v>1</v>
      </c>
      <c r="E3" s="75" t="s">
        <v>462</v>
      </c>
    </row>
    <row r="4" spans="1:5" ht="34">
      <c r="A4" s="79" t="s">
        <v>461</v>
      </c>
      <c r="B4" s="76" t="s">
        <v>466</v>
      </c>
      <c r="C4" s="76" t="s">
        <v>466</v>
      </c>
      <c r="D4" s="76" t="s">
        <v>477</v>
      </c>
      <c r="E4" s="76" t="s">
        <v>467</v>
      </c>
    </row>
    <row r="5" spans="1:5" ht="34">
      <c r="A5" s="80" t="s">
        <v>68</v>
      </c>
      <c r="B5" s="59" t="s">
        <v>478</v>
      </c>
      <c r="C5" s="59" t="s">
        <v>226</v>
      </c>
      <c r="D5" s="59" t="s">
        <v>476</v>
      </c>
      <c r="E5" s="59" t="s">
        <v>468</v>
      </c>
    </row>
    <row r="6" spans="1:5" ht="51">
      <c r="A6" s="79" t="s">
        <v>463</v>
      </c>
      <c r="B6" s="76" t="s">
        <v>479</v>
      </c>
      <c r="C6" s="76"/>
      <c r="D6" s="76" t="s">
        <v>474</v>
      </c>
      <c r="E6" s="76" t="s">
        <v>469</v>
      </c>
    </row>
    <row r="7" spans="1:5" ht="17">
      <c r="A7" s="80" t="s">
        <v>71</v>
      </c>
      <c r="B7" s="59" t="s">
        <v>470</v>
      </c>
      <c r="C7" s="59" t="s">
        <v>470</v>
      </c>
      <c r="D7" s="59" t="s">
        <v>475</v>
      </c>
      <c r="E7" s="59" t="s">
        <v>471</v>
      </c>
    </row>
    <row r="8" spans="1:5" ht="34">
      <c r="A8" s="79" t="s">
        <v>464</v>
      </c>
      <c r="B8" s="77" t="s">
        <v>480</v>
      </c>
      <c r="C8" s="77" t="s">
        <v>226</v>
      </c>
      <c r="D8" s="77" t="s">
        <v>473</v>
      </c>
      <c r="E8" s="77" t="s">
        <v>472</v>
      </c>
    </row>
    <row r="9" spans="1:5" ht="17">
      <c r="A9" s="80" t="s">
        <v>73</v>
      </c>
      <c r="B9" s="90" t="s">
        <v>481</v>
      </c>
      <c r="C9" s="90"/>
      <c r="D9" s="90"/>
      <c r="E9" s="59" t="s">
        <v>118</v>
      </c>
    </row>
    <row r="10" spans="1:5" ht="17">
      <c r="A10" s="79" t="s">
        <v>231</v>
      </c>
      <c r="B10" s="89" t="s">
        <v>482</v>
      </c>
      <c r="C10" s="89"/>
      <c r="D10" s="89"/>
      <c r="E10" s="76" t="s">
        <v>489</v>
      </c>
    </row>
    <row r="11" spans="1:5" ht="17">
      <c r="A11" s="80" t="s">
        <v>465</v>
      </c>
      <c r="B11" s="90" t="s">
        <v>483</v>
      </c>
      <c r="C11" s="90"/>
      <c r="D11" s="90"/>
      <c r="E11" s="59" t="s">
        <v>488</v>
      </c>
    </row>
    <row r="12" spans="1:5" ht="17">
      <c r="A12" s="79" t="s">
        <v>459</v>
      </c>
      <c r="B12" s="89" t="s">
        <v>484</v>
      </c>
      <c r="C12" s="89"/>
      <c r="D12" s="89"/>
      <c r="E12" s="76" t="s">
        <v>486</v>
      </c>
    </row>
    <row r="13" spans="1:5" ht="17">
      <c r="A13" s="81" t="s">
        <v>72</v>
      </c>
      <c r="B13" s="91" t="s">
        <v>485</v>
      </c>
      <c r="C13" s="91"/>
      <c r="D13" s="91"/>
      <c r="E13" s="78" t="s">
        <v>487</v>
      </c>
    </row>
  </sheetData>
  <mergeCells count="6">
    <mergeCell ref="A2:E2"/>
    <mergeCell ref="B10:D10"/>
    <mergeCell ref="B11:D11"/>
    <mergeCell ref="B12:D12"/>
    <mergeCell ref="B13:D13"/>
    <mergeCell ref="B9:D9"/>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B532-E72C-734B-80EA-BC908E2577A7}">
  <dimension ref="A2:F11"/>
  <sheetViews>
    <sheetView workbookViewId="0">
      <selection activeCell="H8" sqref="H8"/>
    </sheetView>
  </sheetViews>
  <sheetFormatPr baseColWidth="10" defaultRowHeight="16"/>
  <cols>
    <col min="1" max="1" width="21.7109375" bestFit="1" customWidth="1"/>
    <col min="4" max="4" width="13" bestFit="1" customWidth="1"/>
    <col min="5" max="5" width="13.42578125" bestFit="1" customWidth="1"/>
  </cols>
  <sheetData>
    <row r="2" spans="1:6">
      <c r="A2" s="87" t="s">
        <v>506</v>
      </c>
      <c r="B2" s="87"/>
      <c r="C2" s="87"/>
      <c r="D2" s="87"/>
      <c r="E2" s="87"/>
      <c r="F2" s="87"/>
    </row>
    <row r="3" spans="1:6">
      <c r="A3" s="4" t="s">
        <v>495</v>
      </c>
      <c r="B3" s="4" t="s">
        <v>490</v>
      </c>
      <c r="C3" s="4" t="s">
        <v>219</v>
      </c>
      <c r="D3" s="4" t="s">
        <v>0</v>
      </c>
      <c r="E3" s="4" t="s">
        <v>1</v>
      </c>
      <c r="F3" s="53" t="s">
        <v>507</v>
      </c>
    </row>
    <row r="4" spans="1:6" ht="34">
      <c r="A4" s="92" t="s">
        <v>492</v>
      </c>
      <c r="B4" s="47" t="s">
        <v>491</v>
      </c>
      <c r="C4" s="21"/>
      <c r="D4" s="50" t="s">
        <v>496</v>
      </c>
      <c r="E4" s="50" t="s">
        <v>498</v>
      </c>
      <c r="F4" s="54"/>
    </row>
    <row r="5" spans="1:6" ht="34">
      <c r="A5" s="92"/>
      <c r="B5" s="47" t="s">
        <v>461</v>
      </c>
      <c r="C5" s="21"/>
      <c r="D5" s="50" t="s">
        <v>497</v>
      </c>
      <c r="E5" s="50" t="s">
        <v>499</v>
      </c>
      <c r="F5" s="54"/>
    </row>
    <row r="6" spans="1:6" ht="34">
      <c r="A6" s="93" t="s">
        <v>493</v>
      </c>
      <c r="B6" s="46" t="s">
        <v>491</v>
      </c>
      <c r="C6" s="4"/>
      <c r="D6" s="52" t="s">
        <v>502</v>
      </c>
      <c r="E6" s="52" t="s">
        <v>504</v>
      </c>
      <c r="F6" s="55"/>
    </row>
    <row r="7" spans="1:6" ht="34">
      <c r="A7" s="93"/>
      <c r="B7" s="46" t="s">
        <v>461</v>
      </c>
      <c r="C7" s="4"/>
      <c r="D7" s="52" t="s">
        <v>503</v>
      </c>
      <c r="E7" s="52" t="s">
        <v>505</v>
      </c>
      <c r="F7" s="55"/>
    </row>
    <row r="8" spans="1:6" ht="34">
      <c r="A8" s="92" t="s">
        <v>494</v>
      </c>
      <c r="B8" s="47" t="s">
        <v>491</v>
      </c>
      <c r="C8" s="21"/>
      <c r="D8" s="50" t="s">
        <v>500</v>
      </c>
      <c r="E8" s="92" t="s">
        <v>118</v>
      </c>
      <c r="F8" s="54"/>
    </row>
    <row r="9" spans="1:6" ht="34">
      <c r="A9" s="94"/>
      <c r="B9" s="48" t="s">
        <v>461</v>
      </c>
      <c r="C9" s="49"/>
      <c r="D9" s="51" t="s">
        <v>501</v>
      </c>
      <c r="E9" s="94"/>
      <c r="F9" s="56"/>
    </row>
    <row r="10" spans="1:6">
      <c r="A10" s="4"/>
      <c r="B10" s="4"/>
      <c r="C10" s="4"/>
      <c r="D10" s="4"/>
      <c r="E10" s="4"/>
    </row>
    <row r="11" spans="1:6">
      <c r="A11" s="4"/>
      <c r="B11" s="4"/>
      <c r="C11" s="4"/>
      <c r="D11" s="4"/>
      <c r="E11" s="4"/>
    </row>
  </sheetData>
  <mergeCells count="5">
    <mergeCell ref="A4:A5"/>
    <mergeCell ref="A6:A7"/>
    <mergeCell ref="A8:A9"/>
    <mergeCell ref="E8:E9"/>
    <mergeCell ref="A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419-D923-A146-8FAB-CF6618E54F68}">
  <dimension ref="A1:D74"/>
  <sheetViews>
    <sheetView topLeftCell="A34" zoomScale="150" zoomScaleNormal="150" workbookViewId="0">
      <selection activeCell="A42" sqref="A42"/>
    </sheetView>
  </sheetViews>
  <sheetFormatPr baseColWidth="10" defaultRowHeight="16"/>
  <cols>
    <col min="1" max="1" width="34.7109375" bestFit="1" customWidth="1"/>
    <col min="2" max="2" width="12.42578125" style="4" bestFit="1" customWidth="1"/>
    <col min="3" max="3" width="15.85546875" bestFit="1" customWidth="1"/>
  </cols>
  <sheetData>
    <row r="1" spans="1:4">
      <c r="A1" s="18"/>
      <c r="B1" s="19" t="s">
        <v>132</v>
      </c>
      <c r="C1" s="19" t="s">
        <v>133</v>
      </c>
    </row>
    <row r="2" spans="1:4">
      <c r="A2" t="s">
        <v>24</v>
      </c>
      <c r="B2" s="28">
        <f>ukb_all!C2</f>
        <v>502413</v>
      </c>
      <c r="C2" s="28">
        <f>ukb_ip!C2</f>
        <v>409516</v>
      </c>
      <c r="D2">
        <f>C2/B2</f>
        <v>0.81509833543319943</v>
      </c>
    </row>
    <row r="3" spans="1:4">
      <c r="C3" s="28"/>
    </row>
    <row r="4" spans="1:4">
      <c r="A4" s="7" t="s">
        <v>16</v>
      </c>
      <c r="C4" s="4"/>
    </row>
    <row r="5" spans="1:4">
      <c r="A5" s="20" t="s">
        <v>12</v>
      </c>
      <c r="B5" s="21" t="str">
        <f>ukb_all!C3</f>
        <v>57.03 (8.09)</v>
      </c>
      <c r="C5" s="21" t="str">
        <f>ukb_ip!C3</f>
        <v>57.59 (8.04)</v>
      </c>
      <c r="D5" t="s">
        <v>143</v>
      </c>
    </row>
    <row r="6" spans="1:4">
      <c r="A6" t="s">
        <v>13</v>
      </c>
      <c r="C6" s="4"/>
    </row>
    <row r="7" spans="1:4">
      <c r="A7" s="1" t="s">
        <v>3</v>
      </c>
      <c r="B7" s="4" t="str">
        <f>ukb_all!C4</f>
        <v xml:space="preserve"> 0.0 (0)</v>
      </c>
      <c r="C7" s="4" t="str">
        <f>ukb_ip!C4</f>
        <v xml:space="preserve"> 0.0 (0)</v>
      </c>
    </row>
    <row r="8" spans="1:4">
      <c r="A8" s="2" t="s">
        <v>4</v>
      </c>
      <c r="B8" s="4" t="str">
        <f>ukb_all!C5</f>
        <v xml:space="preserve"> 0.0 (0)</v>
      </c>
      <c r="C8" s="4" t="str">
        <f>ukb_ip!C5</f>
        <v xml:space="preserve"> 0.0 (0)</v>
      </c>
    </row>
    <row r="9" spans="1:4">
      <c r="A9" s="3" t="s">
        <v>5</v>
      </c>
      <c r="B9" s="4" t="str">
        <f>ukb_all!C6</f>
        <v xml:space="preserve"> 0.0 (0)</v>
      </c>
      <c r="C9" s="4" t="str">
        <f>ukb_ip!C6</f>
        <v xml:space="preserve"> 0.0 (0)</v>
      </c>
    </row>
    <row r="10" spans="1:4">
      <c r="A10" s="3" t="s">
        <v>6</v>
      </c>
      <c r="B10" s="4" t="str">
        <f>ukb_all!C7</f>
        <v xml:space="preserve"> 0.0 (5)</v>
      </c>
      <c r="C10" s="4" t="str">
        <f>ukb_ip!C7</f>
        <v xml:space="preserve"> 0.0 (3)</v>
      </c>
    </row>
    <row r="11" spans="1:4">
      <c r="A11" s="3" t="s">
        <v>7</v>
      </c>
      <c r="B11" s="4" t="str">
        <f>ukb_all!C8</f>
        <v>23.3 (117,193)</v>
      </c>
      <c r="C11" s="4" t="str">
        <f>ukb_ip!C8</f>
        <v>21.3 (87,421)</v>
      </c>
    </row>
    <row r="12" spans="1:4">
      <c r="A12" s="3" t="s">
        <v>8</v>
      </c>
      <c r="B12" s="4" t="str">
        <f>ukb_all!C9</f>
        <v>33.2 (166,730)</v>
      </c>
      <c r="C12" s="4" t="str">
        <f>ukb_ip!C9</f>
        <v>32.1 (131,378)</v>
      </c>
    </row>
    <row r="13" spans="1:4">
      <c r="A13" s="3" t="s">
        <v>9</v>
      </c>
      <c r="B13" s="4" t="str">
        <f>ukb_all!C10</f>
        <v>42.9 (215,338)</v>
      </c>
      <c r="C13" s="4" t="str">
        <f>ukb_ip!C10</f>
        <v>45.9 (187,822)</v>
      </c>
      <c r="D13" t="s">
        <v>143</v>
      </c>
    </row>
    <row r="14" spans="1:4">
      <c r="A14" s="3" t="s">
        <v>10</v>
      </c>
      <c r="B14" s="4" t="str">
        <f>ukb_all!C11</f>
        <v xml:space="preserve"> 0.6 (3,145)</v>
      </c>
      <c r="C14" s="4" t="str">
        <f>ukb_ip!C11</f>
        <v xml:space="preserve"> 0.7 (2,891)</v>
      </c>
    </row>
    <row r="15" spans="1:4">
      <c r="A15" s="3" t="s">
        <v>11</v>
      </c>
      <c r="B15" s="4" t="str">
        <f>ukb_all!C12</f>
        <v xml:space="preserve"> 0.0 (0)</v>
      </c>
      <c r="C15" s="4" t="str">
        <f>ukb_ip!C12</f>
        <v xml:space="preserve"> 0.0 (0)</v>
      </c>
    </row>
    <row r="16" spans="1:4">
      <c r="A16" s="22" t="s">
        <v>68</v>
      </c>
      <c r="B16" s="21"/>
      <c r="C16" s="21"/>
    </row>
    <row r="17" spans="1:4">
      <c r="A17" s="23" t="s">
        <v>34</v>
      </c>
      <c r="B17" s="21" t="str">
        <f>ukb_all!C13</f>
        <v>45.6 (229,085)</v>
      </c>
      <c r="C17" s="21" t="str">
        <f>ukb_ip!C13</f>
        <v>44.6 (182,762)</v>
      </c>
    </row>
    <row r="18" spans="1:4">
      <c r="A18" s="24" t="s">
        <v>2</v>
      </c>
      <c r="B18" s="21" t="str">
        <f>ukb_all!C14</f>
        <v>54.4 (273,328)</v>
      </c>
      <c r="C18" s="21" t="str">
        <f>ukb_ip!C14</f>
        <v>55.4 (226,754)</v>
      </c>
      <c r="D18" t="s">
        <v>144</v>
      </c>
    </row>
    <row r="19" spans="1:4">
      <c r="A19" s="6" t="s">
        <v>69</v>
      </c>
      <c r="C19" s="4"/>
    </row>
    <row r="20" spans="1:4">
      <c r="A20" s="1" t="s">
        <v>119</v>
      </c>
      <c r="B20" s="4" t="s">
        <v>118</v>
      </c>
      <c r="C20" s="4" t="s">
        <v>118</v>
      </c>
    </row>
    <row r="21" spans="1:4">
      <c r="A21" s="1" t="s">
        <v>36</v>
      </c>
      <c r="B21" s="4" t="str">
        <f>ukb_all!C17</f>
        <v xml:space="preserve"> 3.8 (19,132)</v>
      </c>
      <c r="C21" s="4" t="str">
        <f>ukb_ip!C17</f>
        <v xml:space="preserve"> 3.6 (14,727)</v>
      </c>
    </row>
    <row r="22" spans="1:4">
      <c r="A22" s="1" t="s">
        <v>37</v>
      </c>
      <c r="B22" s="4" t="str">
        <f>ukb_all!C19</f>
        <v xml:space="preserve"> 0.6 (2,872)</v>
      </c>
      <c r="C22" s="4" t="str">
        <f>ukb_ip!C19</f>
        <v xml:space="preserve"> 0.5 (2,215)</v>
      </c>
    </row>
    <row r="23" spans="1:4">
      <c r="A23" s="1" t="s">
        <v>38</v>
      </c>
      <c r="B23" s="4" t="s">
        <v>118</v>
      </c>
      <c r="C23" s="4" t="s">
        <v>118</v>
      </c>
    </row>
    <row r="24" spans="1:4">
      <c r="A24" s="1" t="s">
        <v>39</v>
      </c>
      <c r="B24" s="4" t="s">
        <v>118</v>
      </c>
      <c r="C24" s="4" t="s">
        <v>118</v>
      </c>
    </row>
    <row r="25" spans="1:4">
      <c r="A25" s="1" t="s">
        <v>40</v>
      </c>
      <c r="B25" s="4" t="str">
        <f>ukb_all!C16</f>
        <v xml:space="preserve"> 3.8 (18,903)</v>
      </c>
      <c r="C25" s="4" t="str">
        <f>ukb_ip!C16</f>
        <v xml:space="preserve"> 3.8 (15,359)</v>
      </c>
    </row>
    <row r="26" spans="1:4">
      <c r="A26" s="1" t="s">
        <v>41</v>
      </c>
      <c r="B26" s="4" t="s">
        <v>118</v>
      </c>
      <c r="C26" s="4" t="s">
        <v>118</v>
      </c>
    </row>
    <row r="27" spans="1:4">
      <c r="A27" s="1" t="s">
        <v>96</v>
      </c>
      <c r="B27" s="4" t="str">
        <f>ukb_all!C18</f>
        <v xml:space="preserve"> 0.9 (4,557)</v>
      </c>
      <c r="C27" s="4" t="str">
        <f>ukb_ip!C18</f>
        <v xml:space="preserve"> 0.9 (3,605)</v>
      </c>
    </row>
    <row r="28" spans="1:4">
      <c r="A28" s="1" t="s">
        <v>42</v>
      </c>
      <c r="B28" s="4" t="str">
        <f>ukb_all!C21</f>
        <v xml:space="preserve"> 0.4 (1,878)</v>
      </c>
      <c r="C28" s="4" t="str">
        <f>ukb_ip!C21</f>
        <v xml:space="preserve"> 0.4 (1,527)</v>
      </c>
    </row>
    <row r="29" spans="1:4">
      <c r="A29" s="1" t="s">
        <v>43</v>
      </c>
      <c r="B29" s="30" t="str">
        <f>ukb_all!C15</f>
        <v>90.6 (454,173)</v>
      </c>
      <c r="C29" s="30" t="str">
        <f>ukb_ip!C15</f>
        <v>90.8 (371,338)</v>
      </c>
      <c r="D29" t="s">
        <v>145</v>
      </c>
    </row>
    <row r="30" spans="1:4">
      <c r="A30" s="29" t="s">
        <v>137</v>
      </c>
      <c r="B30" s="4">
        <f>ukb_all!I17</f>
        <v>898</v>
      </c>
      <c r="C30" s="28">
        <f>ukb_ip!I15</f>
        <v>745</v>
      </c>
    </row>
    <row r="31" spans="1:4">
      <c r="A31" s="25" t="s">
        <v>70</v>
      </c>
      <c r="B31" s="21" t="str">
        <f>ukb_all!C22</f>
        <v>27.43 (4.80)</v>
      </c>
      <c r="C31" s="21" t="str">
        <f>ukb_ip!C22</f>
        <v>27.62 (4.89)</v>
      </c>
      <c r="D31" t="s">
        <v>146</v>
      </c>
    </row>
    <row r="32" spans="1:4">
      <c r="A32" s="6" t="s">
        <v>71</v>
      </c>
      <c r="C32" s="4"/>
    </row>
    <row r="33" spans="1:4">
      <c r="A33" s="1" t="s">
        <v>46</v>
      </c>
      <c r="B33" s="4" t="str">
        <f>ukb_all!C27</f>
        <v xml:space="preserve"> 0.5 (2,626)</v>
      </c>
      <c r="C33" s="4" t="str">
        <f>ukb_ip!C27</f>
        <v xml:space="preserve"> 0.5 (2,107)</v>
      </c>
    </row>
    <row r="34" spans="1:4">
      <c r="A34" s="1" t="s">
        <v>47</v>
      </c>
      <c r="B34" s="4" t="str">
        <f>ukb_all!C24</f>
        <v>32.5 (162,374)</v>
      </c>
      <c r="C34" s="4" t="str">
        <f>ukb_ip!C23</f>
        <v>31.2 (126,980)</v>
      </c>
    </row>
    <row r="35" spans="1:4">
      <c r="A35" s="1" t="s">
        <v>48</v>
      </c>
      <c r="B35" s="4" t="str">
        <f>ukb_all!C23</f>
        <v>42.5 (212,079)</v>
      </c>
      <c r="C35" s="4" t="str">
        <f>ukb_ip!C24</f>
        <v>42.4 (172,480)</v>
      </c>
    </row>
    <row r="36" spans="1:4">
      <c r="A36" s="1" t="s">
        <v>49</v>
      </c>
      <c r="B36" s="4" t="str">
        <f>ukb_all!C26</f>
        <v>24.5 (122,230)</v>
      </c>
      <c r="C36" s="4" t="str">
        <f>ukb_ip!C26</f>
        <v>25.9 (105,227)</v>
      </c>
    </row>
    <row r="37" spans="1:4">
      <c r="A37" s="29" t="s">
        <v>137</v>
      </c>
      <c r="B37" s="31">
        <f>ukb_all!I22</f>
        <v>3104</v>
      </c>
      <c r="C37" s="31">
        <f>ukb_ip!I23</f>
        <v>2722</v>
      </c>
      <c r="D37" t="s">
        <v>199</v>
      </c>
    </row>
    <row r="38" spans="1:4">
      <c r="A38" s="25" t="s">
        <v>14</v>
      </c>
      <c r="B38" s="21" t="s">
        <v>118</v>
      </c>
      <c r="C38" s="21" t="str">
        <f>ukb_ip!C28</f>
        <v>21.0 (85,888)</v>
      </c>
    </row>
    <row r="39" spans="1:4">
      <c r="A39" s="6" t="s">
        <v>72</v>
      </c>
      <c r="B39" s="4" t="s">
        <v>118</v>
      </c>
      <c r="C39" s="4" t="str">
        <f>ukb_ip!C31</f>
        <v xml:space="preserve"> 7.6 (31,308)</v>
      </c>
    </row>
    <row r="40" spans="1:4">
      <c r="A40" s="25" t="s">
        <v>80</v>
      </c>
      <c r="B40" s="21" t="s">
        <v>118</v>
      </c>
      <c r="C40" s="21" t="str">
        <f>ukb_ip!C33</f>
        <v xml:space="preserve"> 6.9 (28,148)</v>
      </c>
    </row>
    <row r="41" spans="1:4">
      <c r="A41" s="6" t="s">
        <v>73</v>
      </c>
      <c r="B41" s="4" t="s">
        <v>118</v>
      </c>
      <c r="C41" s="4" t="str">
        <f>ukb_ip!C35</f>
        <v xml:space="preserve"> 3.0 (12,468)</v>
      </c>
    </row>
    <row r="42" spans="1:4">
      <c r="A42" s="25" t="s">
        <v>201</v>
      </c>
      <c r="B42" s="21" t="s">
        <v>118</v>
      </c>
      <c r="C42" s="21" t="str">
        <f>ukb_ip!C37</f>
        <v xml:space="preserve"> 0.2 (616)</v>
      </c>
    </row>
    <row r="43" spans="1:4">
      <c r="A43" s="6" t="s">
        <v>74</v>
      </c>
      <c r="C43" s="4"/>
    </row>
    <row r="44" spans="1:4">
      <c r="A44" s="1" t="s">
        <v>56</v>
      </c>
      <c r="B44" s="4" t="str">
        <f>ukb_all!C44</f>
        <v>54.8 (273,478)</v>
      </c>
      <c r="C44" s="4" t="str">
        <f>ukb_ip!C39</f>
        <v>53.3 (216,925)</v>
      </c>
      <c r="D44" t="s">
        <v>147</v>
      </c>
    </row>
    <row r="45" spans="1:4">
      <c r="A45" s="1" t="s">
        <v>57</v>
      </c>
      <c r="B45" s="4" t="str">
        <f>ukb_all!C43</f>
        <v>34.6 (173,025)</v>
      </c>
      <c r="C45" s="4" t="str">
        <f>ukb_ip!C38</f>
        <v>35.7 (145,496)</v>
      </c>
    </row>
    <row r="46" spans="1:4">
      <c r="A46" s="1" t="s">
        <v>58</v>
      </c>
      <c r="B46" s="4" t="str">
        <f>ukb_all!C45</f>
        <v>10.6 (52,962)</v>
      </c>
      <c r="C46" s="4" t="str">
        <f>ukb_ip!C40</f>
        <v>11.0 (44,580)</v>
      </c>
    </row>
    <row r="47" spans="1:4">
      <c r="A47" s="1" t="s">
        <v>42</v>
      </c>
      <c r="B47" s="28">
        <f>ukb_all!I44</f>
        <v>2948</v>
      </c>
      <c r="C47" s="28">
        <f>ukb_ip!I38</f>
        <v>2515</v>
      </c>
    </row>
    <row r="48" spans="1:4">
      <c r="A48" s="25" t="s">
        <v>141</v>
      </c>
      <c r="B48" s="21"/>
      <c r="C48" s="20"/>
    </row>
    <row r="49" spans="1:4">
      <c r="A49" s="24" t="s">
        <v>56</v>
      </c>
      <c r="B49" s="21" t="str">
        <f>ukb_all!C48</f>
        <v xml:space="preserve"> 4.5 (22,381)</v>
      </c>
      <c r="C49" s="21" t="str">
        <f>ukb_ip!C44</f>
        <v xml:space="preserve"> 4.6 (18,872)</v>
      </c>
      <c r="D49" t="s">
        <v>148</v>
      </c>
    </row>
    <row r="50" spans="1:4">
      <c r="A50" s="24" t="s">
        <v>57</v>
      </c>
      <c r="B50" s="21" t="str">
        <f>ukb_all!C49</f>
        <v xml:space="preserve"> 3.6 (18,094)</v>
      </c>
      <c r="C50" s="21" t="str">
        <f>ukb_ip!C43</f>
        <v xml:space="preserve"> 3.9 (15,990)</v>
      </c>
    </row>
    <row r="51" spans="1:4">
      <c r="A51" s="24" t="s">
        <v>58</v>
      </c>
      <c r="B51" s="21" t="str">
        <f>ukb_all!C47</f>
        <v>91.9 (460,286)</v>
      </c>
      <c r="C51" s="21" t="str">
        <f>ukb_ip!C42</f>
        <v>91.5 (373,267)</v>
      </c>
    </row>
    <row r="52" spans="1:4">
      <c r="A52" s="24" t="s">
        <v>42</v>
      </c>
      <c r="B52" s="32">
        <f>ukb_all!I48</f>
        <v>1652</v>
      </c>
      <c r="C52" s="32">
        <f>ukb_ip!I42</f>
        <v>1387</v>
      </c>
    </row>
    <row r="54" spans="1:4">
      <c r="A54" s="12" t="s">
        <v>75</v>
      </c>
      <c r="C54" s="4"/>
    </row>
    <row r="55" spans="1:4">
      <c r="A55" s="25" t="s">
        <v>130</v>
      </c>
      <c r="B55" s="21"/>
      <c r="C55" s="21"/>
    </row>
    <row r="56" spans="1:4">
      <c r="A56" s="26" t="s">
        <v>76</v>
      </c>
      <c r="B56" s="21" t="s">
        <v>118</v>
      </c>
      <c r="C56" s="21">
        <f>ukb_ip!C47</f>
        <v>1</v>
      </c>
    </row>
    <row r="57" spans="1:4">
      <c r="A57" s="26" t="s">
        <v>77</v>
      </c>
      <c r="B57" s="21" t="s">
        <v>118</v>
      </c>
      <c r="C57" s="21">
        <f>ukb_ip!C48</f>
        <v>3</v>
      </c>
    </row>
    <row r="58" spans="1:4">
      <c r="A58" s="26" t="s">
        <v>78</v>
      </c>
      <c r="B58" s="21" t="s">
        <v>118</v>
      </c>
      <c r="C58" s="21">
        <f>ukb_ip!C49</f>
        <v>4.5</v>
      </c>
    </row>
    <row r="59" spans="1:4">
      <c r="A59" s="26" t="s">
        <v>79</v>
      </c>
      <c r="B59" s="21" t="s">
        <v>118</v>
      </c>
      <c r="C59" s="21">
        <f>ukb_ip!C50</f>
        <v>89</v>
      </c>
    </row>
    <row r="60" spans="1:4">
      <c r="A60" s="13" t="s">
        <v>15</v>
      </c>
      <c r="C60" s="4"/>
    </row>
    <row r="61" spans="1:4">
      <c r="A61" s="14" t="s">
        <v>76</v>
      </c>
      <c r="B61" s="4" t="s">
        <v>118</v>
      </c>
      <c r="C61" s="4">
        <f>ukb_ip!C51</f>
        <v>1</v>
      </c>
    </row>
    <row r="62" spans="1:4">
      <c r="A62" s="14" t="s">
        <v>77</v>
      </c>
      <c r="B62" s="4" t="s">
        <v>118</v>
      </c>
      <c r="C62" s="4">
        <f>ukb_ip!C52</f>
        <v>13</v>
      </c>
    </row>
    <row r="63" spans="1:4">
      <c r="A63" s="14" t="s">
        <v>78</v>
      </c>
      <c r="B63" s="4" t="s">
        <v>118</v>
      </c>
      <c r="C63" s="4">
        <f>ukb_ip!C53</f>
        <v>67.3</v>
      </c>
    </row>
    <row r="64" spans="1:4">
      <c r="A64" s="14" t="s">
        <v>79</v>
      </c>
      <c r="B64" s="4" t="s">
        <v>118</v>
      </c>
      <c r="C64" s="4">
        <f>ukb_ip!C54</f>
        <v>352</v>
      </c>
    </row>
    <row r="65" spans="1:4">
      <c r="A65" s="27" t="s">
        <v>128</v>
      </c>
      <c r="B65" s="21"/>
      <c r="C65" s="21"/>
    </row>
    <row r="66" spans="1:4">
      <c r="A66" s="26" t="s">
        <v>76</v>
      </c>
      <c r="B66" s="21" t="s">
        <v>118</v>
      </c>
      <c r="C66" s="21">
        <f>ukb_ip!C55</f>
        <v>1</v>
      </c>
    </row>
    <row r="67" spans="1:4">
      <c r="A67" s="26" t="s">
        <v>77</v>
      </c>
      <c r="B67" s="21" t="s">
        <v>118</v>
      </c>
      <c r="C67" s="21">
        <f>ukb_ip!C56</f>
        <v>9</v>
      </c>
    </row>
    <row r="68" spans="1:4">
      <c r="A68" s="26" t="s">
        <v>78</v>
      </c>
      <c r="B68" s="21" t="s">
        <v>118</v>
      </c>
      <c r="C68" s="30">
        <f>ukb_ip!C57</f>
        <v>13.6</v>
      </c>
      <c r="D68" t="s">
        <v>200</v>
      </c>
    </row>
    <row r="69" spans="1:4">
      <c r="A69" s="26" t="s">
        <v>79</v>
      </c>
      <c r="B69" s="21" t="s">
        <v>118</v>
      </c>
      <c r="C69" s="21">
        <f>ukb_ip!C58</f>
        <v>236</v>
      </c>
    </row>
    <row r="70" spans="1:4">
      <c r="A70" s="15" t="s">
        <v>129</v>
      </c>
      <c r="C70" s="4"/>
    </row>
    <row r="71" spans="1:4">
      <c r="A71" s="14" t="s">
        <v>76</v>
      </c>
      <c r="B71" s="4" t="s">
        <v>118</v>
      </c>
      <c r="C71" s="4">
        <f>ukb_ip!C63</f>
        <v>0</v>
      </c>
    </row>
    <row r="72" spans="1:4">
      <c r="A72" s="14" t="s">
        <v>77</v>
      </c>
      <c r="B72" s="4" t="s">
        <v>118</v>
      </c>
      <c r="C72" s="4">
        <f>ukb_ip!C64</f>
        <v>7.5</v>
      </c>
    </row>
    <row r="73" spans="1:4">
      <c r="A73" s="14" t="s">
        <v>78</v>
      </c>
      <c r="B73" s="4" t="s">
        <v>118</v>
      </c>
      <c r="C73" s="4">
        <f>ukb_ip!C65</f>
        <v>8.1</v>
      </c>
    </row>
    <row r="74" spans="1:4">
      <c r="A74" s="16" t="s">
        <v>79</v>
      </c>
      <c r="B74" s="17" t="s">
        <v>118</v>
      </c>
      <c r="C74" s="17">
        <f>ukb_ip!C66</f>
        <v>36.200000000000003</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A6E5-6456-1F41-A75B-6D22A70A30D2}">
  <dimension ref="A1:J71"/>
  <sheetViews>
    <sheetView topLeftCell="A2"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502413</v>
      </c>
    </row>
    <row r="3" spans="1:10">
      <c r="A3" t="s">
        <v>120</v>
      </c>
      <c r="B3" t="s">
        <v>29</v>
      </c>
      <c r="C3" t="s">
        <v>134</v>
      </c>
      <c r="D3" t="s">
        <v>30</v>
      </c>
      <c r="E3">
        <v>57.030951949698597</v>
      </c>
      <c r="F3">
        <v>8.0907384559252904</v>
      </c>
      <c r="G3">
        <v>58.3</v>
      </c>
      <c r="H3">
        <v>502411</v>
      </c>
      <c r="I3">
        <v>2</v>
      </c>
    </row>
    <row r="4" spans="1:10">
      <c r="A4" t="s">
        <v>31</v>
      </c>
      <c r="B4" t="s">
        <v>3</v>
      </c>
      <c r="C4" t="s">
        <v>82</v>
      </c>
      <c r="D4" t="s">
        <v>32</v>
      </c>
      <c r="H4">
        <v>0</v>
      </c>
      <c r="I4">
        <v>2</v>
      </c>
      <c r="J4">
        <v>0</v>
      </c>
    </row>
    <row r="5" spans="1:10">
      <c r="A5" t="s">
        <v>31</v>
      </c>
      <c r="B5" s="9">
        <v>45218</v>
      </c>
      <c r="C5" t="s">
        <v>82</v>
      </c>
      <c r="D5" t="s">
        <v>32</v>
      </c>
      <c r="H5">
        <v>0</v>
      </c>
      <c r="I5">
        <v>2</v>
      </c>
      <c r="J5">
        <v>0</v>
      </c>
    </row>
    <row r="6" spans="1:10">
      <c r="A6" t="s">
        <v>31</v>
      </c>
      <c r="B6" t="s">
        <v>5</v>
      </c>
      <c r="C6" t="s">
        <v>82</v>
      </c>
      <c r="D6" t="s">
        <v>32</v>
      </c>
      <c r="H6">
        <v>0</v>
      </c>
      <c r="I6">
        <v>2</v>
      </c>
      <c r="J6">
        <v>0</v>
      </c>
    </row>
    <row r="7" spans="1:10">
      <c r="A7" t="s">
        <v>31</v>
      </c>
      <c r="B7" t="s">
        <v>6</v>
      </c>
      <c r="C7" t="s">
        <v>149</v>
      </c>
      <c r="D7" t="s">
        <v>32</v>
      </c>
      <c r="H7">
        <v>5</v>
      </c>
      <c r="I7">
        <v>2</v>
      </c>
      <c r="J7">
        <v>0</v>
      </c>
    </row>
    <row r="8" spans="1:10">
      <c r="A8" t="s">
        <v>31</v>
      </c>
      <c r="B8" t="s">
        <v>7</v>
      </c>
      <c r="C8" t="s">
        <v>150</v>
      </c>
      <c r="D8" t="s">
        <v>32</v>
      </c>
      <c r="H8">
        <v>117193</v>
      </c>
      <c r="I8">
        <v>2</v>
      </c>
      <c r="J8">
        <v>23.3</v>
      </c>
    </row>
    <row r="9" spans="1:10">
      <c r="A9" t="s">
        <v>31</v>
      </c>
      <c r="B9" t="s">
        <v>8</v>
      </c>
      <c r="C9" t="s">
        <v>151</v>
      </c>
      <c r="D9" t="s">
        <v>32</v>
      </c>
      <c r="H9">
        <v>166730</v>
      </c>
      <c r="I9">
        <v>2</v>
      </c>
      <c r="J9">
        <v>33.200000000000003</v>
      </c>
    </row>
    <row r="10" spans="1:10">
      <c r="A10" t="s">
        <v>31</v>
      </c>
      <c r="B10" t="s">
        <v>9</v>
      </c>
      <c r="C10" t="s">
        <v>152</v>
      </c>
      <c r="D10" t="s">
        <v>32</v>
      </c>
      <c r="H10">
        <v>215338</v>
      </c>
      <c r="I10">
        <v>2</v>
      </c>
      <c r="J10">
        <v>42.9</v>
      </c>
    </row>
    <row r="11" spans="1:10">
      <c r="A11" t="s">
        <v>31</v>
      </c>
      <c r="B11" t="s">
        <v>10</v>
      </c>
      <c r="C11" t="s">
        <v>153</v>
      </c>
      <c r="D11" t="s">
        <v>32</v>
      </c>
      <c r="H11">
        <v>3145</v>
      </c>
      <c r="I11">
        <v>2</v>
      </c>
      <c r="J11">
        <v>0.6</v>
      </c>
    </row>
    <row r="12" spans="1:10">
      <c r="A12" t="s">
        <v>31</v>
      </c>
      <c r="B12" t="s">
        <v>11</v>
      </c>
      <c r="C12" t="s">
        <v>82</v>
      </c>
      <c r="D12" t="s">
        <v>32</v>
      </c>
      <c r="H12">
        <v>0</v>
      </c>
      <c r="I12">
        <v>2</v>
      </c>
      <c r="J12">
        <v>0</v>
      </c>
    </row>
    <row r="13" spans="1:10">
      <c r="A13" t="s">
        <v>33</v>
      </c>
      <c r="B13" t="s">
        <v>34</v>
      </c>
      <c r="C13" t="s">
        <v>154</v>
      </c>
      <c r="D13" t="s">
        <v>32</v>
      </c>
      <c r="H13">
        <v>229085</v>
      </c>
      <c r="I13">
        <v>0</v>
      </c>
      <c r="J13">
        <v>45.6</v>
      </c>
    </row>
    <row r="14" spans="1:10">
      <c r="A14" t="s">
        <v>33</v>
      </c>
      <c r="B14" t="s">
        <v>2</v>
      </c>
      <c r="C14" t="s">
        <v>155</v>
      </c>
      <c r="D14" t="s">
        <v>32</v>
      </c>
      <c r="H14">
        <v>273328</v>
      </c>
      <c r="I14">
        <v>0</v>
      </c>
      <c r="J14">
        <v>54.4</v>
      </c>
    </row>
    <row r="15" spans="1:10">
      <c r="A15" t="s">
        <v>35</v>
      </c>
      <c r="B15" t="s">
        <v>43</v>
      </c>
      <c r="C15" t="s">
        <v>156</v>
      </c>
      <c r="D15" t="s">
        <v>32</v>
      </c>
      <c r="H15">
        <v>454173</v>
      </c>
      <c r="I15">
        <v>898</v>
      </c>
      <c r="J15">
        <v>90.6</v>
      </c>
    </row>
    <row r="16" spans="1:10">
      <c r="A16" t="s">
        <v>35</v>
      </c>
      <c r="B16" t="s">
        <v>40</v>
      </c>
      <c r="C16" t="s">
        <v>157</v>
      </c>
      <c r="D16" t="s">
        <v>32</v>
      </c>
      <c r="H16">
        <v>18903</v>
      </c>
      <c r="I16">
        <v>898</v>
      </c>
      <c r="J16">
        <v>3.8</v>
      </c>
    </row>
    <row r="17" spans="1:10">
      <c r="A17" t="s">
        <v>35</v>
      </c>
      <c r="B17" t="s">
        <v>36</v>
      </c>
      <c r="C17" t="s">
        <v>158</v>
      </c>
      <c r="D17" t="s">
        <v>32</v>
      </c>
      <c r="H17">
        <v>19132</v>
      </c>
      <c r="I17">
        <v>898</v>
      </c>
      <c r="J17">
        <v>3.8</v>
      </c>
    </row>
    <row r="18" spans="1:10">
      <c r="A18" t="s">
        <v>35</v>
      </c>
      <c r="B18" t="s">
        <v>96</v>
      </c>
      <c r="C18" t="s">
        <v>159</v>
      </c>
      <c r="D18" t="s">
        <v>32</v>
      </c>
      <c r="H18">
        <v>4557</v>
      </c>
      <c r="I18">
        <v>898</v>
      </c>
      <c r="J18">
        <v>0.9</v>
      </c>
    </row>
    <row r="19" spans="1:10">
      <c r="A19" t="s">
        <v>35</v>
      </c>
      <c r="B19" t="s">
        <v>125</v>
      </c>
      <c r="C19" t="s">
        <v>160</v>
      </c>
      <c r="D19" t="s">
        <v>32</v>
      </c>
      <c r="H19">
        <v>2872</v>
      </c>
      <c r="I19">
        <v>898</v>
      </c>
      <c r="J19">
        <v>0.6</v>
      </c>
    </row>
    <row r="20" spans="1:10">
      <c r="A20" t="s">
        <v>35</v>
      </c>
      <c r="C20" t="s">
        <v>82</v>
      </c>
      <c r="D20" t="s">
        <v>32</v>
      </c>
      <c r="H20">
        <v>0</v>
      </c>
      <c r="I20">
        <v>898</v>
      </c>
      <c r="J20">
        <v>0</v>
      </c>
    </row>
    <row r="21" spans="1:10">
      <c r="A21" t="s">
        <v>35</v>
      </c>
      <c r="B21" t="s">
        <v>42</v>
      </c>
      <c r="C21" t="s">
        <v>161</v>
      </c>
      <c r="D21" t="s">
        <v>32</v>
      </c>
      <c r="H21">
        <v>1878</v>
      </c>
      <c r="I21">
        <v>898</v>
      </c>
      <c r="J21">
        <v>0.4</v>
      </c>
    </row>
    <row r="22" spans="1:10">
      <c r="A22" t="s">
        <v>44</v>
      </c>
      <c r="B22" t="s">
        <v>29</v>
      </c>
      <c r="C22" t="s">
        <v>138</v>
      </c>
      <c r="D22" t="s">
        <v>30</v>
      </c>
      <c r="E22">
        <v>27.432708630527401</v>
      </c>
      <c r="F22">
        <v>4.8028924971222997</v>
      </c>
      <c r="G22">
        <v>26.743300000000001</v>
      </c>
      <c r="H22">
        <v>499309</v>
      </c>
      <c r="I22">
        <v>3104</v>
      </c>
    </row>
    <row r="23" spans="1:10">
      <c r="A23" t="s">
        <v>139</v>
      </c>
      <c r="B23" t="s">
        <v>48</v>
      </c>
      <c r="C23" t="s">
        <v>162</v>
      </c>
      <c r="D23" t="s">
        <v>32</v>
      </c>
      <c r="H23">
        <v>212079</v>
      </c>
      <c r="I23">
        <v>3104</v>
      </c>
      <c r="J23">
        <v>42.5</v>
      </c>
    </row>
    <row r="24" spans="1:10">
      <c r="A24" t="s">
        <v>139</v>
      </c>
      <c r="B24" t="s">
        <v>47</v>
      </c>
      <c r="C24" t="s">
        <v>163</v>
      </c>
      <c r="D24" t="s">
        <v>32</v>
      </c>
      <c r="H24">
        <v>162374</v>
      </c>
      <c r="I24">
        <v>3104</v>
      </c>
      <c r="J24">
        <v>32.5</v>
      </c>
    </row>
    <row r="25" spans="1:10">
      <c r="A25" t="s">
        <v>139</v>
      </c>
      <c r="C25" t="s">
        <v>82</v>
      </c>
      <c r="D25" t="s">
        <v>32</v>
      </c>
      <c r="H25">
        <v>0</v>
      </c>
      <c r="I25">
        <v>3104</v>
      </c>
      <c r="J25">
        <v>0</v>
      </c>
    </row>
    <row r="26" spans="1:10">
      <c r="A26" t="s">
        <v>139</v>
      </c>
      <c r="B26" t="s">
        <v>49</v>
      </c>
      <c r="C26" t="s">
        <v>164</v>
      </c>
      <c r="D26" t="s">
        <v>32</v>
      </c>
      <c r="H26">
        <v>122230</v>
      </c>
      <c r="I26">
        <v>3104</v>
      </c>
      <c r="J26">
        <v>24.5</v>
      </c>
    </row>
    <row r="27" spans="1:10">
      <c r="A27" t="s">
        <v>139</v>
      </c>
      <c r="B27" t="s">
        <v>46</v>
      </c>
      <c r="C27" t="s">
        <v>165</v>
      </c>
      <c r="D27" t="s">
        <v>32</v>
      </c>
      <c r="H27">
        <v>2626</v>
      </c>
      <c r="I27">
        <v>3104</v>
      </c>
      <c r="J27">
        <v>0.5</v>
      </c>
    </row>
    <row r="28" spans="1:10">
      <c r="A28" t="s">
        <v>50</v>
      </c>
      <c r="C28" t="s">
        <v>82</v>
      </c>
      <c r="D28" t="s">
        <v>32</v>
      </c>
      <c r="H28">
        <v>0</v>
      </c>
      <c r="I28">
        <v>92897</v>
      </c>
      <c r="J28">
        <v>0</v>
      </c>
    </row>
    <row r="29" spans="1:10">
      <c r="A29" t="s">
        <v>50</v>
      </c>
      <c r="B29">
        <v>1</v>
      </c>
      <c r="C29" t="s">
        <v>166</v>
      </c>
      <c r="D29" t="s">
        <v>32</v>
      </c>
      <c r="H29">
        <v>85888</v>
      </c>
      <c r="I29">
        <v>92897</v>
      </c>
      <c r="J29">
        <v>21</v>
      </c>
    </row>
    <row r="30" spans="1:10">
      <c r="A30" t="s">
        <v>50</v>
      </c>
      <c r="B30">
        <v>0</v>
      </c>
      <c r="C30" t="s">
        <v>167</v>
      </c>
      <c r="D30" t="s">
        <v>32</v>
      </c>
      <c r="H30">
        <v>323628</v>
      </c>
      <c r="I30">
        <v>92897</v>
      </c>
      <c r="J30">
        <v>79</v>
      </c>
    </row>
    <row r="31" spans="1:10">
      <c r="A31" t="s">
        <v>51</v>
      </c>
      <c r="C31" t="s">
        <v>82</v>
      </c>
      <c r="D31" t="s">
        <v>32</v>
      </c>
      <c r="H31">
        <v>0</v>
      </c>
      <c r="I31">
        <v>92897</v>
      </c>
      <c r="J31">
        <v>0</v>
      </c>
    </row>
    <row r="32" spans="1:10">
      <c r="A32" t="s">
        <v>51</v>
      </c>
      <c r="B32">
        <v>0</v>
      </c>
      <c r="C32" t="s">
        <v>168</v>
      </c>
      <c r="D32" t="s">
        <v>32</v>
      </c>
      <c r="H32">
        <v>378208</v>
      </c>
      <c r="I32">
        <v>92897</v>
      </c>
      <c r="J32">
        <v>92.4</v>
      </c>
    </row>
    <row r="33" spans="1:10">
      <c r="A33" t="s">
        <v>51</v>
      </c>
      <c r="B33">
        <v>1</v>
      </c>
      <c r="C33" t="s">
        <v>169</v>
      </c>
      <c r="D33" t="s">
        <v>32</v>
      </c>
      <c r="H33">
        <v>31308</v>
      </c>
      <c r="I33">
        <v>92897</v>
      </c>
      <c r="J33">
        <v>7.6</v>
      </c>
    </row>
    <row r="34" spans="1:10">
      <c r="A34" t="s">
        <v>52</v>
      </c>
      <c r="C34" t="s">
        <v>82</v>
      </c>
      <c r="D34" t="s">
        <v>32</v>
      </c>
      <c r="H34">
        <v>0</v>
      </c>
      <c r="I34">
        <v>92897</v>
      </c>
      <c r="J34">
        <v>0</v>
      </c>
    </row>
    <row r="35" spans="1:10">
      <c r="A35" t="s">
        <v>52</v>
      </c>
      <c r="B35">
        <v>0</v>
      </c>
      <c r="C35" t="s">
        <v>170</v>
      </c>
      <c r="D35" t="s">
        <v>32</v>
      </c>
      <c r="H35">
        <v>381368</v>
      </c>
      <c r="I35">
        <v>92897</v>
      </c>
      <c r="J35">
        <v>93.1</v>
      </c>
    </row>
    <row r="36" spans="1:10">
      <c r="A36" t="s">
        <v>52</v>
      </c>
      <c r="B36">
        <v>1</v>
      </c>
      <c r="C36" t="s">
        <v>171</v>
      </c>
      <c r="D36" t="s">
        <v>32</v>
      </c>
      <c r="H36">
        <v>28148</v>
      </c>
      <c r="I36">
        <v>92897</v>
      </c>
      <c r="J36">
        <v>6.9</v>
      </c>
    </row>
    <row r="37" spans="1:10">
      <c r="A37" t="s">
        <v>53</v>
      </c>
      <c r="C37" t="s">
        <v>82</v>
      </c>
      <c r="D37" t="s">
        <v>32</v>
      </c>
      <c r="H37">
        <v>0</v>
      </c>
      <c r="I37">
        <v>92897</v>
      </c>
      <c r="J37">
        <v>0</v>
      </c>
    </row>
    <row r="38" spans="1:10">
      <c r="A38" t="s">
        <v>53</v>
      </c>
      <c r="B38">
        <v>0</v>
      </c>
      <c r="C38" t="s">
        <v>172</v>
      </c>
      <c r="D38" t="s">
        <v>32</v>
      </c>
      <c r="H38">
        <v>397048</v>
      </c>
      <c r="I38">
        <v>92897</v>
      </c>
      <c r="J38">
        <v>97</v>
      </c>
    </row>
    <row r="39" spans="1:10">
      <c r="A39" t="s">
        <v>53</v>
      </c>
      <c r="B39">
        <v>1</v>
      </c>
      <c r="C39" t="s">
        <v>173</v>
      </c>
      <c r="D39" t="s">
        <v>32</v>
      </c>
      <c r="H39">
        <v>12468</v>
      </c>
      <c r="I39">
        <v>92897</v>
      </c>
      <c r="J39">
        <v>3</v>
      </c>
    </row>
    <row r="40" spans="1:10">
      <c r="A40" t="s">
        <v>54</v>
      </c>
      <c r="C40" t="s">
        <v>82</v>
      </c>
      <c r="D40" t="s">
        <v>32</v>
      </c>
      <c r="H40">
        <v>0</v>
      </c>
      <c r="I40">
        <v>92897</v>
      </c>
      <c r="J40">
        <v>0</v>
      </c>
    </row>
    <row r="41" spans="1:10">
      <c r="A41" t="s">
        <v>54</v>
      </c>
      <c r="B41">
        <v>0</v>
      </c>
      <c r="C41" t="s">
        <v>174</v>
      </c>
      <c r="D41" t="s">
        <v>32</v>
      </c>
      <c r="H41">
        <v>408900</v>
      </c>
      <c r="I41">
        <v>92897</v>
      </c>
      <c r="J41">
        <v>99.8</v>
      </c>
    </row>
    <row r="42" spans="1:10">
      <c r="A42" t="s">
        <v>54</v>
      </c>
      <c r="B42">
        <v>1</v>
      </c>
      <c r="C42" t="s">
        <v>175</v>
      </c>
      <c r="D42" t="s">
        <v>32</v>
      </c>
      <c r="H42">
        <v>616</v>
      </c>
      <c r="I42">
        <v>92897</v>
      </c>
      <c r="J42">
        <v>0.2</v>
      </c>
    </row>
    <row r="43" spans="1:10">
      <c r="A43" t="s">
        <v>135</v>
      </c>
      <c r="B43" t="s">
        <v>57</v>
      </c>
      <c r="C43" t="s">
        <v>176</v>
      </c>
      <c r="D43" t="s">
        <v>32</v>
      </c>
      <c r="H43">
        <v>173025</v>
      </c>
      <c r="I43">
        <v>2948</v>
      </c>
      <c r="J43">
        <v>34.6</v>
      </c>
    </row>
    <row r="44" spans="1:10">
      <c r="A44" t="s">
        <v>135</v>
      </c>
      <c r="B44" t="s">
        <v>56</v>
      </c>
      <c r="C44" t="s">
        <v>177</v>
      </c>
      <c r="D44" t="s">
        <v>32</v>
      </c>
      <c r="H44">
        <v>273478</v>
      </c>
      <c r="I44">
        <v>2948</v>
      </c>
      <c r="J44">
        <v>54.8</v>
      </c>
    </row>
    <row r="45" spans="1:10">
      <c r="A45" t="s">
        <v>135</v>
      </c>
      <c r="B45" t="s">
        <v>58</v>
      </c>
      <c r="C45" t="s">
        <v>178</v>
      </c>
      <c r="D45" t="s">
        <v>32</v>
      </c>
      <c r="H45">
        <v>52962</v>
      </c>
      <c r="I45">
        <v>2948</v>
      </c>
      <c r="J45">
        <v>10.6</v>
      </c>
    </row>
    <row r="46" spans="1:10">
      <c r="A46" t="s">
        <v>135</v>
      </c>
      <c r="C46" t="s">
        <v>82</v>
      </c>
      <c r="D46" t="s">
        <v>32</v>
      </c>
      <c r="H46">
        <v>0</v>
      </c>
      <c r="I46">
        <v>2948</v>
      </c>
      <c r="J46">
        <v>0</v>
      </c>
    </row>
    <row r="47" spans="1:10">
      <c r="A47" t="s">
        <v>140</v>
      </c>
      <c r="B47" t="s">
        <v>58</v>
      </c>
      <c r="C47" t="s">
        <v>179</v>
      </c>
      <c r="D47" t="s">
        <v>32</v>
      </c>
      <c r="H47">
        <v>460286</v>
      </c>
      <c r="I47">
        <v>1652</v>
      </c>
      <c r="J47">
        <v>91.9</v>
      </c>
    </row>
    <row r="48" spans="1:10">
      <c r="A48" t="s">
        <v>140</v>
      </c>
      <c r="B48" t="s">
        <v>56</v>
      </c>
      <c r="C48" t="s">
        <v>180</v>
      </c>
      <c r="D48" t="s">
        <v>32</v>
      </c>
      <c r="H48">
        <v>22381</v>
      </c>
      <c r="I48">
        <v>1652</v>
      </c>
      <c r="J48">
        <v>4.5</v>
      </c>
    </row>
    <row r="49" spans="1:10">
      <c r="A49" t="s">
        <v>140</v>
      </c>
      <c r="B49" t="s">
        <v>57</v>
      </c>
      <c r="C49" t="s">
        <v>181</v>
      </c>
      <c r="D49" t="s">
        <v>32</v>
      </c>
      <c r="H49">
        <v>18094</v>
      </c>
      <c r="I49">
        <v>1652</v>
      </c>
      <c r="J49">
        <v>3.6</v>
      </c>
    </row>
    <row r="50" spans="1:10">
      <c r="A50" t="s">
        <v>140</v>
      </c>
      <c r="C50" t="s">
        <v>82</v>
      </c>
      <c r="D50" t="s">
        <v>32</v>
      </c>
      <c r="H50">
        <v>0</v>
      </c>
      <c r="I50">
        <v>1652</v>
      </c>
      <c r="J50">
        <v>0</v>
      </c>
    </row>
    <row r="51" spans="1:10">
      <c r="A51" t="s">
        <v>59</v>
      </c>
      <c r="B51" t="s">
        <v>60</v>
      </c>
      <c r="C51" s="8">
        <v>409516</v>
      </c>
    </row>
    <row r="52" spans="1:10">
      <c r="A52" t="s">
        <v>61</v>
      </c>
      <c r="B52" t="s">
        <v>62</v>
      </c>
      <c r="C52">
        <v>1</v>
      </c>
    </row>
    <row r="53" spans="1:10">
      <c r="A53" t="s">
        <v>61</v>
      </c>
      <c r="B53" t="s">
        <v>23</v>
      </c>
      <c r="C53">
        <v>3</v>
      </c>
    </row>
    <row r="54" spans="1:10">
      <c r="A54" t="s">
        <v>61</v>
      </c>
      <c r="B54" t="s">
        <v>21</v>
      </c>
      <c r="C54">
        <v>4.5</v>
      </c>
    </row>
    <row r="55" spans="1:10">
      <c r="A55" t="s">
        <v>61</v>
      </c>
      <c r="B55" t="s">
        <v>63</v>
      </c>
      <c r="C55">
        <v>89</v>
      </c>
    </row>
    <row r="56" spans="1:10">
      <c r="A56" t="s">
        <v>64</v>
      </c>
      <c r="B56" t="s">
        <v>62</v>
      </c>
      <c r="C56">
        <v>1</v>
      </c>
    </row>
    <row r="57" spans="1:10">
      <c r="A57" t="s">
        <v>64</v>
      </c>
      <c r="B57" t="s">
        <v>23</v>
      </c>
      <c r="C57">
        <v>13</v>
      </c>
    </row>
    <row r="58" spans="1:10">
      <c r="A58" t="s">
        <v>64</v>
      </c>
      <c r="B58" t="s">
        <v>21</v>
      </c>
      <c r="C58">
        <v>67.3</v>
      </c>
    </row>
    <row r="59" spans="1:10">
      <c r="A59" t="s">
        <v>64</v>
      </c>
      <c r="B59" t="s">
        <v>63</v>
      </c>
      <c r="C59">
        <v>352</v>
      </c>
    </row>
    <row r="60" spans="1:10">
      <c r="A60" t="s">
        <v>65</v>
      </c>
      <c r="B60" t="s">
        <v>62</v>
      </c>
      <c r="C60">
        <v>1</v>
      </c>
    </row>
    <row r="61" spans="1:10">
      <c r="A61" t="s">
        <v>65</v>
      </c>
      <c r="B61" t="s">
        <v>23</v>
      </c>
      <c r="C61">
        <v>9</v>
      </c>
    </row>
    <row r="62" spans="1:10">
      <c r="A62" t="s">
        <v>65</v>
      </c>
      <c r="B62" t="s">
        <v>21</v>
      </c>
      <c r="C62">
        <v>13.6</v>
      </c>
    </row>
    <row r="63" spans="1:10">
      <c r="A63" t="s">
        <v>65</v>
      </c>
      <c r="B63" t="s">
        <v>63</v>
      </c>
      <c r="C63">
        <v>236</v>
      </c>
    </row>
    <row r="64" spans="1:10">
      <c r="A64" t="s">
        <v>66</v>
      </c>
      <c r="B64" t="s">
        <v>62</v>
      </c>
      <c r="C64">
        <v>0</v>
      </c>
    </row>
    <row r="65" spans="1:3">
      <c r="A65" t="s">
        <v>66</v>
      </c>
      <c r="B65" t="s">
        <v>23</v>
      </c>
      <c r="C65" s="8">
        <v>2745</v>
      </c>
    </row>
    <row r="66" spans="1:3">
      <c r="A66" t="s">
        <v>66</v>
      </c>
      <c r="B66" t="s">
        <v>21</v>
      </c>
      <c r="C66" s="10">
        <v>2948.1</v>
      </c>
    </row>
    <row r="67" spans="1:3">
      <c r="A67" t="s">
        <v>66</v>
      </c>
      <c r="B67" t="s">
        <v>63</v>
      </c>
      <c r="C67" s="8">
        <v>13218</v>
      </c>
    </row>
    <row r="68" spans="1:3">
      <c r="A68" t="s">
        <v>67</v>
      </c>
      <c r="B68" t="s">
        <v>62</v>
      </c>
      <c r="C68">
        <v>0</v>
      </c>
    </row>
    <row r="69" spans="1:3">
      <c r="A69" t="s">
        <v>67</v>
      </c>
      <c r="B69" t="s">
        <v>23</v>
      </c>
      <c r="C69">
        <v>7.5</v>
      </c>
    </row>
    <row r="70" spans="1:3">
      <c r="A70" t="s">
        <v>67</v>
      </c>
      <c r="B70" t="s">
        <v>21</v>
      </c>
      <c r="C70">
        <v>8.1</v>
      </c>
    </row>
    <row r="71" spans="1:3">
      <c r="A71" t="s">
        <v>67</v>
      </c>
      <c r="B71" t="s">
        <v>63</v>
      </c>
      <c r="C71">
        <v>36.200000000000003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C29-578C-A14A-A734-07B45BD9415B}">
  <dimension ref="A1:J66"/>
  <sheetViews>
    <sheetView workbookViewId="0">
      <selection activeCell="C30" sqref="C30"/>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409516</v>
      </c>
    </row>
    <row r="3" spans="1:10">
      <c r="A3" t="s">
        <v>120</v>
      </c>
      <c r="B3" t="s">
        <v>29</v>
      </c>
      <c r="C3" t="s">
        <v>136</v>
      </c>
      <c r="D3" t="s">
        <v>30</v>
      </c>
      <c r="E3">
        <v>57.586047641722502</v>
      </c>
      <c r="F3">
        <v>8.0426858669386299</v>
      </c>
      <c r="G3">
        <v>59.1</v>
      </c>
      <c r="H3">
        <v>409515</v>
      </c>
      <c r="I3">
        <v>1</v>
      </c>
    </row>
    <row r="4" spans="1:10">
      <c r="A4" t="s">
        <v>31</v>
      </c>
      <c r="B4" t="s">
        <v>3</v>
      </c>
      <c r="C4" t="s">
        <v>82</v>
      </c>
      <c r="D4" t="s">
        <v>32</v>
      </c>
      <c r="H4">
        <v>0</v>
      </c>
      <c r="I4">
        <v>1</v>
      </c>
      <c r="J4">
        <v>0</v>
      </c>
    </row>
    <row r="5" spans="1:10">
      <c r="A5" t="s">
        <v>31</v>
      </c>
      <c r="B5" s="9">
        <v>45218</v>
      </c>
      <c r="C5" t="s">
        <v>82</v>
      </c>
      <c r="D5" t="s">
        <v>32</v>
      </c>
      <c r="H5">
        <v>0</v>
      </c>
      <c r="I5">
        <v>1</v>
      </c>
      <c r="J5">
        <v>0</v>
      </c>
    </row>
    <row r="6" spans="1:10">
      <c r="A6" t="s">
        <v>31</v>
      </c>
      <c r="B6" t="s">
        <v>5</v>
      </c>
      <c r="C6" t="s">
        <v>82</v>
      </c>
      <c r="D6" t="s">
        <v>32</v>
      </c>
      <c r="H6">
        <v>0</v>
      </c>
      <c r="I6">
        <v>1</v>
      </c>
      <c r="J6">
        <v>0</v>
      </c>
    </row>
    <row r="7" spans="1:10">
      <c r="A7" t="s">
        <v>31</v>
      </c>
      <c r="B7" t="s">
        <v>6</v>
      </c>
      <c r="C7" t="s">
        <v>182</v>
      </c>
      <c r="D7" t="s">
        <v>32</v>
      </c>
      <c r="H7">
        <v>3</v>
      </c>
      <c r="I7">
        <v>1</v>
      </c>
      <c r="J7">
        <v>0</v>
      </c>
    </row>
    <row r="8" spans="1:10">
      <c r="A8" t="s">
        <v>31</v>
      </c>
      <c r="B8" t="s">
        <v>7</v>
      </c>
      <c r="C8" t="s">
        <v>183</v>
      </c>
      <c r="D8" t="s">
        <v>32</v>
      </c>
      <c r="H8">
        <v>87421</v>
      </c>
      <c r="I8">
        <v>1</v>
      </c>
      <c r="J8">
        <v>21.3</v>
      </c>
    </row>
    <row r="9" spans="1:10">
      <c r="A9" t="s">
        <v>31</v>
      </c>
      <c r="B9" t="s">
        <v>8</v>
      </c>
      <c r="C9" t="s">
        <v>184</v>
      </c>
      <c r="D9" t="s">
        <v>32</v>
      </c>
      <c r="H9">
        <v>131378</v>
      </c>
      <c r="I9">
        <v>1</v>
      </c>
      <c r="J9">
        <v>32.1</v>
      </c>
    </row>
    <row r="10" spans="1:10">
      <c r="A10" t="s">
        <v>31</v>
      </c>
      <c r="B10" t="s">
        <v>9</v>
      </c>
      <c r="C10" t="s">
        <v>185</v>
      </c>
      <c r="D10" t="s">
        <v>32</v>
      </c>
      <c r="H10">
        <v>187822</v>
      </c>
      <c r="I10">
        <v>1</v>
      </c>
      <c r="J10">
        <v>45.9</v>
      </c>
    </row>
    <row r="11" spans="1:10">
      <c r="A11" t="s">
        <v>31</v>
      </c>
      <c r="B11" t="s">
        <v>10</v>
      </c>
      <c r="C11" t="s">
        <v>186</v>
      </c>
      <c r="D11" t="s">
        <v>32</v>
      </c>
      <c r="H11">
        <v>2891</v>
      </c>
      <c r="I11">
        <v>1</v>
      </c>
      <c r="J11">
        <v>0.7</v>
      </c>
    </row>
    <row r="12" spans="1:10">
      <c r="A12" t="s">
        <v>31</v>
      </c>
      <c r="B12" t="s">
        <v>11</v>
      </c>
      <c r="C12" t="s">
        <v>82</v>
      </c>
      <c r="D12" t="s">
        <v>32</v>
      </c>
      <c r="H12">
        <v>0</v>
      </c>
      <c r="I12">
        <v>1</v>
      </c>
      <c r="J12">
        <v>0</v>
      </c>
    </row>
    <row r="13" spans="1:10">
      <c r="A13" t="s">
        <v>33</v>
      </c>
      <c r="B13" t="s">
        <v>34</v>
      </c>
      <c r="C13" t="s">
        <v>187</v>
      </c>
      <c r="D13" t="s">
        <v>32</v>
      </c>
      <c r="H13">
        <v>182762</v>
      </c>
      <c r="I13">
        <v>0</v>
      </c>
      <c r="J13">
        <v>44.6</v>
      </c>
    </row>
    <row r="14" spans="1:10">
      <c r="A14" t="s">
        <v>33</v>
      </c>
      <c r="B14" t="s">
        <v>2</v>
      </c>
      <c r="C14" t="s">
        <v>188</v>
      </c>
      <c r="D14" t="s">
        <v>32</v>
      </c>
      <c r="H14">
        <v>226754</v>
      </c>
      <c r="I14">
        <v>0</v>
      </c>
      <c r="J14">
        <v>55.4</v>
      </c>
    </row>
    <row r="15" spans="1:10">
      <c r="A15" t="s">
        <v>35</v>
      </c>
      <c r="B15" t="s">
        <v>43</v>
      </c>
      <c r="C15" t="s">
        <v>121</v>
      </c>
      <c r="D15" t="s">
        <v>32</v>
      </c>
      <c r="H15">
        <v>371338</v>
      </c>
      <c r="I15">
        <v>745</v>
      </c>
      <c r="J15">
        <v>90.8</v>
      </c>
    </row>
    <row r="16" spans="1:10">
      <c r="A16" t="s">
        <v>35</v>
      </c>
      <c r="B16" t="s">
        <v>40</v>
      </c>
      <c r="C16" t="s">
        <v>122</v>
      </c>
      <c r="D16" t="s">
        <v>32</v>
      </c>
      <c r="H16">
        <v>15359</v>
      </c>
      <c r="I16">
        <v>745</v>
      </c>
      <c r="J16">
        <v>3.8</v>
      </c>
    </row>
    <row r="17" spans="1:10">
      <c r="A17" t="s">
        <v>35</v>
      </c>
      <c r="B17" t="s">
        <v>36</v>
      </c>
      <c r="C17" t="s">
        <v>123</v>
      </c>
      <c r="D17" t="s">
        <v>32</v>
      </c>
      <c r="H17">
        <v>14727</v>
      </c>
      <c r="I17">
        <v>745</v>
      </c>
      <c r="J17">
        <v>3.6</v>
      </c>
    </row>
    <row r="18" spans="1:10">
      <c r="A18" t="s">
        <v>35</v>
      </c>
      <c r="B18" t="s">
        <v>96</v>
      </c>
      <c r="C18" t="s">
        <v>124</v>
      </c>
      <c r="D18" t="s">
        <v>32</v>
      </c>
      <c r="H18">
        <v>3605</v>
      </c>
      <c r="I18">
        <v>745</v>
      </c>
      <c r="J18">
        <v>0.9</v>
      </c>
    </row>
    <row r="19" spans="1:10">
      <c r="A19" t="s">
        <v>35</v>
      </c>
      <c r="B19" t="s">
        <v>125</v>
      </c>
      <c r="C19" t="s">
        <v>126</v>
      </c>
      <c r="D19" t="s">
        <v>32</v>
      </c>
      <c r="H19">
        <v>2215</v>
      </c>
      <c r="I19">
        <v>745</v>
      </c>
      <c r="J19">
        <v>0.5</v>
      </c>
    </row>
    <row r="20" spans="1:10">
      <c r="A20" t="s">
        <v>35</v>
      </c>
      <c r="C20" t="s">
        <v>82</v>
      </c>
      <c r="D20" t="s">
        <v>32</v>
      </c>
      <c r="H20">
        <v>0</v>
      </c>
      <c r="I20">
        <v>745</v>
      </c>
      <c r="J20">
        <v>0</v>
      </c>
    </row>
    <row r="21" spans="1:10">
      <c r="A21" t="s">
        <v>35</v>
      </c>
      <c r="B21" t="s">
        <v>42</v>
      </c>
      <c r="C21" t="s">
        <v>127</v>
      </c>
      <c r="D21" t="s">
        <v>32</v>
      </c>
      <c r="H21">
        <v>1527</v>
      </c>
      <c r="I21">
        <v>745</v>
      </c>
      <c r="J21">
        <v>0.4</v>
      </c>
    </row>
    <row r="22" spans="1:10">
      <c r="A22" t="s">
        <v>44</v>
      </c>
      <c r="B22" t="s">
        <v>29</v>
      </c>
      <c r="C22" t="s">
        <v>142</v>
      </c>
      <c r="D22" t="s">
        <v>30</v>
      </c>
      <c r="E22">
        <v>27.6166589580967</v>
      </c>
      <c r="F22">
        <v>4.8909261032006404</v>
      </c>
      <c r="G22">
        <v>26.910599999999999</v>
      </c>
      <c r="H22">
        <v>406794</v>
      </c>
      <c r="I22">
        <v>2722</v>
      </c>
    </row>
    <row r="23" spans="1:10">
      <c r="A23" t="s">
        <v>139</v>
      </c>
      <c r="B23" t="s">
        <v>47</v>
      </c>
      <c r="C23" t="s">
        <v>189</v>
      </c>
      <c r="D23" t="s">
        <v>32</v>
      </c>
      <c r="H23">
        <v>126980</v>
      </c>
      <c r="I23">
        <v>2722</v>
      </c>
      <c r="J23">
        <v>31.2</v>
      </c>
    </row>
    <row r="24" spans="1:10">
      <c r="A24" t="s">
        <v>139</v>
      </c>
      <c r="B24" t="s">
        <v>48</v>
      </c>
      <c r="C24" t="s">
        <v>190</v>
      </c>
      <c r="D24" t="s">
        <v>32</v>
      </c>
      <c r="H24">
        <v>172480</v>
      </c>
      <c r="I24">
        <v>2722</v>
      </c>
      <c r="J24">
        <v>42.4</v>
      </c>
    </row>
    <row r="25" spans="1:10">
      <c r="A25" t="s">
        <v>139</v>
      </c>
      <c r="C25" t="s">
        <v>82</v>
      </c>
      <c r="D25" t="s">
        <v>32</v>
      </c>
      <c r="H25">
        <v>0</v>
      </c>
      <c r="I25">
        <v>2722</v>
      </c>
      <c r="J25">
        <v>0</v>
      </c>
    </row>
    <row r="26" spans="1:10">
      <c r="A26" t="s">
        <v>139</v>
      </c>
      <c r="B26" t="s">
        <v>49</v>
      </c>
      <c r="C26" t="s">
        <v>191</v>
      </c>
      <c r="D26" t="s">
        <v>32</v>
      </c>
      <c r="H26">
        <v>105227</v>
      </c>
      <c r="I26">
        <v>2722</v>
      </c>
      <c r="J26">
        <v>25.9</v>
      </c>
    </row>
    <row r="27" spans="1:10">
      <c r="A27" t="s">
        <v>139</v>
      </c>
      <c r="B27" t="s">
        <v>46</v>
      </c>
      <c r="C27" t="s">
        <v>192</v>
      </c>
      <c r="D27" t="s">
        <v>32</v>
      </c>
      <c r="H27">
        <v>2107</v>
      </c>
      <c r="I27">
        <v>2722</v>
      </c>
      <c r="J27">
        <v>0.5</v>
      </c>
    </row>
    <row r="28" spans="1:10">
      <c r="A28" t="s">
        <v>50</v>
      </c>
      <c r="B28">
        <v>1</v>
      </c>
      <c r="C28" t="s">
        <v>166</v>
      </c>
      <c r="D28" t="s">
        <v>32</v>
      </c>
      <c r="H28">
        <v>85888</v>
      </c>
      <c r="I28">
        <v>0</v>
      </c>
      <c r="J28">
        <v>21</v>
      </c>
    </row>
    <row r="29" spans="1:10">
      <c r="A29" t="s">
        <v>50</v>
      </c>
      <c r="B29">
        <v>0</v>
      </c>
      <c r="C29" t="s">
        <v>167</v>
      </c>
      <c r="D29" t="s">
        <v>32</v>
      </c>
      <c r="H29">
        <v>323628</v>
      </c>
      <c r="I29">
        <v>0</v>
      </c>
      <c r="J29">
        <v>79</v>
      </c>
    </row>
    <row r="30" spans="1:10">
      <c r="A30" t="s">
        <v>51</v>
      </c>
      <c r="B30">
        <v>0</v>
      </c>
      <c r="C30" t="s">
        <v>168</v>
      </c>
      <c r="D30" t="s">
        <v>32</v>
      </c>
      <c r="H30">
        <v>378208</v>
      </c>
      <c r="I30">
        <v>0</v>
      </c>
      <c r="J30">
        <v>92.4</v>
      </c>
    </row>
    <row r="31" spans="1:10">
      <c r="A31" t="s">
        <v>51</v>
      </c>
      <c r="B31">
        <v>1</v>
      </c>
      <c r="C31" t="s">
        <v>169</v>
      </c>
      <c r="D31" t="s">
        <v>32</v>
      </c>
      <c r="H31">
        <v>31308</v>
      </c>
      <c r="I31">
        <v>0</v>
      </c>
      <c r="J31">
        <v>7.6</v>
      </c>
    </row>
    <row r="32" spans="1:10">
      <c r="A32" t="s">
        <v>52</v>
      </c>
      <c r="B32">
        <v>0</v>
      </c>
      <c r="C32" t="s">
        <v>170</v>
      </c>
      <c r="D32" t="s">
        <v>32</v>
      </c>
      <c r="H32">
        <v>381368</v>
      </c>
      <c r="I32">
        <v>0</v>
      </c>
      <c r="J32">
        <v>93.1</v>
      </c>
    </row>
    <row r="33" spans="1:10">
      <c r="A33" t="s">
        <v>52</v>
      </c>
      <c r="B33">
        <v>1</v>
      </c>
      <c r="C33" t="s">
        <v>171</v>
      </c>
      <c r="D33" t="s">
        <v>32</v>
      </c>
      <c r="H33">
        <v>28148</v>
      </c>
      <c r="I33">
        <v>0</v>
      </c>
      <c r="J33">
        <v>6.9</v>
      </c>
    </row>
    <row r="34" spans="1:10">
      <c r="A34" t="s">
        <v>53</v>
      </c>
      <c r="B34">
        <v>0</v>
      </c>
      <c r="C34" t="s">
        <v>172</v>
      </c>
      <c r="D34" t="s">
        <v>32</v>
      </c>
      <c r="H34">
        <v>397048</v>
      </c>
      <c r="I34">
        <v>0</v>
      </c>
      <c r="J34">
        <v>97</v>
      </c>
    </row>
    <row r="35" spans="1:10">
      <c r="A35" t="s">
        <v>53</v>
      </c>
      <c r="B35">
        <v>1</v>
      </c>
      <c r="C35" t="s">
        <v>173</v>
      </c>
      <c r="D35" t="s">
        <v>32</v>
      </c>
      <c r="H35">
        <v>12468</v>
      </c>
      <c r="I35">
        <v>0</v>
      </c>
      <c r="J35">
        <v>3</v>
      </c>
    </row>
    <row r="36" spans="1:10">
      <c r="A36" t="s">
        <v>54</v>
      </c>
      <c r="B36">
        <v>0</v>
      </c>
      <c r="C36" t="s">
        <v>174</v>
      </c>
      <c r="D36" t="s">
        <v>32</v>
      </c>
      <c r="H36">
        <v>408900</v>
      </c>
      <c r="I36">
        <v>0</v>
      </c>
      <c r="J36">
        <v>99.8</v>
      </c>
    </row>
    <row r="37" spans="1:10">
      <c r="A37" t="s">
        <v>54</v>
      </c>
      <c r="B37">
        <v>1</v>
      </c>
      <c r="C37" t="s">
        <v>175</v>
      </c>
      <c r="D37" t="s">
        <v>32</v>
      </c>
      <c r="H37">
        <v>616</v>
      </c>
      <c r="I37">
        <v>0</v>
      </c>
      <c r="J37">
        <v>0.2</v>
      </c>
    </row>
    <row r="38" spans="1:10">
      <c r="A38" t="s">
        <v>135</v>
      </c>
      <c r="B38" t="s">
        <v>57</v>
      </c>
      <c r="C38" t="s">
        <v>193</v>
      </c>
      <c r="D38" t="s">
        <v>32</v>
      </c>
      <c r="H38">
        <v>145496</v>
      </c>
      <c r="I38">
        <v>2515</v>
      </c>
      <c r="J38">
        <v>35.700000000000003</v>
      </c>
    </row>
    <row r="39" spans="1:10">
      <c r="A39" t="s">
        <v>135</v>
      </c>
      <c r="B39" t="s">
        <v>56</v>
      </c>
      <c r="C39" t="s">
        <v>194</v>
      </c>
      <c r="D39" t="s">
        <v>32</v>
      </c>
      <c r="H39">
        <v>216925</v>
      </c>
      <c r="I39">
        <v>2515</v>
      </c>
      <c r="J39">
        <v>53.3</v>
      </c>
    </row>
    <row r="40" spans="1:10">
      <c r="A40" t="s">
        <v>135</v>
      </c>
      <c r="B40" t="s">
        <v>58</v>
      </c>
      <c r="C40" t="s">
        <v>195</v>
      </c>
      <c r="D40" t="s">
        <v>32</v>
      </c>
      <c r="H40">
        <v>44580</v>
      </c>
      <c r="I40">
        <v>2515</v>
      </c>
      <c r="J40">
        <v>11</v>
      </c>
    </row>
    <row r="41" spans="1:10">
      <c r="A41" t="s">
        <v>135</v>
      </c>
      <c r="C41" t="s">
        <v>82</v>
      </c>
      <c r="D41" t="s">
        <v>32</v>
      </c>
      <c r="H41">
        <v>0</v>
      </c>
      <c r="I41">
        <v>2515</v>
      </c>
      <c r="J41">
        <v>0</v>
      </c>
    </row>
    <row r="42" spans="1:10">
      <c r="A42" t="s">
        <v>140</v>
      </c>
      <c r="B42" t="s">
        <v>58</v>
      </c>
      <c r="C42" t="s">
        <v>196</v>
      </c>
      <c r="D42" t="s">
        <v>32</v>
      </c>
      <c r="H42">
        <v>373267</v>
      </c>
      <c r="I42">
        <v>1387</v>
      </c>
      <c r="J42">
        <v>91.5</v>
      </c>
    </row>
    <row r="43" spans="1:10">
      <c r="A43" t="s">
        <v>140</v>
      </c>
      <c r="B43" t="s">
        <v>57</v>
      </c>
      <c r="C43" t="s">
        <v>197</v>
      </c>
      <c r="D43" t="s">
        <v>32</v>
      </c>
      <c r="H43">
        <v>15990</v>
      </c>
      <c r="I43">
        <v>1387</v>
      </c>
      <c r="J43">
        <v>3.9</v>
      </c>
    </row>
    <row r="44" spans="1:10">
      <c r="A44" t="s">
        <v>140</v>
      </c>
      <c r="B44" t="s">
        <v>56</v>
      </c>
      <c r="C44" t="s">
        <v>198</v>
      </c>
      <c r="D44" t="s">
        <v>32</v>
      </c>
      <c r="H44">
        <v>18872</v>
      </c>
      <c r="I44">
        <v>1387</v>
      </c>
      <c r="J44">
        <v>4.5999999999999996</v>
      </c>
    </row>
    <row r="45" spans="1:10">
      <c r="A45" t="s">
        <v>140</v>
      </c>
      <c r="C45" t="s">
        <v>82</v>
      </c>
      <c r="D45" t="s">
        <v>32</v>
      </c>
      <c r="H45">
        <v>0</v>
      </c>
      <c r="I45">
        <v>1387</v>
      </c>
      <c r="J45">
        <v>0</v>
      </c>
    </row>
    <row r="46" spans="1:10">
      <c r="A46" t="s">
        <v>59</v>
      </c>
      <c r="B46" t="s">
        <v>60</v>
      </c>
      <c r="C46" s="8">
        <v>409516</v>
      </c>
    </row>
    <row r="47" spans="1:10">
      <c r="A47" t="s">
        <v>61</v>
      </c>
      <c r="B47" t="s">
        <v>62</v>
      </c>
      <c r="C47">
        <v>1</v>
      </c>
    </row>
    <row r="48" spans="1:10">
      <c r="A48" t="s">
        <v>61</v>
      </c>
      <c r="B48" t="s">
        <v>23</v>
      </c>
      <c r="C48">
        <v>3</v>
      </c>
    </row>
    <row r="49" spans="1:3">
      <c r="A49" t="s">
        <v>61</v>
      </c>
      <c r="B49" t="s">
        <v>21</v>
      </c>
      <c r="C49">
        <v>4.5</v>
      </c>
    </row>
    <row r="50" spans="1:3">
      <c r="A50" t="s">
        <v>61</v>
      </c>
      <c r="B50" t="s">
        <v>63</v>
      </c>
      <c r="C50">
        <v>89</v>
      </c>
    </row>
    <row r="51" spans="1:3">
      <c r="A51" t="s">
        <v>64</v>
      </c>
      <c r="B51" t="s">
        <v>62</v>
      </c>
      <c r="C51">
        <v>1</v>
      </c>
    </row>
    <row r="52" spans="1:3">
      <c r="A52" t="s">
        <v>64</v>
      </c>
      <c r="B52" t="s">
        <v>23</v>
      </c>
      <c r="C52">
        <v>13</v>
      </c>
    </row>
    <row r="53" spans="1:3">
      <c r="A53" t="s">
        <v>64</v>
      </c>
      <c r="B53" t="s">
        <v>21</v>
      </c>
      <c r="C53">
        <v>67.3</v>
      </c>
    </row>
    <row r="54" spans="1:3">
      <c r="A54" t="s">
        <v>64</v>
      </c>
      <c r="B54" t="s">
        <v>63</v>
      </c>
      <c r="C54">
        <v>352</v>
      </c>
    </row>
    <row r="55" spans="1:3">
      <c r="A55" t="s">
        <v>65</v>
      </c>
      <c r="B55" t="s">
        <v>62</v>
      </c>
      <c r="C55">
        <v>1</v>
      </c>
    </row>
    <row r="56" spans="1:3">
      <c r="A56" t="s">
        <v>65</v>
      </c>
      <c r="B56" t="s">
        <v>23</v>
      </c>
      <c r="C56">
        <v>9</v>
      </c>
    </row>
    <row r="57" spans="1:3">
      <c r="A57" t="s">
        <v>65</v>
      </c>
      <c r="B57" t="s">
        <v>21</v>
      </c>
      <c r="C57">
        <v>13.6</v>
      </c>
    </row>
    <row r="58" spans="1:3">
      <c r="A58" t="s">
        <v>65</v>
      </c>
      <c r="B58" t="s">
        <v>63</v>
      </c>
      <c r="C58">
        <v>236</v>
      </c>
    </row>
    <row r="59" spans="1:3">
      <c r="A59" t="s">
        <v>66</v>
      </c>
      <c r="B59" t="s">
        <v>62</v>
      </c>
      <c r="C59">
        <v>0</v>
      </c>
    </row>
    <row r="60" spans="1:3">
      <c r="A60" t="s">
        <v>66</v>
      </c>
      <c r="B60" t="s">
        <v>23</v>
      </c>
      <c r="C60" s="8">
        <v>2745</v>
      </c>
    </row>
    <row r="61" spans="1:3">
      <c r="A61" t="s">
        <v>66</v>
      </c>
      <c r="B61" t="s">
        <v>21</v>
      </c>
      <c r="C61" s="10">
        <v>2948.1</v>
      </c>
    </row>
    <row r="62" spans="1:3">
      <c r="A62" t="s">
        <v>66</v>
      </c>
      <c r="B62" t="s">
        <v>63</v>
      </c>
      <c r="C62" s="8">
        <v>13218</v>
      </c>
    </row>
    <row r="63" spans="1:3">
      <c r="A63" t="s">
        <v>67</v>
      </c>
      <c r="B63" t="s">
        <v>62</v>
      </c>
      <c r="C63">
        <v>0</v>
      </c>
    </row>
    <row r="64" spans="1:3">
      <c r="A64" t="s">
        <v>67</v>
      </c>
      <c r="B64" t="s">
        <v>23</v>
      </c>
      <c r="C64">
        <v>7.5</v>
      </c>
    </row>
    <row r="65" spans="1:3">
      <c r="A65" t="s">
        <v>67</v>
      </c>
      <c r="B65" t="s">
        <v>21</v>
      </c>
      <c r="C65">
        <v>8.1</v>
      </c>
    </row>
    <row r="66" spans="1:3">
      <c r="A66" t="s">
        <v>67</v>
      </c>
      <c r="B66" t="s">
        <v>63</v>
      </c>
      <c r="C66">
        <v>36.200000000000003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table 1</vt:lpstr>
      <vt:lpstr>nhanes_weighted</vt:lpstr>
      <vt:lpstr>social_sources</vt:lpstr>
      <vt:lpstr>ehr_sources</vt:lpstr>
      <vt:lpstr>variable_definitions</vt:lpstr>
      <vt:lpstr>targeted_analysis</vt:lpstr>
      <vt:lpstr>ukb_check</vt:lpstr>
      <vt:lpstr>ukb_all</vt:lpstr>
      <vt:lpstr>ukb_ip</vt:lpstr>
      <vt:lpstr>mgi_unweighted</vt:lpstr>
      <vt:lpstr>mgi_ip_weighted</vt:lpstr>
      <vt:lpstr>mgi_ps_weighted</vt:lpstr>
      <vt:lpstr>ukb_unweighted</vt:lpstr>
      <vt:lpstr>ukb_weighted</vt:lpstr>
      <vt:lpstr>aou_unweighted</vt:lpstr>
      <vt:lpstr>aou_ip_weighted</vt:lpstr>
      <vt:lpstr>aou_ps_weighted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Maxwell</dc:creator>
  <cp:lastModifiedBy>Max Salvatore</cp:lastModifiedBy>
  <dcterms:created xsi:type="dcterms:W3CDTF">2023-03-21T16:15:43Z</dcterms:created>
  <dcterms:modified xsi:type="dcterms:W3CDTF">2023-07-31T13:51:20Z</dcterms:modified>
</cp:coreProperties>
</file>