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defaultThemeVersion="166925"/>
  <mc:AlternateContent xmlns:mc="http://schemas.openxmlformats.org/markup-compatibility/2006">
    <mc:Choice Requires="x15">
      <x15ac:absPath xmlns:x15ac="http://schemas.microsoft.com/office/spreadsheetml/2010/11/ac" url="/Users/maxsalvatore/Dropbox (University of Michigan)/projects/dissertation/aim_one/docs/"/>
    </mc:Choice>
  </mc:AlternateContent>
  <xr:revisionPtr revIDLastSave="0" documentId="13_ncr:1_{3EC13A71-2540-7341-B89F-0A58A3D11E08}" xr6:coauthVersionLast="47" xr6:coauthVersionMax="47" xr10:uidLastSave="{00000000-0000-0000-0000-000000000000}"/>
  <bookViews>
    <workbookView xWindow="0" yWindow="0" windowWidth="28800" windowHeight="18000" xr2:uid="{B83973B1-1A22-9546-8AE4-1199476E5C00}"/>
  </bookViews>
  <sheets>
    <sheet name="table 1" sheetId="1" r:id="rId1"/>
    <sheet name="mgi_unweighted" sheetId="3" r:id="rId2"/>
    <sheet name="mgi_ip_weighted" sheetId="10" r:id="rId3"/>
    <sheet name="mgi_ps_weighted" sheetId="11" r:id="rId4"/>
    <sheet name="nhis_weighted" sheetId="13" r:id="rId5"/>
    <sheet name="social_sources" sheetId="8" r:id="rId6"/>
    <sheet name="ehr_sources" sheetId="9" r:id="rId7"/>
    <sheet name="variable_definitions" sheetId="16" r:id="rId8"/>
    <sheet name="lasso_results" sheetId="18" r:id="rId9"/>
    <sheet name="targeted_analysis" sheetId="17" r:id="rId10"/>
    <sheet name="Sheet1" sheetId="19" r:id="rId11"/>
    <sheet name="ukb_check" sheetId="5" r:id="rId12"/>
    <sheet name="ukb_all" sheetId="6" r:id="rId13"/>
    <sheet name="ukb_unweighted" sheetId="4" r:id="rId14"/>
    <sheet name="ukb_ip" sheetId="7" r:id="rId15"/>
    <sheet name="ukb_weighted" sheetId="12" r:id="rId16"/>
    <sheet name="aou_unweighted" sheetId="2" r:id="rId17"/>
    <sheet name="aou_ip_weighted" sheetId="14" r:id="rId18"/>
    <sheet name="aou_ps_weighted" sheetId="15" r:id="rId1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36" i="1" l="1"/>
  <c r="F35" i="1"/>
  <c r="F34" i="1"/>
  <c r="F33" i="1"/>
  <c r="F32" i="1"/>
  <c r="B36" i="1"/>
  <c r="B35" i="1"/>
  <c r="B34" i="1"/>
  <c r="B33" i="1"/>
  <c r="B32" i="1"/>
  <c r="H36" i="1"/>
  <c r="H35" i="1"/>
  <c r="H34" i="1"/>
  <c r="H33" i="1"/>
  <c r="H32" i="1"/>
  <c r="H22" i="1"/>
  <c r="H21" i="1"/>
  <c r="H18" i="1"/>
  <c r="H8" i="1"/>
  <c r="H6" i="1"/>
  <c r="G36" i="1"/>
  <c r="G35" i="1"/>
  <c r="G32" i="1"/>
  <c r="G34" i="1"/>
  <c r="G33" i="1"/>
  <c r="G24" i="1"/>
  <c r="G22" i="1"/>
  <c r="G21" i="1"/>
  <c r="G18" i="1"/>
  <c r="G9" i="1"/>
  <c r="G10" i="1"/>
  <c r="G11" i="1"/>
  <c r="G12" i="1"/>
  <c r="G13" i="1"/>
  <c r="G14" i="1"/>
  <c r="G15" i="1"/>
  <c r="G16" i="1"/>
  <c r="G8" i="1"/>
  <c r="G6" i="1"/>
  <c r="K51" i="1"/>
  <c r="K52" i="1"/>
  <c r="K53" i="1"/>
  <c r="K50" i="1"/>
  <c r="K46" i="1"/>
  <c r="K47" i="1"/>
  <c r="K48" i="1"/>
  <c r="K45" i="1"/>
  <c r="K41" i="1"/>
  <c r="K42" i="1"/>
  <c r="K43" i="1"/>
  <c r="K40" i="1"/>
  <c r="K33" i="1"/>
  <c r="K34" i="1"/>
  <c r="K36" i="1"/>
  <c r="L24" i="1"/>
  <c r="L22" i="1"/>
  <c r="L21" i="1"/>
  <c r="K25" i="1"/>
  <c r="K24" i="1"/>
  <c r="K22" i="1"/>
  <c r="K21" i="1"/>
  <c r="L36" i="1"/>
  <c r="L34" i="1"/>
  <c r="L33" i="1"/>
  <c r="L31" i="1"/>
  <c r="L30" i="1"/>
  <c r="L29" i="1"/>
  <c r="L28" i="1"/>
  <c r="L26" i="1"/>
  <c r="L25" i="1"/>
  <c r="L6" i="1"/>
  <c r="K31" i="1"/>
  <c r="K30" i="1"/>
  <c r="K29" i="1"/>
  <c r="K28" i="1"/>
  <c r="K26" i="1"/>
  <c r="K19" i="1"/>
  <c r="K18" i="1"/>
  <c r="K6" i="1"/>
  <c r="K3" i="1"/>
  <c r="F51" i="1"/>
  <c r="F52" i="1"/>
  <c r="F53" i="1"/>
  <c r="F50" i="1"/>
  <c r="F46" i="1"/>
  <c r="F47" i="1"/>
  <c r="F48" i="1"/>
  <c r="F45" i="1"/>
  <c r="F41" i="1"/>
  <c r="F42" i="1"/>
  <c r="F43" i="1"/>
  <c r="F40" i="1"/>
  <c r="E36" i="1"/>
  <c r="E34" i="1"/>
  <c r="E33" i="1"/>
  <c r="E31" i="1"/>
  <c r="E30" i="1"/>
  <c r="E29" i="1"/>
  <c r="E28" i="1"/>
  <c r="E26" i="1"/>
  <c r="E25" i="1"/>
  <c r="E24" i="1"/>
  <c r="E23" i="1"/>
  <c r="E22" i="1"/>
  <c r="E21" i="1"/>
  <c r="E6" i="1"/>
  <c r="D36" i="1"/>
  <c r="D34" i="1"/>
  <c r="D33" i="1"/>
  <c r="D31" i="1"/>
  <c r="D30" i="1"/>
  <c r="D29" i="1"/>
  <c r="D28" i="1"/>
  <c r="D26" i="1"/>
  <c r="D25" i="1"/>
  <c r="D24" i="1"/>
  <c r="D23" i="1"/>
  <c r="D22" i="1"/>
  <c r="D21" i="1"/>
  <c r="D6" i="1"/>
  <c r="C51" i="1"/>
  <c r="C52" i="1"/>
  <c r="C53" i="1"/>
  <c r="C50" i="1"/>
  <c r="C46" i="1"/>
  <c r="C47" i="1"/>
  <c r="C48" i="1"/>
  <c r="C45" i="1"/>
  <c r="C41" i="1"/>
  <c r="C42" i="1"/>
  <c r="C43" i="1"/>
  <c r="C40" i="1"/>
  <c r="C36" i="1"/>
  <c r="C34" i="1"/>
  <c r="C33" i="1"/>
  <c r="C28" i="1"/>
  <c r="C31" i="1"/>
  <c r="C30" i="1"/>
  <c r="C29" i="1"/>
  <c r="C26" i="1"/>
  <c r="C25" i="1"/>
  <c r="C24" i="1"/>
  <c r="C23" i="1"/>
  <c r="C22" i="1"/>
  <c r="C21" i="1"/>
  <c r="C19" i="1"/>
  <c r="C18" i="1"/>
  <c r="C6" i="1"/>
  <c r="H31" i="1"/>
  <c r="H30" i="1"/>
  <c r="H29" i="1"/>
  <c r="H28" i="1"/>
  <c r="H26" i="1"/>
  <c r="H25" i="1"/>
  <c r="H24" i="1"/>
  <c r="H23" i="1"/>
  <c r="H9" i="1"/>
  <c r="H10" i="1"/>
  <c r="H11" i="1"/>
  <c r="H12" i="1"/>
  <c r="H13" i="1"/>
  <c r="H14" i="1"/>
  <c r="H15" i="1"/>
  <c r="H16" i="1"/>
  <c r="G31" i="1"/>
  <c r="G30" i="1"/>
  <c r="G29" i="1"/>
  <c r="G28" i="1"/>
  <c r="G26" i="1"/>
  <c r="G25" i="1"/>
  <c r="G23" i="1"/>
  <c r="G19" i="1"/>
  <c r="F31" i="1"/>
  <c r="F30" i="1"/>
  <c r="F29" i="1"/>
  <c r="F28" i="1"/>
  <c r="F26" i="1"/>
  <c r="F25" i="1"/>
  <c r="F24" i="1"/>
  <c r="F23" i="1"/>
  <c r="F22" i="1"/>
  <c r="F21" i="1"/>
  <c r="F19" i="1"/>
  <c r="F18" i="1"/>
  <c r="F8" i="1"/>
  <c r="F6" i="1"/>
  <c r="B28" i="1"/>
  <c r="B31" i="1"/>
  <c r="B30" i="1"/>
  <c r="B29" i="1"/>
  <c r="B26" i="1"/>
  <c r="B25" i="1"/>
  <c r="B24" i="1"/>
  <c r="B23" i="1"/>
  <c r="B22" i="1"/>
  <c r="B21" i="1"/>
  <c r="B19" i="1"/>
  <c r="B18" i="1"/>
  <c r="B9" i="1"/>
  <c r="B10" i="1"/>
  <c r="B11" i="1"/>
  <c r="B12" i="1"/>
  <c r="B13" i="1"/>
  <c r="B14" i="1"/>
  <c r="B15" i="1"/>
  <c r="B16" i="1"/>
  <c r="B8" i="1"/>
  <c r="B6" i="1"/>
  <c r="E19" i="1"/>
  <c r="E18" i="1"/>
  <c r="E9" i="1"/>
  <c r="E10" i="1"/>
  <c r="E11" i="1"/>
  <c r="E12" i="1"/>
  <c r="E13" i="1"/>
  <c r="E14" i="1"/>
  <c r="E15" i="1"/>
  <c r="E16" i="1"/>
  <c r="E8" i="1"/>
  <c r="D19" i="1"/>
  <c r="D18" i="1"/>
  <c r="D9" i="1"/>
  <c r="D10" i="1"/>
  <c r="D11" i="1"/>
  <c r="D12" i="1"/>
  <c r="D13" i="1"/>
  <c r="D14" i="1"/>
  <c r="D15" i="1"/>
  <c r="D16" i="1"/>
  <c r="D8" i="1"/>
  <c r="L19" i="1"/>
  <c r="L18" i="1"/>
  <c r="L9" i="1"/>
  <c r="L10" i="1"/>
  <c r="L11" i="1"/>
  <c r="L12" i="1"/>
  <c r="L13" i="1"/>
  <c r="L14" i="1"/>
  <c r="L15" i="1"/>
  <c r="L16" i="1"/>
  <c r="L8" i="1"/>
  <c r="H19" i="1"/>
  <c r="C2" i="5"/>
  <c r="C72" i="5"/>
  <c r="C73" i="5"/>
  <c r="C74" i="5"/>
  <c r="C71" i="5"/>
  <c r="C67" i="5"/>
  <c r="C68" i="5"/>
  <c r="C69" i="5"/>
  <c r="C66" i="5"/>
  <c r="C62" i="5"/>
  <c r="C63" i="5"/>
  <c r="C64" i="5"/>
  <c r="C61" i="5"/>
  <c r="C57" i="5"/>
  <c r="C58" i="5"/>
  <c r="C59" i="5"/>
  <c r="C56" i="5"/>
  <c r="C52" i="5"/>
  <c r="C51" i="5"/>
  <c r="C50" i="5"/>
  <c r="C49" i="5"/>
  <c r="C46" i="5"/>
  <c r="C45" i="5"/>
  <c r="C44" i="5"/>
  <c r="C47" i="5"/>
  <c r="C42" i="5"/>
  <c r="C41" i="5"/>
  <c r="C40" i="5"/>
  <c r="C39" i="5"/>
  <c r="C38" i="5"/>
  <c r="C37" i="5"/>
  <c r="C36" i="5"/>
  <c r="C35" i="5"/>
  <c r="C34" i="5"/>
  <c r="C33" i="5"/>
  <c r="C31" i="5"/>
  <c r="C30" i="5"/>
  <c r="C29" i="5"/>
  <c r="C28" i="5"/>
  <c r="C27" i="5"/>
  <c r="C25" i="5"/>
  <c r="C22" i="5"/>
  <c r="C21" i="5"/>
  <c r="C18" i="5"/>
  <c r="C17" i="5"/>
  <c r="C8" i="5"/>
  <c r="C9" i="5"/>
  <c r="C10" i="5"/>
  <c r="C11" i="5"/>
  <c r="C12" i="5"/>
  <c r="C13" i="5"/>
  <c r="C14" i="5"/>
  <c r="C15" i="5"/>
  <c r="C7" i="5"/>
  <c r="C5" i="5"/>
  <c r="B52" i="5"/>
  <c r="B47" i="5"/>
  <c r="B37" i="5"/>
  <c r="B30" i="5"/>
  <c r="B51" i="5"/>
  <c r="B50" i="5"/>
  <c r="B49" i="5"/>
  <c r="B46" i="5"/>
  <c r="B45" i="5"/>
  <c r="B44" i="5"/>
  <c r="B36" i="5"/>
  <c r="B35" i="5"/>
  <c r="B34" i="5"/>
  <c r="B33" i="5"/>
  <c r="B31" i="5"/>
  <c r="B29" i="5"/>
  <c r="B28" i="5"/>
  <c r="B27" i="5"/>
  <c r="B25" i="5"/>
  <c r="B22" i="5"/>
  <c r="B21" i="5"/>
  <c r="B18" i="5"/>
  <c r="B17" i="5"/>
  <c r="B8" i="5"/>
  <c r="B9" i="5"/>
  <c r="B10" i="5"/>
  <c r="B11" i="5"/>
  <c r="B12" i="5"/>
  <c r="B13" i="5"/>
  <c r="B14" i="5"/>
  <c r="B15" i="5"/>
  <c r="B7" i="5"/>
  <c r="B5" i="5"/>
  <c r="B2" i="5"/>
  <c r="K9" i="1"/>
  <c r="K10" i="1"/>
  <c r="K11" i="1"/>
  <c r="K12" i="1"/>
  <c r="K13" i="1"/>
  <c r="K14" i="1"/>
  <c r="K15" i="1"/>
  <c r="K16" i="1"/>
  <c r="K8" i="1"/>
  <c r="F9" i="1"/>
  <c r="F10" i="1"/>
  <c r="F11" i="1"/>
  <c r="F12" i="1"/>
  <c r="F13" i="1"/>
  <c r="F14" i="1"/>
  <c r="F15" i="1"/>
  <c r="F16" i="1"/>
  <c r="F3" i="1"/>
  <c r="C9" i="1"/>
  <c r="C10" i="1"/>
  <c r="C11" i="1"/>
  <c r="C12" i="1"/>
  <c r="C13" i="1"/>
  <c r="C14" i="1"/>
  <c r="C15" i="1"/>
  <c r="C16" i="1"/>
  <c r="C8" i="1"/>
  <c r="C3" i="1"/>
  <c r="D2" i="5" l="1"/>
</calcChain>
</file>

<file path=xl/sharedStrings.xml><?xml version="1.0" encoding="utf-8"?>
<sst xmlns="http://schemas.openxmlformats.org/spreadsheetml/2006/main" count="2068" uniqueCount="694">
  <si>
    <t>MGI</t>
  </si>
  <si>
    <t>UKB</t>
  </si>
  <si>
    <t>Female</t>
  </si>
  <si>
    <t>0-9</t>
  </si>
  <si>
    <t>10-19</t>
  </si>
  <si>
    <t>20-29</t>
  </si>
  <si>
    <t>30-39</t>
  </si>
  <si>
    <t>40-49</t>
  </si>
  <si>
    <t>50-59</t>
  </si>
  <si>
    <t>60-69</t>
  </si>
  <si>
    <t>70-79</t>
  </si>
  <si>
    <t>80+</t>
  </si>
  <si>
    <t>Age (continuous)**</t>
  </si>
  <si>
    <t>Age**</t>
  </si>
  <si>
    <t>Cancer***</t>
  </si>
  <si>
    <t>Total phecodes per person</t>
  </si>
  <si>
    <t>Demographics</t>
  </si>
  <si>
    <t>variable</t>
  </si>
  <si>
    <t>val</t>
  </si>
  <si>
    <t>print</t>
  </si>
  <si>
    <t>print_unit</t>
  </si>
  <si>
    <t>mean</t>
  </si>
  <si>
    <t>sd</t>
  </si>
  <si>
    <t>median</t>
  </si>
  <si>
    <t>N</t>
  </si>
  <si>
    <t>nas</t>
  </si>
  <si>
    <t>prop</t>
  </si>
  <si>
    <t>Count</t>
  </si>
  <si>
    <t>Continuous</t>
  </si>
  <si>
    <t>mean (sd)</t>
  </si>
  <si>
    <t>age_verbose</t>
  </si>
  <si>
    <t>% (n)</t>
  </si>
  <si>
    <t>sex</t>
  </si>
  <si>
    <t>Male</t>
  </si>
  <si>
    <t>race_eth</t>
  </si>
  <si>
    <t>Asian</t>
  </si>
  <si>
    <t>Black or African American</t>
  </si>
  <si>
    <t>Hispanic</t>
  </si>
  <si>
    <t>Middle Eastern or North African</t>
  </si>
  <si>
    <t>More than one population</t>
  </si>
  <si>
    <t>Native Hawaiian or Other Pacific Islander</t>
  </si>
  <si>
    <t>Unknown</t>
  </si>
  <si>
    <t>White</t>
  </si>
  <si>
    <t>bmi</t>
  </si>
  <si>
    <t>bmi_verbose</t>
  </si>
  <si>
    <t>Underweight (&lt;18.5)</t>
  </si>
  <si>
    <t>Healthy [18.5, 25)</t>
  </si>
  <si>
    <t>Overweight [25, 30)</t>
  </si>
  <si>
    <t>Obese [30+)</t>
  </si>
  <si>
    <t>cancer</t>
  </si>
  <si>
    <t>diabetes</t>
  </si>
  <si>
    <t>cad</t>
  </si>
  <si>
    <t>anxiety</t>
  </si>
  <si>
    <t>depression</t>
  </si>
  <si>
    <t>Never</t>
  </si>
  <si>
    <t>Past</t>
  </si>
  <si>
    <t>Current</t>
  </si>
  <si>
    <t>Number of people</t>
  </si>
  <si>
    <t>count</t>
  </si>
  <si>
    <t>Encounters per person, unique</t>
  </si>
  <si>
    <t>min</t>
  </si>
  <si>
    <t>max</t>
  </si>
  <si>
    <t>Phecodes per person, total</t>
  </si>
  <si>
    <t>Phecodes per person, unique</t>
  </si>
  <si>
    <t>Length of EHR follow-up, days</t>
  </si>
  <si>
    <t>Length of EHR follow-up, years</t>
  </si>
  <si>
    <t>Sex</t>
  </si>
  <si>
    <t>Race/Ethnicity</t>
  </si>
  <si>
    <t>BMI (continuous)</t>
  </si>
  <si>
    <t>BMI</t>
  </si>
  <si>
    <t>Diabetes</t>
  </si>
  <si>
    <t>Anxiety</t>
  </si>
  <si>
    <t>Smoking</t>
  </si>
  <si>
    <t>EHR characteristics</t>
  </si>
  <si>
    <t>Minimum</t>
  </si>
  <si>
    <t>Median</t>
  </si>
  <si>
    <t>Mean</t>
  </si>
  <si>
    <t>Maximum</t>
  </si>
  <si>
    <t>Coronary Heart Disease</t>
  </si>
  <si>
    <t xml:space="preserve"> 0.0 (0)</t>
  </si>
  <si>
    <t>M</t>
  </si>
  <si>
    <t>F</t>
  </si>
  <si>
    <t>Other</t>
  </si>
  <si>
    <t>29.94 (7.26)</t>
  </si>
  <si>
    <t xml:space="preserve"> 1.1 (865)</t>
  </si>
  <si>
    <t>-</t>
  </si>
  <si>
    <t>American Indian/Alaska Native</t>
  </si>
  <si>
    <t>age</t>
  </si>
  <si>
    <t>Black</t>
  </si>
  <si>
    <t>Unique phecodes per person†</t>
  </si>
  <si>
    <t>Length of follow-up (years)†</t>
  </si>
  <si>
    <t>Encounters per person (unique)†</t>
  </si>
  <si>
    <t>UKB (all)</t>
  </si>
  <si>
    <t>UKB (in phenome)</t>
  </si>
  <si>
    <t>57.03 (8.09)</t>
  </si>
  <si>
    <t>smoker</t>
  </si>
  <si>
    <t>Missing</t>
  </si>
  <si>
    <t>27.43 (4.80)</t>
  </si>
  <si>
    <t>bmi_cat</t>
  </si>
  <si>
    <t>drinker</t>
  </si>
  <si>
    <t>Drinker</t>
  </si>
  <si>
    <t>older</t>
  </si>
  <si>
    <t>more female</t>
  </si>
  <si>
    <t>more white</t>
  </si>
  <si>
    <t>higher bmi</t>
  </si>
  <si>
    <t>more former smokers</t>
  </si>
  <si>
    <t>fewer current drinkers</t>
  </si>
  <si>
    <t xml:space="preserve"> 0.0 (5)</t>
  </si>
  <si>
    <t>23.3 (117,193)</t>
  </si>
  <si>
    <t>33.2 (166,730)</t>
  </si>
  <si>
    <t>42.9 (215,338)</t>
  </si>
  <si>
    <t xml:space="preserve"> 0.6 (3,145)</t>
  </si>
  <si>
    <t>45.6 (229,085)</t>
  </si>
  <si>
    <t>54.4 (273,328)</t>
  </si>
  <si>
    <t>90.6 (454,173)</t>
  </si>
  <si>
    <t xml:space="preserve"> 3.8 (18,903)</t>
  </si>
  <si>
    <t xml:space="preserve"> 3.8 (19,132)</t>
  </si>
  <si>
    <t xml:space="preserve"> 0.9 (4,557)</t>
  </si>
  <si>
    <t xml:space="preserve"> 0.6 (2,872)</t>
  </si>
  <si>
    <t xml:space="preserve"> 0.4 (1,878)</t>
  </si>
  <si>
    <t>42.5 (212,079)</t>
  </si>
  <si>
    <t>32.5 (162,374)</t>
  </si>
  <si>
    <t>24.5 (122,230)</t>
  </si>
  <si>
    <t xml:space="preserve"> 0.5 (2,626)</t>
  </si>
  <si>
    <t>21.0 (85,888)</t>
  </si>
  <si>
    <t>79.0 (323,628)</t>
  </si>
  <si>
    <t>92.4 (378,208)</t>
  </si>
  <si>
    <t xml:space="preserve"> 7.6 (31,308)</t>
  </si>
  <si>
    <t>93.1 (381,368)</t>
  </si>
  <si>
    <t xml:space="preserve"> 6.9 (28,148)</t>
  </si>
  <si>
    <t>97.0 (397,048)</t>
  </si>
  <si>
    <t xml:space="preserve"> 3.0 (12,468)</t>
  </si>
  <si>
    <t>99.8 (408,900)</t>
  </si>
  <si>
    <t xml:space="preserve"> 0.2 (616)</t>
  </si>
  <si>
    <t>34.6 (173,025)</t>
  </si>
  <si>
    <t>54.8 (273,478)</t>
  </si>
  <si>
    <t>10.6 (52,962)</t>
  </si>
  <si>
    <t>91.9 (460,286)</t>
  </si>
  <si>
    <t xml:space="preserve"> 4.5 (22,381)</t>
  </si>
  <si>
    <t xml:space="preserve"> 3.6 (18,094)</t>
  </si>
  <si>
    <t xml:space="preserve"> 0.0 (3)</t>
  </si>
  <si>
    <t>median?</t>
  </si>
  <si>
    <t>Age at first/last diagnosis</t>
  </si>
  <si>
    <t>Depression (major depressive disorder)</t>
  </si>
  <si>
    <t>MGI (unweighted)</t>
  </si>
  <si>
    <t>MGI (IP-weighted)</t>
  </si>
  <si>
    <t>MGI (PS-weighted)</t>
  </si>
  <si>
    <t>UKB (unweighted)</t>
  </si>
  <si>
    <r>
      <t xml:space="preserve">Notes: Descriptions of how cancer, diabetes, coronary heart disease, and depression can be found in </t>
    </r>
    <r>
      <rPr>
        <b/>
        <sz val="12"/>
        <color theme="1"/>
        <rFont val="ArialMT"/>
      </rPr>
      <t>Table SX</t>
    </r>
    <r>
      <rPr>
        <sz val="12"/>
        <color theme="1"/>
        <rFont val="ArialMT"/>
      </rPr>
      <t>.</t>
    </r>
  </si>
  <si>
    <r>
      <t>UKB</t>
    </r>
    <r>
      <rPr>
        <b/>
        <vertAlign val="superscript"/>
        <sz val="12"/>
        <color theme="1"/>
        <rFont val="ArialMT"/>
      </rPr>
      <t>c</t>
    </r>
    <r>
      <rPr>
        <b/>
        <sz val="12"/>
        <color theme="1"/>
        <rFont val="ArialMT"/>
      </rPr>
      <t xml:space="preserve"> (IP-weighted)</t>
    </r>
  </si>
  <si>
    <r>
      <t>UKB-eligible</t>
    </r>
    <r>
      <rPr>
        <b/>
        <vertAlign val="superscript"/>
        <sz val="12"/>
        <color theme="1"/>
        <rFont val="ArialMT"/>
      </rPr>
      <t>c</t>
    </r>
  </si>
  <si>
    <r>
      <t>Age (continuous)</t>
    </r>
    <r>
      <rPr>
        <vertAlign val="superscript"/>
        <sz val="12"/>
        <color theme="1"/>
        <rFont val="ArialMT"/>
      </rPr>
      <t>d</t>
    </r>
  </si>
  <si>
    <r>
      <t>Cancer</t>
    </r>
    <r>
      <rPr>
        <vertAlign val="superscript"/>
        <sz val="12"/>
        <color theme="1"/>
        <rFont val="ArialMT"/>
      </rPr>
      <t>e</t>
    </r>
  </si>
  <si>
    <r>
      <t>Encounters per person (unique)</t>
    </r>
    <r>
      <rPr>
        <vertAlign val="superscript"/>
        <sz val="12"/>
        <color theme="1"/>
        <rFont val="ArialMT"/>
      </rPr>
      <t>f</t>
    </r>
  </si>
  <si>
    <r>
      <t>Unique phecodes per person</t>
    </r>
    <r>
      <rPr>
        <vertAlign val="superscript"/>
        <sz val="12"/>
        <color theme="1"/>
        <rFont val="ArialMT"/>
      </rPr>
      <t>f</t>
    </r>
  </si>
  <si>
    <r>
      <t>Length of follow-up (years)</t>
    </r>
    <r>
      <rPr>
        <vertAlign val="superscript"/>
        <sz val="12"/>
        <color theme="1"/>
        <rFont val="ArialMT"/>
      </rPr>
      <t>f</t>
    </r>
  </si>
  <si>
    <r>
      <rPr>
        <vertAlign val="superscript"/>
        <sz val="12"/>
        <color theme="1"/>
        <rFont val="ArialMT"/>
      </rPr>
      <t>c</t>
    </r>
    <r>
      <rPr>
        <sz val="12"/>
        <color theme="1"/>
        <rFont val="ArialMT"/>
      </rPr>
      <t xml:space="preserve"> The UKB weighting procedure and definitions of the UKB-eligible population are described in van Alten and colleagues (doi: 10.1101/2022.05.16.22275048). Further, estimates presentated here of the UKB-eligible population are taken from van Alten and colleagues.</t>
    </r>
  </si>
  <si>
    <r>
      <t>Age</t>
    </r>
    <r>
      <rPr>
        <vertAlign val="superscript"/>
        <sz val="12"/>
        <color theme="1"/>
        <rFont val="ArialMT"/>
      </rPr>
      <t>d</t>
    </r>
  </si>
  <si>
    <t>Variable</t>
  </si>
  <si>
    <t>Cohort</t>
  </si>
  <si>
    <t>AOU</t>
  </si>
  <si>
    <t>Age (continuous)</t>
  </si>
  <si>
    <t>Age (categorical)</t>
  </si>
  <si>
    <t>Notes</t>
  </si>
  <si>
    <t>Age at consent</t>
  </si>
  <si>
    <t>10-year age categories were defined from 0 to 80 with an 80+ category: 0-9, 10-19, 20-29, 30-39, 40-49, 50-59, 60-69, 70-79, 80+</t>
  </si>
  <si>
    <t>Self-report</t>
  </si>
  <si>
    <t>EHR</t>
  </si>
  <si>
    <t>BMI (categorical)</t>
  </si>
  <si>
    <t>Median BMI value was caluclated and used</t>
  </si>
  <si>
    <t>BMI categories were used as defined by the Centers for Disease Control and Prevention (https://www.cdc.gov/obesity/basics/adult-defining.html#:~:text=If%20your%20BMI%20is%20less,falls%20within%20the%20obesity%20range.)</t>
  </si>
  <si>
    <t>Qualifying phecodes</t>
  </si>
  <si>
    <t>Cancer</t>
  </si>
  <si>
    <r>
      <rPr>
        <b/>
        <sz val="12"/>
        <color theme="1"/>
        <rFont val="ArialMT"/>
      </rPr>
      <t>Table SX</t>
    </r>
    <r>
      <rPr>
        <sz val="12"/>
        <color theme="1"/>
        <rFont val="ArialMT"/>
        <family val="2"/>
      </rPr>
      <t>. Sources for sociodemographic and anthropometric data</t>
    </r>
  </si>
  <si>
    <t>SE</t>
  </si>
  <si>
    <t xml:space="preserve"> 0.0 (0.0)</t>
  </si>
  <si>
    <t>0.1 (0.0)</t>
  </si>
  <si>
    <t>0.2 (0.0)</t>
  </si>
  <si>
    <t>0.0 (0.0)</t>
  </si>
  <si>
    <t>0.3 (0.0)</t>
  </si>
  <si>
    <t xml:space="preserve"> 1.6 (0.1)</t>
  </si>
  <si>
    <t xml:space="preserve"> 0.4 (0.0)</t>
  </si>
  <si>
    <t>54.2 (0.0)</t>
  </si>
  <si>
    <t>37.4 (0.1)</t>
  </si>
  <si>
    <t>31.8 (0.1)</t>
  </si>
  <si>
    <t>30.2 (0.1)</t>
  </si>
  <si>
    <t xml:space="preserve"> 0.6 (0.0)</t>
  </si>
  <si>
    <t>50.8 (0.1)</t>
  </si>
  <si>
    <t>49.2 (0.1)</t>
  </si>
  <si>
    <t xml:space="preserve"> 4.7 (0.1)</t>
  </si>
  <si>
    <t xml:space="preserve"> 2.9 (0.0)</t>
  </si>
  <si>
    <t xml:space="preserve"> 1.8 (0.0)</t>
  </si>
  <si>
    <t>90.6 (0.1)</t>
  </si>
  <si>
    <t>27.6 (0.0)</t>
  </si>
  <si>
    <t>Healthy weight</t>
  </si>
  <si>
    <t>Obese</t>
  </si>
  <si>
    <t>25.9 (0.1)</t>
  </si>
  <si>
    <t>Overweight</t>
  </si>
  <si>
    <t>41.8 (0.1)</t>
  </si>
  <si>
    <t>Underweight</t>
  </si>
  <si>
    <t>13.9 (0.1)</t>
  </si>
  <si>
    <t>53.8 (0.1)</t>
  </si>
  <si>
    <t>Prefer not to answer</t>
  </si>
  <si>
    <t>Previous</t>
  </si>
  <si>
    <t>31.9 (0.1)</t>
  </si>
  <si>
    <t>0.9 (0.0)</t>
  </si>
  <si>
    <r>
      <rPr>
        <vertAlign val="superscript"/>
        <sz val="12"/>
        <color theme="1"/>
        <rFont val="ArialMT"/>
      </rPr>
      <t>e</t>
    </r>
    <r>
      <rPr>
        <sz val="12"/>
        <color theme="1"/>
        <rFont val="ArialMT"/>
        <family val="2"/>
      </rPr>
      <t xml:space="preserve"> Presence of any qualifying cancer phecode in phenome</t>
    </r>
  </si>
  <si>
    <r>
      <rPr>
        <vertAlign val="superscript"/>
        <sz val="12"/>
        <color theme="1"/>
        <rFont val="ArialMT"/>
      </rPr>
      <t>f</t>
    </r>
    <r>
      <rPr>
        <sz val="12"/>
        <color theme="1"/>
        <rFont val="ArialMT"/>
        <family val="2"/>
      </rPr>
      <t xml:space="preserve"> UK Biobank data only provided first occurrence of each unique phecode. This means that individuals could have encounters that were not reported or extend beyond their last encounter if no unique diagnoses were recorded at that visit.</t>
    </r>
  </si>
  <si>
    <r>
      <t>Table 1</t>
    </r>
    <r>
      <rPr>
        <sz val="12"/>
        <color theme="1"/>
        <rFont val="ArialMT"/>
      </rPr>
      <t>. Descriptive characteristics of the Michigan Genomics Initiative, the UK Biobank, and All of Us. For unweighted metrics, mean (standard deviation) and percent (n) are provided for continuous and categorical/binary variables, respectively. For weighted metrics, mean (standard error) and percent (standard error) are provided for continuous and categorical/binary variables, respectively.</t>
    </r>
  </si>
  <si>
    <t>56.34 (16.99)</t>
  </si>
  <si>
    <t xml:space="preserve"> 0.0 (1)</t>
  </si>
  <si>
    <t>54.78 (0.01)</t>
  </si>
  <si>
    <t>87.0 (0.05)</t>
  </si>
  <si>
    <t xml:space="preserve"> 2.7 (0.0)</t>
  </si>
  <si>
    <t>Cancer of mouth</t>
  </si>
  <si>
    <t>Cancer of lip</t>
  </si>
  <si>
    <t>Cancer of tongue</t>
  </si>
  <si>
    <t>Cancer of major salivary glands</t>
  </si>
  <si>
    <t>Cancer of the gums</t>
  </si>
  <si>
    <t>Cancer of the mouth floor</t>
  </si>
  <si>
    <t>Cancer of larynx, pharynx, nasal cavities</t>
  </si>
  <si>
    <t>Cancer of oropharynx</t>
  </si>
  <si>
    <t>Cancer of nasopharynx</t>
  </si>
  <si>
    <t>Cancer of hypopharynx</t>
  </si>
  <si>
    <t>Cancer of larynx</t>
  </si>
  <si>
    <t>Hx of malignant neoplasm of oral cavity and pharynx</t>
  </si>
  <si>
    <t>Cancer of of nasal cavities</t>
  </si>
  <si>
    <t>Cancer of esophagus</t>
  </si>
  <si>
    <t>Cancer of stomach</t>
  </si>
  <si>
    <t>Colorectal cancer</t>
  </si>
  <si>
    <t>Colon cancer</t>
  </si>
  <si>
    <t>Malignant neoplasm of rectum, rectosigmoid junction, and anus</t>
  </si>
  <si>
    <t>Cancer of liver and intrahepatic bile duct</t>
  </si>
  <si>
    <t>Malignant neoplasm of liver, primary</t>
  </si>
  <si>
    <t>Pancreatic cancer</t>
  </si>
  <si>
    <t>Neoplasm of unspecified nature of digestive system</t>
  </si>
  <si>
    <t>Malignant neoplasm of other and ill-defined sites within the digestive organs and peritoneum</t>
  </si>
  <si>
    <t>Malignant neoplasm of small intestine, including duodenum</t>
  </si>
  <si>
    <t>Malignant neoplasm of gallbladder and extrahepatic bile ducts</t>
  </si>
  <si>
    <t>Malignant neoplasm of retroperitoneum and peritoneum</t>
  </si>
  <si>
    <t>Cancer of intrathoracic organs</t>
  </si>
  <si>
    <t>Cancer within the respiratory system</t>
  </si>
  <si>
    <t>Cancer of bronchus; lung</t>
  </si>
  <si>
    <t>Cancer of bone and connective tissue</t>
  </si>
  <si>
    <t>Bone cancer</t>
  </si>
  <si>
    <t>Cancer of connective tissue</t>
  </si>
  <si>
    <t>Melanomas of skin, dx or hx</t>
  </si>
  <si>
    <t>Melanomas of skin</t>
  </si>
  <si>
    <t>Breast cancer</t>
  </si>
  <si>
    <t>Breast cancer [female]</t>
  </si>
  <si>
    <t>Malignant neoplasm of female breast</t>
  </si>
  <si>
    <t>Breast cancer [male]</t>
  </si>
  <si>
    <t>Neoplasm of uncertain behavior of breast</t>
  </si>
  <si>
    <t>Acquired absence of breast</t>
  </si>
  <si>
    <t>Cervical cancer and dysplasia</t>
  </si>
  <si>
    <t>Cervical cancer</t>
  </si>
  <si>
    <t>Malignant neoplasm of uterus</t>
  </si>
  <si>
    <t>Cancer of other female genital organs</t>
  </si>
  <si>
    <t>Malignant neoplasm of ovary and other uterine adnexa</t>
  </si>
  <si>
    <t>Malignant neoplasm of ovary</t>
  </si>
  <si>
    <t>Cancer of other female genital organs (excluding uterus and ovary)</t>
  </si>
  <si>
    <t>Cancer of prostate</t>
  </si>
  <si>
    <t>Cancer of other male genital organs</t>
  </si>
  <si>
    <t>Malignant neoplasm of unspecified male genital organ</t>
  </si>
  <si>
    <t>Malignant neoplasm of testis</t>
  </si>
  <si>
    <t>Neoplasm of uncertain behavior of male genital organs</t>
  </si>
  <si>
    <t>Cancer of urinary organs (incl. kidney and bladder)</t>
  </si>
  <si>
    <t>Cancer of kidney and renal pelvis</t>
  </si>
  <si>
    <t>Malignant neoplasm of kidney, except pelvis</t>
  </si>
  <si>
    <t>Malignant neoplasm of renal pelvis</t>
  </si>
  <si>
    <t>Cancer of bladder</t>
  </si>
  <si>
    <t>Malignant neoplasm of bladder</t>
  </si>
  <si>
    <t>Malignant neoplasm of other urinary organs</t>
  </si>
  <si>
    <t>Cancer of eye</t>
  </si>
  <si>
    <t>Manlignant and unknown neoplasms of brain and nervous system</t>
  </si>
  <si>
    <t>Cancer of brain and nervous system</t>
  </si>
  <si>
    <t>Cancer of brain</t>
  </si>
  <si>
    <t>Thyroid cancer</t>
  </si>
  <si>
    <t>Cancer of other endocrine glands</t>
  </si>
  <si>
    <t>Cancer, suspected or other</t>
  </si>
  <si>
    <t>Malignant neoplasm, other</t>
  </si>
  <si>
    <t>Malignant neoplasm of head, face, and neck</t>
  </si>
  <si>
    <t>Radiotherapy</t>
  </si>
  <si>
    <t>Chemotherapy</t>
  </si>
  <si>
    <t>Secondary malignant neoplasm</t>
  </si>
  <si>
    <t>Secondary malignancy of lymph nodes</t>
  </si>
  <si>
    <t>Secondary malignancy of respiratory organs</t>
  </si>
  <si>
    <t>Secondary malignant neoplasm of digestive systems</t>
  </si>
  <si>
    <t>Secondary malignant neoplasm of liver</t>
  </si>
  <si>
    <t>Secondary malignancy of brain/spine</t>
  </si>
  <si>
    <t>Secondary malignancy of bone</t>
  </si>
  <si>
    <t>Secondary malignant neoplasm of skin</t>
  </si>
  <si>
    <t>Neoplasm of uncertain behavior</t>
  </si>
  <si>
    <t>Neurofibromatosis</t>
  </si>
  <si>
    <t>Myeloproliferative disease</t>
  </si>
  <si>
    <t>Polycythemia vera</t>
  </si>
  <si>
    <t>Hodgkin's disease</t>
  </si>
  <si>
    <t>Cancer of other lymphoid, histiocytic tissue</t>
  </si>
  <si>
    <t>Non-Hodgkins lymphoma</t>
  </si>
  <si>
    <t>Nodular lymphoma</t>
  </si>
  <si>
    <t>Reticulosarcoma</t>
  </si>
  <si>
    <t>Lymphosarcoma</t>
  </si>
  <si>
    <t>Large cell lymphoma</t>
  </si>
  <si>
    <t>Leukemia</t>
  </si>
  <si>
    <t>Lymphoid leukemia</t>
  </si>
  <si>
    <t>Lymphoid leukemia, acute</t>
  </si>
  <si>
    <t>Lymphoid leukemia, chronic</t>
  </si>
  <si>
    <t>Myeloid leukemia</t>
  </si>
  <si>
    <t>Myeloid leukemia, acute</t>
  </si>
  <si>
    <t>Myeloid leukemia, chronic</t>
  </si>
  <si>
    <t>Monocytic leukemia</t>
  </si>
  <si>
    <t>Multiple myeloma</t>
  </si>
  <si>
    <t>Neuroendocrine tumors</t>
  </si>
  <si>
    <t>Bone marrow or stem cell transplant</t>
  </si>
  <si>
    <t>Description</t>
  </si>
  <si>
    <t>Diabetes mellitus</t>
  </si>
  <si>
    <t>Coronary atherosclerosis</t>
  </si>
  <si>
    <t>Anxiety disorders</t>
  </si>
  <si>
    <t>Depression</t>
  </si>
  <si>
    <t>Coronary atherclerosis</t>
  </si>
  <si>
    <t>Age</t>
  </si>
  <si>
    <t>Race/ethnicity</t>
  </si>
  <si>
    <t>Smoking status</t>
  </si>
  <si>
    <t>Coronary artery disease</t>
  </si>
  <si>
    <t>Age at last diagnosis</t>
  </si>
  <si>
    <t>Median of EHR values</t>
  </si>
  <si>
    <t>Survey (field ID 20116)</t>
  </si>
  <si>
    <t>Median of assessed values (field ID 21001)</t>
  </si>
  <si>
    <t>Acquired by central registry at recruitment, may be updated by individual (field ID 31)</t>
  </si>
  <si>
    <t>Age at consent: date of consent (field ID 200) minus date of birth (field IDs 34, 52)</t>
  </si>
  <si>
    <t>Self-reported sex at birth (field name: sex_at_birth_concept_id)</t>
  </si>
  <si>
    <t>Self-reported race ethnicity (field names: race_source_concept_id, ethnicity_source_concept_id)</t>
  </si>
  <si>
    <t>Self-report (concept IDs: 1585857, 1585860)</t>
  </si>
  <si>
    <t>Covariates</t>
  </si>
  <si>
    <t>None</t>
  </si>
  <si>
    <t>Unweighted</t>
  </si>
  <si>
    <t>IP-weighted</t>
  </si>
  <si>
    <t>Weighting</t>
  </si>
  <si>
    <t>META</t>
  </si>
  <si>
    <t>47.2 (0.1)</t>
  </si>
  <si>
    <t>10.8 (0.1)</t>
  </si>
  <si>
    <t>29.9 (0.0)</t>
  </si>
  <si>
    <r>
      <t>AOU</t>
    </r>
    <r>
      <rPr>
        <b/>
        <vertAlign val="superscript"/>
        <sz val="12"/>
        <color theme="1"/>
        <rFont val="ArialMT"/>
      </rPr>
      <t>b</t>
    </r>
    <r>
      <rPr>
        <b/>
        <sz val="12"/>
        <color theme="1"/>
        <rFont val="ArialMT"/>
      </rPr>
      <t xml:space="preserve"> (unweighted)</t>
    </r>
  </si>
  <si>
    <r>
      <t>AOU</t>
    </r>
    <r>
      <rPr>
        <b/>
        <vertAlign val="superscript"/>
        <sz val="12"/>
        <color theme="1"/>
        <rFont val="ArialMT"/>
      </rPr>
      <t>b</t>
    </r>
    <r>
      <rPr>
        <b/>
        <sz val="12"/>
        <color theme="1"/>
        <rFont val="ArialMT"/>
      </rPr>
      <t xml:space="preserve"> (IP-weighted)</t>
    </r>
  </si>
  <si>
    <r>
      <t>AOU</t>
    </r>
    <r>
      <rPr>
        <b/>
        <vertAlign val="superscript"/>
        <sz val="12"/>
        <color theme="1"/>
        <rFont val="ArialMT"/>
      </rPr>
      <t>b</t>
    </r>
    <r>
      <rPr>
        <b/>
        <sz val="12"/>
        <color theme="1"/>
        <rFont val="ArialMT"/>
      </rPr>
      <t xml:space="preserve"> (PS-weighted)</t>
    </r>
  </si>
  <si>
    <r>
      <rPr>
        <b/>
        <sz val="12"/>
        <color theme="1"/>
        <rFont val="ArialMT"/>
      </rPr>
      <t>Table S1</t>
    </r>
    <r>
      <rPr>
        <sz val="12"/>
        <color theme="1"/>
        <rFont val="ArialMT"/>
      </rPr>
      <t>. Phenotypes defined in paper and their qualifying phecode definitions</t>
    </r>
  </si>
  <si>
    <t>Visit https://phewascatalog.org</t>
  </si>
  <si>
    <r>
      <rPr>
        <b/>
        <sz val="12"/>
        <color theme="1"/>
        <rFont val="ArialMT"/>
      </rPr>
      <t>Table S2</t>
    </r>
    <r>
      <rPr>
        <sz val="12"/>
        <color theme="1"/>
        <rFont val="ArialMT"/>
      </rPr>
      <t>. Definition of variables by cohort used throughout paper</t>
    </r>
  </si>
  <si>
    <t>30.02 (7.67)</t>
  </si>
  <si>
    <r>
      <t>NHIS</t>
    </r>
    <r>
      <rPr>
        <b/>
        <vertAlign val="superscript"/>
        <sz val="12"/>
        <color theme="1"/>
        <rFont val="ArialMT"/>
      </rPr>
      <t>a</t>
    </r>
    <r>
      <rPr>
        <b/>
        <sz val="12"/>
        <color theme="1"/>
        <rFont val="ArialMT"/>
      </rPr>
      <t xml:space="preserve"> (weighted)</t>
    </r>
  </si>
  <si>
    <t>Abbreviations: -, data unavailable in cohort; AOU, All of Us; IP, inverse probability; MGI, Michigan Genomics Initiative; NHIS, National Health Interview Survey; PS, poststratification; UKB, UK Biobank</t>
  </si>
  <si>
    <r>
      <rPr>
        <vertAlign val="superscript"/>
        <sz val="12"/>
        <color theme="1"/>
        <rFont val="ArialMT"/>
      </rPr>
      <t>a</t>
    </r>
    <r>
      <rPr>
        <sz val="12"/>
        <color theme="1"/>
        <rFont val="ArialMT"/>
      </rPr>
      <t xml:space="preserve"> 2019 NHIS data</t>
    </r>
  </si>
  <si>
    <t>47.7 (0.2)</t>
  </si>
  <si>
    <t xml:space="preserve"> 3.4 (0.2)</t>
  </si>
  <si>
    <t>17.6 (0.3)</t>
  </si>
  <si>
    <t>17.1 (0.3)</t>
  </si>
  <si>
    <t>16.0 (0.3)</t>
  </si>
  <si>
    <t>16.4 (0.3)</t>
  </si>
  <si>
    <t>15.4 (0.2)</t>
  </si>
  <si>
    <t xml:space="preserve"> 9.4 (0.2)</t>
  </si>
  <si>
    <t xml:space="preserve"> 4.9 (0.1)</t>
  </si>
  <si>
    <t>sex_lab</t>
  </si>
  <si>
    <t>51.7 (0.4)</t>
  </si>
  <si>
    <t>48.3 (0.4)</t>
  </si>
  <si>
    <t>Refused</t>
  </si>
  <si>
    <t>16.5 (0.6)</t>
  </si>
  <si>
    <t>NH Asian</t>
  </si>
  <si>
    <t xml:space="preserve"> 5.9 (0.3)</t>
  </si>
  <si>
    <t>NH Black</t>
  </si>
  <si>
    <t>11.8 (0.4)</t>
  </si>
  <si>
    <t>NH White</t>
  </si>
  <si>
    <t>63.2 (0.8)</t>
  </si>
  <si>
    <t>Other/Unknown</t>
  </si>
  <si>
    <t xml:space="preserve"> 2.6 (0.3)</t>
  </si>
  <si>
    <t>bmi_calc</t>
  </si>
  <si>
    <t>27.8 (0.0)</t>
  </si>
  <si>
    <t>Normal weight</t>
  </si>
  <si>
    <t>31.4 (0.3)</t>
  </si>
  <si>
    <t>31.2 (0.4)</t>
  </si>
  <si>
    <t>33.0 (0.3)</t>
  </si>
  <si>
    <t xml:space="preserve"> 2.8 (0.1)</t>
  </si>
  <si>
    <t>0.4 (0.0)</t>
  </si>
  <si>
    <t>age_at_last_diagnosisx</t>
  </si>
  <si>
    <t xml:space="preserve"> 0.6 (472)</t>
  </si>
  <si>
    <t xml:space="preserve"> 8.7 (7,067)</t>
  </si>
  <si>
    <t>10.6 (8,636)</t>
  </si>
  <si>
    <t>13.5 (10,928)</t>
  </si>
  <si>
    <t>19.9 (16,127)</t>
  </si>
  <si>
    <t>23.1 (18,801)</t>
  </si>
  <si>
    <t>17.4 (14,108)</t>
  </si>
  <si>
    <t xml:space="preserve"> 6.3 (5,103)</t>
  </si>
  <si>
    <t>46.2 (37,541)</t>
  </si>
  <si>
    <t>53.8 (43,702)</t>
  </si>
  <si>
    <t>83.1 (67,544)</t>
  </si>
  <si>
    <t xml:space="preserve"> 6.1 (4,959)</t>
  </si>
  <si>
    <t xml:space="preserve"> 2.7 (2,179)</t>
  </si>
  <si>
    <t xml:space="preserve"> 3.7 (2,983)</t>
  </si>
  <si>
    <t xml:space="preserve"> 4.4 (3,578)</t>
  </si>
  <si>
    <t>24.7 (20,025)</t>
  </si>
  <si>
    <t>32.0 (25,954)</t>
  </si>
  <si>
    <t>42.3 (34,285)</t>
  </si>
  <si>
    <t>cancerx</t>
  </si>
  <si>
    <t>50.8 (41,259)</t>
  </si>
  <si>
    <t>49.2 (39,984)</t>
  </si>
  <si>
    <t>diabetesx</t>
  </si>
  <si>
    <t>76.9 (62,453)</t>
  </si>
  <si>
    <t>23.1 (18,790)</t>
  </si>
  <si>
    <t>cadx</t>
  </si>
  <si>
    <t>anxietyx</t>
  </si>
  <si>
    <t>64.7 (52,553)</t>
  </si>
  <si>
    <t>35.3 (28,690)</t>
  </si>
  <si>
    <t>depressionx</t>
  </si>
  <si>
    <t>68.4 (55,609)</t>
  </si>
  <si>
    <t>31.6 (25,634)</t>
  </si>
  <si>
    <t xml:space="preserve"> 1.1 (0.1)</t>
  </si>
  <si>
    <t xml:space="preserve"> 5.5 (0.1)</t>
  </si>
  <si>
    <t>18.4 (0.2)</t>
  </si>
  <si>
    <t>54.01 (17.27)</t>
  </si>
  <si>
    <t xml:space="preserve"> 0.0 (56)</t>
  </si>
  <si>
    <t xml:space="preserve"> 0.8 (2,007)</t>
  </si>
  <si>
    <t>10.2 (24,907)</t>
  </si>
  <si>
    <t>14.2 (34,719)</t>
  </si>
  <si>
    <t>14.0 (34,080)</t>
  </si>
  <si>
    <t>19.2 (46,937)</t>
  </si>
  <si>
    <t>21.4 (52,112)</t>
  </si>
  <si>
    <t>15.4 (37,532)</t>
  </si>
  <si>
    <t xml:space="preserve"> 4.8 (11,721)</t>
  </si>
  <si>
    <t>37.8 (92,315)</t>
  </si>
  <si>
    <t>62.2 (151,756)</t>
  </si>
  <si>
    <t>18.5 (45,243)</t>
  </si>
  <si>
    <t>55.4 (135,165)</t>
  </si>
  <si>
    <t xml:space="preserve"> 2.7 (6,535)</t>
  </si>
  <si>
    <t>18.9 (46,032)</t>
  </si>
  <si>
    <t xml:space="preserve"> 4.5 (11,096)</t>
  </si>
  <si>
    <t>25.6 (59,653)</t>
  </si>
  <si>
    <t>42.5 (99,024)</t>
  </si>
  <si>
    <t>30.6 (71,174)</t>
  </si>
  <si>
    <t xml:space="preserve"> 1.3 (2,977)</t>
  </si>
  <si>
    <t>72.9 (177,947)</t>
  </si>
  <si>
    <t>27.1 (66,124)</t>
  </si>
  <si>
    <t>77.0 (187,861)</t>
  </si>
  <si>
    <t>23.0 (56,210)</t>
  </si>
  <si>
    <t>86.4 (210,980)</t>
  </si>
  <si>
    <t>13.6 (33,091)</t>
  </si>
  <si>
    <t>68.0 (166,053)</t>
  </si>
  <si>
    <t>32.0 (78,018)</t>
  </si>
  <si>
    <t>74.3 (181,382)</t>
  </si>
  <si>
    <t>25.7 (62,689)</t>
  </si>
  <si>
    <t>59.0 (139,924)</t>
  </si>
  <si>
    <t>41.0 (97,259)</t>
  </si>
  <si>
    <t>49.8 (0.1)</t>
  </si>
  <si>
    <t>agex_verbose</t>
  </si>
  <si>
    <t>13.0 (0.2)</t>
  </si>
  <si>
    <t>19.7 (0.2)</t>
  </si>
  <si>
    <t>16.6 (0.2)</t>
  </si>
  <si>
    <t>17.5 (0.2)</t>
  </si>
  <si>
    <t>54.5 (0.2)</t>
  </si>
  <si>
    <t>45.5 (0.2)</t>
  </si>
  <si>
    <t>14.6 (0.2)</t>
  </si>
  <si>
    <t>26.7 (0.2)</t>
  </si>
  <si>
    <t>41.5 (0.2)</t>
  </si>
  <si>
    <t>30.5 (0.2)</t>
  </si>
  <si>
    <t xml:space="preserve"> 1.3 (0.1)</t>
  </si>
  <si>
    <t>13.5 (0.1)</t>
  </si>
  <si>
    <t xml:space="preserve"> 2.9 (0.1)</t>
  </si>
  <si>
    <t>65.9 (0.2)</t>
  </si>
  <si>
    <t xml:space="preserve"> 3.2 (0.1)</t>
  </si>
  <si>
    <t>51.1 (0.1)</t>
  </si>
  <si>
    <t xml:space="preserve"> 0.8 (0.0)</t>
  </si>
  <si>
    <t>11.2 (0.1)</t>
  </si>
  <si>
    <t>19.1 (0.1)</t>
  </si>
  <si>
    <t>19.6 (0.1)</t>
  </si>
  <si>
    <t>15.0 (0.1)</t>
  </si>
  <si>
    <t>17.1 (0.1)</t>
  </si>
  <si>
    <t>13.3 (0.1)</t>
  </si>
  <si>
    <t xml:space="preserve"> 3.9 (0.1)</t>
  </si>
  <si>
    <t>53.4 (0.2)</t>
  </si>
  <si>
    <t>46.6 (0.2)</t>
  </si>
  <si>
    <t>15.3 (0.1)</t>
  </si>
  <si>
    <t>11.9 (0.1)</t>
  </si>
  <si>
    <t>64.7 (0.2)</t>
  </si>
  <si>
    <t>26.4 (0.1)</t>
  </si>
  <si>
    <t>41.3 (0.2)</t>
  </si>
  <si>
    <t>31.1 (0.2)</t>
  </si>
  <si>
    <t xml:space="preserve"> 1.1 (0.0)</t>
  </si>
  <si>
    <t>57.67 (8.02)</t>
  </si>
  <si>
    <t>21.0 (84,174)</t>
  </si>
  <si>
    <t>32.0 (128,374)</t>
  </si>
  <si>
    <t>46.3 (185,741)</t>
  </si>
  <si>
    <t xml:space="preserve"> 0.7 (2,874)</t>
  </si>
  <si>
    <t>55.3 (222,032)</t>
  </si>
  <si>
    <t>44.7 (179,135)</t>
  </si>
  <si>
    <t xml:space="preserve"> 2.2 (8,898)</t>
  </si>
  <si>
    <t xml:space="preserve"> 1.6 (6,385)</t>
  </si>
  <si>
    <t>27.64 (4.90)</t>
  </si>
  <si>
    <t>31.0 (123,485)</t>
  </si>
  <si>
    <t>42.5 (169,172)</t>
  </si>
  <si>
    <t>26.0 (103,779)</t>
  </si>
  <si>
    <t xml:space="preserve"> 0.5 (2,052)</t>
  </si>
  <si>
    <t>74.1 (296,962)</t>
  </si>
  <si>
    <t>25.9 (103,996)</t>
  </si>
  <si>
    <t>89.9 (360,605)</t>
  </si>
  <si>
    <t>10.1 (40,353)</t>
  </si>
  <si>
    <t>91.6 (367,415)</t>
  </si>
  <si>
    <t xml:space="preserve"> 8.4 (33,543)</t>
  </si>
  <si>
    <t>94.5 (378,911)</t>
  </si>
  <si>
    <t xml:space="preserve"> 5.5 (22,047)</t>
  </si>
  <si>
    <t>99.8 (400,246)</t>
  </si>
  <si>
    <t xml:space="preserve"> 0.2 (712)</t>
  </si>
  <si>
    <t xml:space="preserve"> 4.8 (19,093)</t>
  </si>
  <si>
    <t>95.2 (381,345)</t>
  </si>
  <si>
    <t>54.9 (0.0)</t>
  </si>
  <si>
    <t>34.1 (0.1)</t>
  </si>
  <si>
    <t>31.5 (0.1)</t>
  </si>
  <si>
    <t>33.8 (0.1)</t>
  </si>
  <si>
    <t>52.8 (0.1)</t>
  </si>
  <si>
    <t xml:space="preserve"> 4.6 (0.1)</t>
  </si>
  <si>
    <t xml:space="preserve"> 1.7 (0.0)</t>
  </si>
  <si>
    <t>90.9 (0.1)</t>
  </si>
  <si>
    <t>27.9 (0.0)</t>
  </si>
  <si>
    <t>30.1 (0.1)</t>
  </si>
  <si>
    <t>27.9 (0.1)</t>
  </si>
  <si>
    <t>41.4 (0.1)</t>
  </si>
  <si>
    <r>
      <rPr>
        <b/>
        <sz val="12"/>
        <color theme="1"/>
        <rFont val="ArialMT"/>
      </rPr>
      <t>-0.287</t>
    </r>
    <r>
      <rPr>
        <sz val="12"/>
        <color theme="1"/>
        <rFont val="ArialMT"/>
        <family val="2"/>
      </rPr>
      <t xml:space="preserve">
(-0.354, -0.220)</t>
    </r>
  </si>
  <si>
    <r>
      <rPr>
        <b/>
        <sz val="12"/>
        <color theme="1"/>
        <rFont val="ArialMT"/>
      </rPr>
      <t>-0.098</t>
    </r>
    <r>
      <rPr>
        <sz val="12"/>
        <color theme="1"/>
        <rFont val="ArialMT"/>
        <family val="2"/>
      </rPr>
      <t xml:space="preserve">
(-0.164, -0.033)</t>
    </r>
  </si>
  <si>
    <r>
      <rPr>
        <b/>
        <sz val="12"/>
        <color theme="1"/>
        <rFont val="ArialMT"/>
      </rPr>
      <t>-0.303</t>
    </r>
    <r>
      <rPr>
        <sz val="12"/>
        <color theme="1"/>
        <rFont val="ArialMT"/>
        <family val="2"/>
      </rPr>
      <t xml:space="preserve">
(-0.387, -0.219)</t>
    </r>
  </si>
  <si>
    <t>-0.034
(-0.132,  0.064)</t>
  </si>
  <si>
    <t>-0.055
(-0.154,  0.045)</t>
  </si>
  <si>
    <r>
      <rPr>
        <b/>
        <sz val="12"/>
        <color theme="1"/>
        <rFont val="ArialMT"/>
      </rPr>
      <t>-0.145</t>
    </r>
    <r>
      <rPr>
        <sz val="12"/>
        <color theme="1"/>
        <rFont val="ArialMT"/>
        <family val="2"/>
      </rPr>
      <t xml:space="preserve">
(-0.238, -0.051)</t>
    </r>
  </si>
  <si>
    <r>
      <rPr>
        <b/>
        <sz val="12"/>
        <color theme="1"/>
        <rFont val="ArialMT"/>
      </rPr>
      <t>-0.103</t>
    </r>
    <r>
      <rPr>
        <sz val="12"/>
        <color theme="1"/>
        <rFont val="ArialMT"/>
        <family val="2"/>
      </rPr>
      <t xml:space="preserve">
(-0.198, -0.008)</t>
    </r>
  </si>
  <si>
    <r>
      <rPr>
        <b/>
        <sz val="12"/>
        <color theme="1"/>
        <rFont val="ArialMT"/>
      </rPr>
      <t>-0.450</t>
    </r>
    <r>
      <rPr>
        <sz val="12"/>
        <color theme="1"/>
        <rFont val="ArialMT"/>
        <family val="2"/>
      </rPr>
      <t xml:space="preserve">
(-0.492, -0.409)</t>
    </r>
  </si>
  <si>
    <r>
      <rPr>
        <b/>
        <sz val="12"/>
        <color theme="1"/>
        <rFont val="ArialMT"/>
      </rPr>
      <t>-0.389</t>
    </r>
    <r>
      <rPr>
        <sz val="12"/>
        <color theme="1"/>
        <rFont val="ArialMT"/>
        <family val="2"/>
      </rPr>
      <t xml:space="preserve">
(-0.431, -0.348)</t>
    </r>
  </si>
  <si>
    <r>
      <rPr>
        <b/>
        <sz val="12"/>
        <color theme="1"/>
        <rFont val="ArialMT"/>
      </rPr>
      <t>-0.443</t>
    </r>
    <r>
      <rPr>
        <sz val="12"/>
        <color theme="1"/>
        <rFont val="ArialMT"/>
        <family val="2"/>
      </rPr>
      <t xml:space="preserve">
(-0.506, -0.380)</t>
    </r>
  </si>
  <si>
    <r>
      <rPr>
        <b/>
        <sz val="12"/>
        <color theme="1"/>
        <rFont val="ArialMT"/>
      </rPr>
      <t>-0.398</t>
    </r>
    <r>
      <rPr>
        <sz val="12"/>
        <color theme="1"/>
        <rFont val="ArialMT"/>
        <family val="2"/>
      </rPr>
      <t xml:space="preserve">
(-0.461, -0.334)</t>
    </r>
  </si>
  <si>
    <r>
      <rPr>
        <b/>
        <sz val="12"/>
        <color theme="1"/>
        <rFont val="ArialMT"/>
      </rPr>
      <t>-0.390</t>
    </r>
    <r>
      <rPr>
        <sz val="12"/>
        <color theme="1"/>
        <rFont val="ArialMT"/>
        <family val="2"/>
      </rPr>
      <t xml:space="preserve">
(-0.423, -0.358)</t>
    </r>
  </si>
  <si>
    <t>* Meta-analysis results include IP-weighted estimate from UKB</t>
  </si>
  <si>
    <t>Bolded point estimates are statistically significant at the 95% confidence level</t>
  </si>
  <si>
    <t>race_eth2</t>
  </si>
  <si>
    <t>94.2 (377,790)</t>
  </si>
  <si>
    <t xml:space="preserve"> 2.0 (8,094)</t>
  </si>
  <si>
    <t>53.1 (211,687)</t>
  </si>
  <si>
    <t>46.9 (186,992)</t>
  </si>
  <si>
    <t>0.5 (0.0)</t>
  </si>
  <si>
    <r>
      <rPr>
        <vertAlign val="superscript"/>
        <sz val="12"/>
        <color theme="1"/>
        <rFont val="ArialMT"/>
      </rPr>
      <t>b</t>
    </r>
    <r>
      <rPr>
        <sz val="12"/>
        <color theme="1"/>
        <rFont val="ArialMT"/>
        <family val="2"/>
      </rPr>
      <t xml:space="preserve"> All of Us data restricted to those who are present in the phenome.</t>
    </r>
  </si>
  <si>
    <r>
      <rPr>
        <vertAlign val="superscript"/>
        <sz val="12"/>
        <color theme="1"/>
        <rFont val="ArialMT"/>
      </rPr>
      <t>d</t>
    </r>
    <r>
      <rPr>
        <sz val="12"/>
        <color theme="1"/>
        <rFont val="ArialMT"/>
        <family val="2"/>
      </rPr>
      <t xml:space="preserve"> Age defined as age at last EHR encounter</t>
    </r>
    <r>
      <rPr>
        <sz val="12"/>
        <color theme="1"/>
        <rFont val="ArialMT"/>
      </rPr>
      <t xml:space="preserve"> in AOU and MGI, age at consent in UKB</t>
    </r>
  </si>
  <si>
    <r>
      <rPr>
        <b/>
        <sz val="12"/>
        <color theme="1"/>
        <rFont val="ArialMT"/>
      </rPr>
      <t>Table 2</t>
    </r>
    <r>
      <rPr>
        <sz val="12"/>
        <color theme="1"/>
        <rFont val="ArialMT"/>
      </rPr>
      <t>. Female log odds ratio estimate (95% confidence interval) for colorectal cancer (phecode CA_101.41).</t>
    </r>
  </si>
  <si>
    <t>PS-weighted*</t>
  </si>
  <si>
    <t>Abbrevs: AOU, All of Us; IP, inverse probability; META, meta-analysis; MGI, Michigan Genomics Initaitive; PS, poststratification; UKB, UK Biobank</t>
  </si>
  <si>
    <t>Phecode MB_288: Anxiety and anxiety disorders</t>
  </si>
  <si>
    <t>See Table S1</t>
  </si>
  <si>
    <t>Phecode CV_404.2: Coronary atherosclerosis [Atherosclerotic heart disease]</t>
  </si>
  <si>
    <t>Phecode MB_286.2: Major depressive disorder</t>
  </si>
  <si>
    <t>Phecode EM_202: Diabetes mellitus</t>
  </si>
  <si>
    <t>Self-report survey (field ID 21000)</t>
  </si>
  <si>
    <t>Self-report
EHR</t>
  </si>
  <si>
    <t>Age at screening (AGEP_A)</t>
  </si>
  <si>
    <t>SEX_A</t>
  </si>
  <si>
    <t>HISPALLP_A</t>
  </si>
  <si>
    <t>GADCAT_A</t>
  </si>
  <si>
    <t>PHQCAT_A</t>
  </si>
  <si>
    <t>DIBEV_A</t>
  </si>
  <si>
    <t>CHDEV_A</t>
  </si>
  <si>
    <t>CANEV_A</t>
  </si>
  <si>
    <t>SMKCIGST_A</t>
  </si>
  <si>
    <t>NHIS (2019)*</t>
  </si>
  <si>
    <t>* visit https://www.cdc.gov/nchs/nhis/2019nhis.htm for more information</t>
  </si>
  <si>
    <t>BMICAT_A 
(and HEIGHTTC_A, WEIGHTLBTC_A)</t>
  </si>
  <si>
    <t>female</t>
  </si>
  <si>
    <t>nhw</t>
  </si>
  <si>
    <t>not_straight</t>
  </si>
  <si>
    <t>health_ins</t>
  </si>
  <si>
    <t>income_75</t>
  </si>
  <si>
    <t>high_school_plus</t>
  </si>
  <si>
    <t>region_west</t>
  </si>
  <si>
    <t>region_south</t>
  </si>
  <si>
    <t>region_northeast</t>
  </si>
  <si>
    <t>age:female</t>
  </si>
  <si>
    <t>age:nhw</t>
  </si>
  <si>
    <t>age:not_straight</t>
  </si>
  <si>
    <t>age:health_ins</t>
  </si>
  <si>
    <t>age:income_75</t>
  </si>
  <si>
    <t>age:high_school_plus</t>
  </si>
  <si>
    <t>age:region_west</t>
  </si>
  <si>
    <t>age:region_south</t>
  </si>
  <si>
    <t>age:region_northeast</t>
  </si>
  <si>
    <t>female:nhw</t>
  </si>
  <si>
    <t>female:not_straight</t>
  </si>
  <si>
    <t>female:health_ins</t>
  </si>
  <si>
    <t>female:income_75</t>
  </si>
  <si>
    <t>female:high_school_plus</t>
  </si>
  <si>
    <t>female:region_west</t>
  </si>
  <si>
    <t>female:region_south</t>
  </si>
  <si>
    <t>female:region_northeast</t>
  </si>
  <si>
    <t>nhw:not_straight</t>
  </si>
  <si>
    <t>nhw:health_ins</t>
  </si>
  <si>
    <t>nhw:income_75</t>
  </si>
  <si>
    <t>nhw:high_school_plus</t>
  </si>
  <si>
    <t>nhw:region_west</t>
  </si>
  <si>
    <t>nhw:region_south</t>
  </si>
  <si>
    <t>nhw:region_northeast</t>
  </si>
  <si>
    <t>not_straight:health_ins</t>
  </si>
  <si>
    <t>not_straight:income_75</t>
  </si>
  <si>
    <t>not_straight:high_school_plus</t>
  </si>
  <si>
    <t>not_straight:region_west</t>
  </si>
  <si>
    <t>not_straight:region_south</t>
  </si>
  <si>
    <t>not_straight:region_northeast</t>
  </si>
  <si>
    <t>health_ins:income_75</t>
  </si>
  <si>
    <t>health_ins:high_school_plus</t>
  </si>
  <si>
    <t>health_ins:region_west</t>
  </si>
  <si>
    <t>health_ins:region_south</t>
  </si>
  <si>
    <t>health_ins:region_northeast</t>
  </si>
  <si>
    <t>income_75:high_school_plus</t>
  </si>
  <si>
    <t>income_75:region_west</t>
  </si>
  <si>
    <t>income_75:region_south</t>
  </si>
  <si>
    <t>income_75:region_northeast</t>
  </si>
  <si>
    <t>high_school_plus:region_west</t>
  </si>
  <si>
    <t>high_school_plus:region_south</t>
  </si>
  <si>
    <t>high_school_plus:region_northeast</t>
  </si>
  <si>
    <t>region_west:region_south</t>
  </si>
  <si>
    <t>region_west:region_northeast</t>
  </si>
  <si>
    <t>region_south:region_northeast</t>
  </si>
  <si>
    <t>Beta from LASSO model</t>
  </si>
  <si>
    <t>Term</t>
  </si>
  <si>
    <t>Included in weighting models</t>
  </si>
  <si>
    <t>X</t>
  </si>
  <si>
    <t>X*</t>
  </si>
  <si>
    <t>* Though the main effect for region_west was not selected, it was included because interaction terms with it were included</t>
  </si>
  <si>
    <t>Note: The colon symbol (:) denotes an interaction</t>
  </si>
  <si>
    <r>
      <t>Table S3</t>
    </r>
    <r>
      <rPr>
        <sz val="12"/>
        <color theme="1"/>
        <rFont val="ArialMT"/>
      </rPr>
      <t>. Results from LASSO model</t>
    </r>
  </si>
  <si>
    <r>
      <rPr>
        <b/>
        <sz val="12"/>
        <color theme="1"/>
        <rFont val="ArialMT"/>
      </rPr>
      <t xml:space="preserve">-0.164
</t>
    </r>
    <r>
      <rPr>
        <sz val="12"/>
        <color theme="1"/>
        <rFont val="ArialMT"/>
      </rPr>
      <t>(-0.247, -0.082)</t>
    </r>
  </si>
  <si>
    <t>-0.047
(-0.198,  0.104)</t>
  </si>
  <si>
    <r>
      <rPr>
        <sz val="12"/>
        <color theme="1"/>
        <rFont val="ArialMT"/>
      </rPr>
      <t>-0.037</t>
    </r>
    <r>
      <rPr>
        <sz val="12"/>
        <color theme="1"/>
        <rFont val="ArialMT"/>
        <family val="2"/>
      </rPr>
      <t xml:space="preserve">
(-0.188,  0.113)</t>
    </r>
  </si>
  <si>
    <r>
      <rPr>
        <b/>
        <sz val="12"/>
        <color theme="1"/>
        <rFont val="ArialMT"/>
      </rPr>
      <t>-0.188</t>
    </r>
    <r>
      <rPr>
        <sz val="12"/>
        <color theme="1"/>
        <rFont val="ArialMT"/>
        <family val="2"/>
      </rPr>
      <t xml:space="preserve">
(-0.294, -0.082)</t>
    </r>
  </si>
  <si>
    <r>
      <rPr>
        <sz val="12"/>
        <color theme="1"/>
        <rFont val="ArialMT"/>
      </rPr>
      <t>-0.084</t>
    </r>
    <r>
      <rPr>
        <sz val="12"/>
        <color theme="1"/>
        <rFont val="ArialMT"/>
        <family val="2"/>
      </rPr>
      <t xml:space="preserve">
(-0.191,  0.024)</t>
    </r>
  </si>
  <si>
    <r>
      <rPr>
        <b/>
        <sz val="12"/>
        <color theme="1"/>
        <rFont val="ArialMT"/>
      </rPr>
      <t>-0.284</t>
    </r>
    <r>
      <rPr>
        <sz val="12"/>
        <color theme="1"/>
        <rFont val="ArialMT"/>
        <family val="2"/>
      </rPr>
      <t xml:space="preserve">
(-0.316, -0.252)</t>
    </r>
  </si>
  <si>
    <r>
      <rPr>
        <b/>
        <sz val="12"/>
        <color theme="1"/>
        <rFont val="ArialMT"/>
      </rPr>
      <t>-0.316</t>
    </r>
    <r>
      <rPr>
        <sz val="12"/>
        <color theme="1"/>
        <rFont val="ArialMT"/>
        <family val="2"/>
      </rPr>
      <t xml:space="preserve">
(-0.365, -0.266)</t>
    </r>
  </si>
  <si>
    <r>
      <rPr>
        <b/>
        <sz val="12"/>
        <color theme="1"/>
        <rFont val="ArialMT"/>
      </rPr>
      <t>-0.279</t>
    </r>
    <r>
      <rPr>
        <sz val="12"/>
        <color theme="1"/>
        <rFont val="ArialMT"/>
        <family val="2"/>
      </rPr>
      <t xml:space="preserve">
(-0.329, -0.229)</t>
    </r>
  </si>
  <si>
    <r>
      <rPr>
        <b/>
        <sz val="12"/>
        <color theme="1"/>
        <rFont val="ArialMT"/>
      </rPr>
      <t>-0.295</t>
    </r>
    <r>
      <rPr>
        <sz val="12"/>
        <color theme="1"/>
        <rFont val="ArialMT"/>
        <family val="2"/>
      </rPr>
      <t xml:space="preserve">
(-0.343, -0.248)</t>
    </r>
  </si>
  <si>
    <r>
      <rPr>
        <b/>
        <sz val="12"/>
        <color theme="1"/>
        <rFont val="ArialMT"/>
      </rPr>
      <t>-0.256</t>
    </r>
    <r>
      <rPr>
        <sz val="12"/>
        <color theme="1"/>
        <rFont val="ArialMT"/>
        <family val="2"/>
      </rPr>
      <t xml:space="preserve">
(-0.304, -0.208)</t>
    </r>
  </si>
  <si>
    <t>Selection weights</t>
  </si>
  <si>
    <t>Selection plus cancer</t>
  </si>
  <si>
    <t>Selection plus colorectal cancer</t>
  </si>
  <si>
    <t>-0.075
(-0.233, 0.082)</t>
  </si>
  <si>
    <t>-0.088
(-0.247, 0.070)</t>
  </si>
  <si>
    <t>-0.050
(-0.205, 0.105)</t>
  </si>
  <si>
    <t>-0.059
(-0.215, 0.096)</t>
  </si>
  <si>
    <t>-0.071
(-0.184, 0.041)</t>
  </si>
  <si>
    <t>0.042
(-0.073, 0.156)</t>
  </si>
  <si>
    <t>-0.110
(-0.242, 0.021)</t>
  </si>
  <si>
    <t>0.003
(-0.128, 0.134)</t>
  </si>
  <si>
    <t>45.5 (0.1)</t>
  </si>
  <si>
    <t xml:space="preserve"> 2.2 (0.1)</t>
  </si>
  <si>
    <t>21.9 (0.3)</t>
  </si>
  <si>
    <t>18.4 (0.3)</t>
  </si>
  <si>
    <t>19.7 (0.3)</t>
  </si>
  <si>
    <t>14.1 (0.2)</t>
  </si>
  <si>
    <t>13.1 (0.2)</t>
  </si>
  <si>
    <t xml:space="preserve"> 8.0 (0.1)</t>
  </si>
  <si>
    <t xml:space="preserve"> 2.6 (0.1)</t>
  </si>
  <si>
    <t>51.4 (0.3)</t>
  </si>
  <si>
    <t>48.6 (0.3)</t>
  </si>
  <si>
    <t xml:space="preserve"> 6.4 (0.2)</t>
  </si>
  <si>
    <t>11.4 (0.3)</t>
  </si>
  <si>
    <t>11.1 (0.2)</t>
  </si>
  <si>
    <t>65.1 (0.4)</t>
  </si>
  <si>
    <t xml:space="preserve"> 5.9 (0.2)</t>
  </si>
  <si>
    <t>28.0 (0.1)</t>
  </si>
  <si>
    <t xml:space="preserve"> 1.9 (0.1)</t>
  </si>
  <si>
    <t>35.9 (0.3)</t>
  </si>
  <si>
    <t>33.9 (0.3)</t>
  </si>
  <si>
    <t>28.4 (0.3)</t>
  </si>
  <si>
    <t>hypertensionx</t>
  </si>
  <si>
    <t>Hypertension</t>
  </si>
  <si>
    <t>45.6 (0.1)</t>
  </si>
  <si>
    <t>21.6 (0.3)</t>
  </si>
  <si>
    <t>18.7 (0.3)</t>
  </si>
  <si>
    <t>20.0 (0.3)</t>
  </si>
  <si>
    <t>13.9 (0.2)</t>
  </si>
  <si>
    <t>12.9 (0.2)</t>
  </si>
  <si>
    <t xml:space="preserve"> 8.0 (0.2)</t>
  </si>
  <si>
    <t>50.1 (0.3)</t>
  </si>
  <si>
    <t>49.9 (0.3)</t>
  </si>
  <si>
    <t xml:space="preserve"> 6.5 (0.2)</t>
  </si>
  <si>
    <t>11.6 (0.3)</t>
  </si>
  <si>
    <t>64.4 (0.4)</t>
  </si>
  <si>
    <t xml:space="preserve"> 6.1 (0.2)</t>
  </si>
  <si>
    <t>28.1 (0.1)</t>
  </si>
  <si>
    <t xml:space="preserve"> 1.7 (0.1)</t>
  </si>
  <si>
    <t>34.8 (0.3)</t>
  </si>
  <si>
    <t>33.8 (0.3)</t>
  </si>
  <si>
    <t>29.7 (0.3)</t>
  </si>
  <si>
    <t>hypertension</t>
  </si>
  <si>
    <t>49.3 (40,061)</t>
  </si>
  <si>
    <t>50.7 (41,182)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</si>
</sst>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7">
    <font>
      <sz val="12"/>
      <color theme="1"/>
      <name val="ArialMT"/>
      <family val="2"/>
    </font>
    <font>
      <i/>
      <sz val="12"/>
      <color theme="1"/>
      <name val="ArialMT"/>
    </font>
    <font>
      <sz val="12"/>
      <color theme="1"/>
      <name val="ArialMT"/>
    </font>
    <font>
      <b/>
      <sz val="12"/>
      <color theme="1"/>
      <name val="ArialMT"/>
    </font>
    <font>
      <b/>
      <vertAlign val="superscript"/>
      <sz val="12"/>
      <color theme="1"/>
      <name val="ArialMT"/>
    </font>
    <font>
      <vertAlign val="superscript"/>
      <sz val="12"/>
      <color theme="1"/>
      <name val="ArialMT"/>
    </font>
    <font>
      <sz val="12"/>
      <color rgb="FF000000"/>
      <name val="ArialMT"/>
      <family val="2"/>
    </font>
  </fonts>
  <fills count="5">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theme="7"/>
        <bgColor indexed="64"/>
      </patternFill>
    </fill>
  </fills>
  <borders count="9">
    <border>
      <left/>
      <right/>
      <top/>
      <bottom/>
      <diagonal/>
    </border>
    <border>
      <left/>
      <right/>
      <top/>
      <bottom style="thin">
        <color indexed="64"/>
      </bottom>
      <diagonal/>
    </border>
    <border>
      <left/>
      <right/>
      <top style="thin">
        <color indexed="64"/>
      </top>
      <bottom/>
      <diagonal/>
    </border>
    <border>
      <left style="hair">
        <color indexed="64"/>
      </left>
      <right/>
      <top style="thin">
        <color indexed="64"/>
      </top>
      <bottom/>
      <diagonal/>
    </border>
    <border>
      <left style="hair">
        <color indexed="64"/>
      </left>
      <right/>
      <top/>
      <bottom/>
      <diagonal/>
    </border>
    <border>
      <left style="hair">
        <color indexed="64"/>
      </left>
      <right/>
      <top/>
      <bottom style="thin">
        <color indexed="64"/>
      </bottom>
      <diagonal/>
    </border>
    <border>
      <left style="dashed">
        <color indexed="64"/>
      </left>
      <right/>
      <top style="thin">
        <color indexed="64"/>
      </top>
      <bottom style="thin">
        <color indexed="64"/>
      </bottom>
      <diagonal/>
    </border>
    <border>
      <left style="dashed">
        <color indexed="64"/>
      </left>
      <right/>
      <top/>
      <bottom/>
      <diagonal/>
    </border>
    <border>
      <left/>
      <right/>
      <top style="thin">
        <color indexed="64"/>
      </top>
      <bottom style="thin">
        <color indexed="64"/>
      </bottom>
      <diagonal/>
    </border>
  </borders>
  <cellStyleXfs count="1">
    <xf numFmtId="0" fontId="0" fillId="0" borderId="0"/>
  </cellStyleXfs>
  <cellXfs count="111">
    <xf numFmtId="0" fontId="0" fillId="0" borderId="0" xfId="0"/>
    <xf numFmtId="0" fontId="0" fillId="0" borderId="0" xfId="0" applyAlignment="1">
      <alignment horizontal="left" indent="1"/>
    </xf>
    <xf numFmtId="16" fontId="0" fillId="0" borderId="0" xfId="0" quotePrefix="1" applyNumberFormat="1" applyAlignment="1">
      <alignment horizontal="left" indent="1"/>
    </xf>
    <xf numFmtId="0" fontId="0" fillId="0" borderId="0" xfId="0" quotePrefix="1" applyAlignment="1">
      <alignment horizontal="left" indent="1"/>
    </xf>
    <xf numFmtId="0" fontId="0" fillId="0" borderId="0" xfId="0" applyAlignment="1">
      <alignment horizontal="center"/>
    </xf>
    <xf numFmtId="0" fontId="0" fillId="0" borderId="0" xfId="0" applyAlignment="1">
      <alignment horizontal="center" wrapText="1"/>
    </xf>
    <xf numFmtId="0" fontId="0" fillId="0" borderId="0" xfId="0" applyAlignment="1">
      <alignment horizontal="left"/>
    </xf>
    <xf numFmtId="0" fontId="1" fillId="0" borderId="0" xfId="0" applyFont="1"/>
    <xf numFmtId="3" fontId="0" fillId="0" borderId="0" xfId="0" applyNumberFormat="1"/>
    <xf numFmtId="16" fontId="0" fillId="0" borderId="0" xfId="0" applyNumberFormat="1"/>
    <xf numFmtId="4" fontId="0" fillId="0" borderId="0" xfId="0" applyNumberFormat="1"/>
    <xf numFmtId="3" fontId="0" fillId="0" borderId="0" xfId="0" applyNumberFormat="1" applyAlignment="1">
      <alignment horizontal="center" wrapText="1"/>
    </xf>
    <xf numFmtId="0" fontId="1" fillId="0" borderId="0" xfId="0" applyFont="1" applyAlignment="1">
      <alignment horizontal="left"/>
    </xf>
    <xf numFmtId="0" fontId="2" fillId="0" borderId="0" xfId="0" applyFont="1"/>
    <xf numFmtId="0" fontId="2" fillId="0" borderId="0" xfId="0" applyFont="1" applyAlignment="1">
      <alignment horizontal="left" indent="1"/>
    </xf>
    <xf numFmtId="0" fontId="2" fillId="0" borderId="0" xfId="0" applyFont="1" applyAlignment="1">
      <alignment horizontal="left"/>
    </xf>
    <xf numFmtId="0" fontId="2" fillId="0" borderId="1" xfId="0" applyFont="1" applyBorder="1" applyAlignment="1">
      <alignment horizontal="left" indent="1"/>
    </xf>
    <xf numFmtId="0" fontId="0" fillId="0" borderId="1" xfId="0" applyBorder="1" applyAlignment="1">
      <alignment horizontal="center"/>
    </xf>
    <xf numFmtId="0" fontId="3" fillId="0" borderId="1" xfId="0" applyFont="1" applyBorder="1"/>
    <xf numFmtId="0" fontId="3" fillId="0" borderId="1" xfId="0" applyFont="1" applyBorder="1" applyAlignment="1">
      <alignment horizontal="center"/>
    </xf>
    <xf numFmtId="0" fontId="0" fillId="2" borderId="0" xfId="0" applyFill="1"/>
    <xf numFmtId="0" fontId="0" fillId="2" borderId="0" xfId="0" applyFill="1" applyAlignment="1">
      <alignment horizontal="center"/>
    </xf>
    <xf numFmtId="0" fontId="0" fillId="2" borderId="0" xfId="0" quotePrefix="1" applyFill="1" applyAlignment="1">
      <alignment horizontal="left"/>
    </xf>
    <xf numFmtId="0" fontId="0" fillId="2" borderId="0" xfId="0" quotePrefix="1" applyFill="1" applyAlignment="1">
      <alignment horizontal="left" indent="1"/>
    </xf>
    <xf numFmtId="0" fontId="0" fillId="2" borderId="0" xfId="0" applyFill="1" applyAlignment="1">
      <alignment horizontal="left" indent="1"/>
    </xf>
    <xf numFmtId="0" fontId="0" fillId="2" borderId="0" xfId="0" applyFill="1" applyAlignment="1">
      <alignment horizontal="left"/>
    </xf>
    <xf numFmtId="0" fontId="2" fillId="2" borderId="0" xfId="0" applyFont="1" applyFill="1" applyAlignment="1">
      <alignment horizontal="left" indent="1"/>
    </xf>
    <xf numFmtId="0" fontId="2" fillId="2" borderId="0" xfId="0" applyFont="1" applyFill="1" applyAlignment="1">
      <alignment horizontal="left"/>
    </xf>
    <xf numFmtId="3" fontId="0" fillId="0" borderId="0" xfId="0" applyNumberFormat="1" applyAlignment="1">
      <alignment horizontal="center"/>
    </xf>
    <xf numFmtId="0" fontId="1" fillId="0" borderId="0" xfId="0" applyFont="1" applyAlignment="1">
      <alignment horizontal="left" indent="1"/>
    </xf>
    <xf numFmtId="0" fontId="0" fillId="3" borderId="0" xfId="0" applyFill="1" applyAlignment="1">
      <alignment horizontal="center"/>
    </xf>
    <xf numFmtId="3" fontId="0" fillId="3" borderId="0" xfId="0" applyNumberFormat="1" applyFill="1" applyAlignment="1">
      <alignment horizontal="center"/>
    </xf>
    <xf numFmtId="3" fontId="0" fillId="2" borderId="0" xfId="0" applyNumberFormat="1" applyFill="1" applyAlignment="1">
      <alignment horizontal="center"/>
    </xf>
    <xf numFmtId="0" fontId="0" fillId="0" borderId="0" xfId="0" applyAlignment="1">
      <alignment wrapText="1"/>
    </xf>
    <xf numFmtId="0" fontId="0" fillId="0" borderId="0" xfId="0" applyAlignment="1">
      <alignment horizontal="left" vertical="top"/>
    </xf>
    <xf numFmtId="0" fontId="3" fillId="0" borderId="1" xfId="0" applyFont="1" applyBorder="1" applyAlignment="1">
      <alignment horizontal="left" vertical="top"/>
    </xf>
    <xf numFmtId="0" fontId="3" fillId="0" borderId="1" xfId="0" applyFont="1" applyBorder="1" applyAlignment="1">
      <alignment wrapText="1"/>
    </xf>
    <xf numFmtId="0" fontId="3" fillId="0" borderId="1" xfId="0" applyFont="1" applyBorder="1" applyAlignment="1">
      <alignment horizontal="center" vertical="top"/>
    </xf>
    <xf numFmtId="0" fontId="0" fillId="0" borderId="0" xfId="0" applyAlignment="1">
      <alignment horizontal="center" vertical="top"/>
    </xf>
    <xf numFmtId="0" fontId="2" fillId="0" borderId="1" xfId="0" applyFont="1" applyBorder="1" applyAlignment="1">
      <alignment horizontal="left" vertical="top"/>
    </xf>
    <xf numFmtId="0" fontId="0" fillId="0" borderId="1" xfId="0" applyBorder="1" applyAlignment="1">
      <alignment horizontal="center" vertical="top"/>
    </xf>
    <xf numFmtId="0" fontId="0" fillId="0" borderId="1" xfId="0" applyBorder="1" applyAlignment="1">
      <alignment wrapText="1"/>
    </xf>
    <xf numFmtId="0" fontId="0" fillId="2" borderId="0" xfId="0" applyFill="1" applyAlignment="1">
      <alignment horizontal="left" vertical="top"/>
    </xf>
    <xf numFmtId="0" fontId="0" fillId="2" borderId="0" xfId="0" applyFill="1" applyAlignment="1">
      <alignment horizontal="center" vertical="top"/>
    </xf>
    <xf numFmtId="0" fontId="0" fillId="2" borderId="0" xfId="0" applyFill="1" applyAlignment="1">
      <alignment wrapText="1"/>
    </xf>
    <xf numFmtId="11" fontId="0" fillId="0" borderId="0" xfId="0" applyNumberFormat="1"/>
    <xf numFmtId="0" fontId="0" fillId="0" borderId="0" xfId="0" applyAlignment="1">
      <alignment horizontal="center" vertical="center"/>
    </xf>
    <xf numFmtId="0" fontId="0" fillId="2" borderId="0" xfId="0" applyFill="1" applyAlignment="1">
      <alignment horizontal="center" vertical="center"/>
    </xf>
    <xf numFmtId="0" fontId="0" fillId="2" borderId="1" xfId="0" applyFill="1" applyBorder="1" applyAlignment="1">
      <alignment horizontal="center" vertical="center"/>
    </xf>
    <xf numFmtId="0" fontId="0" fillId="2" borderId="1" xfId="0" applyFill="1" applyBorder="1" applyAlignment="1">
      <alignment horizontal="center"/>
    </xf>
    <xf numFmtId="0" fontId="0" fillId="2" borderId="0" xfId="0" quotePrefix="1" applyFill="1" applyAlignment="1">
      <alignment horizontal="center" wrapText="1"/>
    </xf>
    <xf numFmtId="0" fontId="0" fillId="2" borderId="1" xfId="0" quotePrefix="1" applyFill="1" applyBorder="1" applyAlignment="1">
      <alignment horizontal="center" wrapText="1"/>
    </xf>
    <xf numFmtId="0" fontId="0" fillId="0" borderId="0" xfId="0" quotePrefix="1" applyAlignment="1">
      <alignment horizontal="center" wrapText="1"/>
    </xf>
    <xf numFmtId="0" fontId="0" fillId="0" borderId="3" xfId="0" applyBorder="1" applyAlignment="1">
      <alignment horizontal="center"/>
    </xf>
    <xf numFmtId="0" fontId="3" fillId="0" borderId="0" xfId="0" applyFont="1" applyAlignment="1">
      <alignment horizontal="center" wrapText="1"/>
    </xf>
    <xf numFmtId="0" fontId="3" fillId="0" borderId="1" xfId="0" applyFont="1" applyBorder="1" applyAlignment="1">
      <alignment horizontal="center" wrapText="1"/>
    </xf>
    <xf numFmtId="0" fontId="0" fillId="0" borderId="0" xfId="0" applyAlignment="1">
      <alignment horizontal="center" vertical="top" wrapText="1"/>
    </xf>
    <xf numFmtId="0" fontId="0" fillId="2" borderId="7" xfId="0" applyFill="1" applyBorder="1" applyAlignment="1">
      <alignment horizontal="center"/>
    </xf>
    <xf numFmtId="164" fontId="0" fillId="2" borderId="7" xfId="0" applyNumberFormat="1" applyFill="1" applyBorder="1" applyAlignment="1">
      <alignment horizontal="center"/>
    </xf>
    <xf numFmtId="1" fontId="0" fillId="2" borderId="0" xfId="0" applyNumberFormat="1" applyFill="1" applyAlignment="1">
      <alignment horizontal="center"/>
    </xf>
    <xf numFmtId="0" fontId="2" fillId="2" borderId="1" xfId="0" applyFont="1" applyFill="1" applyBorder="1" applyAlignment="1">
      <alignment horizontal="left" indent="1"/>
    </xf>
    <xf numFmtId="1" fontId="0" fillId="2" borderId="1" xfId="0" applyNumberFormat="1" applyFill="1" applyBorder="1" applyAlignment="1">
      <alignment horizontal="center"/>
    </xf>
    <xf numFmtId="0" fontId="0" fillId="2" borderId="1" xfId="0" applyFill="1" applyBorder="1"/>
    <xf numFmtId="0" fontId="0" fillId="0" borderId="8" xfId="0" applyBorder="1"/>
    <xf numFmtId="0" fontId="3" fillId="0" borderId="8" xfId="0" applyFont="1" applyBorder="1" applyAlignment="1">
      <alignment horizontal="center"/>
    </xf>
    <xf numFmtId="0" fontId="0" fillId="2" borderId="0" xfId="0" applyFill="1" applyAlignment="1">
      <alignment horizontal="center" vertical="top" wrapText="1"/>
    </xf>
    <xf numFmtId="0" fontId="6" fillId="2" borderId="0" xfId="0" applyFont="1" applyFill="1" applyAlignment="1">
      <alignment horizontal="center" vertical="top" wrapText="1"/>
    </xf>
    <xf numFmtId="0" fontId="0" fillId="0" borderId="1" xfId="0" applyBorder="1" applyAlignment="1">
      <alignment horizontal="center" vertical="top" wrapText="1"/>
    </xf>
    <xf numFmtId="0" fontId="0" fillId="2" borderId="0" xfId="0" applyFill="1" applyAlignment="1">
      <alignment vertical="top"/>
    </xf>
    <xf numFmtId="0" fontId="0" fillId="0" borderId="0" xfId="0" applyAlignment="1">
      <alignment vertical="top"/>
    </xf>
    <xf numFmtId="0" fontId="0" fillId="0" borderId="1" xfId="0" applyBorder="1" applyAlignment="1">
      <alignment vertical="top"/>
    </xf>
    <xf numFmtId="164" fontId="0" fillId="2" borderId="0" xfId="0" applyNumberFormat="1" applyFill="1" applyAlignment="1">
      <alignment horizontal="center"/>
    </xf>
    <xf numFmtId="0" fontId="1" fillId="0" borderId="0" xfId="0" applyFont="1" applyAlignment="1">
      <alignment horizontal="center"/>
    </xf>
    <xf numFmtId="0" fontId="3" fillId="0" borderId="6" xfId="0" applyFont="1" applyBorder="1" applyAlignment="1">
      <alignment horizontal="center" wrapText="1"/>
    </xf>
    <xf numFmtId="3" fontId="0" fillId="0" borderId="7" xfId="0" applyNumberFormat="1" applyBorder="1" applyAlignment="1">
      <alignment horizontal="center" wrapText="1"/>
    </xf>
    <xf numFmtId="0" fontId="0" fillId="0" borderId="7" xfId="0" applyBorder="1" applyAlignment="1">
      <alignment horizontal="center" wrapText="1"/>
    </xf>
    <xf numFmtId="0" fontId="0" fillId="0" borderId="7" xfId="0" applyBorder="1" applyAlignment="1">
      <alignment horizontal="center"/>
    </xf>
    <xf numFmtId="0" fontId="3" fillId="0" borderId="6" xfId="0" applyFont="1" applyBorder="1" applyAlignment="1">
      <alignment horizontal="center"/>
    </xf>
    <xf numFmtId="3" fontId="0" fillId="0" borderId="7" xfId="0" applyNumberFormat="1" applyBorder="1" applyAlignment="1">
      <alignment horizontal="center"/>
    </xf>
    <xf numFmtId="0" fontId="0" fillId="2" borderId="4" xfId="0" quotePrefix="1" applyFill="1" applyBorder="1" applyAlignment="1">
      <alignment horizontal="center" wrapText="1"/>
    </xf>
    <xf numFmtId="0" fontId="0" fillId="0" borderId="4" xfId="0" quotePrefix="1" applyBorder="1" applyAlignment="1">
      <alignment horizontal="center" wrapText="1"/>
    </xf>
    <xf numFmtId="0" fontId="0" fillId="2" borderId="5" xfId="0" quotePrefix="1" applyFill="1" applyBorder="1" applyAlignment="1">
      <alignment horizontal="center" wrapText="1"/>
    </xf>
    <xf numFmtId="164" fontId="0" fillId="0" borderId="0" xfId="0" applyNumberFormat="1" applyAlignment="1">
      <alignment horizontal="center"/>
    </xf>
    <xf numFmtId="1" fontId="0" fillId="2" borderId="7" xfId="0" applyNumberFormat="1" applyFill="1" applyBorder="1" applyAlignment="1">
      <alignment horizontal="center"/>
    </xf>
    <xf numFmtId="1" fontId="0" fillId="0" borderId="7" xfId="0" applyNumberFormat="1" applyBorder="1" applyAlignment="1">
      <alignment horizontal="center"/>
    </xf>
    <xf numFmtId="0" fontId="0" fillId="0" borderId="0" xfId="0" applyAlignment="1">
      <alignment vertical="top" wrapText="1"/>
    </xf>
    <xf numFmtId="11" fontId="0" fillId="0" borderId="0" xfId="0" applyNumberFormat="1" applyAlignment="1">
      <alignment horizontal="center"/>
    </xf>
    <xf numFmtId="0" fontId="0" fillId="0" borderId="1" xfId="0" applyBorder="1"/>
    <xf numFmtId="0" fontId="0" fillId="0" borderId="1" xfId="0" applyBorder="1" applyAlignment="1">
      <alignment horizontal="center" wrapText="1"/>
    </xf>
    <xf numFmtId="11" fontId="0" fillId="2" borderId="0" xfId="0" applyNumberFormat="1" applyFill="1" applyAlignment="1">
      <alignment horizontal="center"/>
    </xf>
    <xf numFmtId="0" fontId="0" fillId="0" borderId="0" xfId="0" applyAlignment="1">
      <alignment horizontal="left" vertical="top"/>
    </xf>
    <xf numFmtId="0" fontId="2" fillId="0" borderId="0" xfId="0" applyFont="1" applyAlignment="1">
      <alignment horizontal="left" vertical="top" wrapText="1"/>
    </xf>
    <xf numFmtId="0" fontId="3" fillId="0" borderId="1" xfId="0" applyFont="1" applyBorder="1" applyAlignment="1">
      <alignment horizontal="left" vertical="top" wrapText="1"/>
    </xf>
    <xf numFmtId="0" fontId="0" fillId="0" borderId="2" xfId="0" applyBorder="1" applyAlignment="1">
      <alignment horizontal="left" vertical="top" wrapText="1"/>
    </xf>
    <xf numFmtId="0" fontId="3" fillId="0" borderId="1" xfId="0" applyFont="1" applyBorder="1" applyAlignment="1">
      <alignment horizontal="center" vertical="top"/>
    </xf>
    <xf numFmtId="0" fontId="2" fillId="0" borderId="1" xfId="0" applyFont="1" applyBorder="1" applyAlignment="1">
      <alignment horizontal="left"/>
    </xf>
    <xf numFmtId="0" fontId="0" fillId="0" borderId="2" xfId="0" applyBorder="1" applyAlignment="1">
      <alignment horizontal="left"/>
    </xf>
    <xf numFmtId="0" fontId="0" fillId="2" borderId="0" xfId="0" applyFill="1" applyAlignment="1">
      <alignment horizontal="center" vertical="top" wrapText="1"/>
    </xf>
    <xf numFmtId="0" fontId="0" fillId="0" borderId="0" xfId="0" applyAlignment="1">
      <alignment horizontal="center" vertical="top" wrapText="1"/>
    </xf>
    <xf numFmtId="0" fontId="0" fillId="0" borderId="1" xfId="0" applyBorder="1" applyAlignment="1">
      <alignment horizontal="center" vertical="top" wrapText="1"/>
    </xf>
    <xf numFmtId="0" fontId="3" fillId="0" borderId="1" xfId="0" applyFont="1" applyBorder="1" applyAlignment="1">
      <alignment horizontal="left" vertical="top"/>
    </xf>
    <xf numFmtId="0" fontId="2" fillId="0" borderId="1" xfId="0" applyFont="1" applyBorder="1" applyAlignment="1">
      <alignment horizontal="left" wrapText="1"/>
    </xf>
    <xf numFmtId="0" fontId="0" fillId="0" borderId="2" xfId="0" applyBorder="1" applyAlignment="1">
      <alignment horizontal="left" vertical="top"/>
    </xf>
    <xf numFmtId="0" fontId="0" fillId="0" borderId="0" xfId="0" applyAlignment="1">
      <alignment horizontal="left" vertical="top" wrapText="1"/>
    </xf>
    <xf numFmtId="0" fontId="0" fillId="2" borderId="0" xfId="0" applyFill="1" applyAlignment="1">
      <alignment horizontal="center" vertical="center"/>
    </xf>
    <xf numFmtId="0" fontId="0" fillId="0" borderId="0" xfId="0" applyAlignment="1">
      <alignment horizontal="center" vertical="center"/>
    </xf>
    <xf numFmtId="0" fontId="0" fillId="2" borderId="1" xfId="0" applyFill="1" applyBorder="1" applyAlignment="1">
      <alignment horizontal="center" vertical="center"/>
    </xf>
    <xf numFmtId="0" fontId="3" fillId="0" borderId="1" xfId="0" applyFont="1" applyBorder="1" applyAlignment="1">
      <alignment horizontal="center"/>
    </xf>
    <xf numFmtId="0" fontId="0" fillId="2" borderId="0" xfId="0" quotePrefix="1" applyFill="1" applyAlignment="1">
      <alignment horizontal="center" wrapText="1"/>
    </xf>
    <xf numFmtId="0" fontId="0" fillId="4" borderId="7" xfId="0" applyFill="1" applyBorder="1" applyAlignment="1">
      <alignment horizontal="center"/>
    </xf>
    <xf numFmtId="0" fontId="0" fillId="4" borderId="0" xfId="0" applyFill="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3B51DE-992F-124D-82CC-B35D567452BB}">
  <dimension ref="A1:O61"/>
  <sheetViews>
    <sheetView tabSelected="1" topLeftCell="A12" zoomScaleNormal="100" workbookViewId="0">
      <selection activeCell="L33" sqref="L33"/>
    </sheetView>
  </sheetViews>
  <sheetFormatPr baseColWidth="10" defaultRowHeight="16"/>
  <cols>
    <col min="1" max="1" width="34.7109375" bestFit="1" customWidth="1"/>
    <col min="2" max="2" width="18.140625" style="4" bestFit="1" customWidth="1"/>
    <col min="3" max="3" width="18.28515625" style="4" customWidth="1"/>
    <col min="4" max="4" width="16.7109375" style="4" bestFit="1" customWidth="1"/>
    <col min="5" max="5" width="17.42578125" style="4" bestFit="1" customWidth="1"/>
    <col min="6" max="6" width="15.5703125" style="4" bestFit="1" customWidth="1"/>
    <col min="7" max="7" width="15.28515625" style="4" bestFit="1" customWidth="1"/>
    <col min="8" max="8" width="16" style="4" bestFit="1" customWidth="1"/>
    <col min="9" max="9" width="2.7109375" style="4" customWidth="1"/>
    <col min="10" max="10" width="11.7109375" style="4" bestFit="1" customWidth="1"/>
    <col min="11" max="11" width="17.5703125" style="4" customWidth="1"/>
    <col min="12" max="12" width="16.5703125" style="4" bestFit="1" customWidth="1"/>
  </cols>
  <sheetData>
    <row r="1" spans="1:12" ht="35" customHeight="1">
      <c r="A1" s="92" t="s">
        <v>208</v>
      </c>
      <c r="B1" s="92"/>
      <c r="C1" s="92"/>
      <c r="D1" s="92"/>
      <c r="E1" s="92"/>
      <c r="F1" s="92"/>
      <c r="G1" s="92"/>
      <c r="H1" s="92"/>
      <c r="I1" s="92"/>
      <c r="J1" s="92"/>
      <c r="K1" s="92"/>
      <c r="L1" s="92"/>
    </row>
    <row r="2" spans="1:12" ht="19">
      <c r="A2" s="18"/>
      <c r="B2" s="55" t="s">
        <v>349</v>
      </c>
      <c r="C2" s="73" t="s">
        <v>342</v>
      </c>
      <c r="D2" s="55" t="s">
        <v>343</v>
      </c>
      <c r="E2" s="55" t="s">
        <v>344</v>
      </c>
      <c r="F2" s="77" t="s">
        <v>144</v>
      </c>
      <c r="G2" s="19" t="s">
        <v>145</v>
      </c>
      <c r="H2" s="19" t="s">
        <v>146</v>
      </c>
      <c r="I2" s="54"/>
      <c r="J2" s="55" t="s">
        <v>150</v>
      </c>
      <c r="K2" s="19" t="s">
        <v>147</v>
      </c>
      <c r="L2" s="19" t="s">
        <v>149</v>
      </c>
    </row>
    <row r="3" spans="1:12" ht="17">
      <c r="A3" t="s">
        <v>24</v>
      </c>
      <c r="B3" s="11"/>
      <c r="C3" s="74">
        <f>aou_unweighted!C2</f>
        <v>244071</v>
      </c>
      <c r="D3" s="11" t="s">
        <v>85</v>
      </c>
      <c r="E3" s="11" t="s">
        <v>85</v>
      </c>
      <c r="F3" s="78">
        <f>mgi_unweighted!C2</f>
        <v>81243</v>
      </c>
      <c r="G3" s="28" t="s">
        <v>85</v>
      </c>
      <c r="H3" s="28" t="s">
        <v>85</v>
      </c>
      <c r="I3" s="11"/>
      <c r="J3" s="4" t="s">
        <v>85</v>
      </c>
      <c r="K3" s="28">
        <f>ukb_unweighted!C2</f>
        <v>401167</v>
      </c>
      <c r="L3" s="4" t="s">
        <v>85</v>
      </c>
    </row>
    <row r="4" spans="1:12" ht="5" customHeight="1">
      <c r="B4" s="11"/>
      <c r="C4" s="74"/>
      <c r="D4" s="11"/>
      <c r="E4" s="11"/>
      <c r="F4" s="76"/>
      <c r="I4" s="11"/>
    </row>
    <row r="5" spans="1:12">
      <c r="A5" s="7" t="s">
        <v>16</v>
      </c>
      <c r="B5" s="5"/>
      <c r="C5" s="75"/>
      <c r="D5" s="5"/>
      <c r="E5" s="5"/>
      <c r="F5" s="76"/>
      <c r="I5" s="5"/>
    </row>
    <row r="6" spans="1:12" s="20" customFormat="1" ht="18">
      <c r="A6" s="20" t="s">
        <v>151</v>
      </c>
      <c r="B6" s="21" t="str">
        <f>nhis_weighted!E2</f>
        <v>47.7 (0.2)</v>
      </c>
      <c r="C6" s="57" t="str">
        <f>aou_unweighted!C3</f>
        <v>54.01 (17.27)</v>
      </c>
      <c r="D6" s="21" t="str">
        <f>aou_ip_weighted!E2</f>
        <v>49.8 (0.1)</v>
      </c>
      <c r="E6" s="21" t="str">
        <f>aou_ps_weighted!E2</f>
        <v>51.1 (0.1)</v>
      </c>
      <c r="F6" s="57" t="str">
        <f>mgi_unweighted!C3</f>
        <v>56.34 (16.99)</v>
      </c>
      <c r="G6" s="21" t="str">
        <f>mgi_ip_weighted!E2</f>
        <v>45.5 (0.1)</v>
      </c>
      <c r="H6" s="21" t="str">
        <f>mgi_ps_weighted!E2</f>
        <v>45.6 (0.1)</v>
      </c>
      <c r="I6" s="21"/>
      <c r="J6" s="21" t="s">
        <v>211</v>
      </c>
      <c r="K6" s="21" t="str">
        <f>ukb_unweighted!C3</f>
        <v>57.67 (8.02)</v>
      </c>
      <c r="L6" s="21" t="str">
        <f>ukb_ip!E2</f>
        <v>54.9 (0.0)</v>
      </c>
    </row>
    <row r="7" spans="1:12" ht="18">
      <c r="A7" t="s">
        <v>157</v>
      </c>
      <c r="C7" s="76"/>
      <c r="F7" s="76"/>
    </row>
    <row r="8" spans="1:12">
      <c r="A8" s="1" t="s">
        <v>3</v>
      </c>
      <c r="B8" s="4" t="str">
        <f>nhis_weighted!E3</f>
        <v xml:space="preserve"> 0.0 (0.0)</v>
      </c>
      <c r="C8" s="76" t="str">
        <f>aou_unweighted!C4</f>
        <v xml:space="preserve"> 0.0 (56)</v>
      </c>
      <c r="D8" s="4" t="str">
        <f>aou_ip_weighted!E3</f>
        <v xml:space="preserve"> 0.0 (0.0)</v>
      </c>
      <c r="E8" s="4" t="str">
        <f>aou_ps_weighted!E3</f>
        <v xml:space="preserve"> 0.0 (0.0)</v>
      </c>
      <c r="F8" s="76" t="str">
        <f>mgi_unweighted!C4</f>
        <v xml:space="preserve"> 0.0 (1)</v>
      </c>
      <c r="G8" s="4" t="str">
        <f>mgi_ip_weighted!E3</f>
        <v xml:space="preserve"> 0.0 (0.0)</v>
      </c>
      <c r="H8" s="4" t="str">
        <f>mgi_ps_weighted!E3</f>
        <v xml:space="preserve"> 0.0 (0.0)</v>
      </c>
      <c r="J8" s="4" t="s">
        <v>85</v>
      </c>
      <c r="K8" s="4" t="str">
        <f>ukb_unweighted!C4</f>
        <v xml:space="preserve"> 0.0 (0)</v>
      </c>
      <c r="L8" s="4" t="str">
        <f>ukb_weighted!E3</f>
        <v xml:space="preserve"> 0.0 (0.0)</v>
      </c>
    </row>
    <row r="9" spans="1:12">
      <c r="A9" s="2" t="s">
        <v>4</v>
      </c>
      <c r="B9" s="4" t="str">
        <f>nhis_weighted!E4</f>
        <v xml:space="preserve"> 3.4 (0.2)</v>
      </c>
      <c r="C9" s="76" t="str">
        <f>aou_unweighted!C5</f>
        <v xml:space="preserve"> 0.8 (2,007)</v>
      </c>
      <c r="D9" s="4" t="str">
        <f>aou_ip_weighted!E4</f>
        <v xml:space="preserve"> 1.1 (0.1)</v>
      </c>
      <c r="E9" s="4" t="str">
        <f>aou_ps_weighted!E4</f>
        <v xml:space="preserve"> 0.8 (0.0)</v>
      </c>
      <c r="F9" s="76" t="str">
        <f>mgi_unweighted!C5</f>
        <v xml:space="preserve"> 0.6 (472)</v>
      </c>
      <c r="G9" s="4" t="str">
        <f>mgi_ip_weighted!E4</f>
        <v xml:space="preserve"> 2.2 (0.1)</v>
      </c>
      <c r="H9" s="4" t="str">
        <f>mgi_ps_weighted!E4</f>
        <v xml:space="preserve"> 2.2 (0.1)</v>
      </c>
      <c r="J9" s="4" t="s">
        <v>85</v>
      </c>
      <c r="K9" s="4" t="str">
        <f>ukb_unweighted!C5</f>
        <v xml:space="preserve"> 0.0 (0)</v>
      </c>
      <c r="L9" s="4" t="str">
        <f>ukb_weighted!E4</f>
        <v xml:space="preserve"> 0.0 (0.0)</v>
      </c>
    </row>
    <row r="10" spans="1:12">
      <c r="A10" s="3" t="s">
        <v>5</v>
      </c>
      <c r="B10" s="4" t="str">
        <f>nhis_weighted!E5</f>
        <v>17.6 (0.3)</v>
      </c>
      <c r="C10" s="76" t="str">
        <f>aou_unweighted!C6</f>
        <v>10.2 (24,907)</v>
      </c>
      <c r="D10" s="4" t="str">
        <f>aou_ip_weighted!E5</f>
        <v>13.0 (0.2)</v>
      </c>
      <c r="E10" s="4" t="str">
        <f>aou_ps_weighted!E5</f>
        <v>11.2 (0.1)</v>
      </c>
      <c r="F10" s="76" t="str">
        <f>mgi_unweighted!C6</f>
        <v xml:space="preserve"> 8.7 (7,067)</v>
      </c>
      <c r="G10" s="4" t="str">
        <f>mgi_ip_weighted!E5</f>
        <v>21.9 (0.3)</v>
      </c>
      <c r="H10" s="4" t="str">
        <f>mgi_ps_weighted!E5</f>
        <v>21.6 (0.3)</v>
      </c>
      <c r="J10" s="4" t="s">
        <v>85</v>
      </c>
      <c r="K10" s="4" t="str">
        <f>ukb_unweighted!C6</f>
        <v xml:space="preserve"> 0.0 (0)</v>
      </c>
      <c r="L10" s="4" t="str">
        <f>ukb_weighted!E5</f>
        <v xml:space="preserve"> 0.0 (0.0)</v>
      </c>
    </row>
    <row r="11" spans="1:12">
      <c r="A11" s="3" t="s">
        <v>6</v>
      </c>
      <c r="B11" s="4" t="str">
        <f>nhis_weighted!E6</f>
        <v>17.1 (0.3)</v>
      </c>
      <c r="C11" s="76" t="str">
        <f>aou_unweighted!C7</f>
        <v>14.2 (34,719)</v>
      </c>
      <c r="D11" s="4" t="str">
        <f>aou_ip_weighted!E6</f>
        <v>19.7 (0.2)</v>
      </c>
      <c r="E11" s="4" t="str">
        <f>aou_ps_weighted!E6</f>
        <v>19.1 (0.1)</v>
      </c>
      <c r="F11" s="76" t="str">
        <f>mgi_unweighted!C7</f>
        <v>10.6 (8,636)</v>
      </c>
      <c r="G11" s="4" t="str">
        <f>mgi_ip_weighted!E6</f>
        <v>18.4 (0.3)</v>
      </c>
      <c r="H11" s="4" t="str">
        <f>mgi_ps_weighted!E6</f>
        <v>18.7 (0.3)</v>
      </c>
      <c r="J11" s="4" t="s">
        <v>85</v>
      </c>
      <c r="K11" s="4" t="str">
        <f>ukb_unweighted!C7</f>
        <v xml:space="preserve"> 0.0 (3)</v>
      </c>
      <c r="L11" s="4" t="str">
        <f>ukb_weighted!E6</f>
        <v xml:space="preserve"> 0.0 (0.0)</v>
      </c>
    </row>
    <row r="12" spans="1:12">
      <c r="A12" s="3" t="s">
        <v>7</v>
      </c>
      <c r="B12" s="4" t="str">
        <f>nhis_weighted!E7</f>
        <v>16.0 (0.3)</v>
      </c>
      <c r="C12" s="76" t="str">
        <f>aou_unweighted!C8</f>
        <v>14.0 (34,080)</v>
      </c>
      <c r="D12" s="4" t="str">
        <f>aou_ip_weighted!E7</f>
        <v>16.6 (0.2)</v>
      </c>
      <c r="E12" s="4" t="str">
        <f>aou_ps_weighted!E7</f>
        <v>19.6 (0.1)</v>
      </c>
      <c r="F12" s="76" t="str">
        <f>mgi_unweighted!C8</f>
        <v>13.5 (10,928)</v>
      </c>
      <c r="G12" s="4" t="str">
        <f>mgi_ip_weighted!E7</f>
        <v>19.7 (0.3)</v>
      </c>
      <c r="H12" s="4" t="str">
        <f>mgi_ps_weighted!E7</f>
        <v>20.0 (0.3)</v>
      </c>
      <c r="J12" s="4" t="s">
        <v>85</v>
      </c>
      <c r="K12" s="4" t="str">
        <f>ukb_unweighted!C8</f>
        <v>21.0 (84,174)</v>
      </c>
      <c r="L12" s="4" t="str">
        <f>ukb_weighted!E7</f>
        <v>37.4 (0.1)</v>
      </c>
    </row>
    <row r="13" spans="1:12">
      <c r="A13" s="3" t="s">
        <v>8</v>
      </c>
      <c r="B13" s="4" t="str">
        <f>nhis_weighted!E8</f>
        <v>16.4 (0.3)</v>
      </c>
      <c r="C13" s="76" t="str">
        <f>aou_unweighted!C9</f>
        <v>19.2 (46,937)</v>
      </c>
      <c r="D13" s="4" t="str">
        <f>aou_ip_weighted!E8</f>
        <v>18.4 (0.2)</v>
      </c>
      <c r="E13" s="4" t="str">
        <f>aou_ps_weighted!E8</f>
        <v>15.0 (0.1)</v>
      </c>
      <c r="F13" s="76" t="str">
        <f>mgi_unweighted!C9</f>
        <v>19.9 (16,127)</v>
      </c>
      <c r="G13" s="4" t="str">
        <f>mgi_ip_weighted!E8</f>
        <v>14.1 (0.2)</v>
      </c>
      <c r="H13" s="4" t="str">
        <f>mgi_ps_weighted!E8</f>
        <v>13.9 (0.2)</v>
      </c>
      <c r="J13" s="4" t="s">
        <v>85</v>
      </c>
      <c r="K13" s="4" t="str">
        <f>ukb_unweighted!C9</f>
        <v>32.0 (128,374)</v>
      </c>
      <c r="L13" s="4" t="str">
        <f>ukb_weighted!E8</f>
        <v>31.8 (0.1)</v>
      </c>
    </row>
    <row r="14" spans="1:12">
      <c r="A14" s="3" t="s">
        <v>9</v>
      </c>
      <c r="B14" s="4" t="str">
        <f>nhis_weighted!E9</f>
        <v>15.4 (0.2)</v>
      </c>
      <c r="C14" s="76" t="str">
        <f>aou_unweighted!C10</f>
        <v>21.4 (52,112)</v>
      </c>
      <c r="D14" s="4" t="str">
        <f>aou_ip_weighted!E9</f>
        <v>17.5 (0.2)</v>
      </c>
      <c r="E14" s="4" t="str">
        <f>aou_ps_weighted!E9</f>
        <v>17.1 (0.1)</v>
      </c>
      <c r="F14" s="76" t="str">
        <f>mgi_unweighted!C10</f>
        <v>23.1 (18,801)</v>
      </c>
      <c r="G14" s="4" t="str">
        <f>mgi_ip_weighted!E9</f>
        <v>13.1 (0.2)</v>
      </c>
      <c r="H14" s="4" t="str">
        <f>mgi_ps_weighted!E9</f>
        <v>12.9 (0.2)</v>
      </c>
      <c r="J14" s="4" t="s">
        <v>85</v>
      </c>
      <c r="K14" s="4" t="str">
        <f>ukb_unweighted!C10</f>
        <v>46.3 (185,741)</v>
      </c>
      <c r="L14" s="4" t="str">
        <f>ukb_weighted!E9</f>
        <v>30.2 (0.1)</v>
      </c>
    </row>
    <row r="15" spans="1:12">
      <c r="A15" s="3" t="s">
        <v>10</v>
      </c>
      <c r="B15" s="4" t="str">
        <f>nhis_weighted!E10</f>
        <v xml:space="preserve"> 9.4 (0.2)</v>
      </c>
      <c r="C15" s="76" t="str">
        <f>aou_unweighted!C11</f>
        <v>15.4 (37,532)</v>
      </c>
      <c r="D15" s="4" t="str">
        <f>aou_ip_weighted!E10</f>
        <v>10.8 (0.1)</v>
      </c>
      <c r="E15" s="4" t="str">
        <f>aou_ps_weighted!E10</f>
        <v>13.3 (0.1)</v>
      </c>
      <c r="F15" s="76" t="str">
        <f>mgi_unweighted!C11</f>
        <v>17.4 (14,108)</v>
      </c>
      <c r="G15" s="4" t="str">
        <f>mgi_ip_weighted!E10</f>
        <v xml:space="preserve"> 8.0 (0.1)</v>
      </c>
      <c r="H15" s="4" t="str">
        <f>mgi_ps_weighted!E10</f>
        <v xml:space="preserve"> 8.0 (0.2)</v>
      </c>
      <c r="J15" s="4" t="s">
        <v>85</v>
      </c>
      <c r="K15" s="4" t="str">
        <f>ukb_unweighted!C11</f>
        <v xml:space="preserve"> 0.7 (2,874)</v>
      </c>
      <c r="L15" s="4" t="str">
        <f>ukb_weighted!E10</f>
        <v xml:space="preserve"> 0.6 (0.0)</v>
      </c>
    </row>
    <row r="16" spans="1:12">
      <c r="A16" s="3" t="s">
        <v>11</v>
      </c>
      <c r="B16" s="4" t="str">
        <f>nhis_weighted!E11</f>
        <v xml:space="preserve"> 4.9 (0.1)</v>
      </c>
      <c r="C16" s="76" t="str">
        <f>aou_unweighted!C12</f>
        <v xml:space="preserve"> 4.8 (11,721)</v>
      </c>
      <c r="D16" s="4" t="str">
        <f>aou_ip_weighted!E11</f>
        <v xml:space="preserve"> 2.8 (0.1)</v>
      </c>
      <c r="E16" s="4" t="str">
        <f>aou_ps_weighted!E11</f>
        <v xml:space="preserve"> 3.9 (0.1)</v>
      </c>
      <c r="F16" s="76" t="str">
        <f>mgi_unweighted!C12</f>
        <v xml:space="preserve"> 6.3 (5,103)</v>
      </c>
      <c r="G16" s="4" t="str">
        <f>mgi_ip_weighted!E11</f>
        <v xml:space="preserve"> 2.6 (0.1)</v>
      </c>
      <c r="H16" s="4" t="str">
        <f>mgi_ps_weighted!E11</f>
        <v xml:space="preserve"> 2.8 (0.1)</v>
      </c>
      <c r="J16" s="4" t="s">
        <v>85</v>
      </c>
      <c r="K16" s="4" t="str">
        <f>ukb_unweighted!C12</f>
        <v xml:space="preserve"> 0.0 (0)</v>
      </c>
      <c r="L16" s="4" t="str">
        <f>ukb_weighted!E11</f>
        <v xml:space="preserve"> 0.0 (0.0)</v>
      </c>
    </row>
    <row r="17" spans="1:12" s="20" customFormat="1">
      <c r="A17" s="22" t="s">
        <v>66</v>
      </c>
      <c r="B17" s="21"/>
      <c r="C17" s="57"/>
      <c r="D17" s="21"/>
      <c r="E17" s="21"/>
      <c r="F17" s="57"/>
      <c r="G17" s="21"/>
      <c r="H17" s="21"/>
      <c r="I17" s="21"/>
      <c r="J17" s="21"/>
      <c r="K17" s="21"/>
      <c r="L17" s="21"/>
    </row>
    <row r="18" spans="1:12" s="20" customFormat="1">
      <c r="A18" s="23" t="s">
        <v>33</v>
      </c>
      <c r="B18" s="21" t="str">
        <f>nhis_weighted!E13</f>
        <v>48.3 (0.4)</v>
      </c>
      <c r="C18" s="57" t="str">
        <f>aou_unweighted!C13</f>
        <v>37.8 (92,315)</v>
      </c>
      <c r="D18" s="21" t="str">
        <f>aou_ip_weighted!E13</f>
        <v>45.5 (0.2)</v>
      </c>
      <c r="E18" s="21" t="str">
        <f>aou_ps_weighted!E13</f>
        <v>46.6 (0.2)</v>
      </c>
      <c r="F18" s="57" t="str">
        <f>mgi_unweighted!C13</f>
        <v>46.2 (37,541)</v>
      </c>
      <c r="G18" s="21" t="str">
        <f>mgi_ip_weighted!E13</f>
        <v>48.6 (0.3)</v>
      </c>
      <c r="H18" s="21" t="str">
        <f>mgi_ps_weighted!E13</f>
        <v>49.9 (0.3)</v>
      </c>
      <c r="I18" s="21"/>
      <c r="J18" s="21" t="s">
        <v>188</v>
      </c>
      <c r="K18" s="21" t="str">
        <f>ukb_unweighted!C14</f>
        <v>44.7 (179,135)</v>
      </c>
      <c r="L18" s="21" t="str">
        <f>ukb_weighted!E13</f>
        <v>49.2 (0.1)</v>
      </c>
    </row>
    <row r="19" spans="1:12" s="20" customFormat="1">
      <c r="A19" s="24" t="s">
        <v>2</v>
      </c>
      <c r="B19" s="21" t="str">
        <f>nhis_weighted!E12</f>
        <v>51.7 (0.4)</v>
      </c>
      <c r="C19" s="57" t="str">
        <f>aou_unweighted!C14</f>
        <v>62.2 (151,756)</v>
      </c>
      <c r="D19" s="21" t="str">
        <f>aou_ip_weighted!E12</f>
        <v>54.5 (0.2)</v>
      </c>
      <c r="E19" s="21" t="str">
        <f>aou_ps_weighted!E12</f>
        <v>53.4 (0.2)</v>
      </c>
      <c r="F19" s="57" t="str">
        <f>mgi_unweighted!C14</f>
        <v>53.8 (43,702)</v>
      </c>
      <c r="G19" s="21" t="str">
        <f>mgi_ip_weighted!E12</f>
        <v>51.4 (0.3)</v>
      </c>
      <c r="H19" s="21" t="str">
        <f>mgi_ps_weighted!E12</f>
        <v>50.1 (0.3)</v>
      </c>
      <c r="I19" s="21"/>
      <c r="J19" s="21" t="s">
        <v>187</v>
      </c>
      <c r="K19" s="21" t="str">
        <f>ukb_unweighted!C13</f>
        <v>55.3 (222,032)</v>
      </c>
      <c r="L19" s="21" t="str">
        <f>ukb_weighted!E12</f>
        <v>50.8 (0.1)</v>
      </c>
    </row>
    <row r="20" spans="1:12">
      <c r="A20" s="6" t="s">
        <v>67</v>
      </c>
      <c r="B20" s="72" t="s">
        <v>166</v>
      </c>
      <c r="C20" s="76"/>
      <c r="F20" s="76"/>
    </row>
    <row r="21" spans="1:12">
      <c r="A21" s="1" t="s">
        <v>35</v>
      </c>
      <c r="B21" s="4" t="str">
        <f>nhis_weighted!E16</f>
        <v xml:space="preserve"> 5.9 (0.3)</v>
      </c>
      <c r="C21" s="76" t="str">
        <f>aou_unweighted!C17</f>
        <v xml:space="preserve"> 2.7 (6,535)</v>
      </c>
      <c r="D21" s="4" t="str">
        <f>aou_ip_weighted!E15</f>
        <v xml:space="preserve"> 2.9 (0.1)</v>
      </c>
      <c r="E21" s="4" t="str">
        <f>aou_ps_weighted!E15</f>
        <v xml:space="preserve"> 5.5 (0.1)</v>
      </c>
      <c r="F21" s="76" t="str">
        <f>mgi_unweighted!C18</f>
        <v xml:space="preserve"> 3.7 (2,983)</v>
      </c>
      <c r="G21" s="4" t="str">
        <f>mgi_ip_weighted!E15</f>
        <v>11.4 (0.3)</v>
      </c>
      <c r="H21" s="4" t="str">
        <f>mgi_ps_weighted!E15</f>
        <v>11.4 (0.3)</v>
      </c>
      <c r="J21" s="4" t="s">
        <v>85</v>
      </c>
      <c r="K21" s="4" t="str">
        <f>ukb_unweighted!C16</f>
        <v xml:space="preserve"> 2.2 (8,898)</v>
      </c>
      <c r="L21" s="4" t="str">
        <f>ukb_ip!E14</f>
        <v xml:space="preserve"> 4.6 (0.1)</v>
      </c>
    </row>
    <row r="22" spans="1:12">
      <c r="A22" s="1" t="s">
        <v>36</v>
      </c>
      <c r="B22" s="4" t="str">
        <f>nhis_weighted!E17</f>
        <v>11.8 (0.4)</v>
      </c>
      <c r="C22" s="76" t="str">
        <f>aou_unweighted!C15</f>
        <v>18.5 (45,243)</v>
      </c>
      <c r="D22" s="4" t="str">
        <f>aou_ip_weighted!E16</f>
        <v>14.6 (0.2)</v>
      </c>
      <c r="E22" s="4" t="str">
        <f>aou_ps_weighted!E16</f>
        <v>11.9 (0.1)</v>
      </c>
      <c r="F22" s="76" t="str">
        <f>mgi_unweighted!C16</f>
        <v xml:space="preserve"> 6.1 (4,959)</v>
      </c>
      <c r="G22" s="4" t="str">
        <f>mgi_ip_weighted!E16</f>
        <v>11.1 (0.2)</v>
      </c>
      <c r="H22" s="4" t="str">
        <f>mgi_ps_weighted!E16</f>
        <v>11.6 (0.3)</v>
      </c>
      <c r="J22" s="4" t="s">
        <v>85</v>
      </c>
      <c r="K22" s="4" t="str">
        <f>ukb_unweighted!C18</f>
        <v xml:space="preserve"> 1.6 (6,385)</v>
      </c>
      <c r="L22" s="4" t="str">
        <f>ukb_ip!E15</f>
        <v xml:space="preserve"> 2.8 (0.1)</v>
      </c>
    </row>
    <row r="23" spans="1:12">
      <c r="A23" s="1" t="s">
        <v>37</v>
      </c>
      <c r="B23" s="4" t="str">
        <f>nhis_weighted!E15</f>
        <v>16.5 (0.6)</v>
      </c>
      <c r="C23" s="76" t="str">
        <f>aou_unweighted!C18</f>
        <v>18.9 (46,032)</v>
      </c>
      <c r="D23" s="4" t="str">
        <f>aou_ip_weighted!E14</f>
        <v>13.5 (0.1)</v>
      </c>
      <c r="E23" s="4" t="str">
        <f>aou_ps_weighted!E14</f>
        <v>15.3 (0.1)</v>
      </c>
      <c r="F23" s="76" t="str">
        <f>mgi_unweighted!C17</f>
        <v xml:space="preserve"> 2.7 (2,179)</v>
      </c>
      <c r="G23" s="4" t="str">
        <f>mgi_ip_weighted!E14</f>
        <v xml:space="preserve"> 6.4 (0.2)</v>
      </c>
      <c r="H23" s="4" t="str">
        <f>mgi_ps_weighted!E14</f>
        <v xml:space="preserve"> 6.5 (0.2)</v>
      </c>
      <c r="J23" s="4" t="s">
        <v>85</v>
      </c>
      <c r="K23" s="4" t="s">
        <v>85</v>
      </c>
      <c r="L23" s="4" t="s">
        <v>85</v>
      </c>
    </row>
    <row r="24" spans="1:12">
      <c r="A24" s="1" t="s">
        <v>372</v>
      </c>
      <c r="B24" s="4" t="str">
        <f>nhis_weighted!E19</f>
        <v xml:space="preserve"> 2.6 (0.3)</v>
      </c>
      <c r="C24" s="76" t="str">
        <f>aou_unweighted!C19</f>
        <v xml:space="preserve"> 4.5 (11,096)</v>
      </c>
      <c r="D24" s="4" t="str">
        <f>aou_ip_weighted!E18</f>
        <v xml:space="preserve"> 3.2 (0.1)</v>
      </c>
      <c r="E24" s="4" t="str">
        <f>aou_ps_weighted!E18</f>
        <v xml:space="preserve"> 2.7 (0.0)</v>
      </c>
      <c r="F24" s="76" t="str">
        <f>mgi_unweighted!C19</f>
        <v xml:space="preserve"> 4.4 (3,578)</v>
      </c>
      <c r="G24" s="4" t="str">
        <f>mgi_ip_weighted!E18</f>
        <v xml:space="preserve"> 5.9 (0.2)</v>
      </c>
      <c r="H24" s="4" t="str">
        <f>mgi_ps_weighted!E18</f>
        <v xml:space="preserve"> 6.1 (0.2)</v>
      </c>
      <c r="J24" s="4" t="s">
        <v>85</v>
      </c>
      <c r="K24" s="4" t="str">
        <f>ukb_unweighted!C17</f>
        <v xml:space="preserve"> 2.0 (8,094)</v>
      </c>
      <c r="L24" s="4" t="str">
        <f>ukb_ip!E16</f>
        <v xml:space="preserve"> 1.7 (0.0)</v>
      </c>
    </row>
    <row r="25" spans="1:12">
      <c r="A25" s="1" t="s">
        <v>42</v>
      </c>
      <c r="B25" s="4" t="str">
        <f>nhis_weighted!E18</f>
        <v>63.2 (0.8)</v>
      </c>
      <c r="C25" s="76" t="str">
        <f>aou_unweighted!C16</f>
        <v>55.4 (135,165)</v>
      </c>
      <c r="D25" s="4" t="str">
        <f>aou_ip_weighted!E17</f>
        <v>65.9 (0.2)</v>
      </c>
      <c r="E25" s="4" t="str">
        <f>aou_ps_weighted!E17</f>
        <v>64.7 (0.2)</v>
      </c>
      <c r="F25" s="76" t="str">
        <f>mgi_unweighted!C15</f>
        <v>83.1 (67,544)</v>
      </c>
      <c r="G25" s="4" t="str">
        <f>mgi_ip_weighted!E17</f>
        <v>65.1 (0.4)</v>
      </c>
      <c r="H25" s="4" t="str">
        <f>mgi_ps_weighted!E17</f>
        <v>64.4 (0.4)</v>
      </c>
      <c r="J25" s="4" t="s">
        <v>212</v>
      </c>
      <c r="K25" s="4" t="str">
        <f>ukb_unweighted!C15</f>
        <v>94.2 (377,790)</v>
      </c>
      <c r="L25" s="4" t="str">
        <f>ukb_ip!E17</f>
        <v>90.9 (0.1)</v>
      </c>
    </row>
    <row r="26" spans="1:12" s="20" customFormat="1">
      <c r="A26" s="25" t="s">
        <v>68</v>
      </c>
      <c r="B26" s="21" t="str">
        <f>nhis_weighted!E20</f>
        <v>27.8 (0.0)</v>
      </c>
      <c r="C26" s="57" t="str">
        <f>aou_unweighted!C20</f>
        <v>30.02 (7.67)</v>
      </c>
      <c r="D26" s="21" t="str">
        <f>aou_ip_weighted!E19</f>
        <v>29.9 (0.0)</v>
      </c>
      <c r="E26" s="21" t="str">
        <f>aou_ps_weighted!E19</f>
        <v>29.9 (0.0)</v>
      </c>
      <c r="F26" s="57" t="str">
        <f>mgi_unweighted!C20</f>
        <v>29.94 (7.26)</v>
      </c>
      <c r="G26" s="21" t="str">
        <f>mgi_ip_weighted!E19</f>
        <v>28.0 (0.1)</v>
      </c>
      <c r="H26" s="21" t="str">
        <f>mgi_ps_weighted!E19</f>
        <v>28.1 (0.1)</v>
      </c>
      <c r="I26" s="21"/>
      <c r="J26" s="21"/>
      <c r="K26" s="21" t="str">
        <f>ukb_unweighted!C21</f>
        <v>42.5 (169,172)</v>
      </c>
      <c r="L26" s="21" t="str">
        <f>ukb_ip!E18</f>
        <v>27.9 (0.0)</v>
      </c>
    </row>
    <row r="27" spans="1:12">
      <c r="A27" s="6" t="s">
        <v>69</v>
      </c>
      <c r="C27" s="76"/>
      <c r="F27" s="76"/>
    </row>
    <row r="28" spans="1:12">
      <c r="A28" s="1" t="s">
        <v>45</v>
      </c>
      <c r="B28" s="4" t="str">
        <f>nhis_weighted!E24</f>
        <v xml:space="preserve"> 1.6 (0.1)</v>
      </c>
      <c r="C28" s="76" t="str">
        <f>aou_unweighted!C25</f>
        <v xml:space="preserve"> 1.3 (2,977)</v>
      </c>
      <c r="D28" s="4" t="str">
        <f>aou_ip_weighted!E23</f>
        <v xml:space="preserve"> 1.3 (0.1)</v>
      </c>
      <c r="E28" s="4" t="str">
        <f>aou_ps_weighted!E23</f>
        <v xml:space="preserve"> 1.1 (0.0)</v>
      </c>
      <c r="F28" s="76" t="str">
        <f>mgi_unweighted!C21</f>
        <v xml:space="preserve"> 1.1 (865)</v>
      </c>
      <c r="G28" s="4" t="str">
        <f>mgi_ip_weighted!E20</f>
        <v xml:space="preserve"> 1.9 (0.1)</v>
      </c>
      <c r="H28" s="4" t="str">
        <f>mgi_ps_weighted!E20</f>
        <v xml:space="preserve"> 1.7 (0.1)</v>
      </c>
      <c r="J28" s="4" t="s">
        <v>85</v>
      </c>
      <c r="K28" s="4" t="str">
        <f>ukb_unweighted!C26</f>
        <v>25.9 (103,996)</v>
      </c>
      <c r="L28" s="4" t="str">
        <f>ukb_ip!E22</f>
        <v xml:space="preserve"> 0.6 (0.0)</v>
      </c>
    </row>
    <row r="29" spans="1:12">
      <c r="A29" s="1" t="s">
        <v>46</v>
      </c>
      <c r="B29" s="4" t="str">
        <f>nhis_weighted!E21</f>
        <v>31.4 (0.3)</v>
      </c>
      <c r="C29" s="76" t="str">
        <f>aou_unweighted!C21</f>
        <v>25.6 (59,653)</v>
      </c>
      <c r="D29" s="4" t="str">
        <f>aou_ip_weighted!E20</f>
        <v>26.7 (0.2)</v>
      </c>
      <c r="E29" s="4" t="str">
        <f>aou_ps_weighted!E20</f>
        <v>26.4 (0.1)</v>
      </c>
      <c r="F29" s="76" t="str">
        <f>mgi_unweighted!C22</f>
        <v>24.7 (20,025)</v>
      </c>
      <c r="G29" s="4" t="str">
        <f>mgi_ip_weighted!E21</f>
        <v>35.9 (0.3)</v>
      </c>
      <c r="H29" s="4" t="str">
        <f>mgi_ps_weighted!E21</f>
        <v>34.8 (0.3)</v>
      </c>
      <c r="J29" s="4" t="s">
        <v>85</v>
      </c>
      <c r="K29" s="4" t="str">
        <f>ukb_unweighted!C22</f>
        <v xml:space="preserve"> 0.0 (0)</v>
      </c>
      <c r="L29" s="4" t="str">
        <f>ukb_ip!E19</f>
        <v>30.1 (0.1)</v>
      </c>
    </row>
    <row r="30" spans="1:12">
      <c r="A30" s="1" t="s">
        <v>47</v>
      </c>
      <c r="B30" s="4" t="str">
        <f>nhis_weighted!E23</f>
        <v>33.0 (0.3)</v>
      </c>
      <c r="C30" s="76" t="str">
        <f>aou_unweighted!C23</f>
        <v>30.6 (71,174)</v>
      </c>
      <c r="D30" s="4" t="str">
        <f>aou_ip_weighted!E22</f>
        <v>30.5 (0.2)</v>
      </c>
      <c r="E30" s="4" t="str">
        <f>aou_ps_weighted!E22</f>
        <v>31.1 (0.2)</v>
      </c>
      <c r="F30" s="76" t="str">
        <f>mgi_unweighted!C23</f>
        <v>32.0 (25,954)</v>
      </c>
      <c r="G30" s="4" t="str">
        <f>mgi_ip_weighted!E22</f>
        <v>33.9 (0.3)</v>
      </c>
      <c r="H30" s="4" t="str">
        <f>mgi_ps_weighted!E22</f>
        <v>33.8 (0.3)</v>
      </c>
      <c r="J30" s="4" t="s">
        <v>85</v>
      </c>
      <c r="K30" s="4" t="str">
        <f>ukb_unweighted!C23</f>
        <v>26.0 (103,779)</v>
      </c>
      <c r="L30" s="4" t="str">
        <f>ukb_ip!E21</f>
        <v>41.4 (0.1)</v>
      </c>
    </row>
    <row r="31" spans="1:12">
      <c r="A31" s="1" t="s">
        <v>48</v>
      </c>
      <c r="B31" s="4" t="str">
        <f>nhis_weighted!E22</f>
        <v>31.2 (0.4)</v>
      </c>
      <c r="C31" s="76" t="str">
        <f>aou_unweighted!C22</f>
        <v>42.5 (99,024)</v>
      </c>
      <c r="D31" s="4" t="str">
        <f>aou_ip_weighted!E21</f>
        <v>41.5 (0.2)</v>
      </c>
      <c r="E31" s="4" t="str">
        <f>aou_ps_weighted!E21</f>
        <v>41.3 (0.2)</v>
      </c>
      <c r="F31" s="76" t="str">
        <f>mgi_unweighted!C24</f>
        <v>42.3 (34,285)</v>
      </c>
      <c r="G31" s="4" t="str">
        <f>mgi_ip_weighted!E23</f>
        <v>28.4 (0.3)</v>
      </c>
      <c r="H31" s="4" t="str">
        <f>mgi_ps_weighted!E23</f>
        <v>29.7 (0.3)</v>
      </c>
      <c r="J31" s="4" t="s">
        <v>85</v>
      </c>
      <c r="K31" s="4" t="str">
        <f>ukb_unweighted!C25</f>
        <v>74.1 (296,962)</v>
      </c>
      <c r="L31" s="4" t="str">
        <f>ukb_ip!E20</f>
        <v>27.9 (0.1)</v>
      </c>
    </row>
    <row r="32" spans="1:12" s="20" customFormat="1">
      <c r="A32" s="25" t="s">
        <v>71</v>
      </c>
      <c r="B32" s="21">
        <f>ROUND(nhis_weighted!A28*100,1)</f>
        <v>6.1</v>
      </c>
      <c r="C32" s="109"/>
      <c r="D32" s="110"/>
      <c r="E32" s="110"/>
      <c r="F32" s="57" t="str">
        <f>mgi_unweighted!C30</f>
        <v>35.3 (28,690)</v>
      </c>
      <c r="G32" s="21">
        <f>ROUND(mgi_ip_weighted!A26*100, 1)</f>
        <v>8.5</v>
      </c>
      <c r="H32" s="71">
        <f>ROUND(mgi_ps_weighted!A26*100, 1)</f>
        <v>8</v>
      </c>
      <c r="I32" s="21"/>
      <c r="J32" s="21" t="s">
        <v>85</v>
      </c>
      <c r="K32" s="110"/>
      <c r="L32" s="110"/>
    </row>
    <row r="33" spans="1:15" s="20" customFormat="1" ht="18">
      <c r="A33" s="25" t="s">
        <v>152</v>
      </c>
      <c r="B33" s="21">
        <f>ROUND(nhis_weighted!A26*100,1)</f>
        <v>9.5</v>
      </c>
      <c r="C33" s="109" t="str">
        <f>aou_unweighted!C27</f>
        <v>27.1 (66,124)</v>
      </c>
      <c r="D33" s="110">
        <f>ROUND(aou_ip_weighted!A24*100, 1)</f>
        <v>22.9</v>
      </c>
      <c r="E33" s="110">
        <f>ROUND(aou_ps_weighted!A24*100, 1)</f>
        <v>24.7</v>
      </c>
      <c r="F33" s="57" t="str">
        <f>mgi_unweighted!C26</f>
        <v>49.2 (39,984)</v>
      </c>
      <c r="G33" s="21">
        <f>ROUND(mgi_ip_weighted!A24*100, 1)</f>
        <v>8.3000000000000007</v>
      </c>
      <c r="H33" s="21">
        <f>ROUND(mgi_ps_weighted!A24*100,1)</f>
        <v>9.8000000000000007</v>
      </c>
      <c r="I33" s="21"/>
      <c r="J33" s="21" t="s">
        <v>85</v>
      </c>
      <c r="K33" s="110" t="str">
        <f>ukb_unweighted!C26</f>
        <v>25.9 (103,996)</v>
      </c>
      <c r="L33" s="110">
        <f>ROUND(ukb_ip!A23*100, 1)</f>
        <v>23.7</v>
      </c>
    </row>
    <row r="34" spans="1:15">
      <c r="A34" s="6" t="s">
        <v>70</v>
      </c>
      <c r="B34" s="71">
        <f>ROUND(mgi_ip_weighted!A25*100,1)</f>
        <v>8</v>
      </c>
      <c r="C34" s="109" t="str">
        <f>aou_unweighted!C29</f>
        <v>23.0 (56,210)</v>
      </c>
      <c r="D34" s="110">
        <f>ROUND(aou_ip_weighted!A25*100, 1)</f>
        <v>18.7</v>
      </c>
      <c r="E34" s="110">
        <f>ROUND(aou_ps_weighted!A25*100, 1)</f>
        <v>19.3</v>
      </c>
      <c r="F34" s="57" t="str">
        <f>mgi_unweighted!C28</f>
        <v>23.1 (18,790)</v>
      </c>
      <c r="G34" s="82">
        <f>ROUND(mgi_ip_weighted!A25*100, 1)</f>
        <v>8</v>
      </c>
      <c r="H34" s="4">
        <f>ROUND(mgi_ps_weighted!A25*100, 1)</f>
        <v>7.4</v>
      </c>
      <c r="J34" s="21" t="s">
        <v>85</v>
      </c>
      <c r="K34" s="110" t="str">
        <f>ukb_unweighted!C28</f>
        <v>10.1 (40,353)</v>
      </c>
      <c r="L34" s="110">
        <f>ROUND(ukb_ip!A24*100, 1)</f>
        <v>11.4</v>
      </c>
    </row>
    <row r="35" spans="1:15">
      <c r="A35" s="6" t="s">
        <v>318</v>
      </c>
      <c r="B35" s="71">
        <f>ROUND(nhis_weighted!A29*100, 1)</f>
        <v>7</v>
      </c>
      <c r="C35" s="109"/>
      <c r="D35" s="110"/>
      <c r="E35" s="110"/>
      <c r="F35" s="57" t="str">
        <f>mgi_unweighted!C32</f>
        <v>31.6 (25,634)</v>
      </c>
      <c r="G35" s="82">
        <f>ROUND(mgi_ip_weighted!A27*100, 1)</f>
        <v>7.5</v>
      </c>
      <c r="H35" s="4">
        <f>ROUND(mgi_ps_weighted!A27*100, 1)</f>
        <v>7.3</v>
      </c>
      <c r="J35" s="21" t="s">
        <v>85</v>
      </c>
      <c r="K35" s="110"/>
      <c r="L35" s="110"/>
    </row>
    <row r="36" spans="1:15" s="20" customFormat="1">
      <c r="A36" s="25" t="s">
        <v>672</v>
      </c>
      <c r="B36" s="21">
        <f>ROUND(nhis_weighted!A30*100,1)</f>
        <v>31.7</v>
      </c>
      <c r="C36" s="109" t="str">
        <f>aou_unweighted!C31</f>
        <v>13.6 (33,091)</v>
      </c>
      <c r="D36" s="110">
        <f>ROUND(aou_ip_weighted!A26*100, 1)</f>
        <v>10.7</v>
      </c>
      <c r="E36" s="110">
        <f>ROUND(aou_ps_weighted!A26*100, 1)</f>
        <v>11.6</v>
      </c>
      <c r="F36" s="57" t="str">
        <f>mgi_unweighted!C34</f>
        <v>50.7 (41,182)</v>
      </c>
      <c r="G36" s="71">
        <f>ROUND(mgi_ip_weighted!A28*100, 1)</f>
        <v>29.9</v>
      </c>
      <c r="H36" s="21">
        <f>ROUND(mgi_ip_weighted!A28*100, 1)</f>
        <v>29.9</v>
      </c>
      <c r="I36" s="21"/>
      <c r="J36" s="21" t="s">
        <v>85</v>
      </c>
      <c r="K36" s="110" t="str">
        <f>ukb_unweighted!C30</f>
        <v xml:space="preserve"> 8.4 (33,543)</v>
      </c>
      <c r="L36" s="110">
        <f>ROUND(ukb_ip!A25*100, 1)</f>
        <v>8.3000000000000007</v>
      </c>
    </row>
    <row r="37" spans="1:15" ht="5" customHeight="1">
      <c r="C37" s="76"/>
      <c r="F37" s="76"/>
    </row>
    <row r="38" spans="1:15">
      <c r="A38" s="12" t="s">
        <v>73</v>
      </c>
      <c r="C38" s="76"/>
      <c r="F38" s="76"/>
    </row>
    <row r="39" spans="1:15" s="20" customFormat="1" ht="18">
      <c r="A39" s="25" t="s">
        <v>153</v>
      </c>
      <c r="B39" s="21"/>
      <c r="C39" s="57"/>
      <c r="D39" s="21"/>
      <c r="E39" s="21"/>
      <c r="F39" s="57"/>
      <c r="G39" s="21"/>
      <c r="H39" s="21"/>
      <c r="I39" s="21"/>
      <c r="J39" s="21"/>
      <c r="K39" s="21"/>
      <c r="L39" s="21"/>
    </row>
    <row r="40" spans="1:15" s="20" customFormat="1">
      <c r="A40" s="26" t="s">
        <v>74</v>
      </c>
      <c r="B40" s="21" t="s">
        <v>85</v>
      </c>
      <c r="C40" s="83">
        <f>aou_unweighted!C39</f>
        <v>1</v>
      </c>
      <c r="D40" s="21" t="s">
        <v>85</v>
      </c>
      <c r="E40" s="21" t="s">
        <v>85</v>
      </c>
      <c r="F40" s="83">
        <f>mgi_unweighted!C38</f>
        <v>103.4</v>
      </c>
      <c r="G40" s="21" t="s">
        <v>85</v>
      </c>
      <c r="H40" s="21" t="s">
        <v>85</v>
      </c>
      <c r="I40" s="21"/>
      <c r="J40" s="21" t="s">
        <v>85</v>
      </c>
      <c r="K40" s="32">
        <f>ukb_unweighted!C40</f>
        <v>1</v>
      </c>
      <c r="L40" s="21" t="s">
        <v>85</v>
      </c>
    </row>
    <row r="41" spans="1:15" s="20" customFormat="1">
      <c r="A41" s="26" t="s">
        <v>75</v>
      </c>
      <c r="B41" s="21" t="s">
        <v>85</v>
      </c>
      <c r="C41" s="83">
        <f>aou_unweighted!C40</f>
        <v>19</v>
      </c>
      <c r="D41" s="21" t="s">
        <v>85</v>
      </c>
      <c r="E41" s="21" t="s">
        <v>85</v>
      </c>
      <c r="F41" s="83">
        <f>mgi_unweighted!C39</f>
        <v>1833</v>
      </c>
      <c r="G41" s="21" t="s">
        <v>85</v>
      </c>
      <c r="H41" s="21" t="s">
        <v>85</v>
      </c>
      <c r="I41" s="21"/>
      <c r="J41" s="21" t="s">
        <v>85</v>
      </c>
      <c r="K41" s="32">
        <f>ukb_unweighted!C41</f>
        <v>3</v>
      </c>
      <c r="L41" s="21" t="s">
        <v>85</v>
      </c>
    </row>
    <row r="42" spans="1:15" s="20" customFormat="1">
      <c r="A42" s="26" t="s">
        <v>76</v>
      </c>
      <c r="B42" s="21" t="s">
        <v>85</v>
      </c>
      <c r="C42" s="83">
        <f>aou_unweighted!C41</f>
        <v>31.7</v>
      </c>
      <c r="D42" s="21" t="s">
        <v>85</v>
      </c>
      <c r="E42" s="21" t="s">
        <v>85</v>
      </c>
      <c r="F42" s="83">
        <f>mgi_unweighted!C40</f>
        <v>1</v>
      </c>
      <c r="G42" s="21" t="s">
        <v>85</v>
      </c>
      <c r="H42" s="21" t="s">
        <v>85</v>
      </c>
      <c r="I42" s="21"/>
      <c r="J42" s="21" t="s">
        <v>85</v>
      </c>
      <c r="K42" s="32">
        <f>ukb_unweighted!C42</f>
        <v>4.4000000000000004</v>
      </c>
      <c r="L42" s="21" t="s">
        <v>85</v>
      </c>
    </row>
    <row r="43" spans="1:15" s="20" customFormat="1">
      <c r="A43" s="26" t="s">
        <v>77</v>
      </c>
      <c r="B43" s="21" t="s">
        <v>85</v>
      </c>
      <c r="C43" s="83">
        <f>aou_unweighted!C42</f>
        <v>487</v>
      </c>
      <c r="D43" s="21" t="s">
        <v>85</v>
      </c>
      <c r="E43" s="21" t="s">
        <v>85</v>
      </c>
      <c r="F43" s="83">
        <f>mgi_unweighted!C41</f>
        <v>816</v>
      </c>
      <c r="G43" s="21" t="s">
        <v>85</v>
      </c>
      <c r="H43" s="21" t="s">
        <v>85</v>
      </c>
      <c r="I43" s="21"/>
      <c r="J43" s="21" t="s">
        <v>85</v>
      </c>
      <c r="K43" s="32">
        <f>ukb_unweighted!C43</f>
        <v>92</v>
      </c>
      <c r="L43" s="21" t="s">
        <v>85</v>
      </c>
    </row>
    <row r="44" spans="1:15" ht="18">
      <c r="A44" s="15" t="s">
        <v>154</v>
      </c>
      <c r="B44" s="4" t="s">
        <v>85</v>
      </c>
      <c r="C44" s="76"/>
      <c r="D44" s="4" t="s">
        <v>85</v>
      </c>
      <c r="E44" s="4" t="s">
        <v>85</v>
      </c>
      <c r="F44" s="76"/>
      <c r="G44" s="4" t="s">
        <v>85</v>
      </c>
      <c r="H44" s="4" t="s">
        <v>85</v>
      </c>
      <c r="J44" s="4" t="s">
        <v>85</v>
      </c>
      <c r="L44" s="4" t="s">
        <v>85</v>
      </c>
    </row>
    <row r="45" spans="1:15">
      <c r="A45" s="14" t="s">
        <v>74</v>
      </c>
      <c r="B45" s="4" t="s">
        <v>85</v>
      </c>
      <c r="C45" s="84">
        <f>aou_unweighted!C47</f>
        <v>1</v>
      </c>
      <c r="D45" s="4" t="s">
        <v>85</v>
      </c>
      <c r="E45" s="4" t="s">
        <v>85</v>
      </c>
      <c r="F45" s="78">
        <f>mgi_unweighted!C46</f>
        <v>77</v>
      </c>
      <c r="G45" s="4" t="s">
        <v>85</v>
      </c>
      <c r="H45" s="4" t="s">
        <v>85</v>
      </c>
      <c r="J45" s="4" t="s">
        <v>85</v>
      </c>
      <c r="K45" s="4">
        <f>ukb_unweighted!C48</f>
        <v>1</v>
      </c>
      <c r="L45" s="4" t="s">
        <v>85</v>
      </c>
    </row>
    <row r="46" spans="1:15">
      <c r="A46" s="14" t="s">
        <v>75</v>
      </c>
      <c r="B46" s="4" t="s">
        <v>85</v>
      </c>
      <c r="C46" s="84">
        <f>aou_unweighted!C48</f>
        <v>52</v>
      </c>
      <c r="D46" s="4" t="s">
        <v>85</v>
      </c>
      <c r="E46" s="4" t="s">
        <v>85</v>
      </c>
      <c r="F46" s="78">
        <f>mgi_unweighted!C47</f>
        <v>591</v>
      </c>
      <c r="G46" s="4" t="s">
        <v>85</v>
      </c>
      <c r="H46" s="4" t="s">
        <v>85</v>
      </c>
      <c r="J46" s="4" t="s">
        <v>85</v>
      </c>
      <c r="K46" s="4">
        <f>ukb_unweighted!C49</f>
        <v>12</v>
      </c>
      <c r="L46" s="4" t="s">
        <v>85</v>
      </c>
    </row>
    <row r="47" spans="1:15">
      <c r="A47" s="14" t="s">
        <v>76</v>
      </c>
      <c r="B47" s="4" t="s">
        <v>85</v>
      </c>
      <c r="C47" s="84">
        <f>aou_unweighted!C49</f>
        <v>71.8</v>
      </c>
      <c r="D47" s="4" t="s">
        <v>85</v>
      </c>
      <c r="E47" s="4" t="s">
        <v>85</v>
      </c>
      <c r="F47" s="78">
        <f>mgi_unweighted!C48</f>
        <v>0</v>
      </c>
      <c r="G47" s="4" t="s">
        <v>85</v>
      </c>
      <c r="H47" s="4" t="s">
        <v>85</v>
      </c>
      <c r="J47" s="4" t="s">
        <v>85</v>
      </c>
      <c r="K47" s="4">
        <f>ukb_unweighted!C50</f>
        <v>16.8</v>
      </c>
      <c r="L47" s="4" t="s">
        <v>85</v>
      </c>
      <c r="M47">
        <v>10</v>
      </c>
      <c r="N47">
        <v>10</v>
      </c>
      <c r="O47">
        <v>20</v>
      </c>
    </row>
    <row r="48" spans="1:15">
      <c r="A48" s="14" t="s">
        <v>77</v>
      </c>
      <c r="B48" s="4" t="s">
        <v>85</v>
      </c>
      <c r="C48" s="84">
        <f>aou_unweighted!C50</f>
        <v>573</v>
      </c>
      <c r="D48" s="4" t="s">
        <v>85</v>
      </c>
      <c r="E48" s="4" t="s">
        <v>85</v>
      </c>
      <c r="F48" s="78">
        <f>mgi_unweighted!C49</f>
        <v>2961</v>
      </c>
      <c r="G48" s="4" t="s">
        <v>85</v>
      </c>
      <c r="H48" s="4" t="s">
        <v>85</v>
      </c>
      <c r="J48" s="4" t="s">
        <v>85</v>
      </c>
      <c r="K48" s="4">
        <f>ukb_unweighted!C51</f>
        <v>212</v>
      </c>
      <c r="L48" s="4" t="s">
        <v>85</v>
      </c>
    </row>
    <row r="49" spans="1:12" s="20" customFormat="1" ht="18">
      <c r="A49" s="27" t="s">
        <v>155</v>
      </c>
      <c r="B49" s="21" t="s">
        <v>85</v>
      </c>
      <c r="C49" s="57"/>
      <c r="D49" s="21" t="s">
        <v>85</v>
      </c>
      <c r="E49" s="21" t="s">
        <v>85</v>
      </c>
      <c r="F49" s="57"/>
      <c r="G49" s="21" t="s">
        <v>85</v>
      </c>
      <c r="H49" s="21" t="s">
        <v>85</v>
      </c>
      <c r="I49" s="21"/>
      <c r="J49" s="21" t="s">
        <v>85</v>
      </c>
      <c r="K49" s="21"/>
      <c r="L49" s="21" t="s">
        <v>85</v>
      </c>
    </row>
    <row r="50" spans="1:12" s="20" customFormat="1">
      <c r="A50" s="26" t="s">
        <v>74</v>
      </c>
      <c r="B50" s="59" t="s">
        <v>85</v>
      </c>
      <c r="C50" s="58">
        <f>aou_unweighted!C55</f>
        <v>0</v>
      </c>
      <c r="D50" s="59" t="s">
        <v>85</v>
      </c>
      <c r="E50" s="59" t="s">
        <v>85</v>
      </c>
      <c r="F50" s="58">
        <f>mgi_unweighted!C54</f>
        <v>9.9</v>
      </c>
      <c r="G50" s="21" t="s">
        <v>85</v>
      </c>
      <c r="H50" s="21" t="s">
        <v>85</v>
      </c>
      <c r="I50" s="59"/>
      <c r="J50" s="21" t="s">
        <v>85</v>
      </c>
      <c r="K50" s="71">
        <f>ukb_unweighted!C56</f>
        <v>0</v>
      </c>
      <c r="L50" s="21" t="s">
        <v>85</v>
      </c>
    </row>
    <row r="51" spans="1:12" s="20" customFormat="1">
      <c r="A51" s="26" t="s">
        <v>75</v>
      </c>
      <c r="B51" s="59" t="s">
        <v>85</v>
      </c>
      <c r="C51" s="58">
        <f>aou_unweighted!C56</f>
        <v>7.4</v>
      </c>
      <c r="D51" s="59" t="s">
        <v>85</v>
      </c>
      <c r="E51" s="59" t="s">
        <v>85</v>
      </c>
      <c r="F51" s="58">
        <f>mgi_unweighted!C55</f>
        <v>43.5</v>
      </c>
      <c r="G51" s="21" t="s">
        <v>85</v>
      </c>
      <c r="H51" s="21" t="s">
        <v>85</v>
      </c>
      <c r="I51" s="59"/>
      <c r="J51" s="21" t="s">
        <v>85</v>
      </c>
      <c r="K51" s="71">
        <f>ukb_unweighted!C57</f>
        <v>7</v>
      </c>
      <c r="L51" s="21" t="s">
        <v>85</v>
      </c>
    </row>
    <row r="52" spans="1:12" s="20" customFormat="1">
      <c r="A52" s="26" t="s">
        <v>76</v>
      </c>
      <c r="B52" s="59" t="s">
        <v>85</v>
      </c>
      <c r="C52" s="58">
        <f>aou_unweighted!C57</f>
        <v>9.3000000000000007</v>
      </c>
      <c r="D52" s="59" t="s">
        <v>85</v>
      </c>
      <c r="E52" s="59" t="s">
        <v>85</v>
      </c>
      <c r="F52" s="58">
        <f>mgi_unweighted!C56</f>
        <v>0</v>
      </c>
      <c r="G52" s="21" t="s">
        <v>85</v>
      </c>
      <c r="H52" s="21" t="s">
        <v>85</v>
      </c>
      <c r="I52" s="59"/>
      <c r="J52" s="21" t="s">
        <v>85</v>
      </c>
      <c r="K52" s="71">
        <f>ukb_unweighted!C58</f>
        <v>7.5</v>
      </c>
      <c r="L52" s="21" t="s">
        <v>85</v>
      </c>
    </row>
    <row r="53" spans="1:12" s="20" customFormat="1">
      <c r="A53" s="60" t="s">
        <v>77</v>
      </c>
      <c r="B53" s="61" t="s">
        <v>85</v>
      </c>
      <c r="C53" s="58">
        <f>aou_unweighted!C58</f>
        <v>41.5</v>
      </c>
      <c r="D53" s="61" t="s">
        <v>85</v>
      </c>
      <c r="E53" s="61" t="s">
        <v>85</v>
      </c>
      <c r="F53" s="58">
        <f>mgi_unweighted!C57</f>
        <v>0</v>
      </c>
      <c r="G53" s="49" t="s">
        <v>85</v>
      </c>
      <c r="H53" s="49" t="s">
        <v>85</v>
      </c>
      <c r="I53" s="61"/>
      <c r="J53" s="49" t="s">
        <v>85</v>
      </c>
      <c r="K53" s="71">
        <f>ukb_unweighted!C59</f>
        <v>22</v>
      </c>
      <c r="L53" s="49" t="s">
        <v>85</v>
      </c>
    </row>
    <row r="54" spans="1:12" ht="16" customHeight="1">
      <c r="A54" s="93" t="s">
        <v>350</v>
      </c>
      <c r="B54" s="93"/>
      <c r="C54" s="93"/>
      <c r="D54" s="93"/>
      <c r="E54" s="93"/>
      <c r="F54" s="93"/>
      <c r="G54" s="93"/>
      <c r="H54" s="93"/>
      <c r="I54" s="93"/>
      <c r="J54" s="93"/>
      <c r="K54" s="93"/>
      <c r="L54" s="93"/>
    </row>
    <row r="55" spans="1:12">
      <c r="A55" s="91" t="s">
        <v>351</v>
      </c>
      <c r="B55" s="91"/>
      <c r="C55" s="91"/>
      <c r="D55" s="91"/>
      <c r="E55" s="91"/>
      <c r="F55" s="91"/>
      <c r="G55" s="91"/>
      <c r="H55" s="91"/>
      <c r="I55" s="91"/>
      <c r="J55" s="91"/>
      <c r="K55" s="91"/>
      <c r="L55" s="91"/>
    </row>
    <row r="56" spans="1:12" ht="16" customHeight="1">
      <c r="A56" s="91" t="s">
        <v>543</v>
      </c>
      <c r="B56" s="91"/>
      <c r="C56" s="91"/>
      <c r="D56" s="91"/>
      <c r="E56" s="91"/>
      <c r="F56" s="91"/>
      <c r="G56" s="91"/>
      <c r="H56" s="91"/>
      <c r="I56" s="91"/>
      <c r="J56" s="91"/>
      <c r="K56" s="91"/>
      <c r="L56" s="91"/>
    </row>
    <row r="57" spans="1:12" ht="33" customHeight="1">
      <c r="A57" s="91" t="s">
        <v>156</v>
      </c>
      <c r="B57" s="91"/>
      <c r="C57" s="91"/>
      <c r="D57" s="91"/>
      <c r="E57" s="91"/>
      <c r="F57" s="91"/>
      <c r="G57" s="91"/>
      <c r="H57" s="91"/>
      <c r="I57" s="91"/>
      <c r="J57" s="91"/>
      <c r="K57" s="91"/>
      <c r="L57" s="91"/>
    </row>
    <row r="58" spans="1:12" ht="16" customHeight="1">
      <c r="A58" s="91" t="s">
        <v>544</v>
      </c>
      <c r="B58" s="91"/>
      <c r="C58" s="91"/>
      <c r="D58" s="91"/>
      <c r="E58" s="91"/>
      <c r="F58" s="91"/>
      <c r="G58" s="91"/>
      <c r="H58" s="91"/>
      <c r="I58" s="91"/>
      <c r="J58" s="91"/>
      <c r="K58" s="91"/>
      <c r="L58" s="91"/>
    </row>
    <row r="59" spans="1:12" ht="16" customHeight="1">
      <c r="A59" s="91" t="s">
        <v>206</v>
      </c>
      <c r="B59" s="91"/>
      <c r="C59" s="91"/>
      <c r="D59" s="91"/>
      <c r="E59" s="91"/>
      <c r="F59" s="91"/>
      <c r="G59" s="91"/>
      <c r="H59" s="91"/>
      <c r="I59" s="91"/>
      <c r="J59" s="91"/>
      <c r="K59" s="91"/>
      <c r="L59" s="91"/>
    </row>
    <row r="60" spans="1:12">
      <c r="A60" s="91" t="s">
        <v>207</v>
      </c>
      <c r="B60" s="91"/>
      <c r="C60" s="91"/>
      <c r="D60" s="91"/>
      <c r="E60" s="91"/>
      <c r="F60" s="91"/>
      <c r="G60" s="91"/>
      <c r="H60" s="91"/>
      <c r="I60" s="91"/>
      <c r="J60" s="91"/>
      <c r="K60" s="91"/>
      <c r="L60" s="91"/>
    </row>
    <row r="61" spans="1:12">
      <c r="A61" s="90" t="s">
        <v>148</v>
      </c>
      <c r="B61" s="90"/>
      <c r="C61" s="90"/>
      <c r="D61" s="90"/>
      <c r="E61" s="90"/>
      <c r="F61" s="90"/>
      <c r="G61" s="90"/>
      <c r="H61" s="90"/>
      <c r="I61" s="90"/>
      <c r="J61" s="90"/>
      <c r="K61" s="90"/>
      <c r="L61" s="90"/>
    </row>
  </sheetData>
  <mergeCells count="9">
    <mergeCell ref="A61:L61"/>
    <mergeCell ref="A57:L57"/>
    <mergeCell ref="A1:L1"/>
    <mergeCell ref="A54:L54"/>
    <mergeCell ref="A55:L55"/>
    <mergeCell ref="A58:L58"/>
    <mergeCell ref="A59:L59"/>
    <mergeCell ref="A60:L60"/>
    <mergeCell ref="A56:L56"/>
  </mergeCells>
  <pageMargins left="0.7" right="0.7" top="0.75" bottom="0.75" header="0.3" footer="0.3"/>
  <pageSetup orientation="portrait" horizontalDpi="0"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59B532-E72C-734B-80EA-BC908E2577A7}">
  <dimension ref="A1:F11"/>
  <sheetViews>
    <sheetView workbookViewId="0">
      <selection activeCell="B5" sqref="B5"/>
    </sheetView>
  </sheetViews>
  <sheetFormatPr baseColWidth="10" defaultRowHeight="16"/>
  <cols>
    <col min="1" max="1" width="21.7109375" bestFit="1" customWidth="1"/>
    <col min="3" max="4" width="13" bestFit="1" customWidth="1"/>
    <col min="5" max="5" width="13.42578125" bestFit="1" customWidth="1"/>
    <col min="6" max="6" width="13" style="4" bestFit="1" customWidth="1"/>
  </cols>
  <sheetData>
    <row r="1" spans="1:6" ht="31" customHeight="1">
      <c r="A1" s="101" t="s">
        <v>545</v>
      </c>
      <c r="B1" s="101"/>
      <c r="C1" s="101"/>
      <c r="D1" s="101"/>
      <c r="E1" s="101"/>
      <c r="F1" s="101"/>
    </row>
    <row r="2" spans="1:6">
      <c r="A2" s="4" t="s">
        <v>337</v>
      </c>
      <c r="B2" s="4" t="s">
        <v>333</v>
      </c>
      <c r="C2" s="4" t="s">
        <v>160</v>
      </c>
      <c r="D2" s="4" t="s">
        <v>0</v>
      </c>
      <c r="E2" s="4" t="s">
        <v>1</v>
      </c>
      <c r="F2" s="53" t="s">
        <v>338</v>
      </c>
    </row>
    <row r="3" spans="1:6" ht="34">
      <c r="A3" s="104" t="s">
        <v>335</v>
      </c>
      <c r="B3" s="47" t="s">
        <v>334</v>
      </c>
      <c r="C3" s="50" t="s">
        <v>523</v>
      </c>
      <c r="D3" s="50" t="s">
        <v>525</v>
      </c>
      <c r="E3" s="50" t="s">
        <v>530</v>
      </c>
      <c r="F3" s="79" t="s">
        <v>534</v>
      </c>
    </row>
    <row r="4" spans="1:6" ht="34">
      <c r="A4" s="104"/>
      <c r="B4" s="47" t="s">
        <v>320</v>
      </c>
      <c r="C4" s="50" t="s">
        <v>524</v>
      </c>
      <c r="D4" s="50" t="s">
        <v>629</v>
      </c>
      <c r="E4" s="50" t="s">
        <v>531</v>
      </c>
      <c r="F4" s="79" t="s">
        <v>634</v>
      </c>
    </row>
    <row r="5" spans="1:6" ht="34">
      <c r="A5" s="105" t="s">
        <v>336</v>
      </c>
      <c r="B5" s="46" t="s">
        <v>334</v>
      </c>
      <c r="C5" s="52" t="s">
        <v>631</v>
      </c>
      <c r="D5" s="52" t="s">
        <v>528</v>
      </c>
      <c r="E5" s="52" t="s">
        <v>532</v>
      </c>
      <c r="F5" s="80" t="s">
        <v>635</v>
      </c>
    </row>
    <row r="6" spans="1:6" ht="34">
      <c r="A6" s="105"/>
      <c r="B6" s="46" t="s">
        <v>320</v>
      </c>
      <c r="C6" s="52" t="s">
        <v>630</v>
      </c>
      <c r="D6" s="52" t="s">
        <v>529</v>
      </c>
      <c r="E6" s="52" t="s">
        <v>533</v>
      </c>
      <c r="F6" s="80" t="s">
        <v>636</v>
      </c>
    </row>
    <row r="7" spans="1:6" ht="34">
      <c r="A7" s="104" t="s">
        <v>546</v>
      </c>
      <c r="B7" s="47" t="s">
        <v>334</v>
      </c>
      <c r="C7" s="50" t="s">
        <v>632</v>
      </c>
      <c r="D7" s="50" t="s">
        <v>526</v>
      </c>
      <c r="E7" s="104" t="s">
        <v>85</v>
      </c>
      <c r="F7" s="79" t="s">
        <v>637</v>
      </c>
    </row>
    <row r="8" spans="1:6" ht="34">
      <c r="A8" s="106"/>
      <c r="B8" s="48" t="s">
        <v>320</v>
      </c>
      <c r="C8" s="51" t="s">
        <v>633</v>
      </c>
      <c r="D8" s="51" t="s">
        <v>527</v>
      </c>
      <c r="E8" s="106"/>
      <c r="F8" s="81" t="s">
        <v>638</v>
      </c>
    </row>
    <row r="9" spans="1:6">
      <c r="A9" s="102" t="s">
        <v>535</v>
      </c>
      <c r="B9" s="102"/>
      <c r="C9" s="102"/>
      <c r="D9" s="102"/>
      <c r="E9" s="102"/>
      <c r="F9" s="102"/>
    </row>
    <row r="10" spans="1:6" ht="32" customHeight="1">
      <c r="A10" s="103" t="s">
        <v>547</v>
      </c>
      <c r="B10" s="103"/>
      <c r="C10" s="103"/>
      <c r="D10" s="103"/>
      <c r="E10" s="103"/>
      <c r="F10" s="103"/>
    </row>
    <row r="11" spans="1:6">
      <c r="A11" t="s">
        <v>536</v>
      </c>
    </row>
  </sheetData>
  <mergeCells count="7">
    <mergeCell ref="A1:F1"/>
    <mergeCell ref="A9:F9"/>
    <mergeCell ref="A10:F10"/>
    <mergeCell ref="A3:A4"/>
    <mergeCell ref="A5:A6"/>
    <mergeCell ref="A7:A8"/>
    <mergeCell ref="E7:E8"/>
  </mergeCells>
  <pageMargins left="0.7" right="0.7" top="0.75" bottom="0.75" header="0.3" footer="0.3"/>
  <pageSetup orientation="portrait" horizontalDpi="0" verticalDpi="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C418EC-5F87-8343-93F5-50E1CF5C946F}">
  <dimension ref="A6:E13"/>
  <sheetViews>
    <sheetView workbookViewId="0">
      <selection activeCell="D10" sqref="D10"/>
    </sheetView>
  </sheetViews>
  <sheetFormatPr baseColWidth="10" defaultRowHeight="16"/>
  <cols>
    <col min="1" max="1" width="11.7109375" bestFit="1" customWidth="1"/>
    <col min="2" max="2" width="9.42578125" bestFit="1" customWidth="1"/>
    <col min="3" max="3" width="14.7109375" bestFit="1" customWidth="1"/>
    <col min="4" max="4" width="17.85546875" bestFit="1" customWidth="1"/>
    <col min="5" max="5" width="26" bestFit="1" customWidth="1"/>
  </cols>
  <sheetData>
    <row r="6" spans="1:5">
      <c r="C6" s="107" t="s">
        <v>160</v>
      </c>
      <c r="D6" s="107"/>
      <c r="E6" s="107"/>
    </row>
    <row r="7" spans="1:5">
      <c r="A7" s="17" t="s">
        <v>337</v>
      </c>
      <c r="B7" s="17" t="s">
        <v>333</v>
      </c>
      <c r="C7" s="17" t="s">
        <v>639</v>
      </c>
      <c r="D7" s="17" t="s">
        <v>640</v>
      </c>
      <c r="E7" s="17" t="s">
        <v>641</v>
      </c>
    </row>
    <row r="8" spans="1:5" ht="34" customHeight="1">
      <c r="A8" s="104" t="s">
        <v>335</v>
      </c>
      <c r="B8" s="47" t="s">
        <v>334</v>
      </c>
      <c r="C8" s="108" t="s">
        <v>523</v>
      </c>
      <c r="D8" s="108"/>
      <c r="E8" s="108"/>
    </row>
    <row r="9" spans="1:5" ht="34" customHeight="1">
      <c r="A9" s="104"/>
      <c r="B9" s="47" t="s">
        <v>320</v>
      </c>
      <c r="C9" s="108" t="s">
        <v>524</v>
      </c>
      <c r="D9" s="108"/>
      <c r="E9" s="108"/>
    </row>
    <row r="10" spans="1:5" ht="34">
      <c r="A10" s="105" t="s">
        <v>336</v>
      </c>
      <c r="B10" s="46" t="s">
        <v>334</v>
      </c>
      <c r="C10" s="52" t="s">
        <v>631</v>
      </c>
      <c r="D10" s="52" t="s">
        <v>642</v>
      </c>
      <c r="E10" s="52" t="s">
        <v>644</v>
      </c>
    </row>
    <row r="11" spans="1:5" ht="34">
      <c r="A11" s="105"/>
      <c r="B11" s="46" t="s">
        <v>320</v>
      </c>
      <c r="C11" s="52" t="s">
        <v>630</v>
      </c>
      <c r="D11" s="52" t="s">
        <v>643</v>
      </c>
      <c r="E11" s="52" t="s">
        <v>645</v>
      </c>
    </row>
    <row r="12" spans="1:5" ht="34">
      <c r="A12" s="104" t="s">
        <v>546</v>
      </c>
      <c r="B12" s="47" t="s">
        <v>334</v>
      </c>
      <c r="C12" s="50" t="s">
        <v>632</v>
      </c>
      <c r="D12" s="50" t="s">
        <v>646</v>
      </c>
      <c r="E12" s="50" t="s">
        <v>648</v>
      </c>
    </row>
    <row r="13" spans="1:5" ht="34">
      <c r="A13" s="106"/>
      <c r="B13" s="48" t="s">
        <v>320</v>
      </c>
      <c r="C13" s="51" t="s">
        <v>633</v>
      </c>
      <c r="D13" s="51" t="s">
        <v>647</v>
      </c>
      <c r="E13" s="51" t="s">
        <v>649</v>
      </c>
    </row>
  </sheetData>
  <mergeCells count="6">
    <mergeCell ref="A12:A13"/>
    <mergeCell ref="C6:E6"/>
    <mergeCell ref="C8:E8"/>
    <mergeCell ref="C9:E9"/>
    <mergeCell ref="A8:A9"/>
    <mergeCell ref="A10:A11"/>
  </mergeCells>
  <pageMargins left="0.7" right="0.7" top="0.75" bottom="0.75" header="0.3" footer="0.3"/>
  <pageSetup orientation="portrait" horizontalDpi="0" verticalDpi="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77B419-D923-A146-8FAB-CF6618E54F68}">
  <dimension ref="A1:D74"/>
  <sheetViews>
    <sheetView topLeftCell="A34" zoomScale="150" zoomScaleNormal="150" workbookViewId="0">
      <selection activeCell="A42" sqref="A42"/>
    </sheetView>
  </sheetViews>
  <sheetFormatPr baseColWidth="10" defaultRowHeight="16"/>
  <cols>
    <col min="1" max="1" width="34.7109375" bestFit="1" customWidth="1"/>
    <col min="2" max="2" width="12.42578125" style="4" bestFit="1" customWidth="1"/>
    <col min="3" max="3" width="15.85546875" bestFit="1" customWidth="1"/>
  </cols>
  <sheetData>
    <row r="1" spans="1:4">
      <c r="A1" s="18"/>
      <c r="B1" s="19" t="s">
        <v>92</v>
      </c>
      <c r="C1" s="19" t="s">
        <v>93</v>
      </c>
    </row>
    <row r="2" spans="1:4">
      <c r="A2" t="s">
        <v>24</v>
      </c>
      <c r="B2" s="28">
        <f>ukb_all!C2</f>
        <v>502413</v>
      </c>
      <c r="C2" s="28" t="str">
        <f>ukb_ip!C2</f>
        <v>age</v>
      </c>
      <c r="D2" t="e">
        <f>C2/B2</f>
        <v>#VALUE!</v>
      </c>
    </row>
    <row r="3" spans="1:4">
      <c r="C3" s="28"/>
    </row>
    <row r="4" spans="1:4">
      <c r="A4" s="7" t="s">
        <v>16</v>
      </c>
      <c r="C4" s="4"/>
    </row>
    <row r="5" spans="1:4">
      <c r="A5" s="20" t="s">
        <v>12</v>
      </c>
      <c r="B5" s="21" t="str">
        <f>ukb_all!C3</f>
        <v>57.03 (8.09)</v>
      </c>
      <c r="C5" s="21" t="str">
        <f>ukb_ip!C3</f>
        <v>age_verbose</v>
      </c>
      <c r="D5" t="s">
        <v>101</v>
      </c>
    </row>
    <row r="6" spans="1:4">
      <c r="A6" t="s">
        <v>13</v>
      </c>
      <c r="C6" s="4"/>
    </row>
    <row r="7" spans="1:4">
      <c r="A7" s="1" t="s">
        <v>3</v>
      </c>
      <c r="B7" s="4" t="str">
        <f>ukb_all!C4</f>
        <v xml:space="preserve"> 0.0 (0)</v>
      </c>
      <c r="C7" s="4" t="str">
        <f>ukb_ip!C4</f>
        <v>age_verbose</v>
      </c>
    </row>
    <row r="8" spans="1:4">
      <c r="A8" s="2" t="s">
        <v>4</v>
      </c>
      <c r="B8" s="4" t="str">
        <f>ukb_all!C5</f>
        <v xml:space="preserve"> 0.0 (0)</v>
      </c>
      <c r="C8" s="4" t="str">
        <f>ukb_ip!C5</f>
        <v>age_verbose</v>
      </c>
    </row>
    <row r="9" spans="1:4">
      <c r="A9" s="3" t="s">
        <v>5</v>
      </c>
      <c r="B9" s="4" t="str">
        <f>ukb_all!C6</f>
        <v xml:space="preserve"> 0.0 (0)</v>
      </c>
      <c r="C9" s="4" t="str">
        <f>ukb_ip!C6</f>
        <v>age_verbose</v>
      </c>
    </row>
    <row r="10" spans="1:4">
      <c r="A10" s="3" t="s">
        <v>6</v>
      </c>
      <c r="B10" s="4" t="str">
        <f>ukb_all!C7</f>
        <v xml:space="preserve"> 0.0 (5)</v>
      </c>
      <c r="C10" s="4" t="str">
        <f>ukb_ip!C7</f>
        <v>age_verbose</v>
      </c>
    </row>
    <row r="11" spans="1:4">
      <c r="A11" s="3" t="s">
        <v>7</v>
      </c>
      <c r="B11" s="4" t="str">
        <f>ukb_all!C8</f>
        <v>23.3 (117,193)</v>
      </c>
      <c r="C11" s="4" t="str">
        <f>ukb_ip!C8</f>
        <v>age_verbose</v>
      </c>
    </row>
    <row r="12" spans="1:4">
      <c r="A12" s="3" t="s">
        <v>8</v>
      </c>
      <c r="B12" s="4" t="str">
        <f>ukb_all!C9</f>
        <v>33.2 (166,730)</v>
      </c>
      <c r="C12" s="4" t="str">
        <f>ukb_ip!C9</f>
        <v>age_verbose</v>
      </c>
    </row>
    <row r="13" spans="1:4">
      <c r="A13" s="3" t="s">
        <v>9</v>
      </c>
      <c r="B13" s="4" t="str">
        <f>ukb_all!C10</f>
        <v>42.9 (215,338)</v>
      </c>
      <c r="C13" s="4" t="str">
        <f>ukb_ip!C10</f>
        <v>age_verbose</v>
      </c>
      <c r="D13" t="s">
        <v>101</v>
      </c>
    </row>
    <row r="14" spans="1:4">
      <c r="A14" s="3" t="s">
        <v>10</v>
      </c>
      <c r="B14" s="4" t="str">
        <f>ukb_all!C11</f>
        <v xml:space="preserve"> 0.6 (3,145)</v>
      </c>
      <c r="C14" s="4" t="str">
        <f>ukb_ip!C11</f>
        <v>age_verbose</v>
      </c>
    </row>
    <row r="15" spans="1:4">
      <c r="A15" s="3" t="s">
        <v>11</v>
      </c>
      <c r="B15" s="4" t="str">
        <f>ukb_all!C12</f>
        <v xml:space="preserve"> 0.0 (0)</v>
      </c>
      <c r="C15" s="4" t="str">
        <f>ukb_ip!C12</f>
        <v>sex</v>
      </c>
    </row>
    <row r="16" spans="1:4">
      <c r="A16" s="22" t="s">
        <v>66</v>
      </c>
      <c r="B16" s="21"/>
      <c r="C16" s="21"/>
    </row>
    <row r="17" spans="1:4">
      <c r="A17" s="23" t="s">
        <v>33</v>
      </c>
      <c r="B17" s="21" t="str">
        <f>ukb_all!C13</f>
        <v>45.6 (229,085)</v>
      </c>
      <c r="C17" s="21" t="str">
        <f>ukb_ip!C13</f>
        <v>sex</v>
      </c>
    </row>
    <row r="18" spans="1:4">
      <c r="A18" s="24" t="s">
        <v>2</v>
      </c>
      <c r="B18" s="21" t="str">
        <f>ukb_all!C14</f>
        <v>54.4 (273,328)</v>
      </c>
      <c r="C18" s="21" t="str">
        <f>ukb_ip!C14</f>
        <v>race_eth2</v>
      </c>
      <c r="D18" t="s">
        <v>102</v>
      </c>
    </row>
    <row r="19" spans="1:4">
      <c r="A19" s="6" t="s">
        <v>67</v>
      </c>
      <c r="C19" s="4"/>
    </row>
    <row r="20" spans="1:4">
      <c r="A20" s="1" t="s">
        <v>86</v>
      </c>
      <c r="B20" s="4" t="s">
        <v>85</v>
      </c>
      <c r="C20" s="4" t="s">
        <v>85</v>
      </c>
    </row>
    <row r="21" spans="1:4">
      <c r="A21" s="1" t="s">
        <v>35</v>
      </c>
      <c r="B21" s="4" t="str">
        <f>ukb_all!C17</f>
        <v xml:space="preserve"> 3.8 (19,132)</v>
      </c>
      <c r="C21" s="4" t="str">
        <f>ukb_ip!C17</f>
        <v>race_eth2</v>
      </c>
    </row>
    <row r="22" spans="1:4">
      <c r="A22" s="1" t="s">
        <v>36</v>
      </c>
      <c r="B22" s="4" t="str">
        <f>ukb_all!C19</f>
        <v xml:space="preserve"> 0.6 (2,872)</v>
      </c>
      <c r="C22" s="4" t="str">
        <f>ukb_ip!C19</f>
        <v>bmi_cat</v>
      </c>
    </row>
    <row r="23" spans="1:4">
      <c r="A23" s="1" t="s">
        <v>37</v>
      </c>
      <c r="B23" s="4" t="s">
        <v>85</v>
      </c>
      <c r="C23" s="4" t="s">
        <v>85</v>
      </c>
    </row>
    <row r="24" spans="1:4">
      <c r="A24" s="1" t="s">
        <v>38</v>
      </c>
      <c r="B24" s="4" t="s">
        <v>85</v>
      </c>
      <c r="C24" s="4" t="s">
        <v>85</v>
      </c>
    </row>
    <row r="25" spans="1:4">
      <c r="A25" s="1" t="s">
        <v>39</v>
      </c>
      <c r="B25" s="4" t="str">
        <f>ukb_all!C16</f>
        <v xml:space="preserve"> 3.8 (18,903)</v>
      </c>
      <c r="C25" s="4" t="str">
        <f>ukb_ip!C16</f>
        <v>race_eth2</v>
      </c>
    </row>
    <row r="26" spans="1:4">
      <c r="A26" s="1" t="s">
        <v>40</v>
      </c>
      <c r="B26" s="4" t="s">
        <v>85</v>
      </c>
      <c r="C26" s="4" t="s">
        <v>85</v>
      </c>
    </row>
    <row r="27" spans="1:4">
      <c r="A27" s="1" t="s">
        <v>82</v>
      </c>
      <c r="B27" s="4" t="str">
        <f>ukb_all!C18</f>
        <v xml:space="preserve"> 0.9 (4,557)</v>
      </c>
      <c r="C27" s="4" t="str">
        <f>ukb_ip!C18</f>
        <v>bmi</v>
      </c>
    </row>
    <row r="28" spans="1:4">
      <c r="A28" s="1" t="s">
        <v>41</v>
      </c>
      <c r="B28" s="4" t="str">
        <f>ukb_all!C21</f>
        <v xml:space="preserve"> 0.4 (1,878)</v>
      </c>
      <c r="C28" s="4" t="str">
        <f>ukb_ip!C21</f>
        <v>bmi_cat</v>
      </c>
    </row>
    <row r="29" spans="1:4">
      <c r="A29" s="1" t="s">
        <v>42</v>
      </c>
      <c r="B29" s="30" t="str">
        <f>ukb_all!C15</f>
        <v>90.6 (454,173)</v>
      </c>
      <c r="C29" s="30" t="str">
        <f>ukb_ip!C15</f>
        <v>race_eth2</v>
      </c>
      <c r="D29" t="s">
        <v>103</v>
      </c>
    </row>
    <row r="30" spans="1:4">
      <c r="A30" s="29" t="s">
        <v>96</v>
      </c>
      <c r="B30" s="4">
        <f>ukb_all!I17</f>
        <v>898</v>
      </c>
      <c r="C30" s="28">
        <f>ukb_ip!I15</f>
        <v>0</v>
      </c>
    </row>
    <row r="31" spans="1:4">
      <c r="A31" s="25" t="s">
        <v>68</v>
      </c>
      <c r="B31" s="21" t="str">
        <f>ukb_all!C22</f>
        <v>27.43 (4.80)</v>
      </c>
      <c r="C31" s="21" t="str">
        <f>ukb_ip!C22</f>
        <v>bmi_cat</v>
      </c>
      <c r="D31" t="s">
        <v>104</v>
      </c>
    </row>
    <row r="32" spans="1:4">
      <c r="A32" s="6" t="s">
        <v>69</v>
      </c>
      <c r="C32" s="4"/>
    </row>
    <row r="33" spans="1:4">
      <c r="A33" s="1" t="s">
        <v>45</v>
      </c>
      <c r="B33" s="4" t="str">
        <f>ukb_all!C27</f>
        <v xml:space="preserve"> 0.5 (2,626)</v>
      </c>
      <c r="C33" s="4" t="str">
        <f>ukb_ip!C27</f>
        <v>depression</v>
      </c>
    </row>
    <row r="34" spans="1:4">
      <c r="A34" s="1" t="s">
        <v>46</v>
      </c>
      <c r="B34" s="4" t="str">
        <f>ukb_all!C24</f>
        <v>32.5 (162,374)</v>
      </c>
      <c r="C34" s="4" t="str">
        <f>ukb_ip!C23</f>
        <v>cancer</v>
      </c>
    </row>
    <row r="35" spans="1:4">
      <c r="A35" s="1" t="s">
        <v>47</v>
      </c>
      <c r="B35" s="4" t="str">
        <f>ukb_all!C23</f>
        <v>42.5 (212,079)</v>
      </c>
      <c r="C35" s="4" t="str">
        <f>ukb_ip!C24</f>
        <v>diabetes</v>
      </c>
    </row>
    <row r="36" spans="1:4">
      <c r="A36" s="1" t="s">
        <v>48</v>
      </c>
      <c r="B36" s="4" t="str">
        <f>ukb_all!C26</f>
        <v>24.5 (122,230)</v>
      </c>
      <c r="C36" s="4" t="str">
        <f>ukb_ip!C26</f>
        <v>anxiety</v>
      </c>
    </row>
    <row r="37" spans="1:4">
      <c r="A37" s="29" t="s">
        <v>96</v>
      </c>
      <c r="B37" s="31">
        <f>ukb_all!I22</f>
        <v>3104</v>
      </c>
      <c r="C37" s="31">
        <f>ukb_ip!I23</f>
        <v>0</v>
      </c>
      <c r="D37" t="s">
        <v>141</v>
      </c>
    </row>
    <row r="38" spans="1:4">
      <c r="A38" s="25" t="s">
        <v>14</v>
      </c>
      <c r="B38" s="21" t="s">
        <v>85</v>
      </c>
      <c r="C38" s="21" t="str">
        <f>ukb_ip!C28</f>
        <v>smoker</v>
      </c>
    </row>
    <row r="39" spans="1:4">
      <c r="A39" s="6" t="s">
        <v>70</v>
      </c>
      <c r="B39" s="4" t="s">
        <v>85</v>
      </c>
      <c r="C39" s="4">
        <f>ukb_ip!C31</f>
        <v>0</v>
      </c>
    </row>
    <row r="40" spans="1:4">
      <c r="A40" s="25" t="s">
        <v>78</v>
      </c>
      <c r="B40" s="21" t="s">
        <v>85</v>
      </c>
      <c r="C40" s="21">
        <f>ukb_ip!C33</f>
        <v>0</v>
      </c>
    </row>
    <row r="41" spans="1:4">
      <c r="A41" s="6" t="s">
        <v>71</v>
      </c>
      <c r="B41" s="4" t="s">
        <v>85</v>
      </c>
      <c r="C41" s="4">
        <f>ukb_ip!C35</f>
        <v>0</v>
      </c>
    </row>
    <row r="42" spans="1:4">
      <c r="A42" s="25" t="s">
        <v>143</v>
      </c>
      <c r="B42" s="21" t="s">
        <v>85</v>
      </c>
      <c r="C42" s="21">
        <f>ukb_ip!C37</f>
        <v>0</v>
      </c>
    </row>
    <row r="43" spans="1:4">
      <c r="A43" s="6" t="s">
        <v>72</v>
      </c>
      <c r="C43" s="4"/>
    </row>
    <row r="44" spans="1:4">
      <c r="A44" s="1" t="s">
        <v>54</v>
      </c>
      <c r="B44" s="4" t="str">
        <f>ukb_all!C44</f>
        <v>54.8 (273,478)</v>
      </c>
      <c r="C44" s="4">
        <f>ukb_ip!C39</f>
        <v>0</v>
      </c>
      <c r="D44" t="s">
        <v>105</v>
      </c>
    </row>
    <row r="45" spans="1:4">
      <c r="A45" s="1" t="s">
        <v>55</v>
      </c>
      <c r="B45" s="4" t="str">
        <f>ukb_all!C43</f>
        <v>34.6 (173,025)</v>
      </c>
      <c r="C45" s="4">
        <f>ukb_ip!C38</f>
        <v>0</v>
      </c>
    </row>
    <row r="46" spans="1:4">
      <c r="A46" s="1" t="s">
        <v>56</v>
      </c>
      <c r="B46" s="4" t="str">
        <f>ukb_all!C45</f>
        <v>10.6 (52,962)</v>
      </c>
      <c r="C46" s="4">
        <f>ukb_ip!C40</f>
        <v>0</v>
      </c>
    </row>
    <row r="47" spans="1:4">
      <c r="A47" s="1" t="s">
        <v>41</v>
      </c>
      <c r="B47" s="28">
        <f>ukb_all!I44</f>
        <v>2948</v>
      </c>
      <c r="C47" s="28">
        <f>ukb_ip!I38</f>
        <v>0</v>
      </c>
    </row>
    <row r="48" spans="1:4">
      <c r="A48" s="25" t="s">
        <v>100</v>
      </c>
      <c r="B48" s="21"/>
      <c r="C48" s="20"/>
    </row>
    <row r="49" spans="1:4">
      <c r="A49" s="24" t="s">
        <v>54</v>
      </c>
      <c r="B49" s="21" t="str">
        <f>ukb_all!C48</f>
        <v xml:space="preserve"> 4.5 (22,381)</v>
      </c>
      <c r="C49" s="21">
        <f>ukb_ip!C44</f>
        <v>0</v>
      </c>
      <c r="D49" t="s">
        <v>106</v>
      </c>
    </row>
    <row r="50" spans="1:4">
      <c r="A50" s="24" t="s">
        <v>55</v>
      </c>
      <c r="B50" s="21" t="str">
        <f>ukb_all!C49</f>
        <v xml:space="preserve"> 3.6 (18,094)</v>
      </c>
      <c r="C50" s="21">
        <f>ukb_ip!C43</f>
        <v>0</v>
      </c>
    </row>
    <row r="51" spans="1:4">
      <c r="A51" s="24" t="s">
        <v>56</v>
      </c>
      <c r="B51" s="21" t="str">
        <f>ukb_all!C47</f>
        <v>91.9 (460,286)</v>
      </c>
      <c r="C51" s="21">
        <f>ukb_ip!C42</f>
        <v>0</v>
      </c>
    </row>
    <row r="52" spans="1:4">
      <c r="A52" s="24" t="s">
        <v>41</v>
      </c>
      <c r="B52" s="32">
        <f>ukb_all!I48</f>
        <v>1652</v>
      </c>
      <c r="C52" s="32">
        <f>ukb_ip!I42</f>
        <v>0</v>
      </c>
    </row>
    <row r="54" spans="1:4">
      <c r="A54" s="12" t="s">
        <v>73</v>
      </c>
      <c r="C54" s="4"/>
    </row>
    <row r="55" spans="1:4">
      <c r="A55" s="25" t="s">
        <v>91</v>
      </c>
      <c r="B55" s="21"/>
      <c r="C55" s="21"/>
    </row>
    <row r="56" spans="1:4">
      <c r="A56" s="26" t="s">
        <v>74</v>
      </c>
      <c r="B56" s="21" t="s">
        <v>85</v>
      </c>
      <c r="C56" s="21">
        <f>ukb_ip!C47</f>
        <v>0</v>
      </c>
    </row>
    <row r="57" spans="1:4">
      <c r="A57" s="26" t="s">
        <v>75</v>
      </c>
      <c r="B57" s="21" t="s">
        <v>85</v>
      </c>
      <c r="C57" s="21">
        <f>ukb_ip!C48</f>
        <v>0</v>
      </c>
    </row>
    <row r="58" spans="1:4">
      <c r="A58" s="26" t="s">
        <v>76</v>
      </c>
      <c r="B58" s="21" t="s">
        <v>85</v>
      </c>
      <c r="C58" s="21">
        <f>ukb_ip!C49</f>
        <v>0</v>
      </c>
    </row>
    <row r="59" spans="1:4">
      <c r="A59" s="26" t="s">
        <v>77</v>
      </c>
      <c r="B59" s="21" t="s">
        <v>85</v>
      </c>
      <c r="C59" s="21">
        <f>ukb_ip!C50</f>
        <v>0</v>
      </c>
    </row>
    <row r="60" spans="1:4">
      <c r="A60" s="13" t="s">
        <v>15</v>
      </c>
      <c r="C60" s="4"/>
    </row>
    <row r="61" spans="1:4">
      <c r="A61" s="14" t="s">
        <v>74</v>
      </c>
      <c r="B61" s="4" t="s">
        <v>85</v>
      </c>
      <c r="C61" s="4">
        <f>ukb_ip!C51</f>
        <v>0</v>
      </c>
    </row>
    <row r="62" spans="1:4">
      <c r="A62" s="14" t="s">
        <v>75</v>
      </c>
      <c r="B62" s="4" t="s">
        <v>85</v>
      </c>
      <c r="C62" s="4">
        <f>ukb_ip!C52</f>
        <v>0</v>
      </c>
    </row>
    <row r="63" spans="1:4">
      <c r="A63" s="14" t="s">
        <v>76</v>
      </c>
      <c r="B63" s="4" t="s">
        <v>85</v>
      </c>
      <c r="C63" s="4">
        <f>ukb_ip!C53</f>
        <v>0</v>
      </c>
    </row>
    <row r="64" spans="1:4">
      <c r="A64" s="14" t="s">
        <v>77</v>
      </c>
      <c r="B64" s="4" t="s">
        <v>85</v>
      </c>
      <c r="C64" s="4">
        <f>ukb_ip!C54</f>
        <v>0</v>
      </c>
    </row>
    <row r="65" spans="1:4">
      <c r="A65" s="27" t="s">
        <v>89</v>
      </c>
      <c r="B65" s="21"/>
      <c r="C65" s="21"/>
    </row>
    <row r="66" spans="1:4">
      <c r="A66" s="26" t="s">
        <v>74</v>
      </c>
      <c r="B66" s="21" t="s">
        <v>85</v>
      </c>
      <c r="C66" s="21">
        <f>ukb_ip!C55</f>
        <v>0</v>
      </c>
    </row>
    <row r="67" spans="1:4">
      <c r="A67" s="26" t="s">
        <v>75</v>
      </c>
      <c r="B67" s="21" t="s">
        <v>85</v>
      </c>
      <c r="C67" s="21">
        <f>ukb_ip!C56</f>
        <v>0</v>
      </c>
    </row>
    <row r="68" spans="1:4">
      <c r="A68" s="26" t="s">
        <v>76</v>
      </c>
      <c r="B68" s="21" t="s">
        <v>85</v>
      </c>
      <c r="C68" s="30">
        <f>ukb_ip!C57</f>
        <v>0</v>
      </c>
      <c r="D68" t="s">
        <v>142</v>
      </c>
    </row>
    <row r="69" spans="1:4">
      <c r="A69" s="26" t="s">
        <v>77</v>
      </c>
      <c r="B69" s="21" t="s">
        <v>85</v>
      </c>
      <c r="C69" s="21">
        <f>ukb_ip!C58</f>
        <v>0</v>
      </c>
    </row>
    <row r="70" spans="1:4">
      <c r="A70" s="15" t="s">
        <v>90</v>
      </c>
      <c r="C70" s="4"/>
    </row>
    <row r="71" spans="1:4">
      <c r="A71" s="14" t="s">
        <v>74</v>
      </c>
      <c r="B71" s="4" t="s">
        <v>85</v>
      </c>
      <c r="C71" s="4">
        <f>ukb_ip!C63</f>
        <v>0</v>
      </c>
    </row>
    <row r="72" spans="1:4">
      <c r="A72" s="14" t="s">
        <v>75</v>
      </c>
      <c r="B72" s="4" t="s">
        <v>85</v>
      </c>
      <c r="C72" s="4">
        <f>ukb_ip!C64</f>
        <v>0</v>
      </c>
    </row>
    <row r="73" spans="1:4">
      <c r="A73" s="14" t="s">
        <v>76</v>
      </c>
      <c r="B73" s="4" t="s">
        <v>85</v>
      </c>
      <c r="C73" s="4">
        <f>ukb_ip!C65</f>
        <v>0</v>
      </c>
    </row>
    <row r="74" spans="1:4">
      <c r="A74" s="16" t="s">
        <v>77</v>
      </c>
      <c r="B74" s="17" t="s">
        <v>85</v>
      </c>
      <c r="C74" s="17">
        <f>ukb_ip!C66</f>
        <v>0</v>
      </c>
    </row>
  </sheetData>
  <pageMargins left="0.7" right="0.7" top="0.75" bottom="0.75" header="0.3" footer="0.3"/>
  <pageSetup orientation="portrait" horizontalDpi="0" verticalDpi="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AAA6E5-6456-1F41-A75B-6D22A70A30D2}">
  <dimension ref="A1:J71"/>
  <sheetViews>
    <sheetView topLeftCell="A2" workbookViewId="0">
      <selection activeCell="B6" sqref="B6"/>
    </sheetView>
  </sheetViews>
  <sheetFormatPr baseColWidth="10" defaultRowHeight="16"/>
  <sheetData>
    <row r="1" spans="1:10">
      <c r="A1" t="s">
        <v>17</v>
      </c>
      <c r="B1" t="s">
        <v>18</v>
      </c>
      <c r="C1" t="s">
        <v>19</v>
      </c>
      <c r="D1" t="s">
        <v>20</v>
      </c>
      <c r="E1" t="s">
        <v>21</v>
      </c>
      <c r="F1" t="s">
        <v>22</v>
      </c>
      <c r="G1" t="s">
        <v>23</v>
      </c>
      <c r="H1" t="s">
        <v>24</v>
      </c>
      <c r="I1" t="s">
        <v>25</v>
      </c>
      <c r="J1" t="s">
        <v>26</v>
      </c>
    </row>
    <row r="2" spans="1:10">
      <c r="A2" t="s">
        <v>24</v>
      </c>
      <c r="B2" t="s">
        <v>27</v>
      </c>
      <c r="C2" s="8">
        <v>502413</v>
      </c>
    </row>
    <row r="3" spans="1:10">
      <c r="A3" t="s">
        <v>87</v>
      </c>
      <c r="B3" t="s">
        <v>28</v>
      </c>
      <c r="C3" t="s">
        <v>94</v>
      </c>
      <c r="D3" t="s">
        <v>29</v>
      </c>
      <c r="E3">
        <v>57.030951949698597</v>
      </c>
      <c r="F3">
        <v>8.0907384559252904</v>
      </c>
      <c r="G3">
        <v>58.3</v>
      </c>
      <c r="H3">
        <v>502411</v>
      </c>
      <c r="I3">
        <v>2</v>
      </c>
    </row>
    <row r="4" spans="1:10">
      <c r="A4" t="s">
        <v>30</v>
      </c>
      <c r="B4" t="s">
        <v>3</v>
      </c>
      <c r="C4" t="s">
        <v>79</v>
      </c>
      <c r="D4" t="s">
        <v>31</v>
      </c>
      <c r="H4">
        <v>0</v>
      </c>
      <c r="I4">
        <v>2</v>
      </c>
      <c r="J4">
        <v>0</v>
      </c>
    </row>
    <row r="5" spans="1:10">
      <c r="A5" t="s">
        <v>30</v>
      </c>
      <c r="B5" s="9">
        <v>45218</v>
      </c>
      <c r="C5" t="s">
        <v>79</v>
      </c>
      <c r="D5" t="s">
        <v>31</v>
      </c>
      <c r="H5">
        <v>0</v>
      </c>
      <c r="I5">
        <v>2</v>
      </c>
      <c r="J5">
        <v>0</v>
      </c>
    </row>
    <row r="6" spans="1:10">
      <c r="A6" t="s">
        <v>30</v>
      </c>
      <c r="B6" t="s">
        <v>5</v>
      </c>
      <c r="C6" t="s">
        <v>79</v>
      </c>
      <c r="D6" t="s">
        <v>31</v>
      </c>
      <c r="H6">
        <v>0</v>
      </c>
      <c r="I6">
        <v>2</v>
      </c>
      <c r="J6">
        <v>0</v>
      </c>
    </row>
    <row r="7" spans="1:10">
      <c r="A7" t="s">
        <v>30</v>
      </c>
      <c r="B7" t="s">
        <v>6</v>
      </c>
      <c r="C7" t="s">
        <v>107</v>
      </c>
      <c r="D7" t="s">
        <v>31</v>
      </c>
      <c r="H7">
        <v>5</v>
      </c>
      <c r="I7">
        <v>2</v>
      </c>
      <c r="J7">
        <v>0</v>
      </c>
    </row>
    <row r="8" spans="1:10">
      <c r="A8" t="s">
        <v>30</v>
      </c>
      <c r="B8" t="s">
        <v>7</v>
      </c>
      <c r="C8" t="s">
        <v>108</v>
      </c>
      <c r="D8" t="s">
        <v>31</v>
      </c>
      <c r="H8">
        <v>117193</v>
      </c>
      <c r="I8">
        <v>2</v>
      </c>
      <c r="J8">
        <v>23.3</v>
      </c>
    </row>
    <row r="9" spans="1:10">
      <c r="A9" t="s">
        <v>30</v>
      </c>
      <c r="B9" t="s">
        <v>8</v>
      </c>
      <c r="C9" t="s">
        <v>109</v>
      </c>
      <c r="D9" t="s">
        <v>31</v>
      </c>
      <c r="H9">
        <v>166730</v>
      </c>
      <c r="I9">
        <v>2</v>
      </c>
      <c r="J9">
        <v>33.200000000000003</v>
      </c>
    </row>
    <row r="10" spans="1:10">
      <c r="A10" t="s">
        <v>30</v>
      </c>
      <c r="B10" t="s">
        <v>9</v>
      </c>
      <c r="C10" t="s">
        <v>110</v>
      </c>
      <c r="D10" t="s">
        <v>31</v>
      </c>
      <c r="H10">
        <v>215338</v>
      </c>
      <c r="I10">
        <v>2</v>
      </c>
      <c r="J10">
        <v>42.9</v>
      </c>
    </row>
    <row r="11" spans="1:10">
      <c r="A11" t="s">
        <v>30</v>
      </c>
      <c r="B11" t="s">
        <v>10</v>
      </c>
      <c r="C11" t="s">
        <v>111</v>
      </c>
      <c r="D11" t="s">
        <v>31</v>
      </c>
      <c r="H11">
        <v>3145</v>
      </c>
      <c r="I11">
        <v>2</v>
      </c>
      <c r="J11">
        <v>0.6</v>
      </c>
    </row>
    <row r="12" spans="1:10">
      <c r="A12" t="s">
        <v>30</v>
      </c>
      <c r="B12" t="s">
        <v>11</v>
      </c>
      <c r="C12" t="s">
        <v>79</v>
      </c>
      <c r="D12" t="s">
        <v>31</v>
      </c>
      <c r="H12">
        <v>0</v>
      </c>
      <c r="I12">
        <v>2</v>
      </c>
      <c r="J12">
        <v>0</v>
      </c>
    </row>
    <row r="13" spans="1:10">
      <c r="A13" t="s">
        <v>32</v>
      </c>
      <c r="B13" t="s">
        <v>33</v>
      </c>
      <c r="C13" t="s">
        <v>112</v>
      </c>
      <c r="D13" t="s">
        <v>31</v>
      </c>
      <c r="H13">
        <v>229085</v>
      </c>
      <c r="I13">
        <v>0</v>
      </c>
      <c r="J13">
        <v>45.6</v>
      </c>
    </row>
    <row r="14" spans="1:10">
      <c r="A14" t="s">
        <v>32</v>
      </c>
      <c r="B14" t="s">
        <v>2</v>
      </c>
      <c r="C14" t="s">
        <v>113</v>
      </c>
      <c r="D14" t="s">
        <v>31</v>
      </c>
      <c r="H14">
        <v>273328</v>
      </c>
      <c r="I14">
        <v>0</v>
      </c>
      <c r="J14">
        <v>54.4</v>
      </c>
    </row>
    <row r="15" spans="1:10">
      <c r="A15" t="s">
        <v>34</v>
      </c>
      <c r="B15" t="s">
        <v>42</v>
      </c>
      <c r="C15" t="s">
        <v>114</v>
      </c>
      <c r="D15" t="s">
        <v>31</v>
      </c>
      <c r="H15">
        <v>454173</v>
      </c>
      <c r="I15">
        <v>898</v>
      </c>
      <c r="J15">
        <v>90.6</v>
      </c>
    </row>
    <row r="16" spans="1:10">
      <c r="A16" t="s">
        <v>34</v>
      </c>
      <c r="B16" t="s">
        <v>39</v>
      </c>
      <c r="C16" t="s">
        <v>115</v>
      </c>
      <c r="D16" t="s">
        <v>31</v>
      </c>
      <c r="H16">
        <v>18903</v>
      </c>
      <c r="I16">
        <v>898</v>
      </c>
      <c r="J16">
        <v>3.8</v>
      </c>
    </row>
    <row r="17" spans="1:10">
      <c r="A17" t="s">
        <v>34</v>
      </c>
      <c r="B17" t="s">
        <v>35</v>
      </c>
      <c r="C17" t="s">
        <v>116</v>
      </c>
      <c r="D17" t="s">
        <v>31</v>
      </c>
      <c r="H17">
        <v>19132</v>
      </c>
      <c r="I17">
        <v>898</v>
      </c>
      <c r="J17">
        <v>3.8</v>
      </c>
    </row>
    <row r="18" spans="1:10">
      <c r="A18" t="s">
        <v>34</v>
      </c>
      <c r="B18" t="s">
        <v>82</v>
      </c>
      <c r="C18" t="s">
        <v>117</v>
      </c>
      <c r="D18" t="s">
        <v>31</v>
      </c>
      <c r="H18">
        <v>4557</v>
      </c>
      <c r="I18">
        <v>898</v>
      </c>
      <c r="J18">
        <v>0.9</v>
      </c>
    </row>
    <row r="19" spans="1:10">
      <c r="A19" t="s">
        <v>34</v>
      </c>
      <c r="B19" t="s">
        <v>88</v>
      </c>
      <c r="C19" t="s">
        <v>118</v>
      </c>
      <c r="D19" t="s">
        <v>31</v>
      </c>
      <c r="H19">
        <v>2872</v>
      </c>
      <c r="I19">
        <v>898</v>
      </c>
      <c r="J19">
        <v>0.6</v>
      </c>
    </row>
    <row r="20" spans="1:10">
      <c r="A20" t="s">
        <v>34</v>
      </c>
      <c r="C20" t="s">
        <v>79</v>
      </c>
      <c r="D20" t="s">
        <v>31</v>
      </c>
      <c r="H20">
        <v>0</v>
      </c>
      <c r="I20">
        <v>898</v>
      </c>
      <c r="J20">
        <v>0</v>
      </c>
    </row>
    <row r="21" spans="1:10">
      <c r="A21" t="s">
        <v>34</v>
      </c>
      <c r="B21" t="s">
        <v>41</v>
      </c>
      <c r="C21" t="s">
        <v>119</v>
      </c>
      <c r="D21" t="s">
        <v>31</v>
      </c>
      <c r="H21">
        <v>1878</v>
      </c>
      <c r="I21">
        <v>898</v>
      </c>
      <c r="J21">
        <v>0.4</v>
      </c>
    </row>
    <row r="22" spans="1:10">
      <c r="A22" t="s">
        <v>43</v>
      </c>
      <c r="B22" t="s">
        <v>28</v>
      </c>
      <c r="C22" t="s">
        <v>97</v>
      </c>
      <c r="D22" t="s">
        <v>29</v>
      </c>
      <c r="E22">
        <v>27.432708630527401</v>
      </c>
      <c r="F22">
        <v>4.8028924971222997</v>
      </c>
      <c r="G22">
        <v>26.743300000000001</v>
      </c>
      <c r="H22">
        <v>499309</v>
      </c>
      <c r="I22">
        <v>3104</v>
      </c>
    </row>
    <row r="23" spans="1:10">
      <c r="A23" t="s">
        <v>98</v>
      </c>
      <c r="B23" t="s">
        <v>47</v>
      </c>
      <c r="C23" t="s">
        <v>120</v>
      </c>
      <c r="D23" t="s">
        <v>31</v>
      </c>
      <c r="H23">
        <v>212079</v>
      </c>
      <c r="I23">
        <v>3104</v>
      </c>
      <c r="J23">
        <v>42.5</v>
      </c>
    </row>
    <row r="24" spans="1:10">
      <c r="A24" t="s">
        <v>98</v>
      </c>
      <c r="B24" t="s">
        <v>46</v>
      </c>
      <c r="C24" t="s">
        <v>121</v>
      </c>
      <c r="D24" t="s">
        <v>31</v>
      </c>
      <c r="H24">
        <v>162374</v>
      </c>
      <c r="I24">
        <v>3104</v>
      </c>
      <c r="J24">
        <v>32.5</v>
      </c>
    </row>
    <row r="25" spans="1:10">
      <c r="A25" t="s">
        <v>98</v>
      </c>
      <c r="C25" t="s">
        <v>79</v>
      </c>
      <c r="D25" t="s">
        <v>31</v>
      </c>
      <c r="H25">
        <v>0</v>
      </c>
      <c r="I25">
        <v>3104</v>
      </c>
      <c r="J25">
        <v>0</v>
      </c>
    </row>
    <row r="26" spans="1:10">
      <c r="A26" t="s">
        <v>98</v>
      </c>
      <c r="B26" t="s">
        <v>48</v>
      </c>
      <c r="C26" t="s">
        <v>122</v>
      </c>
      <c r="D26" t="s">
        <v>31</v>
      </c>
      <c r="H26">
        <v>122230</v>
      </c>
      <c r="I26">
        <v>3104</v>
      </c>
      <c r="J26">
        <v>24.5</v>
      </c>
    </row>
    <row r="27" spans="1:10">
      <c r="A27" t="s">
        <v>98</v>
      </c>
      <c r="B27" t="s">
        <v>45</v>
      </c>
      <c r="C27" t="s">
        <v>123</v>
      </c>
      <c r="D27" t="s">
        <v>31</v>
      </c>
      <c r="H27">
        <v>2626</v>
      </c>
      <c r="I27">
        <v>3104</v>
      </c>
      <c r="J27">
        <v>0.5</v>
      </c>
    </row>
    <row r="28" spans="1:10">
      <c r="A28" t="s">
        <v>49</v>
      </c>
      <c r="C28" t="s">
        <v>79</v>
      </c>
      <c r="D28" t="s">
        <v>31</v>
      </c>
      <c r="H28">
        <v>0</v>
      </c>
      <c r="I28">
        <v>92897</v>
      </c>
      <c r="J28">
        <v>0</v>
      </c>
    </row>
    <row r="29" spans="1:10">
      <c r="A29" t="s">
        <v>49</v>
      </c>
      <c r="B29">
        <v>1</v>
      </c>
      <c r="C29" t="s">
        <v>124</v>
      </c>
      <c r="D29" t="s">
        <v>31</v>
      </c>
      <c r="H29">
        <v>85888</v>
      </c>
      <c r="I29">
        <v>92897</v>
      </c>
      <c r="J29">
        <v>21</v>
      </c>
    </row>
    <row r="30" spans="1:10">
      <c r="A30" t="s">
        <v>49</v>
      </c>
      <c r="B30">
        <v>0</v>
      </c>
      <c r="C30" t="s">
        <v>125</v>
      </c>
      <c r="D30" t="s">
        <v>31</v>
      </c>
      <c r="H30">
        <v>323628</v>
      </c>
      <c r="I30">
        <v>92897</v>
      </c>
      <c r="J30">
        <v>79</v>
      </c>
    </row>
    <row r="31" spans="1:10">
      <c r="A31" t="s">
        <v>50</v>
      </c>
      <c r="C31" t="s">
        <v>79</v>
      </c>
      <c r="D31" t="s">
        <v>31</v>
      </c>
      <c r="H31">
        <v>0</v>
      </c>
      <c r="I31">
        <v>92897</v>
      </c>
      <c r="J31">
        <v>0</v>
      </c>
    </row>
    <row r="32" spans="1:10">
      <c r="A32" t="s">
        <v>50</v>
      </c>
      <c r="B32">
        <v>0</v>
      </c>
      <c r="C32" t="s">
        <v>126</v>
      </c>
      <c r="D32" t="s">
        <v>31</v>
      </c>
      <c r="H32">
        <v>378208</v>
      </c>
      <c r="I32">
        <v>92897</v>
      </c>
      <c r="J32">
        <v>92.4</v>
      </c>
    </row>
    <row r="33" spans="1:10">
      <c r="A33" t="s">
        <v>50</v>
      </c>
      <c r="B33">
        <v>1</v>
      </c>
      <c r="C33" t="s">
        <v>127</v>
      </c>
      <c r="D33" t="s">
        <v>31</v>
      </c>
      <c r="H33">
        <v>31308</v>
      </c>
      <c r="I33">
        <v>92897</v>
      </c>
      <c r="J33">
        <v>7.6</v>
      </c>
    </row>
    <row r="34" spans="1:10">
      <c r="A34" t="s">
        <v>51</v>
      </c>
      <c r="C34" t="s">
        <v>79</v>
      </c>
      <c r="D34" t="s">
        <v>31</v>
      </c>
      <c r="H34">
        <v>0</v>
      </c>
      <c r="I34">
        <v>92897</v>
      </c>
      <c r="J34">
        <v>0</v>
      </c>
    </row>
    <row r="35" spans="1:10">
      <c r="A35" t="s">
        <v>51</v>
      </c>
      <c r="B35">
        <v>0</v>
      </c>
      <c r="C35" t="s">
        <v>128</v>
      </c>
      <c r="D35" t="s">
        <v>31</v>
      </c>
      <c r="H35">
        <v>381368</v>
      </c>
      <c r="I35">
        <v>92897</v>
      </c>
      <c r="J35">
        <v>93.1</v>
      </c>
    </row>
    <row r="36" spans="1:10">
      <c r="A36" t="s">
        <v>51</v>
      </c>
      <c r="B36">
        <v>1</v>
      </c>
      <c r="C36" t="s">
        <v>129</v>
      </c>
      <c r="D36" t="s">
        <v>31</v>
      </c>
      <c r="H36">
        <v>28148</v>
      </c>
      <c r="I36">
        <v>92897</v>
      </c>
      <c r="J36">
        <v>6.9</v>
      </c>
    </row>
    <row r="37" spans="1:10">
      <c r="A37" t="s">
        <v>52</v>
      </c>
      <c r="C37" t="s">
        <v>79</v>
      </c>
      <c r="D37" t="s">
        <v>31</v>
      </c>
      <c r="H37">
        <v>0</v>
      </c>
      <c r="I37">
        <v>92897</v>
      </c>
      <c r="J37">
        <v>0</v>
      </c>
    </row>
    <row r="38" spans="1:10">
      <c r="A38" t="s">
        <v>52</v>
      </c>
      <c r="B38">
        <v>0</v>
      </c>
      <c r="C38" t="s">
        <v>130</v>
      </c>
      <c r="D38" t="s">
        <v>31</v>
      </c>
      <c r="H38">
        <v>397048</v>
      </c>
      <c r="I38">
        <v>92897</v>
      </c>
      <c r="J38">
        <v>97</v>
      </c>
    </row>
    <row r="39" spans="1:10">
      <c r="A39" t="s">
        <v>52</v>
      </c>
      <c r="B39">
        <v>1</v>
      </c>
      <c r="C39" t="s">
        <v>131</v>
      </c>
      <c r="D39" t="s">
        <v>31</v>
      </c>
      <c r="H39">
        <v>12468</v>
      </c>
      <c r="I39">
        <v>92897</v>
      </c>
      <c r="J39">
        <v>3</v>
      </c>
    </row>
    <row r="40" spans="1:10">
      <c r="A40" t="s">
        <v>53</v>
      </c>
      <c r="C40" t="s">
        <v>79</v>
      </c>
      <c r="D40" t="s">
        <v>31</v>
      </c>
      <c r="H40">
        <v>0</v>
      </c>
      <c r="I40">
        <v>92897</v>
      </c>
      <c r="J40">
        <v>0</v>
      </c>
    </row>
    <row r="41" spans="1:10">
      <c r="A41" t="s">
        <v>53</v>
      </c>
      <c r="B41">
        <v>0</v>
      </c>
      <c r="C41" t="s">
        <v>132</v>
      </c>
      <c r="D41" t="s">
        <v>31</v>
      </c>
      <c r="H41">
        <v>408900</v>
      </c>
      <c r="I41">
        <v>92897</v>
      </c>
      <c r="J41">
        <v>99.8</v>
      </c>
    </row>
    <row r="42" spans="1:10">
      <c r="A42" t="s">
        <v>53</v>
      </c>
      <c r="B42">
        <v>1</v>
      </c>
      <c r="C42" t="s">
        <v>133</v>
      </c>
      <c r="D42" t="s">
        <v>31</v>
      </c>
      <c r="H42">
        <v>616</v>
      </c>
      <c r="I42">
        <v>92897</v>
      </c>
      <c r="J42">
        <v>0.2</v>
      </c>
    </row>
    <row r="43" spans="1:10">
      <c r="A43" t="s">
        <v>95</v>
      </c>
      <c r="B43" t="s">
        <v>55</v>
      </c>
      <c r="C43" t="s">
        <v>134</v>
      </c>
      <c r="D43" t="s">
        <v>31</v>
      </c>
      <c r="H43">
        <v>173025</v>
      </c>
      <c r="I43">
        <v>2948</v>
      </c>
      <c r="J43">
        <v>34.6</v>
      </c>
    </row>
    <row r="44" spans="1:10">
      <c r="A44" t="s">
        <v>95</v>
      </c>
      <c r="B44" t="s">
        <v>54</v>
      </c>
      <c r="C44" t="s">
        <v>135</v>
      </c>
      <c r="D44" t="s">
        <v>31</v>
      </c>
      <c r="H44">
        <v>273478</v>
      </c>
      <c r="I44">
        <v>2948</v>
      </c>
      <c r="J44">
        <v>54.8</v>
      </c>
    </row>
    <row r="45" spans="1:10">
      <c r="A45" t="s">
        <v>95</v>
      </c>
      <c r="B45" t="s">
        <v>56</v>
      </c>
      <c r="C45" t="s">
        <v>136</v>
      </c>
      <c r="D45" t="s">
        <v>31</v>
      </c>
      <c r="H45">
        <v>52962</v>
      </c>
      <c r="I45">
        <v>2948</v>
      </c>
      <c r="J45">
        <v>10.6</v>
      </c>
    </row>
    <row r="46" spans="1:10">
      <c r="A46" t="s">
        <v>95</v>
      </c>
      <c r="C46" t="s">
        <v>79</v>
      </c>
      <c r="D46" t="s">
        <v>31</v>
      </c>
      <c r="H46">
        <v>0</v>
      </c>
      <c r="I46">
        <v>2948</v>
      </c>
      <c r="J46">
        <v>0</v>
      </c>
    </row>
    <row r="47" spans="1:10">
      <c r="A47" t="s">
        <v>99</v>
      </c>
      <c r="B47" t="s">
        <v>56</v>
      </c>
      <c r="C47" t="s">
        <v>137</v>
      </c>
      <c r="D47" t="s">
        <v>31</v>
      </c>
      <c r="H47">
        <v>460286</v>
      </c>
      <c r="I47">
        <v>1652</v>
      </c>
      <c r="J47">
        <v>91.9</v>
      </c>
    </row>
    <row r="48" spans="1:10">
      <c r="A48" t="s">
        <v>99</v>
      </c>
      <c r="B48" t="s">
        <v>54</v>
      </c>
      <c r="C48" t="s">
        <v>138</v>
      </c>
      <c r="D48" t="s">
        <v>31</v>
      </c>
      <c r="H48">
        <v>22381</v>
      </c>
      <c r="I48">
        <v>1652</v>
      </c>
      <c r="J48">
        <v>4.5</v>
      </c>
    </row>
    <row r="49" spans="1:10">
      <c r="A49" t="s">
        <v>99</v>
      </c>
      <c r="B49" t="s">
        <v>55</v>
      </c>
      <c r="C49" t="s">
        <v>139</v>
      </c>
      <c r="D49" t="s">
        <v>31</v>
      </c>
      <c r="H49">
        <v>18094</v>
      </c>
      <c r="I49">
        <v>1652</v>
      </c>
      <c r="J49">
        <v>3.6</v>
      </c>
    </row>
    <row r="50" spans="1:10">
      <c r="A50" t="s">
        <v>99</v>
      </c>
      <c r="C50" t="s">
        <v>79</v>
      </c>
      <c r="D50" t="s">
        <v>31</v>
      </c>
      <c r="H50">
        <v>0</v>
      </c>
      <c r="I50">
        <v>1652</v>
      </c>
      <c r="J50">
        <v>0</v>
      </c>
    </row>
    <row r="51" spans="1:10">
      <c r="A51" t="s">
        <v>57</v>
      </c>
      <c r="B51" t="s">
        <v>58</v>
      </c>
      <c r="C51" s="8">
        <v>409516</v>
      </c>
    </row>
    <row r="52" spans="1:10">
      <c r="A52" t="s">
        <v>59</v>
      </c>
      <c r="B52" t="s">
        <v>60</v>
      </c>
      <c r="C52">
        <v>1</v>
      </c>
    </row>
    <row r="53" spans="1:10">
      <c r="A53" t="s">
        <v>59</v>
      </c>
      <c r="B53" t="s">
        <v>23</v>
      </c>
      <c r="C53">
        <v>3</v>
      </c>
    </row>
    <row r="54" spans="1:10">
      <c r="A54" t="s">
        <v>59</v>
      </c>
      <c r="B54" t="s">
        <v>21</v>
      </c>
      <c r="C54">
        <v>4.5</v>
      </c>
    </row>
    <row r="55" spans="1:10">
      <c r="A55" t="s">
        <v>59</v>
      </c>
      <c r="B55" t="s">
        <v>61</v>
      </c>
      <c r="C55">
        <v>89</v>
      </c>
    </row>
    <row r="56" spans="1:10">
      <c r="A56" t="s">
        <v>62</v>
      </c>
      <c r="B56" t="s">
        <v>60</v>
      </c>
      <c r="C56">
        <v>1</v>
      </c>
    </row>
    <row r="57" spans="1:10">
      <c r="A57" t="s">
        <v>62</v>
      </c>
      <c r="B57" t="s">
        <v>23</v>
      </c>
      <c r="C57">
        <v>13</v>
      </c>
    </row>
    <row r="58" spans="1:10">
      <c r="A58" t="s">
        <v>62</v>
      </c>
      <c r="B58" t="s">
        <v>21</v>
      </c>
      <c r="C58">
        <v>67.3</v>
      </c>
    </row>
    <row r="59" spans="1:10">
      <c r="A59" t="s">
        <v>62</v>
      </c>
      <c r="B59" t="s">
        <v>61</v>
      </c>
      <c r="C59">
        <v>352</v>
      </c>
    </row>
    <row r="60" spans="1:10">
      <c r="A60" t="s">
        <v>63</v>
      </c>
      <c r="B60" t="s">
        <v>60</v>
      </c>
      <c r="C60">
        <v>1</v>
      </c>
    </row>
    <row r="61" spans="1:10">
      <c r="A61" t="s">
        <v>63</v>
      </c>
      <c r="B61" t="s">
        <v>23</v>
      </c>
      <c r="C61">
        <v>9</v>
      </c>
    </row>
    <row r="62" spans="1:10">
      <c r="A62" t="s">
        <v>63</v>
      </c>
      <c r="B62" t="s">
        <v>21</v>
      </c>
      <c r="C62">
        <v>13.6</v>
      </c>
    </row>
    <row r="63" spans="1:10">
      <c r="A63" t="s">
        <v>63</v>
      </c>
      <c r="B63" t="s">
        <v>61</v>
      </c>
      <c r="C63">
        <v>236</v>
      </c>
    </row>
    <row r="64" spans="1:10">
      <c r="A64" t="s">
        <v>64</v>
      </c>
      <c r="B64" t="s">
        <v>60</v>
      </c>
      <c r="C64">
        <v>0</v>
      </c>
    </row>
    <row r="65" spans="1:3">
      <c r="A65" t="s">
        <v>64</v>
      </c>
      <c r="B65" t="s">
        <v>23</v>
      </c>
      <c r="C65" s="8">
        <v>2745</v>
      </c>
    </row>
    <row r="66" spans="1:3">
      <c r="A66" t="s">
        <v>64</v>
      </c>
      <c r="B66" t="s">
        <v>21</v>
      </c>
      <c r="C66" s="10">
        <v>2948.1</v>
      </c>
    </row>
    <row r="67" spans="1:3">
      <c r="A67" t="s">
        <v>64</v>
      </c>
      <c r="B67" t="s">
        <v>61</v>
      </c>
      <c r="C67" s="8">
        <v>13218</v>
      </c>
    </row>
    <row r="68" spans="1:3">
      <c r="A68" t="s">
        <v>65</v>
      </c>
      <c r="B68" t="s">
        <v>60</v>
      </c>
      <c r="C68">
        <v>0</v>
      </c>
    </row>
    <row r="69" spans="1:3">
      <c r="A69" t="s">
        <v>65</v>
      </c>
      <c r="B69" t="s">
        <v>23</v>
      </c>
      <c r="C69">
        <v>7.5</v>
      </c>
    </row>
    <row r="70" spans="1:3">
      <c r="A70" t="s">
        <v>65</v>
      </c>
      <c r="B70" t="s">
        <v>21</v>
      </c>
      <c r="C70">
        <v>8.1</v>
      </c>
    </row>
    <row r="71" spans="1:3">
      <c r="A71" t="s">
        <v>65</v>
      </c>
      <c r="B71" t="s">
        <v>61</v>
      </c>
      <c r="C71">
        <v>36.200000000000003</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C873B9-ED57-D54A-96A0-0EC3F5B920F4}">
  <dimension ref="A1:J60"/>
  <sheetViews>
    <sheetView topLeftCell="A22" workbookViewId="0">
      <selection sqref="A1:J60"/>
    </sheetView>
  </sheetViews>
  <sheetFormatPr baseColWidth="10" defaultRowHeight="16"/>
  <sheetData>
    <row r="1" spans="1:10">
      <c r="A1" t="s">
        <v>17</v>
      </c>
      <c r="B1" t="s">
        <v>18</v>
      </c>
      <c r="C1" t="s">
        <v>19</v>
      </c>
      <c r="D1" t="s">
        <v>20</v>
      </c>
      <c r="E1" t="s">
        <v>21</v>
      </c>
      <c r="F1" t="s">
        <v>22</v>
      </c>
      <c r="G1" t="s">
        <v>23</v>
      </c>
      <c r="H1" t="s">
        <v>24</v>
      </c>
      <c r="I1" t="s">
        <v>25</v>
      </c>
      <c r="J1" t="s">
        <v>26</v>
      </c>
    </row>
    <row r="2" spans="1:10">
      <c r="A2" t="s">
        <v>24</v>
      </c>
      <c r="B2" t="s">
        <v>27</v>
      </c>
      <c r="C2" s="8">
        <v>401167</v>
      </c>
    </row>
    <row r="3" spans="1:10">
      <c r="A3" t="s">
        <v>87</v>
      </c>
      <c r="B3" t="s">
        <v>28</v>
      </c>
      <c r="C3" t="s">
        <v>485</v>
      </c>
      <c r="D3" t="s">
        <v>29</v>
      </c>
      <c r="E3">
        <v>57.674895180548702</v>
      </c>
      <c r="F3">
        <v>8.0197387892940206</v>
      </c>
      <c r="G3">
        <v>59.2</v>
      </c>
      <c r="H3">
        <v>401166</v>
      </c>
      <c r="I3">
        <v>1</v>
      </c>
    </row>
    <row r="4" spans="1:10">
      <c r="A4" t="s">
        <v>30</v>
      </c>
      <c r="B4" t="s">
        <v>3</v>
      </c>
      <c r="C4" t="s">
        <v>79</v>
      </c>
      <c r="D4" t="s">
        <v>31</v>
      </c>
      <c r="H4">
        <v>0</v>
      </c>
      <c r="I4">
        <v>1</v>
      </c>
      <c r="J4">
        <v>0</v>
      </c>
    </row>
    <row r="5" spans="1:10">
      <c r="A5" t="s">
        <v>30</v>
      </c>
      <c r="B5" s="9">
        <v>45218</v>
      </c>
      <c r="C5" t="s">
        <v>79</v>
      </c>
      <c r="D5" t="s">
        <v>31</v>
      </c>
      <c r="H5">
        <v>0</v>
      </c>
      <c r="I5">
        <v>1</v>
      </c>
      <c r="J5">
        <v>0</v>
      </c>
    </row>
    <row r="6" spans="1:10">
      <c r="A6" t="s">
        <v>30</v>
      </c>
      <c r="B6" t="s">
        <v>5</v>
      </c>
      <c r="C6" t="s">
        <v>79</v>
      </c>
      <c r="D6" t="s">
        <v>31</v>
      </c>
      <c r="H6">
        <v>0</v>
      </c>
      <c r="I6">
        <v>1</v>
      </c>
      <c r="J6">
        <v>0</v>
      </c>
    </row>
    <row r="7" spans="1:10">
      <c r="A7" t="s">
        <v>30</v>
      </c>
      <c r="B7" t="s">
        <v>6</v>
      </c>
      <c r="C7" t="s">
        <v>140</v>
      </c>
      <c r="D7" t="s">
        <v>31</v>
      </c>
      <c r="H7">
        <v>3</v>
      </c>
      <c r="I7">
        <v>1</v>
      </c>
      <c r="J7">
        <v>0</v>
      </c>
    </row>
    <row r="8" spans="1:10">
      <c r="A8" t="s">
        <v>30</v>
      </c>
      <c r="B8" t="s">
        <v>7</v>
      </c>
      <c r="C8" t="s">
        <v>486</v>
      </c>
      <c r="D8" t="s">
        <v>31</v>
      </c>
      <c r="H8">
        <v>84174</v>
      </c>
      <c r="I8">
        <v>1</v>
      </c>
      <c r="J8">
        <v>21</v>
      </c>
    </row>
    <row r="9" spans="1:10">
      <c r="A9" t="s">
        <v>30</v>
      </c>
      <c r="B9" t="s">
        <v>8</v>
      </c>
      <c r="C9" t="s">
        <v>487</v>
      </c>
      <c r="D9" t="s">
        <v>31</v>
      </c>
      <c r="H9">
        <v>128374</v>
      </c>
      <c r="I9">
        <v>1</v>
      </c>
      <c r="J9">
        <v>32</v>
      </c>
    </row>
    <row r="10" spans="1:10">
      <c r="A10" t="s">
        <v>30</v>
      </c>
      <c r="B10" t="s">
        <v>9</v>
      </c>
      <c r="C10" t="s">
        <v>488</v>
      </c>
      <c r="D10" t="s">
        <v>31</v>
      </c>
      <c r="H10">
        <v>185741</v>
      </c>
      <c r="I10">
        <v>1</v>
      </c>
      <c r="J10">
        <v>46.3</v>
      </c>
    </row>
    <row r="11" spans="1:10">
      <c r="A11" t="s">
        <v>30</v>
      </c>
      <c r="B11" t="s">
        <v>10</v>
      </c>
      <c r="C11" t="s">
        <v>489</v>
      </c>
      <c r="D11" t="s">
        <v>31</v>
      </c>
      <c r="H11">
        <v>2874</v>
      </c>
      <c r="I11">
        <v>1</v>
      </c>
      <c r="J11">
        <v>0.7</v>
      </c>
    </row>
    <row r="12" spans="1:10">
      <c r="A12" t="s">
        <v>30</v>
      </c>
      <c r="B12" t="s">
        <v>11</v>
      </c>
      <c r="C12" t="s">
        <v>79</v>
      </c>
      <c r="D12" t="s">
        <v>31</v>
      </c>
      <c r="H12">
        <v>0</v>
      </c>
      <c r="I12">
        <v>1</v>
      </c>
      <c r="J12">
        <v>0</v>
      </c>
    </row>
    <row r="13" spans="1:10">
      <c r="A13" t="s">
        <v>32</v>
      </c>
      <c r="B13" t="s">
        <v>2</v>
      </c>
      <c r="C13" t="s">
        <v>490</v>
      </c>
      <c r="D13" t="s">
        <v>31</v>
      </c>
      <c r="H13">
        <v>222032</v>
      </c>
      <c r="I13">
        <v>0</v>
      </c>
      <c r="J13">
        <v>55.3</v>
      </c>
    </row>
    <row r="14" spans="1:10">
      <c r="A14" t="s">
        <v>32</v>
      </c>
      <c r="B14" t="s">
        <v>33</v>
      </c>
      <c r="C14" t="s">
        <v>491</v>
      </c>
      <c r="D14" t="s">
        <v>31</v>
      </c>
      <c r="H14">
        <v>179135</v>
      </c>
      <c r="I14">
        <v>0</v>
      </c>
      <c r="J14">
        <v>44.7</v>
      </c>
    </row>
    <row r="15" spans="1:10">
      <c r="A15" t="s">
        <v>537</v>
      </c>
      <c r="B15" t="s">
        <v>42</v>
      </c>
      <c r="C15" t="s">
        <v>538</v>
      </c>
      <c r="D15" t="s">
        <v>31</v>
      </c>
      <c r="H15">
        <v>377790</v>
      </c>
      <c r="I15">
        <v>0</v>
      </c>
      <c r="J15">
        <v>94.2</v>
      </c>
    </row>
    <row r="16" spans="1:10">
      <c r="A16" t="s">
        <v>537</v>
      </c>
      <c r="B16" t="s">
        <v>35</v>
      </c>
      <c r="C16" t="s">
        <v>492</v>
      </c>
      <c r="D16" t="s">
        <v>31</v>
      </c>
      <c r="H16">
        <v>8898</v>
      </c>
      <c r="I16">
        <v>0</v>
      </c>
      <c r="J16">
        <v>2.2000000000000002</v>
      </c>
    </row>
    <row r="17" spans="1:10">
      <c r="A17" t="s">
        <v>537</v>
      </c>
      <c r="B17" t="s">
        <v>372</v>
      </c>
      <c r="C17" t="s">
        <v>539</v>
      </c>
      <c r="D17" t="s">
        <v>31</v>
      </c>
      <c r="H17">
        <v>8094</v>
      </c>
      <c r="I17">
        <v>0</v>
      </c>
      <c r="J17">
        <v>2</v>
      </c>
    </row>
    <row r="18" spans="1:10">
      <c r="A18" t="s">
        <v>537</v>
      </c>
      <c r="B18" t="s">
        <v>88</v>
      </c>
      <c r="C18" t="s">
        <v>493</v>
      </c>
      <c r="D18" t="s">
        <v>31</v>
      </c>
      <c r="H18">
        <v>6385</v>
      </c>
      <c r="I18">
        <v>0</v>
      </c>
      <c r="J18">
        <v>1.6</v>
      </c>
    </row>
    <row r="19" spans="1:10">
      <c r="A19" t="s">
        <v>43</v>
      </c>
      <c r="B19" t="s">
        <v>28</v>
      </c>
      <c r="C19" t="s">
        <v>494</v>
      </c>
      <c r="D19" t="s">
        <v>29</v>
      </c>
      <c r="E19">
        <v>27.644354036131599</v>
      </c>
      <c r="F19">
        <v>4.8984589119739601</v>
      </c>
      <c r="G19">
        <v>26.934200000000001</v>
      </c>
      <c r="H19">
        <v>398488</v>
      </c>
      <c r="I19">
        <v>2679</v>
      </c>
    </row>
    <row r="20" spans="1:10">
      <c r="A20" t="s">
        <v>98</v>
      </c>
      <c r="B20" t="s">
        <v>194</v>
      </c>
      <c r="C20" t="s">
        <v>495</v>
      </c>
      <c r="D20" t="s">
        <v>31</v>
      </c>
      <c r="H20">
        <v>123485</v>
      </c>
      <c r="I20">
        <v>2679</v>
      </c>
      <c r="J20">
        <v>31</v>
      </c>
    </row>
    <row r="21" spans="1:10">
      <c r="A21" t="s">
        <v>98</v>
      </c>
      <c r="B21" t="s">
        <v>197</v>
      </c>
      <c r="C21" t="s">
        <v>496</v>
      </c>
      <c r="D21" t="s">
        <v>31</v>
      </c>
      <c r="H21">
        <v>169172</v>
      </c>
      <c r="I21">
        <v>2679</v>
      </c>
      <c r="J21">
        <v>42.5</v>
      </c>
    </row>
    <row r="22" spans="1:10">
      <c r="A22" t="s">
        <v>98</v>
      </c>
      <c r="C22" t="s">
        <v>79</v>
      </c>
      <c r="D22" t="s">
        <v>31</v>
      </c>
      <c r="H22">
        <v>0</v>
      </c>
      <c r="I22">
        <v>2679</v>
      </c>
      <c r="J22">
        <v>0</v>
      </c>
    </row>
    <row r="23" spans="1:10">
      <c r="A23" t="s">
        <v>98</v>
      </c>
      <c r="B23" t="s">
        <v>195</v>
      </c>
      <c r="C23" t="s">
        <v>497</v>
      </c>
      <c r="D23" t="s">
        <v>31</v>
      </c>
      <c r="H23">
        <v>103779</v>
      </c>
      <c r="I23">
        <v>2679</v>
      </c>
      <c r="J23">
        <v>26</v>
      </c>
    </row>
    <row r="24" spans="1:10">
      <c r="A24" t="s">
        <v>98</v>
      </c>
      <c r="B24" t="s">
        <v>199</v>
      </c>
      <c r="C24" t="s">
        <v>498</v>
      </c>
      <c r="D24" t="s">
        <v>31</v>
      </c>
      <c r="H24">
        <v>2052</v>
      </c>
      <c r="I24">
        <v>2679</v>
      </c>
      <c r="J24">
        <v>0.5</v>
      </c>
    </row>
    <row r="25" spans="1:10">
      <c r="A25" t="s">
        <v>49</v>
      </c>
      <c r="B25">
        <v>0</v>
      </c>
      <c r="C25" t="s">
        <v>499</v>
      </c>
      <c r="D25" t="s">
        <v>31</v>
      </c>
      <c r="H25">
        <v>296962</v>
      </c>
      <c r="I25">
        <v>209</v>
      </c>
      <c r="J25">
        <v>74.099999999999994</v>
      </c>
    </row>
    <row r="26" spans="1:10">
      <c r="A26" t="s">
        <v>49</v>
      </c>
      <c r="B26">
        <v>1</v>
      </c>
      <c r="C26" t="s">
        <v>500</v>
      </c>
      <c r="D26" t="s">
        <v>31</v>
      </c>
      <c r="H26">
        <v>103996</v>
      </c>
      <c r="I26">
        <v>209</v>
      </c>
      <c r="J26">
        <v>25.9</v>
      </c>
    </row>
    <row r="27" spans="1:10">
      <c r="A27" t="s">
        <v>50</v>
      </c>
      <c r="B27">
        <v>0</v>
      </c>
      <c r="C27" t="s">
        <v>501</v>
      </c>
      <c r="D27" t="s">
        <v>31</v>
      </c>
      <c r="H27">
        <v>360605</v>
      </c>
      <c r="I27">
        <v>209</v>
      </c>
      <c r="J27">
        <v>89.9</v>
      </c>
    </row>
    <row r="28" spans="1:10">
      <c r="A28" t="s">
        <v>50</v>
      </c>
      <c r="B28">
        <v>1</v>
      </c>
      <c r="C28" t="s">
        <v>502</v>
      </c>
      <c r="D28" t="s">
        <v>31</v>
      </c>
      <c r="H28">
        <v>40353</v>
      </c>
      <c r="I28">
        <v>209</v>
      </c>
      <c r="J28">
        <v>10.1</v>
      </c>
    </row>
    <row r="29" spans="1:10">
      <c r="A29" t="s">
        <v>51</v>
      </c>
      <c r="B29">
        <v>0</v>
      </c>
      <c r="C29" t="s">
        <v>503</v>
      </c>
      <c r="D29" t="s">
        <v>31</v>
      </c>
      <c r="H29">
        <v>367415</v>
      </c>
      <c r="I29">
        <v>209</v>
      </c>
      <c r="J29">
        <v>91.6</v>
      </c>
    </row>
    <row r="30" spans="1:10">
      <c r="A30" t="s">
        <v>51</v>
      </c>
      <c r="B30">
        <v>1</v>
      </c>
      <c r="C30" t="s">
        <v>504</v>
      </c>
      <c r="D30" t="s">
        <v>31</v>
      </c>
      <c r="H30">
        <v>33543</v>
      </c>
      <c r="I30">
        <v>209</v>
      </c>
      <c r="J30">
        <v>8.4</v>
      </c>
    </row>
    <row r="31" spans="1:10">
      <c r="A31" t="s">
        <v>52</v>
      </c>
      <c r="B31">
        <v>0</v>
      </c>
      <c r="C31" s="8" t="s">
        <v>505</v>
      </c>
      <c r="D31" t="s">
        <v>31</v>
      </c>
      <c r="H31">
        <v>378911</v>
      </c>
      <c r="I31">
        <v>209</v>
      </c>
      <c r="J31">
        <v>94.5</v>
      </c>
    </row>
    <row r="32" spans="1:10">
      <c r="A32" t="s">
        <v>52</v>
      </c>
      <c r="B32">
        <v>1</v>
      </c>
      <c r="C32" t="s">
        <v>506</v>
      </c>
      <c r="D32" t="s">
        <v>31</v>
      </c>
      <c r="H32">
        <v>22047</v>
      </c>
      <c r="I32">
        <v>209</v>
      </c>
      <c r="J32">
        <v>5.5</v>
      </c>
    </row>
    <row r="33" spans="1:10">
      <c r="A33" t="s">
        <v>53</v>
      </c>
      <c r="B33">
        <v>0</v>
      </c>
      <c r="C33" t="s">
        <v>507</v>
      </c>
      <c r="D33" t="s">
        <v>31</v>
      </c>
      <c r="H33">
        <v>400246</v>
      </c>
      <c r="I33">
        <v>209</v>
      </c>
      <c r="J33">
        <v>99.8</v>
      </c>
    </row>
    <row r="34" spans="1:10">
      <c r="A34" t="s">
        <v>53</v>
      </c>
      <c r="B34">
        <v>1</v>
      </c>
      <c r="C34" t="s">
        <v>508</v>
      </c>
      <c r="D34" t="s">
        <v>31</v>
      </c>
      <c r="H34">
        <v>712</v>
      </c>
      <c r="I34">
        <v>209</v>
      </c>
      <c r="J34">
        <v>0.2</v>
      </c>
    </row>
    <row r="35" spans="1:10">
      <c r="A35" t="s">
        <v>95</v>
      </c>
      <c r="B35">
        <v>0</v>
      </c>
      <c r="C35" t="s">
        <v>540</v>
      </c>
      <c r="D35" t="s">
        <v>31</v>
      </c>
      <c r="H35">
        <v>211687</v>
      </c>
      <c r="I35">
        <v>2488</v>
      </c>
      <c r="J35">
        <v>53.1</v>
      </c>
    </row>
    <row r="36" spans="1:10">
      <c r="A36" t="s">
        <v>95</v>
      </c>
      <c r="B36">
        <v>1</v>
      </c>
      <c r="C36" t="s">
        <v>541</v>
      </c>
      <c r="D36" t="s">
        <v>31</v>
      </c>
      <c r="H36">
        <v>186992</v>
      </c>
      <c r="I36">
        <v>2488</v>
      </c>
      <c r="J36">
        <v>46.9</v>
      </c>
    </row>
    <row r="37" spans="1:10">
      <c r="A37" t="s">
        <v>99</v>
      </c>
      <c r="B37">
        <v>0</v>
      </c>
      <c r="C37" t="s">
        <v>509</v>
      </c>
      <c r="D37" t="s">
        <v>31</v>
      </c>
      <c r="H37">
        <v>19093</v>
      </c>
      <c r="I37">
        <v>729</v>
      </c>
      <c r="J37">
        <v>4.8</v>
      </c>
    </row>
    <row r="38" spans="1:10">
      <c r="A38" t="s">
        <v>99</v>
      </c>
      <c r="B38">
        <v>1</v>
      </c>
      <c r="C38" t="s">
        <v>510</v>
      </c>
      <c r="D38" t="s">
        <v>31</v>
      </c>
      <c r="H38">
        <v>381345</v>
      </c>
      <c r="I38">
        <v>729</v>
      </c>
      <c r="J38">
        <v>95.2</v>
      </c>
    </row>
    <row r="39" spans="1:10">
      <c r="A39" t="s">
        <v>57</v>
      </c>
      <c r="B39" t="s">
        <v>58</v>
      </c>
      <c r="C39" s="8">
        <v>401167</v>
      </c>
    </row>
    <row r="40" spans="1:10">
      <c r="A40" t="s">
        <v>59</v>
      </c>
      <c r="B40" t="s">
        <v>60</v>
      </c>
      <c r="C40">
        <v>1</v>
      </c>
    </row>
    <row r="41" spans="1:10">
      <c r="A41" t="s">
        <v>59</v>
      </c>
      <c r="B41" t="s">
        <v>23</v>
      </c>
      <c r="C41">
        <v>3</v>
      </c>
    </row>
    <row r="42" spans="1:10">
      <c r="A42" t="s">
        <v>59</v>
      </c>
      <c r="B42" t="s">
        <v>21</v>
      </c>
      <c r="C42">
        <v>4.4000000000000004</v>
      </c>
    </row>
    <row r="43" spans="1:10">
      <c r="A43" t="s">
        <v>59</v>
      </c>
      <c r="B43" t="s">
        <v>61</v>
      </c>
      <c r="C43">
        <v>92</v>
      </c>
    </row>
    <row r="44" spans="1:10">
      <c r="A44" t="s">
        <v>62</v>
      </c>
      <c r="B44" t="s">
        <v>60</v>
      </c>
      <c r="C44" s="8">
        <v>1</v>
      </c>
    </row>
    <row r="45" spans="1:10">
      <c r="A45" t="s">
        <v>62</v>
      </c>
      <c r="B45" t="s">
        <v>23</v>
      </c>
      <c r="C45" s="8">
        <v>21</v>
      </c>
    </row>
    <row r="46" spans="1:10">
      <c r="A46" t="s">
        <v>62</v>
      </c>
      <c r="B46" t="s">
        <v>21</v>
      </c>
      <c r="C46" s="10">
        <v>126.7</v>
      </c>
    </row>
    <row r="47" spans="1:10">
      <c r="A47" t="s">
        <v>62</v>
      </c>
      <c r="B47" t="s">
        <v>61</v>
      </c>
      <c r="C47" s="8">
        <v>678</v>
      </c>
    </row>
    <row r="48" spans="1:10">
      <c r="A48" t="s">
        <v>63</v>
      </c>
      <c r="B48" t="s">
        <v>60</v>
      </c>
      <c r="C48">
        <v>1</v>
      </c>
    </row>
    <row r="49" spans="1:3">
      <c r="A49" t="s">
        <v>63</v>
      </c>
      <c r="B49" t="s">
        <v>23</v>
      </c>
      <c r="C49">
        <v>12</v>
      </c>
    </row>
    <row r="50" spans="1:3">
      <c r="A50" t="s">
        <v>63</v>
      </c>
      <c r="B50" t="s">
        <v>21</v>
      </c>
      <c r="C50">
        <v>16.8</v>
      </c>
    </row>
    <row r="51" spans="1:3">
      <c r="A51" t="s">
        <v>63</v>
      </c>
      <c r="B51" t="s">
        <v>61</v>
      </c>
      <c r="C51">
        <v>212</v>
      </c>
    </row>
    <row r="52" spans="1:3">
      <c r="A52" t="s">
        <v>64</v>
      </c>
      <c r="B52" t="s">
        <v>60</v>
      </c>
      <c r="C52">
        <v>0</v>
      </c>
    </row>
    <row r="53" spans="1:3">
      <c r="A53" t="s">
        <v>64</v>
      </c>
      <c r="B53" t="s">
        <v>23</v>
      </c>
      <c r="C53" s="8">
        <v>2567</v>
      </c>
    </row>
    <row r="54" spans="1:3">
      <c r="A54" t="s">
        <v>64</v>
      </c>
      <c r="B54" t="s">
        <v>21</v>
      </c>
      <c r="C54" s="10">
        <v>2726.5</v>
      </c>
    </row>
    <row r="55" spans="1:3">
      <c r="A55" t="s">
        <v>64</v>
      </c>
      <c r="B55" t="s">
        <v>61</v>
      </c>
      <c r="C55" s="8">
        <v>8028</v>
      </c>
    </row>
    <row r="56" spans="1:3">
      <c r="A56" t="s">
        <v>65</v>
      </c>
      <c r="B56" t="s">
        <v>60</v>
      </c>
      <c r="C56">
        <v>0</v>
      </c>
    </row>
    <row r="57" spans="1:3">
      <c r="A57" t="s">
        <v>65</v>
      </c>
      <c r="B57" t="s">
        <v>23</v>
      </c>
      <c r="C57">
        <v>7</v>
      </c>
    </row>
    <row r="58" spans="1:3">
      <c r="A58" t="s">
        <v>65</v>
      </c>
      <c r="B58" t="s">
        <v>21</v>
      </c>
      <c r="C58" s="8">
        <v>7.5</v>
      </c>
    </row>
    <row r="59" spans="1:3">
      <c r="A59" t="s">
        <v>65</v>
      </c>
      <c r="B59" t="s">
        <v>61</v>
      </c>
      <c r="C59" s="10">
        <v>22</v>
      </c>
    </row>
    <row r="60" spans="1:3">
      <c r="C60" s="8"/>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575C29-578C-A14A-A734-07B45BD9415B}">
  <dimension ref="A1:E62"/>
  <sheetViews>
    <sheetView workbookViewId="0">
      <selection sqref="A1:E30"/>
    </sheetView>
  </sheetViews>
  <sheetFormatPr baseColWidth="10" defaultRowHeight="16"/>
  <cols>
    <col min="1" max="1" width="25.42578125" bestFit="1" customWidth="1"/>
  </cols>
  <sheetData>
    <row r="1" spans="1:5">
      <c r="A1" t="s">
        <v>21</v>
      </c>
      <c r="B1" t="s">
        <v>174</v>
      </c>
      <c r="C1" t="s">
        <v>17</v>
      </c>
      <c r="D1" t="s">
        <v>18</v>
      </c>
      <c r="E1" t="s">
        <v>19</v>
      </c>
    </row>
    <row r="2" spans="1:5">
      <c r="A2">
        <v>54.949685518429597</v>
      </c>
      <c r="B2">
        <v>2.2132565251388799E-2</v>
      </c>
      <c r="C2" s="8" t="s">
        <v>87</v>
      </c>
      <c r="D2" t="s">
        <v>87</v>
      </c>
      <c r="E2" t="s">
        <v>511</v>
      </c>
    </row>
    <row r="3" spans="1:5">
      <c r="A3">
        <v>0</v>
      </c>
      <c r="B3">
        <v>0</v>
      </c>
      <c r="C3" t="s">
        <v>30</v>
      </c>
      <c r="D3" t="s">
        <v>3</v>
      </c>
      <c r="E3" t="s">
        <v>175</v>
      </c>
    </row>
    <row r="4" spans="1:5">
      <c r="A4">
        <v>0</v>
      </c>
      <c r="B4">
        <v>0</v>
      </c>
      <c r="C4" t="s">
        <v>30</v>
      </c>
      <c r="D4" s="9">
        <v>45218</v>
      </c>
      <c r="E4" t="s">
        <v>175</v>
      </c>
    </row>
    <row r="5" spans="1:5">
      <c r="A5">
        <v>0</v>
      </c>
      <c r="B5" s="9">
        <v>0</v>
      </c>
      <c r="C5" t="s">
        <v>30</v>
      </c>
      <c r="D5" t="s">
        <v>5</v>
      </c>
      <c r="E5" t="s">
        <v>175</v>
      </c>
    </row>
    <row r="6" spans="1:5">
      <c r="A6">
        <v>0</v>
      </c>
      <c r="B6">
        <v>0</v>
      </c>
      <c r="C6" t="s">
        <v>30</v>
      </c>
      <c r="D6" t="s">
        <v>6</v>
      </c>
      <c r="E6" t="s">
        <v>175</v>
      </c>
    </row>
    <row r="7" spans="1:5">
      <c r="A7">
        <v>0.34110237005560301</v>
      </c>
      <c r="B7">
        <v>1.2622333535226801E-3</v>
      </c>
      <c r="C7" t="s">
        <v>30</v>
      </c>
      <c r="D7" t="s">
        <v>7</v>
      </c>
      <c r="E7" t="s">
        <v>512</v>
      </c>
    </row>
    <row r="8" spans="1:5">
      <c r="A8">
        <v>0.314777947527212</v>
      </c>
      <c r="B8">
        <v>1.10455831891456E-3</v>
      </c>
      <c r="C8" t="s">
        <v>30</v>
      </c>
      <c r="D8" t="s">
        <v>8</v>
      </c>
      <c r="E8" t="s">
        <v>513</v>
      </c>
    </row>
    <row r="9" spans="1:5">
      <c r="A9">
        <v>0.33762433283846999</v>
      </c>
      <c r="B9">
        <v>1.07071272290547E-3</v>
      </c>
      <c r="C9" t="s">
        <v>30</v>
      </c>
      <c r="D9" t="s">
        <v>9</v>
      </c>
      <c r="E9" t="s">
        <v>514</v>
      </c>
    </row>
    <row r="10" spans="1:5">
      <c r="A10">
        <v>6.4953495787142997E-3</v>
      </c>
      <c r="B10">
        <v>1.7604767972208599E-4</v>
      </c>
      <c r="C10" t="s">
        <v>30</v>
      </c>
      <c r="D10" t="s">
        <v>10</v>
      </c>
      <c r="E10" t="s">
        <v>186</v>
      </c>
    </row>
    <row r="11" spans="1:5">
      <c r="A11">
        <v>0</v>
      </c>
      <c r="B11">
        <v>0</v>
      </c>
      <c r="C11" t="s">
        <v>30</v>
      </c>
      <c r="D11" t="s">
        <v>11</v>
      </c>
      <c r="E11" t="s">
        <v>175</v>
      </c>
    </row>
    <row r="12" spans="1:5">
      <c r="A12">
        <v>0.52846746611082696</v>
      </c>
      <c r="B12">
        <v>1.22234061836697E-3</v>
      </c>
      <c r="C12" t="s">
        <v>32</v>
      </c>
      <c r="D12" t="s">
        <v>2</v>
      </c>
      <c r="E12" t="s">
        <v>515</v>
      </c>
    </row>
    <row r="13" spans="1:5">
      <c r="A13">
        <v>0.47153253388917299</v>
      </c>
      <c r="B13">
        <v>1.22234061836697E-3</v>
      </c>
      <c r="C13" t="s">
        <v>32</v>
      </c>
      <c r="D13" t="s">
        <v>33</v>
      </c>
      <c r="E13" t="s">
        <v>339</v>
      </c>
    </row>
    <row r="14" spans="1:5">
      <c r="A14">
        <v>4.5646941373949403E-2</v>
      </c>
      <c r="B14">
        <v>6.7546956739331402E-4</v>
      </c>
      <c r="C14" t="s">
        <v>537</v>
      </c>
      <c r="D14" t="s">
        <v>35</v>
      </c>
      <c r="E14" t="s">
        <v>516</v>
      </c>
    </row>
    <row r="15" spans="1:5">
      <c r="A15">
        <v>2.8344087513742799E-2</v>
      </c>
      <c r="B15">
        <v>5.1120332278365799E-4</v>
      </c>
      <c r="C15" t="s">
        <v>537</v>
      </c>
      <c r="D15" t="s">
        <v>88</v>
      </c>
      <c r="E15" t="s">
        <v>380</v>
      </c>
    </row>
    <row r="16" spans="1:5">
      <c r="A16">
        <v>1.68898136282245E-2</v>
      </c>
      <c r="B16">
        <v>3.6662138905157001E-4</v>
      </c>
      <c r="C16" t="s">
        <v>537</v>
      </c>
      <c r="D16" t="s">
        <v>372</v>
      </c>
      <c r="E16" t="s">
        <v>517</v>
      </c>
    </row>
    <row r="17" spans="1:5">
      <c r="A17">
        <v>0.90911915748408301</v>
      </c>
      <c r="B17">
        <v>8.8538128954797303E-4</v>
      </c>
      <c r="C17" t="s">
        <v>537</v>
      </c>
      <c r="D17" t="s">
        <v>42</v>
      </c>
      <c r="E17" t="s">
        <v>518</v>
      </c>
    </row>
    <row r="18" spans="1:5">
      <c r="A18">
        <v>27.881485092638499</v>
      </c>
      <c r="B18">
        <v>1.3457674661053499E-2</v>
      </c>
      <c r="C18" t="s">
        <v>43</v>
      </c>
      <c r="D18" t="s">
        <v>43</v>
      </c>
      <c r="E18" t="s">
        <v>519</v>
      </c>
    </row>
    <row r="19" spans="1:5">
      <c r="A19">
        <v>0.30135484450716099</v>
      </c>
      <c r="B19">
        <v>1.1152609081204201E-3</v>
      </c>
      <c r="C19" t="s">
        <v>98</v>
      </c>
      <c r="D19" t="s">
        <v>194</v>
      </c>
      <c r="E19" t="s">
        <v>520</v>
      </c>
    </row>
    <row r="20" spans="1:5">
      <c r="A20">
        <v>0.278963002199765</v>
      </c>
      <c r="B20">
        <v>1.12484172911323E-3</v>
      </c>
      <c r="C20" t="s">
        <v>98</v>
      </c>
      <c r="D20" t="s">
        <v>195</v>
      </c>
      <c r="E20" t="s">
        <v>521</v>
      </c>
    </row>
    <row r="21" spans="1:5">
      <c r="A21">
        <v>0.413986114768645</v>
      </c>
      <c r="B21">
        <v>1.2018347465033101E-3</v>
      </c>
      <c r="C21" t="s">
        <v>98</v>
      </c>
      <c r="D21" t="s">
        <v>197</v>
      </c>
      <c r="E21" t="s">
        <v>522</v>
      </c>
    </row>
    <row r="22" spans="1:5">
      <c r="A22">
        <v>5.69603852442894E-3</v>
      </c>
      <c r="B22">
        <v>1.9660394151595101E-4</v>
      </c>
      <c r="C22" t="s">
        <v>98</v>
      </c>
      <c r="D22" t="s">
        <v>199</v>
      </c>
      <c r="E22" t="s">
        <v>186</v>
      </c>
    </row>
    <row r="23" spans="1:5">
      <c r="A23">
        <v>0.23685783629670501</v>
      </c>
      <c r="B23">
        <v>1.00931213961833E-3</v>
      </c>
      <c r="C23" t="s">
        <v>49</v>
      </c>
      <c r="D23" t="s">
        <v>49</v>
      </c>
      <c r="E23" t="s">
        <v>177</v>
      </c>
    </row>
    <row r="24" spans="1:5">
      <c r="A24">
        <v>0.11388575348553399</v>
      </c>
      <c r="B24">
        <v>8.2898521538488004E-4</v>
      </c>
      <c r="C24" t="s">
        <v>50</v>
      </c>
      <c r="D24" t="s">
        <v>50</v>
      </c>
      <c r="E24" t="s">
        <v>176</v>
      </c>
    </row>
    <row r="25" spans="1:5">
      <c r="A25">
        <v>8.2828014660887697E-2</v>
      </c>
      <c r="B25">
        <v>6.7497980734839097E-4</v>
      </c>
      <c r="C25" t="s">
        <v>51</v>
      </c>
      <c r="D25" t="s">
        <v>51</v>
      </c>
      <c r="E25" t="s">
        <v>176</v>
      </c>
    </row>
    <row r="26" spans="1:5">
      <c r="A26">
        <v>6.2793623824811004E-2</v>
      </c>
      <c r="B26">
        <v>6.42596484264239E-4</v>
      </c>
      <c r="C26" t="s">
        <v>52</v>
      </c>
      <c r="D26" t="s">
        <v>52</v>
      </c>
      <c r="E26" t="s">
        <v>176</v>
      </c>
    </row>
    <row r="27" spans="1:5">
      <c r="A27">
        <v>2.3754115526626002E-3</v>
      </c>
      <c r="B27">
        <v>1.38644993852041E-4</v>
      </c>
      <c r="C27" t="s">
        <v>53</v>
      </c>
      <c r="D27" t="s">
        <v>53</v>
      </c>
      <c r="E27" t="s">
        <v>178</v>
      </c>
    </row>
    <row r="28" spans="1:5">
      <c r="A28">
        <v>0.48016383983034899</v>
      </c>
      <c r="B28">
        <v>1.2256870747507E-3</v>
      </c>
      <c r="C28" t="s">
        <v>95</v>
      </c>
      <c r="D28" t="s">
        <v>95</v>
      </c>
      <c r="E28" t="s">
        <v>542</v>
      </c>
    </row>
    <row r="29" spans="1:5">
      <c r="A29">
        <v>0.93894550821424705</v>
      </c>
      <c r="B29">
        <v>6.9006616887528998E-4</v>
      </c>
      <c r="C29" t="s">
        <v>99</v>
      </c>
      <c r="D29" t="s">
        <v>99</v>
      </c>
      <c r="E29" t="s">
        <v>205</v>
      </c>
    </row>
    <row r="46" spans="3:3">
      <c r="C46" s="8"/>
    </row>
    <row r="60" spans="3:3">
      <c r="C60" s="8"/>
    </row>
    <row r="61" spans="3:3">
      <c r="C61" s="10"/>
    </row>
    <row r="62" spans="3:3">
      <c r="C62" s="8"/>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7124B1-8495-484A-8619-D2732F71190F}">
  <dimension ref="A1:E32"/>
  <sheetViews>
    <sheetView workbookViewId="0">
      <selection sqref="A1:E33"/>
    </sheetView>
  </sheetViews>
  <sheetFormatPr baseColWidth="10" defaultRowHeight="16"/>
  <sheetData>
    <row r="1" spans="1:5">
      <c r="A1" t="s">
        <v>21</v>
      </c>
      <c r="B1" t="s">
        <v>174</v>
      </c>
      <c r="C1" t="s">
        <v>17</v>
      </c>
      <c r="D1" t="s">
        <v>18</v>
      </c>
      <c r="E1" t="s">
        <v>19</v>
      </c>
    </row>
    <row r="2" spans="1:5">
      <c r="A2">
        <v>54.185003543801002</v>
      </c>
      <c r="B2">
        <v>1.92797032660167E-2</v>
      </c>
      <c r="C2" t="s">
        <v>87</v>
      </c>
      <c r="D2" t="s">
        <v>87</v>
      </c>
      <c r="E2" t="s">
        <v>182</v>
      </c>
    </row>
    <row r="3" spans="1:5">
      <c r="A3">
        <v>0</v>
      </c>
      <c r="B3">
        <v>0</v>
      </c>
      <c r="C3" t="s">
        <v>30</v>
      </c>
      <c r="D3" t="s">
        <v>3</v>
      </c>
      <c r="E3" t="s">
        <v>175</v>
      </c>
    </row>
    <row r="4" spans="1:5">
      <c r="A4">
        <v>0</v>
      </c>
      <c r="B4">
        <v>0</v>
      </c>
      <c r="C4" t="s">
        <v>30</v>
      </c>
      <c r="D4" s="9">
        <v>45218</v>
      </c>
      <c r="E4" t="s">
        <v>175</v>
      </c>
    </row>
    <row r="5" spans="1:5">
      <c r="A5">
        <v>0</v>
      </c>
      <c r="B5">
        <v>0</v>
      </c>
      <c r="C5" t="s">
        <v>30</v>
      </c>
      <c r="D5" t="s">
        <v>5</v>
      </c>
      <c r="E5" t="s">
        <v>175</v>
      </c>
    </row>
    <row r="6" spans="1:5">
      <c r="A6">
        <v>0</v>
      </c>
      <c r="B6">
        <v>0</v>
      </c>
      <c r="C6" t="s">
        <v>30</v>
      </c>
      <c r="D6" t="s">
        <v>6</v>
      </c>
      <c r="E6" t="s">
        <v>175</v>
      </c>
    </row>
    <row r="7" spans="1:5">
      <c r="A7">
        <v>0.37398625424986798</v>
      </c>
      <c r="B7">
        <v>1.12891521360793E-3</v>
      </c>
      <c r="C7" t="s">
        <v>30</v>
      </c>
      <c r="D7" t="s">
        <v>7</v>
      </c>
      <c r="E7" t="s">
        <v>183</v>
      </c>
    </row>
    <row r="8" spans="1:5">
      <c r="A8">
        <v>0.31824179209762998</v>
      </c>
      <c r="B8">
        <v>9.798295682583529E-4</v>
      </c>
      <c r="C8" t="s">
        <v>30</v>
      </c>
      <c r="D8" t="s">
        <v>8</v>
      </c>
      <c r="E8" t="s">
        <v>184</v>
      </c>
    </row>
    <row r="9" spans="1:5">
      <c r="A9">
        <v>0.30223145514733801</v>
      </c>
      <c r="B9">
        <v>9.0703053318136296E-4</v>
      </c>
      <c r="C9" t="s">
        <v>30</v>
      </c>
      <c r="D9" t="s">
        <v>9</v>
      </c>
      <c r="E9" t="s">
        <v>185</v>
      </c>
    </row>
    <row r="10" spans="1:5">
      <c r="A10">
        <v>5.5404985051643102E-3</v>
      </c>
      <c r="B10">
        <v>1.43467099371649E-4</v>
      </c>
      <c r="C10" t="s">
        <v>30</v>
      </c>
      <c r="D10" t="s">
        <v>10</v>
      </c>
      <c r="E10" t="s">
        <v>186</v>
      </c>
    </row>
    <row r="11" spans="1:5">
      <c r="A11">
        <v>0</v>
      </c>
      <c r="B11">
        <v>0</v>
      </c>
      <c r="C11" t="s">
        <v>30</v>
      </c>
      <c r="D11" t="s">
        <v>11</v>
      </c>
      <c r="E11" t="s">
        <v>175</v>
      </c>
    </row>
    <row r="12" spans="1:5">
      <c r="A12">
        <v>0.50849575200678498</v>
      </c>
      <c r="B12">
        <v>1.0898826461105901E-3</v>
      </c>
      <c r="C12" t="s">
        <v>32</v>
      </c>
      <c r="D12" t="s">
        <v>2</v>
      </c>
      <c r="E12" t="s">
        <v>187</v>
      </c>
    </row>
    <row r="13" spans="1:5">
      <c r="A13">
        <v>0.49150424799321502</v>
      </c>
      <c r="B13">
        <v>1.0898826461105901E-3</v>
      </c>
      <c r="C13" t="s">
        <v>32</v>
      </c>
      <c r="D13" t="s">
        <v>33</v>
      </c>
      <c r="E13" t="s">
        <v>188</v>
      </c>
    </row>
    <row r="14" spans="1:5">
      <c r="A14">
        <v>4.7206876119074301E-2</v>
      </c>
      <c r="B14">
        <v>6.1449763862469803E-4</v>
      </c>
      <c r="C14" t="s">
        <v>34</v>
      </c>
      <c r="D14" t="s">
        <v>35</v>
      </c>
      <c r="E14" t="s">
        <v>189</v>
      </c>
    </row>
    <row r="15" spans="1:5">
      <c r="A15">
        <v>2.9083498672937198E-2</v>
      </c>
      <c r="B15">
        <v>4.6640269787922401E-4</v>
      </c>
      <c r="C15" t="s">
        <v>34</v>
      </c>
      <c r="D15" t="s">
        <v>88</v>
      </c>
      <c r="E15" t="s">
        <v>190</v>
      </c>
    </row>
    <row r="16" spans="1:5">
      <c r="A16">
        <v>1.7578287247206899E-2</v>
      </c>
      <c r="B16">
        <v>3.3648309773950702E-4</v>
      </c>
      <c r="C16" t="s">
        <v>34</v>
      </c>
      <c r="D16" t="s">
        <v>82</v>
      </c>
      <c r="E16" t="s">
        <v>191</v>
      </c>
    </row>
    <row r="17" spans="1:5">
      <c r="A17">
        <v>0.90613133796078205</v>
      </c>
      <c r="B17">
        <v>8.0576120516784896E-4</v>
      </c>
      <c r="C17" t="s">
        <v>34</v>
      </c>
      <c r="D17" t="s">
        <v>42</v>
      </c>
      <c r="E17" t="s">
        <v>192</v>
      </c>
    </row>
    <row r="18" spans="1:5">
      <c r="A18">
        <v>27.6211783718113</v>
      </c>
      <c r="B18">
        <v>1.1559246554647001E-2</v>
      </c>
      <c r="C18" t="s">
        <v>43</v>
      </c>
      <c r="D18" t="s">
        <v>43</v>
      </c>
      <c r="E18" t="s">
        <v>193</v>
      </c>
    </row>
    <row r="19" spans="1:5">
      <c r="A19">
        <v>0.31751847238376801</v>
      </c>
      <c r="B19">
        <v>1.0093598060024001E-3</v>
      </c>
      <c r="C19" t="s">
        <v>98</v>
      </c>
      <c r="D19" t="s">
        <v>194</v>
      </c>
      <c r="E19" t="s">
        <v>184</v>
      </c>
    </row>
    <row r="20" spans="1:5">
      <c r="A20">
        <v>0.258644899484607</v>
      </c>
      <c r="B20">
        <v>9.7640502122695798E-4</v>
      </c>
      <c r="C20" t="s">
        <v>98</v>
      </c>
      <c r="D20" t="s">
        <v>195</v>
      </c>
      <c r="E20" t="s">
        <v>196</v>
      </c>
    </row>
    <row r="21" spans="1:5">
      <c r="A21">
        <v>0.418172345221898</v>
      </c>
      <c r="B21">
        <v>1.07336329941444E-3</v>
      </c>
      <c r="C21" t="s">
        <v>98</v>
      </c>
      <c r="D21" t="s">
        <v>197</v>
      </c>
      <c r="E21" t="s">
        <v>198</v>
      </c>
    </row>
    <row r="22" spans="1:5">
      <c r="A22">
        <v>5.6642829097265099E-3</v>
      </c>
      <c r="B22">
        <v>1.7154926326799899E-4</v>
      </c>
      <c r="C22" t="s">
        <v>98</v>
      </c>
      <c r="D22" t="s">
        <v>199</v>
      </c>
      <c r="E22" t="s">
        <v>186</v>
      </c>
    </row>
    <row r="23" spans="1:5">
      <c r="A23">
        <v>0.18751117153640801</v>
      </c>
      <c r="B23">
        <v>8.2124238285688597E-4</v>
      </c>
      <c r="C23" t="s">
        <v>49</v>
      </c>
      <c r="D23" t="s">
        <v>49</v>
      </c>
      <c r="E23" t="s">
        <v>177</v>
      </c>
    </row>
    <row r="24" spans="1:5">
      <c r="A24">
        <v>9.0051807215188795E-2</v>
      </c>
      <c r="B24">
        <v>6.6561814558505203E-4</v>
      </c>
      <c r="C24" t="s">
        <v>50</v>
      </c>
      <c r="D24" t="s">
        <v>50</v>
      </c>
      <c r="E24" t="s">
        <v>176</v>
      </c>
    </row>
    <row r="25" spans="1:5">
      <c r="A25">
        <v>6.54798938534423E-2</v>
      </c>
      <c r="B25">
        <v>5.3869620018056502E-4</v>
      </c>
      <c r="C25" t="s">
        <v>51</v>
      </c>
      <c r="D25" t="s">
        <v>51</v>
      </c>
      <c r="E25" t="s">
        <v>176</v>
      </c>
    </row>
    <row r="26" spans="1:5">
      <c r="A26">
        <v>4.9649578807597898E-2</v>
      </c>
      <c r="B26">
        <v>5.12191449425595E-4</v>
      </c>
      <c r="C26" t="s">
        <v>52</v>
      </c>
      <c r="D26" t="s">
        <v>52</v>
      </c>
      <c r="E26" t="s">
        <v>178</v>
      </c>
    </row>
    <row r="27" spans="1:5">
      <c r="A27">
        <v>1.91516781319311E-3</v>
      </c>
      <c r="B27">
        <v>1.11342634746685E-4</v>
      </c>
      <c r="C27" t="s">
        <v>53</v>
      </c>
      <c r="D27" t="s">
        <v>53</v>
      </c>
      <c r="E27" t="s">
        <v>178</v>
      </c>
    </row>
    <row r="28" spans="1:5">
      <c r="A28">
        <v>0.13921641514984501</v>
      </c>
      <c r="B28">
        <v>8.45037340220199E-4</v>
      </c>
      <c r="C28" t="s">
        <v>95</v>
      </c>
      <c r="D28" t="s">
        <v>56</v>
      </c>
      <c r="E28" t="s">
        <v>200</v>
      </c>
    </row>
    <row r="29" spans="1:5">
      <c r="A29">
        <v>0.53802089786041296</v>
      </c>
      <c r="B29">
        <v>1.0890221019486401E-3</v>
      </c>
      <c r="C29" t="s">
        <v>95</v>
      </c>
      <c r="D29" t="s">
        <v>54</v>
      </c>
      <c r="E29" t="s">
        <v>201</v>
      </c>
    </row>
    <row r="30" spans="1:5">
      <c r="A30">
        <v>3.7701859993412102E-3</v>
      </c>
      <c r="B30">
        <v>1.4720513448250201E-4</v>
      </c>
      <c r="C30" t="s">
        <v>95</v>
      </c>
      <c r="D30" t="s">
        <v>202</v>
      </c>
      <c r="E30" t="s">
        <v>181</v>
      </c>
    </row>
    <row r="31" spans="1:5">
      <c r="A31">
        <v>0.3189925009904</v>
      </c>
      <c r="B31">
        <v>9.9331762137669193E-4</v>
      </c>
      <c r="C31" t="s">
        <v>95</v>
      </c>
      <c r="D31" t="s">
        <v>203</v>
      </c>
      <c r="E31" t="s">
        <v>204</v>
      </c>
    </row>
    <row r="32" spans="1:5">
      <c r="A32">
        <v>0.94120326911181096</v>
      </c>
      <c r="B32">
        <v>6.0833168418144201E-4</v>
      </c>
      <c r="C32" t="s">
        <v>99</v>
      </c>
      <c r="D32" t="s">
        <v>99</v>
      </c>
      <c r="E32" t="s">
        <v>205</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3E1CF2-8B7A-F54D-B99D-95894D646652}">
  <dimension ref="A1:J59"/>
  <sheetViews>
    <sheetView topLeftCell="A9" workbookViewId="0">
      <selection activeCell="B20" sqref="B20"/>
    </sheetView>
  </sheetViews>
  <sheetFormatPr baseColWidth="10" defaultRowHeight="16"/>
  <cols>
    <col min="1" max="1" width="25.42578125" bestFit="1" customWidth="1"/>
    <col min="2" max="2" width="33.42578125" bestFit="1" customWidth="1"/>
    <col min="3" max="3" width="12.42578125" bestFit="1" customWidth="1"/>
  </cols>
  <sheetData>
    <row r="1" spans="1:10">
      <c r="A1" t="s">
        <v>17</v>
      </c>
      <c r="B1" t="s">
        <v>18</v>
      </c>
      <c r="C1" t="s">
        <v>19</v>
      </c>
      <c r="D1" t="s">
        <v>20</v>
      </c>
      <c r="E1" t="s">
        <v>21</v>
      </c>
      <c r="F1" t="s">
        <v>22</v>
      </c>
      <c r="G1" t="s">
        <v>23</v>
      </c>
      <c r="H1" t="s">
        <v>24</v>
      </c>
      <c r="I1" t="s">
        <v>25</v>
      </c>
      <c r="J1" t="s">
        <v>26</v>
      </c>
    </row>
    <row r="2" spans="1:10">
      <c r="A2" t="s">
        <v>24</v>
      </c>
      <c r="B2" t="s">
        <v>27</v>
      </c>
      <c r="C2" s="8">
        <v>244071</v>
      </c>
    </row>
    <row r="3" spans="1:10">
      <c r="A3" t="s">
        <v>382</v>
      </c>
      <c r="B3" t="s">
        <v>28</v>
      </c>
      <c r="C3" t="s">
        <v>417</v>
      </c>
      <c r="D3" t="s">
        <v>29</v>
      </c>
      <c r="E3">
        <v>54.014748577258302</v>
      </c>
      <c r="F3">
        <v>17.265730169154299</v>
      </c>
      <c r="G3">
        <v>55.9</v>
      </c>
      <c r="H3">
        <v>244071</v>
      </c>
      <c r="I3">
        <v>0</v>
      </c>
    </row>
    <row r="4" spans="1:10">
      <c r="A4" t="s">
        <v>30</v>
      </c>
      <c r="B4" t="s">
        <v>3</v>
      </c>
      <c r="C4" t="s">
        <v>418</v>
      </c>
      <c r="D4" t="s">
        <v>31</v>
      </c>
      <c r="H4">
        <v>56</v>
      </c>
      <c r="I4">
        <v>0</v>
      </c>
      <c r="J4">
        <v>0</v>
      </c>
    </row>
    <row r="5" spans="1:10">
      <c r="A5" t="s">
        <v>30</v>
      </c>
      <c r="B5" s="9">
        <v>45218</v>
      </c>
      <c r="C5" t="s">
        <v>419</v>
      </c>
      <c r="D5" t="s">
        <v>31</v>
      </c>
      <c r="H5">
        <v>2007</v>
      </c>
      <c r="I5">
        <v>0</v>
      </c>
      <c r="J5">
        <v>0.8</v>
      </c>
    </row>
    <row r="6" spans="1:10">
      <c r="A6" t="s">
        <v>30</v>
      </c>
      <c r="B6" t="s">
        <v>5</v>
      </c>
      <c r="C6" t="s">
        <v>420</v>
      </c>
      <c r="D6" t="s">
        <v>31</v>
      </c>
      <c r="H6">
        <v>24907</v>
      </c>
      <c r="I6">
        <v>0</v>
      </c>
      <c r="J6">
        <v>10.199999999999999</v>
      </c>
    </row>
    <row r="7" spans="1:10">
      <c r="A7" t="s">
        <v>30</v>
      </c>
      <c r="B7" t="s">
        <v>6</v>
      </c>
      <c r="C7" t="s">
        <v>421</v>
      </c>
      <c r="D7" t="s">
        <v>31</v>
      </c>
      <c r="H7">
        <v>34719</v>
      </c>
      <c r="I7">
        <v>0</v>
      </c>
      <c r="J7">
        <v>14.2</v>
      </c>
    </row>
    <row r="8" spans="1:10">
      <c r="A8" t="s">
        <v>30</v>
      </c>
      <c r="B8" t="s">
        <v>7</v>
      </c>
      <c r="C8" t="s">
        <v>422</v>
      </c>
      <c r="D8" t="s">
        <v>31</v>
      </c>
      <c r="H8">
        <v>34080</v>
      </c>
      <c r="I8">
        <v>0</v>
      </c>
      <c r="J8">
        <v>14</v>
      </c>
    </row>
    <row r="9" spans="1:10">
      <c r="A9" t="s">
        <v>30</v>
      </c>
      <c r="B9" t="s">
        <v>8</v>
      </c>
      <c r="C9" t="s">
        <v>423</v>
      </c>
      <c r="D9" t="s">
        <v>31</v>
      </c>
      <c r="H9">
        <v>46937</v>
      </c>
      <c r="I9">
        <v>0</v>
      </c>
      <c r="J9">
        <v>19.2</v>
      </c>
    </row>
    <row r="10" spans="1:10">
      <c r="A10" t="s">
        <v>30</v>
      </c>
      <c r="B10" t="s">
        <v>9</v>
      </c>
      <c r="C10" t="s">
        <v>424</v>
      </c>
      <c r="D10" t="s">
        <v>31</v>
      </c>
      <c r="H10">
        <v>52112</v>
      </c>
      <c r="I10">
        <v>0</v>
      </c>
      <c r="J10">
        <v>21.4</v>
      </c>
    </row>
    <row r="11" spans="1:10">
      <c r="A11" t="s">
        <v>30</v>
      </c>
      <c r="B11" t="s">
        <v>10</v>
      </c>
      <c r="C11" t="s">
        <v>425</v>
      </c>
      <c r="D11" t="s">
        <v>31</v>
      </c>
      <c r="H11">
        <v>37532</v>
      </c>
      <c r="I11">
        <v>0</v>
      </c>
      <c r="J11">
        <v>15.4</v>
      </c>
    </row>
    <row r="12" spans="1:10">
      <c r="A12" t="s">
        <v>30</v>
      </c>
      <c r="B12" t="s">
        <v>11</v>
      </c>
      <c r="C12" t="s">
        <v>426</v>
      </c>
      <c r="D12" t="s">
        <v>31</v>
      </c>
      <c r="H12">
        <v>11721</v>
      </c>
      <c r="I12">
        <v>0</v>
      </c>
      <c r="J12">
        <v>4.8</v>
      </c>
    </row>
    <row r="13" spans="1:10">
      <c r="A13" t="s">
        <v>32</v>
      </c>
      <c r="B13" t="s">
        <v>33</v>
      </c>
      <c r="C13" t="s">
        <v>427</v>
      </c>
      <c r="D13" t="s">
        <v>31</v>
      </c>
      <c r="H13">
        <v>92315</v>
      </c>
      <c r="I13">
        <v>0</v>
      </c>
      <c r="J13">
        <v>37.799999999999997</v>
      </c>
    </row>
    <row r="14" spans="1:10">
      <c r="A14" t="s">
        <v>32</v>
      </c>
      <c r="B14" t="s">
        <v>2</v>
      </c>
      <c r="C14" t="s">
        <v>428</v>
      </c>
      <c r="D14" t="s">
        <v>31</v>
      </c>
      <c r="H14">
        <v>151756</v>
      </c>
      <c r="I14">
        <v>0</v>
      </c>
      <c r="J14">
        <v>62.2</v>
      </c>
    </row>
    <row r="15" spans="1:10">
      <c r="A15" t="s">
        <v>34</v>
      </c>
      <c r="B15" t="s">
        <v>368</v>
      </c>
      <c r="C15" t="s">
        <v>429</v>
      </c>
      <c r="D15" t="s">
        <v>31</v>
      </c>
      <c r="H15">
        <v>45243</v>
      </c>
      <c r="I15">
        <v>0</v>
      </c>
      <c r="J15">
        <v>18.5</v>
      </c>
    </row>
    <row r="16" spans="1:10">
      <c r="A16" t="s">
        <v>34</v>
      </c>
      <c r="B16" t="s">
        <v>370</v>
      </c>
      <c r="C16" t="s">
        <v>430</v>
      </c>
      <c r="D16" t="s">
        <v>31</v>
      </c>
      <c r="H16">
        <v>135165</v>
      </c>
      <c r="I16">
        <v>0</v>
      </c>
      <c r="J16">
        <v>55.4</v>
      </c>
    </row>
    <row r="17" spans="1:10">
      <c r="A17" t="s">
        <v>34</v>
      </c>
      <c r="B17" t="s">
        <v>366</v>
      </c>
      <c r="C17" t="s">
        <v>431</v>
      </c>
      <c r="D17" t="s">
        <v>31</v>
      </c>
      <c r="H17">
        <v>6535</v>
      </c>
      <c r="I17">
        <v>0</v>
      </c>
      <c r="J17">
        <v>2.7</v>
      </c>
    </row>
    <row r="18" spans="1:10">
      <c r="A18" t="s">
        <v>34</v>
      </c>
      <c r="B18" t="s">
        <v>37</v>
      </c>
      <c r="C18" t="s">
        <v>432</v>
      </c>
      <c r="D18" t="s">
        <v>31</v>
      </c>
      <c r="H18">
        <v>46032</v>
      </c>
      <c r="I18">
        <v>0</v>
      </c>
      <c r="J18">
        <v>18.899999999999999</v>
      </c>
    </row>
    <row r="19" spans="1:10">
      <c r="A19" t="s">
        <v>34</v>
      </c>
      <c r="B19" t="s">
        <v>372</v>
      </c>
      <c r="C19" t="s">
        <v>433</v>
      </c>
      <c r="D19" t="s">
        <v>31</v>
      </c>
      <c r="H19">
        <v>11096</v>
      </c>
      <c r="I19">
        <v>0</v>
      </c>
      <c r="J19">
        <v>4.5</v>
      </c>
    </row>
    <row r="20" spans="1:10">
      <c r="A20" t="s">
        <v>43</v>
      </c>
      <c r="B20" t="s">
        <v>28</v>
      </c>
      <c r="C20" t="s">
        <v>348</v>
      </c>
      <c r="D20" t="s">
        <v>29</v>
      </c>
      <c r="E20">
        <v>30.023706325738299</v>
      </c>
      <c r="F20">
        <v>7.6680383108159198</v>
      </c>
      <c r="G20">
        <v>28.6</v>
      </c>
      <c r="H20">
        <v>232828</v>
      </c>
      <c r="I20">
        <v>11243</v>
      </c>
    </row>
    <row r="21" spans="1:10">
      <c r="A21" t="s">
        <v>98</v>
      </c>
      <c r="B21" t="s">
        <v>194</v>
      </c>
      <c r="C21" t="s">
        <v>434</v>
      </c>
      <c r="D21" t="s">
        <v>31</v>
      </c>
      <c r="H21">
        <v>59653</v>
      </c>
      <c r="I21">
        <v>11243</v>
      </c>
      <c r="J21">
        <v>25.6</v>
      </c>
    </row>
    <row r="22" spans="1:10">
      <c r="A22" t="s">
        <v>98</v>
      </c>
      <c r="B22" t="s">
        <v>195</v>
      </c>
      <c r="C22" t="s">
        <v>435</v>
      </c>
      <c r="D22" t="s">
        <v>31</v>
      </c>
      <c r="H22">
        <v>99024</v>
      </c>
      <c r="I22">
        <v>11243</v>
      </c>
      <c r="J22">
        <v>42.5</v>
      </c>
    </row>
    <row r="23" spans="1:10">
      <c r="A23" t="s">
        <v>98</v>
      </c>
      <c r="B23" t="s">
        <v>197</v>
      </c>
      <c r="C23" t="s">
        <v>436</v>
      </c>
      <c r="D23" t="s">
        <v>31</v>
      </c>
      <c r="H23">
        <v>71174</v>
      </c>
      <c r="I23">
        <v>11243</v>
      </c>
      <c r="J23">
        <v>30.6</v>
      </c>
    </row>
    <row r="24" spans="1:10">
      <c r="A24" t="s">
        <v>98</v>
      </c>
      <c r="C24" t="s">
        <v>79</v>
      </c>
      <c r="D24" t="s">
        <v>31</v>
      </c>
      <c r="H24">
        <v>0</v>
      </c>
      <c r="I24">
        <v>11243</v>
      </c>
      <c r="J24">
        <v>0</v>
      </c>
    </row>
    <row r="25" spans="1:10">
      <c r="A25" t="s">
        <v>98</v>
      </c>
      <c r="B25" t="s">
        <v>199</v>
      </c>
      <c r="C25" t="s">
        <v>437</v>
      </c>
      <c r="D25" t="s">
        <v>31</v>
      </c>
      <c r="H25">
        <v>2977</v>
      </c>
      <c r="I25">
        <v>11243</v>
      </c>
      <c r="J25">
        <v>1.3</v>
      </c>
    </row>
    <row r="26" spans="1:10">
      <c r="A26" t="s">
        <v>401</v>
      </c>
      <c r="B26">
        <v>0</v>
      </c>
      <c r="C26" t="s">
        <v>438</v>
      </c>
      <c r="D26" t="s">
        <v>31</v>
      </c>
      <c r="H26">
        <v>177947</v>
      </c>
      <c r="I26">
        <v>0</v>
      </c>
      <c r="J26">
        <v>72.900000000000006</v>
      </c>
    </row>
    <row r="27" spans="1:10">
      <c r="A27" t="s">
        <v>401</v>
      </c>
      <c r="B27">
        <v>1</v>
      </c>
      <c r="C27" t="s">
        <v>439</v>
      </c>
      <c r="D27" t="s">
        <v>31</v>
      </c>
      <c r="H27">
        <v>66124</v>
      </c>
      <c r="I27">
        <v>0</v>
      </c>
      <c r="J27">
        <v>27.1</v>
      </c>
    </row>
    <row r="28" spans="1:10">
      <c r="A28" t="s">
        <v>404</v>
      </c>
      <c r="B28">
        <v>0</v>
      </c>
      <c r="C28" t="s">
        <v>440</v>
      </c>
      <c r="D28" t="s">
        <v>31</v>
      </c>
      <c r="H28">
        <v>187861</v>
      </c>
      <c r="I28">
        <v>0</v>
      </c>
      <c r="J28">
        <v>77</v>
      </c>
    </row>
    <row r="29" spans="1:10">
      <c r="A29" t="s">
        <v>404</v>
      </c>
      <c r="B29">
        <v>1</v>
      </c>
      <c r="C29" t="s">
        <v>441</v>
      </c>
      <c r="D29" t="s">
        <v>31</v>
      </c>
      <c r="H29">
        <v>56210</v>
      </c>
      <c r="I29">
        <v>0</v>
      </c>
      <c r="J29">
        <v>23</v>
      </c>
    </row>
    <row r="30" spans="1:10">
      <c r="A30" t="s">
        <v>407</v>
      </c>
      <c r="B30">
        <v>0</v>
      </c>
      <c r="C30" t="s">
        <v>442</v>
      </c>
      <c r="D30" t="s">
        <v>31</v>
      </c>
      <c r="H30">
        <v>210980</v>
      </c>
      <c r="I30">
        <v>0</v>
      </c>
      <c r="J30">
        <v>86.4</v>
      </c>
    </row>
    <row r="31" spans="1:10">
      <c r="A31" t="s">
        <v>407</v>
      </c>
      <c r="B31">
        <v>1</v>
      </c>
      <c r="C31" t="s">
        <v>443</v>
      </c>
      <c r="D31" t="s">
        <v>31</v>
      </c>
      <c r="H31">
        <v>33091</v>
      </c>
      <c r="I31">
        <v>0</v>
      </c>
      <c r="J31">
        <v>13.6</v>
      </c>
    </row>
    <row r="32" spans="1:10">
      <c r="A32" t="s">
        <v>408</v>
      </c>
      <c r="B32">
        <v>0</v>
      </c>
      <c r="C32" t="s">
        <v>444</v>
      </c>
      <c r="D32" t="s">
        <v>31</v>
      </c>
      <c r="H32">
        <v>166053</v>
      </c>
      <c r="I32">
        <v>0</v>
      </c>
      <c r="J32">
        <v>68</v>
      </c>
    </row>
    <row r="33" spans="1:10">
      <c r="A33" t="s">
        <v>408</v>
      </c>
      <c r="B33">
        <v>1</v>
      </c>
      <c r="C33" t="s">
        <v>445</v>
      </c>
      <c r="D33" t="s">
        <v>31</v>
      </c>
      <c r="H33">
        <v>78018</v>
      </c>
      <c r="I33">
        <v>0</v>
      </c>
      <c r="J33">
        <v>32</v>
      </c>
    </row>
    <row r="34" spans="1:10">
      <c r="A34" t="s">
        <v>411</v>
      </c>
      <c r="B34">
        <v>0</v>
      </c>
      <c r="C34" t="s">
        <v>446</v>
      </c>
      <c r="D34" t="s">
        <v>31</v>
      </c>
      <c r="H34">
        <v>181382</v>
      </c>
      <c r="I34">
        <v>0</v>
      </c>
      <c r="J34">
        <v>74.3</v>
      </c>
    </row>
    <row r="35" spans="1:10">
      <c r="A35" t="s">
        <v>411</v>
      </c>
      <c r="B35">
        <v>1</v>
      </c>
      <c r="C35" t="s">
        <v>447</v>
      </c>
      <c r="D35" t="s">
        <v>31</v>
      </c>
      <c r="H35">
        <v>62689</v>
      </c>
      <c r="I35">
        <v>0</v>
      </c>
      <c r="J35">
        <v>25.7</v>
      </c>
    </row>
    <row r="36" spans="1:10">
      <c r="A36" t="s">
        <v>95</v>
      </c>
      <c r="B36">
        <v>0</v>
      </c>
      <c r="C36" t="s">
        <v>448</v>
      </c>
      <c r="D36" t="s">
        <v>31</v>
      </c>
      <c r="H36">
        <v>139924</v>
      </c>
      <c r="I36">
        <v>6888</v>
      </c>
      <c r="J36">
        <v>59</v>
      </c>
    </row>
    <row r="37" spans="1:10">
      <c r="A37" t="s">
        <v>95</v>
      </c>
      <c r="B37">
        <v>1</v>
      </c>
      <c r="C37" t="s">
        <v>449</v>
      </c>
      <c r="D37" t="s">
        <v>31</v>
      </c>
      <c r="H37">
        <v>97259</v>
      </c>
      <c r="I37">
        <v>6888</v>
      </c>
      <c r="J37">
        <v>41</v>
      </c>
    </row>
    <row r="38" spans="1:10">
      <c r="A38" t="s">
        <v>57</v>
      </c>
      <c r="B38" t="s">
        <v>58</v>
      </c>
      <c r="C38" s="8">
        <v>244071</v>
      </c>
    </row>
    <row r="39" spans="1:10">
      <c r="A39" t="s">
        <v>59</v>
      </c>
      <c r="B39" t="s">
        <v>60</v>
      </c>
      <c r="C39">
        <v>1</v>
      </c>
    </row>
    <row r="40" spans="1:10">
      <c r="A40" t="s">
        <v>59</v>
      </c>
      <c r="B40" t="s">
        <v>23</v>
      </c>
      <c r="C40">
        <v>19</v>
      </c>
    </row>
    <row r="41" spans="1:10">
      <c r="A41" t="s">
        <v>59</v>
      </c>
      <c r="B41" t="s">
        <v>21</v>
      </c>
      <c r="C41">
        <v>31.7</v>
      </c>
    </row>
    <row r="42" spans="1:10">
      <c r="A42" t="s">
        <v>59</v>
      </c>
      <c r="B42" t="s">
        <v>61</v>
      </c>
      <c r="C42" s="8">
        <v>487</v>
      </c>
    </row>
    <row r="43" spans="1:10">
      <c r="A43" t="s">
        <v>62</v>
      </c>
      <c r="B43" t="s">
        <v>60</v>
      </c>
      <c r="C43" s="8">
        <v>1</v>
      </c>
    </row>
    <row r="44" spans="1:10">
      <c r="A44" t="s">
        <v>62</v>
      </c>
      <c r="B44" t="s">
        <v>23</v>
      </c>
      <c r="C44">
        <v>93</v>
      </c>
    </row>
    <row r="45" spans="1:10">
      <c r="A45" t="s">
        <v>62</v>
      </c>
      <c r="B45" t="s">
        <v>21</v>
      </c>
      <c r="C45">
        <v>310.3</v>
      </c>
    </row>
    <row r="46" spans="1:10">
      <c r="A46" t="s">
        <v>62</v>
      </c>
      <c r="B46" t="s">
        <v>61</v>
      </c>
      <c r="C46" s="8">
        <v>1491</v>
      </c>
    </row>
    <row r="47" spans="1:10">
      <c r="A47" t="s">
        <v>63</v>
      </c>
      <c r="B47" t="s">
        <v>60</v>
      </c>
      <c r="C47">
        <v>1</v>
      </c>
    </row>
    <row r="48" spans="1:10">
      <c r="A48" t="s">
        <v>63</v>
      </c>
      <c r="B48" t="s">
        <v>23</v>
      </c>
      <c r="C48">
        <v>52</v>
      </c>
    </row>
    <row r="49" spans="1:3">
      <c r="A49" t="s">
        <v>63</v>
      </c>
      <c r="B49" t="s">
        <v>21</v>
      </c>
      <c r="C49">
        <v>71.8</v>
      </c>
    </row>
    <row r="50" spans="1:3">
      <c r="A50" t="s">
        <v>63</v>
      </c>
      <c r="B50" t="s">
        <v>61</v>
      </c>
      <c r="C50" s="8">
        <v>573</v>
      </c>
    </row>
    <row r="51" spans="1:3">
      <c r="A51" t="s">
        <v>64</v>
      </c>
      <c r="B51" t="s">
        <v>60</v>
      </c>
      <c r="C51" s="8">
        <v>0</v>
      </c>
    </row>
    <row r="52" spans="1:3">
      <c r="A52" t="s">
        <v>64</v>
      </c>
      <c r="B52" t="s">
        <v>23</v>
      </c>
      <c r="C52" s="8">
        <v>2710</v>
      </c>
    </row>
    <row r="53" spans="1:3">
      <c r="A53" t="s">
        <v>64</v>
      </c>
      <c r="B53" t="s">
        <v>21</v>
      </c>
      <c r="C53" s="10">
        <v>3411.5</v>
      </c>
    </row>
    <row r="54" spans="1:3">
      <c r="A54" t="s">
        <v>64</v>
      </c>
      <c r="B54" t="s">
        <v>61</v>
      </c>
      <c r="C54" s="8">
        <v>15156</v>
      </c>
    </row>
    <row r="55" spans="1:3">
      <c r="A55" t="s">
        <v>65</v>
      </c>
      <c r="B55" t="s">
        <v>60</v>
      </c>
      <c r="C55">
        <v>0</v>
      </c>
    </row>
    <row r="56" spans="1:3">
      <c r="A56" t="s">
        <v>65</v>
      </c>
      <c r="B56" t="s">
        <v>23</v>
      </c>
      <c r="C56" s="8">
        <v>7.4</v>
      </c>
    </row>
    <row r="57" spans="1:3">
      <c r="A57" t="s">
        <v>65</v>
      </c>
      <c r="B57" t="s">
        <v>21</v>
      </c>
      <c r="C57" s="10">
        <v>9.3000000000000007</v>
      </c>
    </row>
    <row r="58" spans="1:3">
      <c r="A58" t="s">
        <v>65</v>
      </c>
      <c r="B58" t="s">
        <v>61</v>
      </c>
      <c r="C58" s="8">
        <v>41.5</v>
      </c>
    </row>
    <row r="59" spans="1:3">
      <c r="C59" s="8"/>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46A4A6-5223-1746-A992-AC1E4EA5E5A7}">
  <dimension ref="A1:E29"/>
  <sheetViews>
    <sheetView workbookViewId="0">
      <selection activeCell="B17" sqref="B17"/>
    </sheetView>
  </sheetViews>
  <sheetFormatPr baseColWidth="10" defaultRowHeight="16"/>
  <cols>
    <col min="1" max="2" width="12" bestFit="1" customWidth="1"/>
    <col min="3" max="3" width="12.7109375" bestFit="1" customWidth="1"/>
    <col min="4" max="4" width="33.42578125" bestFit="1" customWidth="1"/>
    <col min="5" max="5" width="8.42578125" bestFit="1" customWidth="1"/>
  </cols>
  <sheetData>
    <row r="1" spans="1:5">
      <c r="A1" t="s">
        <v>21</v>
      </c>
      <c r="B1" t="s">
        <v>174</v>
      </c>
      <c r="C1" t="s">
        <v>17</v>
      </c>
      <c r="D1" t="s">
        <v>18</v>
      </c>
      <c r="E1" t="s">
        <v>19</v>
      </c>
    </row>
    <row r="2" spans="1:5">
      <c r="A2">
        <v>49.763879812686604</v>
      </c>
      <c r="B2">
        <v>7.4902420096987096E-2</v>
      </c>
      <c r="C2" t="s">
        <v>382</v>
      </c>
      <c r="D2" t="s">
        <v>382</v>
      </c>
      <c r="E2" t="s">
        <v>450</v>
      </c>
    </row>
    <row r="3" spans="1:5">
      <c r="A3">
        <v>4.9846685584480598E-4</v>
      </c>
      <c r="B3" s="45">
        <v>1.3463186182368901E-4</v>
      </c>
      <c r="C3" t="s">
        <v>451</v>
      </c>
      <c r="D3" t="s">
        <v>3</v>
      </c>
      <c r="E3" t="s">
        <v>175</v>
      </c>
    </row>
    <row r="4" spans="1:5">
      <c r="A4">
        <v>1.09950542801504E-2</v>
      </c>
      <c r="B4">
        <v>5.8151723767687399E-4</v>
      </c>
      <c r="C4" t="s">
        <v>451</v>
      </c>
      <c r="D4" s="9">
        <v>45218</v>
      </c>
      <c r="E4" t="s">
        <v>414</v>
      </c>
    </row>
    <row r="5" spans="1:5">
      <c r="A5">
        <v>0.12993794121722499</v>
      </c>
      <c r="B5">
        <v>1.68704047482576E-3</v>
      </c>
      <c r="C5" t="s">
        <v>451</v>
      </c>
      <c r="D5" t="s">
        <v>5</v>
      </c>
      <c r="E5" t="s">
        <v>452</v>
      </c>
    </row>
    <row r="6" spans="1:5">
      <c r="A6">
        <v>0.19716830204644301</v>
      </c>
      <c r="B6">
        <v>1.9468843094648399E-3</v>
      </c>
      <c r="C6" t="s">
        <v>451</v>
      </c>
      <c r="D6" t="s">
        <v>6</v>
      </c>
      <c r="E6" t="s">
        <v>453</v>
      </c>
    </row>
    <row r="7" spans="1:5">
      <c r="A7">
        <v>0.16565205207607001</v>
      </c>
      <c r="B7">
        <v>1.7202997167670899E-3</v>
      </c>
      <c r="C7" t="s">
        <v>451</v>
      </c>
      <c r="D7" t="s">
        <v>7</v>
      </c>
      <c r="E7" t="s">
        <v>454</v>
      </c>
    </row>
    <row r="8" spans="1:5">
      <c r="A8">
        <v>0.18448418106629599</v>
      </c>
      <c r="B8">
        <v>1.69243577743678E-3</v>
      </c>
      <c r="C8" t="s">
        <v>451</v>
      </c>
      <c r="D8" t="s">
        <v>8</v>
      </c>
      <c r="E8" t="s">
        <v>416</v>
      </c>
    </row>
    <row r="9" spans="1:5">
      <c r="A9">
        <v>0.17521867981877601</v>
      </c>
      <c r="B9">
        <v>1.5297283075210201E-3</v>
      </c>
      <c r="C9" t="s">
        <v>451</v>
      </c>
      <c r="D9" t="s">
        <v>9</v>
      </c>
      <c r="E9" t="s">
        <v>455</v>
      </c>
    </row>
    <row r="10" spans="1:5">
      <c r="A10">
        <v>0.108020822832829</v>
      </c>
      <c r="B10">
        <v>1.14076771200428E-3</v>
      </c>
      <c r="C10" t="s">
        <v>451</v>
      </c>
      <c r="D10" t="s">
        <v>10</v>
      </c>
      <c r="E10" t="s">
        <v>340</v>
      </c>
    </row>
    <row r="11" spans="1:5">
      <c r="A11">
        <v>2.8024499806365601E-2</v>
      </c>
      <c r="B11">
        <v>5.9833308906398497E-4</v>
      </c>
      <c r="C11" t="s">
        <v>451</v>
      </c>
      <c r="D11" t="s">
        <v>11</v>
      </c>
      <c r="E11" t="s">
        <v>380</v>
      </c>
    </row>
    <row r="12" spans="1:5">
      <c r="A12">
        <v>0.54462159718721104</v>
      </c>
      <c r="B12">
        <v>2.2683766131769202E-3</v>
      </c>
      <c r="C12" t="s">
        <v>32</v>
      </c>
      <c r="D12" t="s">
        <v>2</v>
      </c>
      <c r="E12" t="s">
        <v>456</v>
      </c>
    </row>
    <row r="13" spans="1:5">
      <c r="A13">
        <v>0.45537840281278902</v>
      </c>
      <c r="B13">
        <v>2.2683766131769202E-3</v>
      </c>
      <c r="C13" t="s">
        <v>32</v>
      </c>
      <c r="D13" t="s">
        <v>33</v>
      </c>
      <c r="E13" t="s">
        <v>457</v>
      </c>
    </row>
    <row r="14" spans="1:5">
      <c r="A14">
        <v>0.13450227518769101</v>
      </c>
      <c r="B14">
        <v>1.4965304936159099E-3</v>
      </c>
      <c r="C14" t="s">
        <v>34</v>
      </c>
      <c r="D14" t="s">
        <v>37</v>
      </c>
      <c r="E14" t="s">
        <v>463</v>
      </c>
    </row>
    <row r="15" spans="1:5">
      <c r="A15">
        <v>2.8924142052730199E-2</v>
      </c>
      <c r="B15">
        <v>7.8939454688167396E-4</v>
      </c>
      <c r="C15" t="s">
        <v>34</v>
      </c>
      <c r="D15" t="s">
        <v>366</v>
      </c>
      <c r="E15" t="s">
        <v>464</v>
      </c>
    </row>
    <row r="16" spans="1:5">
      <c r="A16">
        <v>0.146135392442063</v>
      </c>
      <c r="B16">
        <v>1.5651502994911801E-3</v>
      </c>
      <c r="C16" t="s">
        <v>34</v>
      </c>
      <c r="D16" t="s">
        <v>368</v>
      </c>
      <c r="E16" t="s">
        <v>458</v>
      </c>
    </row>
    <row r="17" spans="1:5">
      <c r="A17">
        <v>0.65876676314841998</v>
      </c>
      <c r="B17">
        <v>2.10976230300905E-3</v>
      </c>
      <c r="C17" t="s">
        <v>34</v>
      </c>
      <c r="D17" t="s">
        <v>370</v>
      </c>
      <c r="E17" t="s">
        <v>465</v>
      </c>
    </row>
    <row r="18" spans="1:5">
      <c r="A18">
        <v>3.1671427169095698E-2</v>
      </c>
      <c r="B18" s="45">
        <v>7.4454910301255796E-4</v>
      </c>
      <c r="C18" t="s">
        <v>34</v>
      </c>
      <c r="D18" t="s">
        <v>372</v>
      </c>
      <c r="E18" t="s">
        <v>466</v>
      </c>
    </row>
    <row r="19" spans="1:5">
      <c r="A19">
        <v>29.913265240935001</v>
      </c>
      <c r="B19" s="45">
        <v>3.5539073179468202E-2</v>
      </c>
      <c r="C19" t="s">
        <v>43</v>
      </c>
      <c r="D19" t="s">
        <v>43</v>
      </c>
      <c r="E19" t="s">
        <v>341</v>
      </c>
    </row>
    <row r="20" spans="1:5">
      <c r="A20">
        <v>0.267067003059618</v>
      </c>
      <c r="B20">
        <v>2.0554595840030498E-3</v>
      </c>
      <c r="C20" t="s">
        <v>98</v>
      </c>
      <c r="D20" t="s">
        <v>194</v>
      </c>
      <c r="E20" t="s">
        <v>459</v>
      </c>
    </row>
    <row r="21" spans="1:5">
      <c r="A21">
        <v>0.41513783884037497</v>
      </c>
      <c r="B21">
        <v>2.2552622036282198E-3</v>
      </c>
      <c r="C21" t="s">
        <v>98</v>
      </c>
      <c r="D21" t="s">
        <v>195</v>
      </c>
      <c r="E21" t="s">
        <v>460</v>
      </c>
    </row>
    <row r="22" spans="1:5">
      <c r="A22">
        <v>0.30522366598212802</v>
      </c>
      <c r="B22">
        <v>2.1162502323034899E-3</v>
      </c>
      <c r="C22" t="s">
        <v>98</v>
      </c>
      <c r="D22" t="s">
        <v>197</v>
      </c>
      <c r="E22" t="s">
        <v>461</v>
      </c>
    </row>
    <row r="23" spans="1:5">
      <c r="A23">
        <v>1.2571492117879101E-2</v>
      </c>
      <c r="B23">
        <v>5.2809399941537304E-4</v>
      </c>
      <c r="C23" t="s">
        <v>98</v>
      </c>
      <c r="D23" t="s">
        <v>199</v>
      </c>
      <c r="E23" t="s">
        <v>462</v>
      </c>
    </row>
    <row r="24" spans="1:5">
      <c r="A24">
        <v>0.229448494985276</v>
      </c>
      <c r="B24">
        <v>1.7655014789255E-3</v>
      </c>
      <c r="C24" t="s">
        <v>401</v>
      </c>
      <c r="D24" t="s">
        <v>401</v>
      </c>
      <c r="E24" t="s">
        <v>177</v>
      </c>
    </row>
    <row r="25" spans="1:5">
      <c r="A25">
        <v>0.18680462655708499</v>
      </c>
      <c r="B25">
        <v>1.6624031500151099E-3</v>
      </c>
      <c r="C25" t="s">
        <v>404</v>
      </c>
      <c r="D25" t="s">
        <v>404</v>
      </c>
      <c r="E25" t="s">
        <v>177</v>
      </c>
    </row>
    <row r="26" spans="1:5">
      <c r="A26">
        <v>0.10700629729645</v>
      </c>
      <c r="B26">
        <v>1.26967618775709E-3</v>
      </c>
      <c r="C26" t="s">
        <v>407</v>
      </c>
      <c r="D26" t="s">
        <v>407</v>
      </c>
      <c r="E26" t="s">
        <v>176</v>
      </c>
    </row>
    <row r="27" spans="1:5">
      <c r="A27">
        <v>0.30489094088501401</v>
      </c>
      <c r="B27">
        <v>2.0376577095313998E-3</v>
      </c>
      <c r="C27" t="s">
        <v>408</v>
      </c>
      <c r="D27" t="s">
        <v>408</v>
      </c>
      <c r="E27" t="s">
        <v>179</v>
      </c>
    </row>
    <row r="28" spans="1:5">
      <c r="A28">
        <v>0.23790930968964899</v>
      </c>
      <c r="B28">
        <v>1.87401242483162E-3</v>
      </c>
      <c r="C28" t="s">
        <v>411</v>
      </c>
      <c r="D28" t="s">
        <v>411</v>
      </c>
      <c r="E28" t="s">
        <v>177</v>
      </c>
    </row>
    <row r="29" spans="1:5">
      <c r="A29">
        <v>0.39715854019263502</v>
      </c>
      <c r="B29">
        <v>2.21710997803769E-3</v>
      </c>
      <c r="C29" t="s">
        <v>95</v>
      </c>
      <c r="D29" t="s">
        <v>95</v>
      </c>
      <c r="E29" t="s">
        <v>381</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C2916C-05B8-5D43-82BC-C0CBBAD59C34}">
  <dimension ref="A1:E29"/>
  <sheetViews>
    <sheetView workbookViewId="0">
      <selection activeCell="B20" sqref="B20"/>
    </sheetView>
  </sheetViews>
  <sheetFormatPr baseColWidth="10" defaultRowHeight="16"/>
  <cols>
    <col min="1" max="2" width="12" bestFit="1" customWidth="1"/>
    <col min="3" max="3" width="12.7109375" bestFit="1" customWidth="1"/>
    <col min="4" max="4" width="33.42578125" bestFit="1" customWidth="1"/>
    <col min="5" max="5" width="8.42578125" bestFit="1" customWidth="1"/>
  </cols>
  <sheetData>
    <row r="1" spans="1:5">
      <c r="A1" t="s">
        <v>21</v>
      </c>
      <c r="B1" t="s">
        <v>174</v>
      </c>
      <c r="C1" t="s">
        <v>17</v>
      </c>
      <c r="D1" t="s">
        <v>18</v>
      </c>
      <c r="E1" t="s">
        <v>19</v>
      </c>
    </row>
    <row r="2" spans="1:5">
      <c r="A2">
        <v>51.134555319931202</v>
      </c>
      <c r="B2">
        <v>5.3354053416959903E-2</v>
      </c>
      <c r="C2" t="s">
        <v>382</v>
      </c>
      <c r="D2" t="s">
        <v>382</v>
      </c>
      <c r="E2" t="s">
        <v>467</v>
      </c>
    </row>
    <row r="3" spans="1:5">
      <c r="A3">
        <v>3.2085639624645297E-4</v>
      </c>
      <c r="B3" s="45">
        <v>7.0505137646283006E-5</v>
      </c>
      <c r="C3" t="s">
        <v>451</v>
      </c>
      <c r="D3" t="s">
        <v>3</v>
      </c>
      <c r="E3" t="s">
        <v>175</v>
      </c>
    </row>
    <row r="4" spans="1:5">
      <c r="A4">
        <v>7.9707119942799901E-3</v>
      </c>
      <c r="B4">
        <v>3.0805976288666401E-4</v>
      </c>
      <c r="C4" t="s">
        <v>451</v>
      </c>
      <c r="D4" s="9">
        <v>45218</v>
      </c>
      <c r="E4" t="s">
        <v>468</v>
      </c>
    </row>
    <row r="5" spans="1:5">
      <c r="A5">
        <v>0.112216171751378</v>
      </c>
      <c r="B5">
        <v>1.0531238964153499E-3</v>
      </c>
      <c r="C5" t="s">
        <v>451</v>
      </c>
      <c r="D5" t="s">
        <v>5</v>
      </c>
      <c r="E5" t="s">
        <v>469</v>
      </c>
    </row>
    <row r="6" spans="1:5">
      <c r="A6">
        <v>0.190869051946915</v>
      </c>
      <c r="B6">
        <v>1.3460208268616901E-3</v>
      </c>
      <c r="C6" t="s">
        <v>451</v>
      </c>
      <c r="D6" t="s">
        <v>6</v>
      </c>
      <c r="E6" t="s">
        <v>470</v>
      </c>
    </row>
    <row r="7" spans="1:5">
      <c r="A7">
        <v>0.19589395684449401</v>
      </c>
      <c r="B7">
        <v>1.3775640117753599E-3</v>
      </c>
      <c r="C7" t="s">
        <v>451</v>
      </c>
      <c r="D7" t="s">
        <v>7</v>
      </c>
      <c r="E7" t="s">
        <v>471</v>
      </c>
    </row>
    <row r="8" spans="1:5">
      <c r="A8">
        <v>0.14991167632966801</v>
      </c>
      <c r="B8">
        <v>1.03007018312417E-3</v>
      </c>
      <c r="C8" t="s">
        <v>451</v>
      </c>
      <c r="D8" t="s">
        <v>8</v>
      </c>
      <c r="E8" t="s">
        <v>472</v>
      </c>
    </row>
    <row r="9" spans="1:5">
      <c r="A9">
        <v>0.17106205175936501</v>
      </c>
      <c r="B9">
        <v>1.0694754722608E-3</v>
      </c>
      <c r="C9" t="s">
        <v>451</v>
      </c>
      <c r="D9" t="s">
        <v>9</v>
      </c>
      <c r="E9" t="s">
        <v>473</v>
      </c>
    </row>
    <row r="10" spans="1:5">
      <c r="A10">
        <v>0.132768957970095</v>
      </c>
      <c r="B10">
        <v>9.6330993312667096E-4</v>
      </c>
      <c r="C10" t="s">
        <v>451</v>
      </c>
      <c r="D10" t="s">
        <v>10</v>
      </c>
      <c r="E10" t="s">
        <v>474</v>
      </c>
    </row>
    <row r="11" spans="1:5">
      <c r="A11">
        <v>3.8986565007557698E-2</v>
      </c>
      <c r="B11">
        <v>5.4117679696315995E-4</v>
      </c>
      <c r="C11" t="s">
        <v>451</v>
      </c>
      <c r="D11" t="s">
        <v>11</v>
      </c>
      <c r="E11" t="s">
        <v>475</v>
      </c>
    </row>
    <row r="12" spans="1:5">
      <c r="A12">
        <v>0.53448789416218601</v>
      </c>
      <c r="B12">
        <v>1.59760369678246E-3</v>
      </c>
      <c r="C12" t="s">
        <v>32</v>
      </c>
      <c r="D12" t="s">
        <v>2</v>
      </c>
      <c r="E12" t="s">
        <v>476</v>
      </c>
    </row>
    <row r="13" spans="1:5">
      <c r="A13">
        <v>0.46551210583781399</v>
      </c>
      <c r="B13">
        <v>1.59760369678246E-3</v>
      </c>
      <c r="C13" t="s">
        <v>32</v>
      </c>
      <c r="D13" t="s">
        <v>33</v>
      </c>
      <c r="E13" t="s">
        <v>477</v>
      </c>
    </row>
    <row r="14" spans="1:5">
      <c r="A14">
        <v>0.15272078259299299</v>
      </c>
      <c r="B14">
        <v>1.1754010643175599E-3</v>
      </c>
      <c r="C14" t="s">
        <v>34</v>
      </c>
      <c r="D14" t="s">
        <v>37</v>
      </c>
      <c r="E14" t="s">
        <v>478</v>
      </c>
    </row>
    <row r="15" spans="1:5">
      <c r="A15">
        <v>5.5200973640460602E-2</v>
      </c>
      <c r="B15">
        <v>8.83152350376686E-4</v>
      </c>
      <c r="C15" t="s">
        <v>34</v>
      </c>
      <c r="D15" t="s">
        <v>366</v>
      </c>
      <c r="E15" t="s">
        <v>415</v>
      </c>
    </row>
    <row r="16" spans="1:5">
      <c r="A16">
        <v>0.118884105507175</v>
      </c>
      <c r="B16">
        <v>9.3833551890030304E-4</v>
      </c>
      <c r="C16" t="s">
        <v>34</v>
      </c>
      <c r="D16" t="s">
        <v>368</v>
      </c>
      <c r="E16" t="s">
        <v>479</v>
      </c>
    </row>
    <row r="17" spans="1:5">
      <c r="A17">
        <v>0.64659513756197995</v>
      </c>
      <c r="B17">
        <v>1.52648960522907E-3</v>
      </c>
      <c r="C17" t="s">
        <v>34</v>
      </c>
      <c r="D17" t="s">
        <v>370</v>
      </c>
      <c r="E17" t="s">
        <v>480</v>
      </c>
    </row>
    <row r="18" spans="1:5">
      <c r="A18">
        <v>2.6599000697390501E-2</v>
      </c>
      <c r="B18" s="45">
        <v>4.6285107869892402E-4</v>
      </c>
      <c r="C18" t="s">
        <v>34</v>
      </c>
      <c r="D18" t="s">
        <v>372</v>
      </c>
      <c r="E18" t="s">
        <v>213</v>
      </c>
    </row>
    <row r="19" spans="1:5">
      <c r="A19">
        <v>29.8734478219138</v>
      </c>
      <c r="B19" s="45">
        <v>2.4424541088371599E-2</v>
      </c>
      <c r="C19" t="s">
        <v>43</v>
      </c>
      <c r="D19" t="s">
        <v>43</v>
      </c>
      <c r="E19" t="s">
        <v>341</v>
      </c>
    </row>
    <row r="20" spans="1:5">
      <c r="A20">
        <v>0.26440919439886001</v>
      </c>
      <c r="B20">
        <v>1.43618689039637E-3</v>
      </c>
      <c r="C20" t="s">
        <v>98</v>
      </c>
      <c r="D20" t="s">
        <v>194</v>
      </c>
      <c r="E20" t="s">
        <v>481</v>
      </c>
    </row>
    <row r="21" spans="1:5">
      <c r="A21">
        <v>0.41295538426869399</v>
      </c>
      <c r="B21">
        <v>1.5890953392971099E-3</v>
      </c>
      <c r="C21" t="s">
        <v>98</v>
      </c>
      <c r="D21" t="s">
        <v>195</v>
      </c>
      <c r="E21" t="s">
        <v>482</v>
      </c>
    </row>
    <row r="22" spans="1:5">
      <c r="A22">
        <v>0.31121563453772599</v>
      </c>
      <c r="B22">
        <v>1.5037453940980601E-3</v>
      </c>
      <c r="C22" t="s">
        <v>98</v>
      </c>
      <c r="D22" t="s">
        <v>197</v>
      </c>
      <c r="E22" t="s">
        <v>483</v>
      </c>
    </row>
    <row r="23" spans="1:5">
      <c r="A23">
        <v>1.1419786794720501E-2</v>
      </c>
      <c r="B23">
        <v>3.4452536982056597E-4</v>
      </c>
      <c r="C23" t="s">
        <v>98</v>
      </c>
      <c r="D23" t="s">
        <v>199</v>
      </c>
      <c r="E23" t="s">
        <v>484</v>
      </c>
    </row>
    <row r="24" spans="1:5">
      <c r="A24">
        <v>0.24704501537794099</v>
      </c>
      <c r="B24">
        <v>1.3013067918171801E-3</v>
      </c>
      <c r="C24" t="s">
        <v>401</v>
      </c>
      <c r="D24" t="s">
        <v>401</v>
      </c>
      <c r="E24" t="s">
        <v>177</v>
      </c>
    </row>
    <row r="25" spans="1:5">
      <c r="A25">
        <v>0.19276795432239899</v>
      </c>
      <c r="B25">
        <v>1.20502731371781E-3</v>
      </c>
      <c r="C25" t="s">
        <v>404</v>
      </c>
      <c r="D25" t="s">
        <v>404</v>
      </c>
      <c r="E25" t="s">
        <v>177</v>
      </c>
    </row>
    <row r="26" spans="1:5">
      <c r="A26">
        <v>0.115985650165935</v>
      </c>
      <c r="B26">
        <v>9.4819271466812301E-4</v>
      </c>
      <c r="C26" t="s">
        <v>407</v>
      </c>
      <c r="D26" t="s">
        <v>407</v>
      </c>
      <c r="E26" t="s">
        <v>176</v>
      </c>
    </row>
    <row r="27" spans="1:5">
      <c r="A27">
        <v>0.30393317064460501</v>
      </c>
      <c r="B27">
        <v>1.43105649815453E-3</v>
      </c>
      <c r="C27" t="s">
        <v>408</v>
      </c>
      <c r="D27" t="s">
        <v>408</v>
      </c>
      <c r="E27" t="s">
        <v>179</v>
      </c>
    </row>
    <row r="28" spans="1:5">
      <c r="A28">
        <v>0.23422947731831101</v>
      </c>
      <c r="B28">
        <v>1.30573684239491E-3</v>
      </c>
      <c r="C28" t="s">
        <v>411</v>
      </c>
      <c r="D28" t="s">
        <v>411</v>
      </c>
      <c r="E28" t="s">
        <v>177</v>
      </c>
    </row>
    <row r="29" spans="1:5">
      <c r="A29">
        <v>0.39445132824038198</v>
      </c>
      <c r="B29">
        <v>1.5583476246844199E-3</v>
      </c>
      <c r="C29" t="s">
        <v>95</v>
      </c>
      <c r="D29" t="s">
        <v>95</v>
      </c>
      <c r="E29" t="s">
        <v>381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A93AC7-3FA7-1D42-AD6E-1B11AA38B449}">
  <dimension ref="A1:J58"/>
  <sheetViews>
    <sheetView topLeftCell="A12" workbookViewId="0">
      <selection sqref="A1:J56"/>
    </sheetView>
  </sheetViews>
  <sheetFormatPr baseColWidth="10" defaultRowHeight="16"/>
  <cols>
    <col min="1" max="1" width="25.42578125" bestFit="1" customWidth="1"/>
  </cols>
  <sheetData>
    <row r="1" spans="1:10">
      <c r="A1" t="s">
        <v>17</v>
      </c>
      <c r="B1" t="s">
        <v>18</v>
      </c>
      <c r="C1" t="s">
        <v>19</v>
      </c>
      <c r="D1" t="s">
        <v>20</v>
      </c>
      <c r="E1" t="s">
        <v>21</v>
      </c>
      <c r="F1" t="s">
        <v>22</v>
      </c>
      <c r="G1" t="s">
        <v>23</v>
      </c>
      <c r="H1" t="s">
        <v>24</v>
      </c>
      <c r="I1" t="s">
        <v>25</v>
      </c>
      <c r="J1" t="s">
        <v>26</v>
      </c>
    </row>
    <row r="2" spans="1:10">
      <c r="A2" t="s">
        <v>24</v>
      </c>
      <c r="B2" t="s">
        <v>27</v>
      </c>
      <c r="C2" s="8">
        <v>81243</v>
      </c>
    </row>
    <row r="3" spans="1:10">
      <c r="A3" t="s">
        <v>382</v>
      </c>
      <c r="B3" t="s">
        <v>28</v>
      </c>
      <c r="C3" t="s">
        <v>209</v>
      </c>
      <c r="D3" t="s">
        <v>29</v>
      </c>
      <c r="E3">
        <v>56.342109474047</v>
      </c>
      <c r="F3">
        <v>16.9890610434034</v>
      </c>
      <c r="G3">
        <v>58.5</v>
      </c>
      <c r="H3">
        <v>81243</v>
      </c>
      <c r="I3">
        <v>0</v>
      </c>
    </row>
    <row r="4" spans="1:10">
      <c r="A4" t="s">
        <v>30</v>
      </c>
      <c r="B4" t="s">
        <v>3</v>
      </c>
      <c r="C4" t="s">
        <v>210</v>
      </c>
      <c r="D4" t="s">
        <v>31</v>
      </c>
      <c r="H4">
        <v>1</v>
      </c>
      <c r="I4">
        <v>0</v>
      </c>
      <c r="J4">
        <v>0</v>
      </c>
    </row>
    <row r="5" spans="1:10">
      <c r="A5" t="s">
        <v>30</v>
      </c>
      <c r="B5" s="9">
        <v>45218</v>
      </c>
      <c r="C5" t="s">
        <v>383</v>
      </c>
      <c r="D5" t="s">
        <v>31</v>
      </c>
      <c r="H5">
        <v>472</v>
      </c>
      <c r="I5">
        <v>0</v>
      </c>
      <c r="J5">
        <v>0.6</v>
      </c>
    </row>
    <row r="6" spans="1:10">
      <c r="A6" t="s">
        <v>30</v>
      </c>
      <c r="B6" t="s">
        <v>5</v>
      </c>
      <c r="C6" t="s">
        <v>384</v>
      </c>
      <c r="D6" t="s">
        <v>31</v>
      </c>
      <c r="H6">
        <v>7067</v>
      </c>
      <c r="I6">
        <v>0</v>
      </c>
      <c r="J6">
        <v>8.6999999999999993</v>
      </c>
    </row>
    <row r="7" spans="1:10">
      <c r="A7" t="s">
        <v>30</v>
      </c>
      <c r="B7" t="s">
        <v>6</v>
      </c>
      <c r="C7" t="s">
        <v>385</v>
      </c>
      <c r="D7" t="s">
        <v>31</v>
      </c>
      <c r="H7">
        <v>8636</v>
      </c>
      <c r="I7">
        <v>0</v>
      </c>
      <c r="J7">
        <v>10.6</v>
      </c>
    </row>
    <row r="8" spans="1:10">
      <c r="A8" t="s">
        <v>30</v>
      </c>
      <c r="B8" t="s">
        <v>7</v>
      </c>
      <c r="C8" t="s">
        <v>386</v>
      </c>
      <c r="D8" t="s">
        <v>31</v>
      </c>
      <c r="H8">
        <v>10928</v>
      </c>
      <c r="I8">
        <v>0</v>
      </c>
      <c r="J8">
        <v>13.5</v>
      </c>
    </row>
    <row r="9" spans="1:10">
      <c r="A9" t="s">
        <v>30</v>
      </c>
      <c r="B9" t="s">
        <v>8</v>
      </c>
      <c r="C9" t="s">
        <v>387</v>
      </c>
      <c r="D9" t="s">
        <v>31</v>
      </c>
      <c r="H9">
        <v>16127</v>
      </c>
      <c r="I9">
        <v>0</v>
      </c>
      <c r="J9">
        <v>19.899999999999999</v>
      </c>
    </row>
    <row r="10" spans="1:10">
      <c r="A10" t="s">
        <v>30</v>
      </c>
      <c r="B10" t="s">
        <v>9</v>
      </c>
      <c r="C10" t="s">
        <v>388</v>
      </c>
      <c r="D10" t="s">
        <v>31</v>
      </c>
      <c r="H10">
        <v>18801</v>
      </c>
      <c r="I10">
        <v>0</v>
      </c>
      <c r="J10">
        <v>23.1</v>
      </c>
    </row>
    <row r="11" spans="1:10">
      <c r="A11" t="s">
        <v>30</v>
      </c>
      <c r="B11" t="s">
        <v>10</v>
      </c>
      <c r="C11" t="s">
        <v>389</v>
      </c>
      <c r="D11" t="s">
        <v>31</v>
      </c>
      <c r="H11">
        <v>14108</v>
      </c>
      <c r="I11">
        <v>0</v>
      </c>
      <c r="J11">
        <v>17.399999999999999</v>
      </c>
    </row>
    <row r="12" spans="1:10">
      <c r="A12" t="s">
        <v>30</v>
      </c>
      <c r="B12" t="s">
        <v>11</v>
      </c>
      <c r="C12" t="s">
        <v>390</v>
      </c>
      <c r="D12" t="s">
        <v>31</v>
      </c>
      <c r="H12">
        <v>5103</v>
      </c>
      <c r="I12">
        <v>0</v>
      </c>
      <c r="J12">
        <v>6.3</v>
      </c>
    </row>
    <row r="13" spans="1:10">
      <c r="A13" t="s">
        <v>32</v>
      </c>
      <c r="B13" t="s">
        <v>80</v>
      </c>
      <c r="C13" t="s">
        <v>391</v>
      </c>
      <c r="D13" t="s">
        <v>31</v>
      </c>
      <c r="H13">
        <v>37541</v>
      </c>
      <c r="I13">
        <v>0</v>
      </c>
      <c r="J13">
        <v>46.2</v>
      </c>
    </row>
    <row r="14" spans="1:10">
      <c r="A14" t="s">
        <v>32</v>
      </c>
      <c r="B14" t="s">
        <v>81</v>
      </c>
      <c r="C14" t="s">
        <v>392</v>
      </c>
      <c r="D14" t="s">
        <v>31</v>
      </c>
      <c r="H14">
        <v>43702</v>
      </c>
      <c r="I14">
        <v>0</v>
      </c>
      <c r="J14">
        <v>53.8</v>
      </c>
    </row>
    <row r="15" spans="1:10">
      <c r="A15" t="s">
        <v>34</v>
      </c>
      <c r="B15" t="s">
        <v>370</v>
      </c>
      <c r="C15" t="s">
        <v>393</v>
      </c>
      <c r="D15" t="s">
        <v>31</v>
      </c>
      <c r="H15">
        <v>67544</v>
      </c>
      <c r="I15">
        <v>0</v>
      </c>
      <c r="J15">
        <v>83.1</v>
      </c>
    </row>
    <row r="16" spans="1:10">
      <c r="A16" t="s">
        <v>34</v>
      </c>
      <c r="B16" t="s">
        <v>368</v>
      </c>
      <c r="C16" t="s">
        <v>394</v>
      </c>
      <c r="D16" t="s">
        <v>31</v>
      </c>
      <c r="H16">
        <v>4959</v>
      </c>
      <c r="I16">
        <v>0</v>
      </c>
      <c r="J16">
        <v>6.1</v>
      </c>
    </row>
    <row r="17" spans="1:10">
      <c r="A17" t="s">
        <v>34</v>
      </c>
      <c r="B17" t="s">
        <v>37</v>
      </c>
      <c r="C17" t="s">
        <v>395</v>
      </c>
      <c r="D17" t="s">
        <v>31</v>
      </c>
      <c r="H17">
        <v>2179</v>
      </c>
      <c r="I17">
        <v>0</v>
      </c>
      <c r="J17">
        <v>2.7</v>
      </c>
    </row>
    <row r="18" spans="1:10">
      <c r="A18" t="s">
        <v>34</v>
      </c>
      <c r="B18" t="s">
        <v>366</v>
      </c>
      <c r="C18" t="s">
        <v>396</v>
      </c>
      <c r="D18" t="s">
        <v>31</v>
      </c>
      <c r="H18">
        <v>2983</v>
      </c>
      <c r="I18">
        <v>0</v>
      </c>
      <c r="J18">
        <v>3.7</v>
      </c>
    </row>
    <row r="19" spans="1:10">
      <c r="A19" t="s">
        <v>34</v>
      </c>
      <c r="B19" t="s">
        <v>372</v>
      </c>
      <c r="C19" t="s">
        <v>397</v>
      </c>
      <c r="D19" t="s">
        <v>31</v>
      </c>
      <c r="H19">
        <v>3578</v>
      </c>
      <c r="I19">
        <v>0</v>
      </c>
      <c r="J19">
        <v>4.4000000000000004</v>
      </c>
    </row>
    <row r="20" spans="1:10">
      <c r="A20" t="s">
        <v>43</v>
      </c>
      <c r="B20" t="s">
        <v>28</v>
      </c>
      <c r="C20" t="s">
        <v>83</v>
      </c>
      <c r="D20" t="s">
        <v>29</v>
      </c>
      <c r="E20">
        <v>29.940798150866399</v>
      </c>
      <c r="F20">
        <v>7.2613949614499003</v>
      </c>
      <c r="G20">
        <v>28.7352445</v>
      </c>
      <c r="H20">
        <v>81138</v>
      </c>
      <c r="I20">
        <v>105</v>
      </c>
    </row>
    <row r="21" spans="1:10">
      <c r="A21" t="s">
        <v>44</v>
      </c>
      <c r="B21" t="s">
        <v>45</v>
      </c>
      <c r="C21" t="s">
        <v>84</v>
      </c>
      <c r="D21" t="s">
        <v>31</v>
      </c>
      <c r="H21">
        <v>865</v>
      </c>
      <c r="I21">
        <v>114</v>
      </c>
      <c r="J21">
        <v>1.1000000000000001</v>
      </c>
    </row>
    <row r="22" spans="1:10">
      <c r="A22" t="s">
        <v>44</v>
      </c>
      <c r="B22" t="s">
        <v>46</v>
      </c>
      <c r="C22" t="s">
        <v>398</v>
      </c>
      <c r="D22" t="s">
        <v>31</v>
      </c>
      <c r="H22">
        <v>20025</v>
      </c>
      <c r="I22">
        <v>114</v>
      </c>
      <c r="J22">
        <v>24.7</v>
      </c>
    </row>
    <row r="23" spans="1:10">
      <c r="A23" t="s">
        <v>44</v>
      </c>
      <c r="B23" t="s">
        <v>47</v>
      </c>
      <c r="C23" t="s">
        <v>399</v>
      </c>
      <c r="D23" t="s">
        <v>31</v>
      </c>
      <c r="H23">
        <v>25954</v>
      </c>
      <c r="I23">
        <v>114</v>
      </c>
      <c r="J23">
        <v>32</v>
      </c>
    </row>
    <row r="24" spans="1:10">
      <c r="A24" t="s">
        <v>44</v>
      </c>
      <c r="B24" t="s">
        <v>48</v>
      </c>
      <c r="C24" t="s">
        <v>400</v>
      </c>
      <c r="D24" t="s">
        <v>31</v>
      </c>
      <c r="H24">
        <v>34285</v>
      </c>
      <c r="I24">
        <v>114</v>
      </c>
      <c r="J24">
        <v>42.3</v>
      </c>
    </row>
    <row r="25" spans="1:10">
      <c r="A25" t="s">
        <v>401</v>
      </c>
      <c r="B25">
        <v>0</v>
      </c>
      <c r="C25" t="s">
        <v>402</v>
      </c>
      <c r="D25" t="s">
        <v>31</v>
      </c>
      <c r="H25">
        <v>41259</v>
      </c>
      <c r="I25">
        <v>0</v>
      </c>
      <c r="J25">
        <v>50.8</v>
      </c>
    </row>
    <row r="26" spans="1:10">
      <c r="A26" t="s">
        <v>401</v>
      </c>
      <c r="B26">
        <v>1</v>
      </c>
      <c r="C26" t="s">
        <v>403</v>
      </c>
      <c r="D26" t="s">
        <v>31</v>
      </c>
      <c r="H26">
        <v>39984</v>
      </c>
      <c r="I26">
        <v>0</v>
      </c>
      <c r="J26">
        <v>49.2</v>
      </c>
    </row>
    <row r="27" spans="1:10">
      <c r="A27" t="s">
        <v>404</v>
      </c>
      <c r="B27">
        <v>0</v>
      </c>
      <c r="C27" t="s">
        <v>405</v>
      </c>
      <c r="D27" t="s">
        <v>31</v>
      </c>
      <c r="H27">
        <v>62453</v>
      </c>
      <c r="I27">
        <v>0</v>
      </c>
      <c r="J27">
        <v>76.900000000000006</v>
      </c>
    </row>
    <row r="28" spans="1:10">
      <c r="A28" t="s">
        <v>404</v>
      </c>
      <c r="B28">
        <v>1</v>
      </c>
      <c r="C28" t="s">
        <v>406</v>
      </c>
      <c r="D28" t="s">
        <v>31</v>
      </c>
      <c r="H28">
        <v>18790</v>
      </c>
      <c r="I28">
        <v>0</v>
      </c>
      <c r="J28">
        <v>23.1</v>
      </c>
    </row>
    <row r="29" spans="1:10">
      <c r="A29" t="s">
        <v>408</v>
      </c>
      <c r="B29">
        <v>0</v>
      </c>
      <c r="C29" t="s">
        <v>409</v>
      </c>
      <c r="D29" t="s">
        <v>31</v>
      </c>
      <c r="H29">
        <v>52553</v>
      </c>
      <c r="I29">
        <v>0</v>
      </c>
      <c r="J29">
        <v>64.7</v>
      </c>
    </row>
    <row r="30" spans="1:10">
      <c r="A30" t="s">
        <v>408</v>
      </c>
      <c r="B30">
        <v>1</v>
      </c>
      <c r="C30" t="s">
        <v>410</v>
      </c>
      <c r="D30" t="s">
        <v>31</v>
      </c>
      <c r="H30">
        <v>28690</v>
      </c>
      <c r="I30">
        <v>0</v>
      </c>
      <c r="J30">
        <v>35.299999999999997</v>
      </c>
    </row>
    <row r="31" spans="1:10">
      <c r="A31" t="s">
        <v>411</v>
      </c>
      <c r="B31">
        <v>0</v>
      </c>
      <c r="C31" t="s">
        <v>412</v>
      </c>
      <c r="D31" t="s">
        <v>31</v>
      </c>
      <c r="H31">
        <v>55609</v>
      </c>
      <c r="I31">
        <v>0</v>
      </c>
      <c r="J31">
        <v>68.400000000000006</v>
      </c>
    </row>
    <row r="32" spans="1:10">
      <c r="A32" t="s">
        <v>411</v>
      </c>
      <c r="B32">
        <v>1</v>
      </c>
      <c r="C32" t="s">
        <v>413</v>
      </c>
      <c r="D32" t="s">
        <v>31</v>
      </c>
      <c r="H32">
        <v>25634</v>
      </c>
      <c r="I32">
        <v>0</v>
      </c>
      <c r="J32">
        <v>31.6</v>
      </c>
    </row>
    <row r="33" spans="1:10">
      <c r="A33" t="s">
        <v>671</v>
      </c>
      <c r="B33">
        <v>0</v>
      </c>
      <c r="C33" t="s">
        <v>692</v>
      </c>
      <c r="D33" t="s">
        <v>31</v>
      </c>
      <c r="H33">
        <v>40061</v>
      </c>
      <c r="I33">
        <v>0</v>
      </c>
      <c r="J33">
        <v>49.3</v>
      </c>
    </row>
    <row r="34" spans="1:10">
      <c r="A34" t="s">
        <v>671</v>
      </c>
      <c r="B34">
        <v>1</v>
      </c>
      <c r="C34" t="s">
        <v>693</v>
      </c>
      <c r="D34" t="s">
        <v>31</v>
      </c>
      <c r="H34">
        <v>41182</v>
      </c>
      <c r="I34">
        <v>0</v>
      </c>
      <c r="J34">
        <v>50.7</v>
      </c>
    </row>
    <row r="35" spans="1:10">
      <c r="A35" t="s">
        <v>57</v>
      </c>
      <c r="B35" t="s">
        <v>58</v>
      </c>
      <c r="C35" s="8">
        <v>81243</v>
      </c>
    </row>
    <row r="36" spans="1:10">
      <c r="A36" t="s">
        <v>59</v>
      </c>
      <c r="B36" t="s">
        <v>60</v>
      </c>
      <c r="C36">
        <v>1</v>
      </c>
    </row>
    <row r="37" spans="1:10">
      <c r="A37" t="s">
        <v>59</v>
      </c>
      <c r="B37" t="s">
        <v>23</v>
      </c>
      <c r="C37" s="8">
        <v>54</v>
      </c>
    </row>
    <row r="38" spans="1:10">
      <c r="A38" t="s">
        <v>59</v>
      </c>
      <c r="B38" t="s">
        <v>21</v>
      </c>
      <c r="C38">
        <v>103.4</v>
      </c>
    </row>
    <row r="39" spans="1:10">
      <c r="A39" t="s">
        <v>59</v>
      </c>
      <c r="B39" t="s">
        <v>61</v>
      </c>
      <c r="C39" s="8">
        <v>1833</v>
      </c>
    </row>
    <row r="40" spans="1:10">
      <c r="A40" t="s">
        <v>62</v>
      </c>
      <c r="B40" t="s">
        <v>60</v>
      </c>
      <c r="C40">
        <v>1</v>
      </c>
    </row>
    <row r="41" spans="1:10">
      <c r="A41" t="s">
        <v>62</v>
      </c>
      <c r="B41" t="s">
        <v>23</v>
      </c>
      <c r="C41" s="8">
        <v>816</v>
      </c>
    </row>
    <row r="42" spans="1:10">
      <c r="A42" t="s">
        <v>62</v>
      </c>
      <c r="B42" t="s">
        <v>21</v>
      </c>
      <c r="C42" s="8">
        <v>13867.6</v>
      </c>
    </row>
    <row r="43" spans="1:10">
      <c r="A43" t="s">
        <v>62</v>
      </c>
      <c r="B43" t="s">
        <v>61</v>
      </c>
      <c r="C43" s="8">
        <v>80152</v>
      </c>
    </row>
    <row r="44" spans="1:10">
      <c r="A44" t="s">
        <v>63</v>
      </c>
      <c r="B44" t="s">
        <v>60</v>
      </c>
      <c r="C44" s="10">
        <v>1</v>
      </c>
    </row>
    <row r="45" spans="1:10">
      <c r="A45" t="s">
        <v>63</v>
      </c>
      <c r="B45" t="s">
        <v>23</v>
      </c>
      <c r="C45" s="8">
        <v>55</v>
      </c>
    </row>
    <row r="46" spans="1:10">
      <c r="A46" t="s">
        <v>63</v>
      </c>
      <c r="B46" t="s">
        <v>21</v>
      </c>
      <c r="C46" s="8">
        <v>77</v>
      </c>
    </row>
    <row r="47" spans="1:10">
      <c r="A47" t="s">
        <v>63</v>
      </c>
      <c r="B47" t="s">
        <v>61</v>
      </c>
      <c r="C47">
        <v>591</v>
      </c>
    </row>
    <row r="48" spans="1:10">
      <c r="A48" t="s">
        <v>64</v>
      </c>
      <c r="B48" t="s">
        <v>60</v>
      </c>
      <c r="C48">
        <v>0</v>
      </c>
    </row>
    <row r="49" spans="1:3">
      <c r="A49" t="s">
        <v>64</v>
      </c>
      <c r="B49" t="s">
        <v>23</v>
      </c>
      <c r="C49" s="10">
        <v>2961</v>
      </c>
    </row>
    <row r="50" spans="1:3">
      <c r="A50" t="s">
        <v>64</v>
      </c>
      <c r="B50" t="s">
        <v>21</v>
      </c>
      <c r="C50" s="8">
        <v>3604</v>
      </c>
    </row>
    <row r="51" spans="1:3">
      <c r="A51" t="s">
        <v>64</v>
      </c>
      <c r="B51" t="s">
        <v>61</v>
      </c>
      <c r="C51" s="8">
        <v>15900</v>
      </c>
    </row>
    <row r="52" spans="1:3">
      <c r="A52" t="s">
        <v>65</v>
      </c>
      <c r="B52" t="s">
        <v>60</v>
      </c>
      <c r="C52" s="10">
        <v>0</v>
      </c>
    </row>
    <row r="53" spans="1:3">
      <c r="A53" t="s">
        <v>65</v>
      </c>
      <c r="B53" t="s">
        <v>23</v>
      </c>
      <c r="C53" s="8">
        <v>8.1</v>
      </c>
    </row>
    <row r="54" spans="1:3">
      <c r="A54" t="s">
        <v>65</v>
      </c>
      <c r="B54" t="s">
        <v>21</v>
      </c>
      <c r="C54">
        <v>9.9</v>
      </c>
    </row>
    <row r="55" spans="1:3">
      <c r="A55" t="s">
        <v>65</v>
      </c>
      <c r="B55" t="s">
        <v>61</v>
      </c>
      <c r="C55">
        <v>43.5</v>
      </c>
    </row>
    <row r="56" spans="1:3">
      <c r="C56" s="8"/>
    </row>
    <row r="57" spans="1:3">
      <c r="C57" s="10"/>
    </row>
    <row r="58" spans="1:3">
      <c r="C58" s="8"/>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203DA1-1AC8-3E4C-8BC1-76067F9CC363}">
  <dimension ref="A1:E28"/>
  <sheetViews>
    <sheetView workbookViewId="0">
      <selection activeCell="C33" sqref="C33"/>
    </sheetView>
  </sheetViews>
  <sheetFormatPr baseColWidth="10" defaultRowHeight="16"/>
  <cols>
    <col min="1" max="2" width="12" bestFit="1" customWidth="1"/>
    <col min="3" max="4" width="18.85546875" bestFit="1" customWidth="1"/>
    <col min="5" max="5" width="8.42578125" bestFit="1" customWidth="1"/>
  </cols>
  <sheetData>
    <row r="1" spans="1:5">
      <c r="A1" t="s">
        <v>21</v>
      </c>
      <c r="B1" t="s">
        <v>174</v>
      </c>
      <c r="C1" t="s">
        <v>17</v>
      </c>
      <c r="D1" t="s">
        <v>18</v>
      </c>
      <c r="E1" t="s">
        <v>19</v>
      </c>
    </row>
    <row r="2" spans="1:5">
      <c r="A2">
        <v>45.541603024549197</v>
      </c>
      <c r="B2">
        <v>0.114019491498798</v>
      </c>
      <c r="C2" t="s">
        <v>382</v>
      </c>
      <c r="D2" t="s">
        <v>382</v>
      </c>
      <c r="E2" t="s">
        <v>650</v>
      </c>
    </row>
    <row r="3" spans="1:5">
      <c r="A3" s="45">
        <v>9.0042204924034003E-5</v>
      </c>
      <c r="B3" s="45">
        <v>9.0036733247751501E-5</v>
      </c>
      <c r="C3" t="s">
        <v>30</v>
      </c>
      <c r="D3" t="s">
        <v>3</v>
      </c>
      <c r="E3" t="s">
        <v>175</v>
      </c>
    </row>
    <row r="4" spans="1:5">
      <c r="A4">
        <v>2.1764333124120998E-2</v>
      </c>
      <c r="B4">
        <v>1.1530574880245399E-3</v>
      </c>
      <c r="C4" t="s">
        <v>30</v>
      </c>
      <c r="D4" s="9">
        <v>45218</v>
      </c>
      <c r="E4" t="s">
        <v>651</v>
      </c>
    </row>
    <row r="5" spans="1:5">
      <c r="A5">
        <v>0.219018050710099</v>
      </c>
      <c r="B5">
        <v>3.1042693406969301E-3</v>
      </c>
      <c r="C5" t="s">
        <v>30</v>
      </c>
      <c r="D5" t="s">
        <v>5</v>
      </c>
      <c r="E5" t="s">
        <v>652</v>
      </c>
    </row>
    <row r="6" spans="1:5">
      <c r="A6">
        <v>0.18429893168985401</v>
      </c>
      <c r="B6">
        <v>2.7999729374533801E-3</v>
      </c>
      <c r="C6" t="s">
        <v>30</v>
      </c>
      <c r="D6" t="s">
        <v>6</v>
      </c>
      <c r="E6" t="s">
        <v>653</v>
      </c>
    </row>
    <row r="7" spans="1:5">
      <c r="A7">
        <v>0.19650038800043801</v>
      </c>
      <c r="B7">
        <v>2.8205458748712E-3</v>
      </c>
      <c r="C7" t="s">
        <v>30</v>
      </c>
      <c r="D7" t="s">
        <v>7</v>
      </c>
      <c r="E7" t="s">
        <v>654</v>
      </c>
    </row>
    <row r="8" spans="1:5">
      <c r="A8">
        <v>0.14137581585532399</v>
      </c>
      <c r="B8">
        <v>2.0471812942801202E-3</v>
      </c>
      <c r="C8" t="s">
        <v>30</v>
      </c>
      <c r="D8" t="s">
        <v>8</v>
      </c>
      <c r="E8" t="s">
        <v>655</v>
      </c>
    </row>
    <row r="9" spans="1:5">
      <c r="A9">
        <v>0.131106762178168</v>
      </c>
      <c r="B9">
        <v>1.9495821883565401E-3</v>
      </c>
      <c r="C9" t="s">
        <v>30</v>
      </c>
      <c r="D9" t="s">
        <v>9</v>
      </c>
      <c r="E9" t="s">
        <v>656</v>
      </c>
    </row>
    <row r="10" spans="1:5">
      <c r="A10">
        <v>7.967616657802E-2</v>
      </c>
      <c r="B10">
        <v>1.4816995217701899E-3</v>
      </c>
      <c r="C10" t="s">
        <v>30</v>
      </c>
      <c r="D10" t="s">
        <v>10</v>
      </c>
      <c r="E10" t="s">
        <v>657</v>
      </c>
    </row>
    <row r="11" spans="1:5">
      <c r="A11">
        <v>2.6169509659053299E-2</v>
      </c>
      <c r="B11">
        <v>8.2548708888730102E-4</v>
      </c>
      <c r="C11" t="s">
        <v>30</v>
      </c>
      <c r="D11" t="s">
        <v>11</v>
      </c>
      <c r="E11" t="s">
        <v>658</v>
      </c>
    </row>
    <row r="12" spans="1:5">
      <c r="A12">
        <v>0.51421366284264103</v>
      </c>
      <c r="B12">
        <v>3.39910331163023E-3</v>
      </c>
      <c r="C12" t="s">
        <v>32</v>
      </c>
      <c r="D12" t="s">
        <v>81</v>
      </c>
      <c r="E12" t="s">
        <v>659</v>
      </c>
    </row>
    <row r="13" spans="1:5">
      <c r="A13">
        <v>0.48578633715736003</v>
      </c>
      <c r="B13">
        <v>3.39910331163023E-3</v>
      </c>
      <c r="C13" t="s">
        <v>32</v>
      </c>
      <c r="D13" t="s">
        <v>80</v>
      </c>
      <c r="E13" t="s">
        <v>660</v>
      </c>
    </row>
    <row r="14" spans="1:5">
      <c r="A14">
        <v>6.4284385704293207E-2</v>
      </c>
      <c r="B14">
        <v>2.0427395657314001E-3</v>
      </c>
      <c r="C14" t="s">
        <v>34</v>
      </c>
      <c r="D14" t="s">
        <v>37</v>
      </c>
      <c r="E14" t="s">
        <v>661</v>
      </c>
    </row>
    <row r="15" spans="1:5">
      <c r="A15">
        <v>0.114250621726414</v>
      </c>
      <c r="B15">
        <v>2.6807463763566402E-3</v>
      </c>
      <c r="C15" t="s">
        <v>34</v>
      </c>
      <c r="D15" t="s">
        <v>366</v>
      </c>
      <c r="E15" t="s">
        <v>662</v>
      </c>
    </row>
    <row r="16" spans="1:5">
      <c r="A16">
        <v>0.11113653914506599</v>
      </c>
      <c r="B16">
        <v>2.48424699235196E-3</v>
      </c>
      <c r="C16" t="s">
        <v>34</v>
      </c>
      <c r="D16" t="s">
        <v>368</v>
      </c>
      <c r="E16" t="s">
        <v>663</v>
      </c>
    </row>
    <row r="17" spans="1:5">
      <c r="A17">
        <v>0.65095574019466895</v>
      </c>
      <c r="B17">
        <v>3.5721471694638201E-3</v>
      </c>
      <c r="C17" t="s">
        <v>34</v>
      </c>
      <c r="D17" t="s">
        <v>370</v>
      </c>
      <c r="E17" t="s">
        <v>664</v>
      </c>
    </row>
    <row r="18" spans="1:5">
      <c r="A18">
        <v>5.9372713229558199E-2</v>
      </c>
      <c r="B18">
        <v>1.75265345547295E-3</v>
      </c>
      <c r="C18" t="s">
        <v>34</v>
      </c>
      <c r="D18" t="s">
        <v>372</v>
      </c>
      <c r="E18" t="s">
        <v>665</v>
      </c>
    </row>
    <row r="19" spans="1:5">
      <c r="A19">
        <v>27.954355771764298</v>
      </c>
      <c r="B19">
        <v>5.1498924412651498E-2</v>
      </c>
      <c r="C19" t="s">
        <v>43</v>
      </c>
      <c r="D19" t="s">
        <v>43</v>
      </c>
      <c r="E19" t="s">
        <v>666</v>
      </c>
    </row>
    <row r="20" spans="1:5">
      <c r="A20" s="45">
        <v>1.8996621021107399E-2</v>
      </c>
      <c r="B20" s="45">
        <v>1.1105212258316901E-3</v>
      </c>
      <c r="C20" t="s">
        <v>44</v>
      </c>
      <c r="D20" t="s">
        <v>45</v>
      </c>
      <c r="E20" t="s">
        <v>667</v>
      </c>
    </row>
    <row r="21" spans="1:5">
      <c r="A21">
        <v>0.35869321485872102</v>
      </c>
      <c r="B21">
        <v>3.3666694255017398E-3</v>
      </c>
      <c r="C21" t="s">
        <v>44</v>
      </c>
      <c r="D21" t="s">
        <v>46</v>
      </c>
      <c r="E21" t="s">
        <v>668</v>
      </c>
    </row>
    <row r="22" spans="1:5">
      <c r="A22">
        <v>0.33873949901399297</v>
      </c>
      <c r="B22">
        <v>3.2103054419773801E-3</v>
      </c>
      <c r="C22" t="s">
        <v>44</v>
      </c>
      <c r="D22" t="s">
        <v>47</v>
      </c>
      <c r="E22" t="s">
        <v>669</v>
      </c>
    </row>
    <row r="23" spans="1:5">
      <c r="A23">
        <v>0.28357066510617901</v>
      </c>
      <c r="B23">
        <v>2.88051508525526E-3</v>
      </c>
      <c r="C23" t="s">
        <v>44</v>
      </c>
      <c r="D23" t="s">
        <v>48</v>
      </c>
      <c r="E23" t="s">
        <v>670</v>
      </c>
    </row>
    <row r="24" spans="1:5">
      <c r="A24">
        <v>8.3282589949378094E-2</v>
      </c>
      <c r="B24">
        <v>1.0102032139209299E-3</v>
      </c>
      <c r="C24" t="s">
        <v>401</v>
      </c>
      <c r="D24" t="s">
        <v>401</v>
      </c>
      <c r="E24" t="s">
        <v>176</v>
      </c>
    </row>
    <row r="25" spans="1:5">
      <c r="A25">
        <v>8.0123897878886893E-2</v>
      </c>
      <c r="B25">
        <v>1.68116983161736E-3</v>
      </c>
      <c r="C25" t="s">
        <v>404</v>
      </c>
      <c r="D25" t="s">
        <v>404</v>
      </c>
      <c r="E25" t="s">
        <v>176</v>
      </c>
    </row>
    <row r="26" spans="1:5">
      <c r="A26">
        <v>8.4597110014089302E-2</v>
      </c>
      <c r="B26">
        <v>1.56952739990003E-3</v>
      </c>
      <c r="C26" t="s">
        <v>408</v>
      </c>
      <c r="D26" t="s">
        <v>408</v>
      </c>
      <c r="E26" t="s">
        <v>176</v>
      </c>
    </row>
    <row r="27" spans="1:5">
      <c r="A27">
        <v>7.5213448765350202E-2</v>
      </c>
      <c r="B27">
        <v>1.4267344409072699E-3</v>
      </c>
      <c r="C27" t="s">
        <v>411</v>
      </c>
      <c r="D27" t="s">
        <v>411</v>
      </c>
      <c r="E27" t="s">
        <v>176</v>
      </c>
    </row>
    <row r="28" spans="1:5">
      <c r="A28">
        <v>0.29942049803325599</v>
      </c>
      <c r="B28">
        <v>2.9430322677423898E-3</v>
      </c>
      <c r="C28" t="s">
        <v>671</v>
      </c>
      <c r="D28" t="s">
        <v>671</v>
      </c>
      <c r="E28" t="s">
        <v>179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5547E7-F8FA-FC43-BD91-CA28F9A589EB}">
  <dimension ref="A1:E28"/>
  <sheetViews>
    <sheetView workbookViewId="0">
      <selection activeCell="D35" sqref="D35"/>
    </sheetView>
  </sheetViews>
  <sheetFormatPr baseColWidth="10" defaultRowHeight="16"/>
  <sheetData>
    <row r="1" spans="1:5">
      <c r="A1" t="s">
        <v>21</v>
      </c>
      <c r="B1" t="s">
        <v>174</v>
      </c>
      <c r="C1" t="s">
        <v>17</v>
      </c>
      <c r="D1" t="s">
        <v>18</v>
      </c>
      <c r="E1" t="s">
        <v>19</v>
      </c>
    </row>
    <row r="2" spans="1:5">
      <c r="A2">
        <v>45.572232290020501</v>
      </c>
      <c r="B2">
        <v>0.117011861368377</v>
      </c>
      <c r="C2" t="s">
        <v>382</v>
      </c>
      <c r="D2" t="s">
        <v>382</v>
      </c>
      <c r="E2" t="s">
        <v>673</v>
      </c>
    </row>
    <row r="3" spans="1:5">
      <c r="A3" s="45">
        <v>5.5861156862782203E-5</v>
      </c>
      <c r="B3" s="45">
        <v>5.5859715848306598E-5</v>
      </c>
      <c r="C3" t="s">
        <v>30</v>
      </c>
      <c r="D3" t="s">
        <v>3</v>
      </c>
      <c r="E3" t="s">
        <v>175</v>
      </c>
    </row>
    <row r="4" spans="1:5">
      <c r="A4">
        <v>2.1661141493874901E-2</v>
      </c>
      <c r="B4">
        <v>1.13777531356828E-3</v>
      </c>
      <c r="C4" t="s">
        <v>30</v>
      </c>
      <c r="D4" s="9">
        <v>45218</v>
      </c>
      <c r="E4" t="s">
        <v>651</v>
      </c>
    </row>
    <row r="5" spans="1:5">
      <c r="A5">
        <v>0.21631693911418901</v>
      </c>
      <c r="B5">
        <v>3.0754480623445702E-3</v>
      </c>
      <c r="C5" t="s">
        <v>30</v>
      </c>
      <c r="D5" t="s">
        <v>5</v>
      </c>
      <c r="E5" t="s">
        <v>674</v>
      </c>
    </row>
    <row r="6" spans="1:5">
      <c r="A6">
        <v>0.187026620868182</v>
      </c>
      <c r="B6">
        <v>2.8355986784595198E-3</v>
      </c>
      <c r="C6" t="s">
        <v>30</v>
      </c>
      <c r="D6" t="s">
        <v>6</v>
      </c>
      <c r="E6" t="s">
        <v>675</v>
      </c>
    </row>
    <row r="7" spans="1:5">
      <c r="A7">
        <v>0.19998622740698399</v>
      </c>
      <c r="B7">
        <v>2.8667563043490098E-3</v>
      </c>
      <c r="C7" t="s">
        <v>30</v>
      </c>
      <c r="D7" t="s">
        <v>7</v>
      </c>
      <c r="E7" t="s">
        <v>676</v>
      </c>
    </row>
    <row r="8" spans="1:5">
      <c r="A8">
        <v>0.138613220772592</v>
      </c>
      <c r="B8">
        <v>2.1142353470603699E-3</v>
      </c>
      <c r="C8" t="s">
        <v>30</v>
      </c>
      <c r="D8" t="s">
        <v>8</v>
      </c>
      <c r="E8" t="s">
        <v>677</v>
      </c>
    </row>
    <row r="9" spans="1:5">
      <c r="A9">
        <v>0.129008283197901</v>
      </c>
      <c r="B9">
        <v>2.04336601745488E-3</v>
      </c>
      <c r="C9" t="s">
        <v>30</v>
      </c>
      <c r="D9" t="s">
        <v>9</v>
      </c>
      <c r="E9" t="s">
        <v>678</v>
      </c>
    </row>
    <row r="10" spans="1:5">
      <c r="A10">
        <v>7.9664660054419703E-2</v>
      </c>
      <c r="B10">
        <v>1.6044850466470999E-3</v>
      </c>
      <c r="C10" t="s">
        <v>30</v>
      </c>
      <c r="D10" t="s">
        <v>10</v>
      </c>
      <c r="E10" t="s">
        <v>679</v>
      </c>
    </row>
    <row r="11" spans="1:5">
      <c r="A11">
        <v>2.7667045934995301E-2</v>
      </c>
      <c r="B11">
        <v>9.4783523933361397E-4</v>
      </c>
      <c r="C11" t="s">
        <v>30</v>
      </c>
      <c r="D11" t="s">
        <v>11</v>
      </c>
      <c r="E11" t="s">
        <v>380</v>
      </c>
    </row>
    <row r="12" spans="1:5">
      <c r="A12">
        <v>0.50135783964907099</v>
      </c>
      <c r="B12">
        <v>3.4579278313662202E-3</v>
      </c>
      <c r="C12" t="s">
        <v>32</v>
      </c>
      <c r="D12" t="s">
        <v>81</v>
      </c>
      <c r="E12" t="s">
        <v>680</v>
      </c>
    </row>
    <row r="13" spans="1:5">
      <c r="A13">
        <v>0.49864216035092901</v>
      </c>
      <c r="B13">
        <v>3.4579278313662202E-3</v>
      </c>
      <c r="C13" t="s">
        <v>32</v>
      </c>
      <c r="D13" t="s">
        <v>80</v>
      </c>
      <c r="E13" t="s">
        <v>681</v>
      </c>
    </row>
    <row r="14" spans="1:5">
      <c r="A14">
        <v>6.4792591295360302E-2</v>
      </c>
      <c r="B14">
        <v>2.05117667187606E-3</v>
      </c>
      <c r="C14" t="s">
        <v>34</v>
      </c>
      <c r="D14" t="s">
        <v>37</v>
      </c>
      <c r="E14" t="s">
        <v>682</v>
      </c>
    </row>
    <row r="15" spans="1:5">
      <c r="A15">
        <v>0.113910365263262</v>
      </c>
      <c r="B15">
        <v>2.65821570051704E-3</v>
      </c>
      <c r="C15" t="s">
        <v>34</v>
      </c>
      <c r="D15" t="s">
        <v>366</v>
      </c>
      <c r="E15" t="s">
        <v>662</v>
      </c>
    </row>
    <row r="16" spans="1:5">
      <c r="A16">
        <v>0.116311054446348</v>
      </c>
      <c r="B16">
        <v>2.59473186773775E-3</v>
      </c>
      <c r="C16" t="s">
        <v>34</v>
      </c>
      <c r="D16" t="s">
        <v>368</v>
      </c>
      <c r="E16" t="s">
        <v>683</v>
      </c>
    </row>
    <row r="17" spans="1:5">
      <c r="A17">
        <v>0.64403338216544903</v>
      </c>
      <c r="B17">
        <v>3.61988675435841E-3</v>
      </c>
      <c r="C17" t="s">
        <v>34</v>
      </c>
      <c r="D17" t="s">
        <v>370</v>
      </c>
      <c r="E17" t="s">
        <v>684</v>
      </c>
    </row>
    <row r="18" spans="1:5">
      <c r="A18">
        <v>6.0952606829581299E-2</v>
      </c>
      <c r="B18">
        <v>1.8203496331606801E-3</v>
      </c>
      <c r="C18" t="s">
        <v>34</v>
      </c>
      <c r="D18" t="s">
        <v>372</v>
      </c>
      <c r="E18" t="s">
        <v>685</v>
      </c>
    </row>
    <row r="19" spans="1:5">
      <c r="A19" s="45">
        <v>28.127867294497499</v>
      </c>
      <c r="B19" s="45">
        <v>5.2795240481678003E-2</v>
      </c>
      <c r="C19" t="s">
        <v>43</v>
      </c>
      <c r="D19" t="s">
        <v>43</v>
      </c>
      <c r="E19" t="s">
        <v>686</v>
      </c>
    </row>
    <row r="20" spans="1:5">
      <c r="A20" s="45">
        <v>1.7251292524279701E-2</v>
      </c>
      <c r="B20" s="45">
        <v>9.833970030449289E-4</v>
      </c>
      <c r="C20" t="s">
        <v>44</v>
      </c>
      <c r="D20" t="s">
        <v>45</v>
      </c>
      <c r="E20" t="s">
        <v>687</v>
      </c>
    </row>
    <row r="21" spans="1:5">
      <c r="A21">
        <v>0.34796253666874499</v>
      </c>
      <c r="B21">
        <v>3.3392496730142301E-3</v>
      </c>
      <c r="C21" t="s">
        <v>44</v>
      </c>
      <c r="D21" t="s">
        <v>46</v>
      </c>
      <c r="E21" t="s">
        <v>688</v>
      </c>
    </row>
    <row r="22" spans="1:5">
      <c r="A22">
        <v>0.33788220005090802</v>
      </c>
      <c r="B22">
        <v>3.2582122104325602E-3</v>
      </c>
      <c r="C22" t="s">
        <v>44</v>
      </c>
      <c r="D22" t="s">
        <v>47</v>
      </c>
      <c r="E22" t="s">
        <v>689</v>
      </c>
    </row>
    <row r="23" spans="1:5">
      <c r="A23">
        <v>0.296903970756067</v>
      </c>
      <c r="B23">
        <v>3.1180418823490499E-3</v>
      </c>
      <c r="C23" t="s">
        <v>44</v>
      </c>
      <c r="D23" t="s">
        <v>48</v>
      </c>
      <c r="E23" t="s">
        <v>690</v>
      </c>
    </row>
    <row r="24" spans="1:5">
      <c r="A24">
        <v>9.7899057621541302E-2</v>
      </c>
      <c r="B24">
        <v>1.6462345334422399E-3</v>
      </c>
      <c r="C24" t="s">
        <v>401</v>
      </c>
      <c r="D24" t="s">
        <v>401</v>
      </c>
      <c r="E24" t="s">
        <v>176</v>
      </c>
    </row>
    <row r="25" spans="1:5">
      <c r="A25">
        <v>7.4489147481593798E-2</v>
      </c>
      <c r="B25">
        <v>1.63849524043107E-3</v>
      </c>
      <c r="C25" t="s">
        <v>404</v>
      </c>
      <c r="D25" t="s">
        <v>404</v>
      </c>
      <c r="E25" t="s">
        <v>176</v>
      </c>
    </row>
    <row r="26" spans="1:5">
      <c r="A26">
        <v>7.9858120385758402E-2</v>
      </c>
      <c r="B26">
        <v>1.3612793210088501E-3</v>
      </c>
      <c r="C26" t="s">
        <v>408</v>
      </c>
      <c r="D26" t="s">
        <v>408</v>
      </c>
      <c r="E26" t="s">
        <v>176</v>
      </c>
    </row>
    <row r="27" spans="1:5">
      <c r="A27">
        <v>7.2974815101210094E-2</v>
      </c>
      <c r="B27">
        <v>1.30853464588306E-3</v>
      </c>
      <c r="C27" t="s">
        <v>411</v>
      </c>
      <c r="D27" t="s">
        <v>411</v>
      </c>
      <c r="E27" t="s">
        <v>176</v>
      </c>
    </row>
    <row r="28" spans="1:5">
      <c r="A28">
        <v>0.29816748943000998</v>
      </c>
      <c r="B28">
        <v>3.0351042223858002E-3</v>
      </c>
      <c r="C28" t="s">
        <v>671</v>
      </c>
      <c r="D28" t="s">
        <v>671</v>
      </c>
      <c r="E28" t="s">
        <v>179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6D2036-0ABE-424F-99B5-B98FEC84AC7F}">
  <dimension ref="A1:E30"/>
  <sheetViews>
    <sheetView workbookViewId="0">
      <selection activeCell="D28" sqref="D28"/>
    </sheetView>
  </sheetViews>
  <sheetFormatPr baseColWidth="10" defaultRowHeight="16"/>
  <cols>
    <col min="3" max="3" width="13.140625" bestFit="1" customWidth="1"/>
    <col min="4" max="4" width="16.7109375" bestFit="1" customWidth="1"/>
  </cols>
  <sheetData>
    <row r="1" spans="1:5">
      <c r="A1" t="s">
        <v>21</v>
      </c>
      <c r="B1" t="s">
        <v>174</v>
      </c>
      <c r="C1" t="s">
        <v>17</v>
      </c>
      <c r="D1" t="s">
        <v>18</v>
      </c>
      <c r="E1" t="s">
        <v>19</v>
      </c>
    </row>
    <row r="2" spans="1:5">
      <c r="A2">
        <v>47.724058169686899</v>
      </c>
      <c r="B2">
        <v>0.16233565858773699</v>
      </c>
      <c r="C2" t="s">
        <v>87</v>
      </c>
      <c r="D2" t="s">
        <v>87</v>
      </c>
      <c r="E2" t="s">
        <v>352</v>
      </c>
    </row>
    <row r="3" spans="1:5">
      <c r="A3">
        <v>0</v>
      </c>
      <c r="B3">
        <v>0</v>
      </c>
      <c r="C3" t="s">
        <v>30</v>
      </c>
      <c r="D3" t="s">
        <v>3</v>
      </c>
      <c r="E3" t="s">
        <v>175</v>
      </c>
    </row>
    <row r="4" spans="1:5">
      <c r="A4">
        <v>3.36218605887584E-2</v>
      </c>
      <c r="B4">
        <v>1.75892860945468E-3</v>
      </c>
      <c r="C4" t="s">
        <v>30</v>
      </c>
      <c r="D4" s="9">
        <v>45218</v>
      </c>
      <c r="E4" t="s">
        <v>353</v>
      </c>
    </row>
    <row r="5" spans="1:5">
      <c r="A5">
        <v>0.17558796636658999</v>
      </c>
      <c r="B5">
        <v>3.2530751901475499E-3</v>
      </c>
      <c r="C5" t="s">
        <v>30</v>
      </c>
      <c r="D5" t="s">
        <v>5</v>
      </c>
      <c r="E5" t="s">
        <v>354</v>
      </c>
    </row>
    <row r="6" spans="1:5">
      <c r="A6">
        <v>0.17111146120022</v>
      </c>
      <c r="B6">
        <v>2.6130372807231599E-3</v>
      </c>
      <c r="C6" t="s">
        <v>30</v>
      </c>
      <c r="D6" t="s">
        <v>6</v>
      </c>
      <c r="E6" t="s">
        <v>355</v>
      </c>
    </row>
    <row r="7" spans="1:5">
      <c r="A7">
        <v>0.159825200330801</v>
      </c>
      <c r="B7">
        <v>2.6315330963731301E-3</v>
      </c>
      <c r="C7" t="s">
        <v>30</v>
      </c>
      <c r="D7" t="s">
        <v>7</v>
      </c>
      <c r="E7" t="s">
        <v>356</v>
      </c>
    </row>
    <row r="8" spans="1:5">
      <c r="A8">
        <v>0.16369262557188299</v>
      </c>
      <c r="B8">
        <v>2.5205082581045901E-3</v>
      </c>
      <c r="C8" t="s">
        <v>30</v>
      </c>
      <c r="D8" t="s">
        <v>8</v>
      </c>
      <c r="E8" t="s">
        <v>357</v>
      </c>
    </row>
    <row r="9" spans="1:5">
      <c r="A9">
        <v>0.15363891927519899</v>
      </c>
      <c r="B9">
        <v>2.2782842149394302E-3</v>
      </c>
      <c r="C9" t="s">
        <v>30</v>
      </c>
      <c r="D9" t="s">
        <v>9</v>
      </c>
      <c r="E9" t="s">
        <v>358</v>
      </c>
    </row>
    <row r="10" spans="1:5">
      <c r="A10">
        <v>9.3890480073981E-2</v>
      </c>
      <c r="B10">
        <v>1.8630124252174501E-3</v>
      </c>
      <c r="C10" t="s">
        <v>30</v>
      </c>
      <c r="D10" t="s">
        <v>10</v>
      </c>
      <c r="E10" t="s">
        <v>359</v>
      </c>
    </row>
    <row r="11" spans="1:5">
      <c r="A11">
        <v>4.86314865925613E-2</v>
      </c>
      <c r="B11">
        <v>1.4127405330654299E-3</v>
      </c>
      <c r="C11" t="s">
        <v>30</v>
      </c>
      <c r="D11" t="s">
        <v>11</v>
      </c>
      <c r="E11" t="s">
        <v>360</v>
      </c>
    </row>
    <row r="12" spans="1:5">
      <c r="A12">
        <v>0.517049616499627</v>
      </c>
      <c r="B12">
        <v>3.55135108337686E-3</v>
      </c>
      <c r="C12" t="s">
        <v>361</v>
      </c>
      <c r="D12" t="s">
        <v>2</v>
      </c>
      <c r="E12" t="s">
        <v>362</v>
      </c>
    </row>
    <row r="13" spans="1:5">
      <c r="A13">
        <v>0.48286899377349501</v>
      </c>
      <c r="B13">
        <v>3.5533192361387801E-3</v>
      </c>
      <c r="C13" t="s">
        <v>361</v>
      </c>
      <c r="D13" t="s">
        <v>33</v>
      </c>
      <c r="E13" t="s">
        <v>363</v>
      </c>
    </row>
    <row r="14" spans="1:5">
      <c r="A14" s="45">
        <v>8.1389726871301094E-5</v>
      </c>
      <c r="B14" s="45">
        <v>4.8283744384933601E-5</v>
      </c>
      <c r="C14" t="s">
        <v>361</v>
      </c>
      <c r="D14" t="s">
        <v>364</v>
      </c>
      <c r="E14" t="s">
        <v>175</v>
      </c>
    </row>
    <row r="15" spans="1:5">
      <c r="A15">
        <v>0.165419507642736</v>
      </c>
      <c r="B15">
        <v>6.4556720717612696E-3</v>
      </c>
      <c r="C15" t="s">
        <v>34</v>
      </c>
      <c r="D15" t="s">
        <v>37</v>
      </c>
      <c r="E15" t="s">
        <v>365</v>
      </c>
    </row>
    <row r="16" spans="1:5">
      <c r="A16">
        <v>5.8813851269789399E-2</v>
      </c>
      <c r="B16">
        <v>2.6401815119586501E-3</v>
      </c>
      <c r="C16" t="s">
        <v>34</v>
      </c>
      <c r="D16" t="s">
        <v>366</v>
      </c>
      <c r="E16" t="s">
        <v>367</v>
      </c>
    </row>
    <row r="17" spans="1:5">
      <c r="A17">
        <v>0.117521276203803</v>
      </c>
      <c r="B17">
        <v>4.4512965804259803E-3</v>
      </c>
      <c r="C17" t="s">
        <v>34</v>
      </c>
      <c r="D17" t="s">
        <v>368</v>
      </c>
      <c r="E17" t="s">
        <v>369</v>
      </c>
    </row>
    <row r="18" spans="1:5">
      <c r="A18">
        <v>0.63227736815137203</v>
      </c>
      <c r="B18">
        <v>7.7687106753985598E-3</v>
      </c>
      <c r="C18" t="s">
        <v>34</v>
      </c>
      <c r="D18" t="s">
        <v>370</v>
      </c>
      <c r="E18" t="s">
        <v>371</v>
      </c>
    </row>
    <row r="19" spans="1:5">
      <c r="A19">
        <v>2.59679967322873E-2</v>
      </c>
      <c r="B19">
        <v>2.5546623370579398E-3</v>
      </c>
      <c r="C19" t="s">
        <v>34</v>
      </c>
      <c r="D19" t="s">
        <v>372</v>
      </c>
      <c r="E19" t="s">
        <v>373</v>
      </c>
    </row>
    <row r="20" spans="1:5">
      <c r="A20">
        <v>27.826419239496602</v>
      </c>
      <c r="B20">
        <v>4.5238157142613297E-2</v>
      </c>
      <c r="C20" t="s">
        <v>374</v>
      </c>
      <c r="D20" t="s">
        <v>374</v>
      </c>
      <c r="E20" t="s">
        <v>375</v>
      </c>
    </row>
    <row r="21" spans="1:5">
      <c r="A21">
        <v>0.31379236938680199</v>
      </c>
      <c r="B21">
        <v>3.4483397466674001E-3</v>
      </c>
      <c r="C21" t="s">
        <v>98</v>
      </c>
      <c r="D21" t="s">
        <v>376</v>
      </c>
      <c r="E21" t="s">
        <v>377</v>
      </c>
    </row>
    <row r="22" spans="1:5">
      <c r="A22">
        <v>0.312015219331789</v>
      </c>
      <c r="B22">
        <v>3.63843229129836E-3</v>
      </c>
      <c r="C22" t="s">
        <v>98</v>
      </c>
      <c r="D22" t="s">
        <v>195</v>
      </c>
      <c r="E22" t="s">
        <v>378</v>
      </c>
    </row>
    <row r="23" spans="1:5">
      <c r="A23">
        <v>0.32962363107832299</v>
      </c>
      <c r="B23">
        <v>3.3655906480285101E-3</v>
      </c>
      <c r="C23" t="s">
        <v>98</v>
      </c>
      <c r="D23" t="s">
        <v>197</v>
      </c>
      <c r="E23" t="s">
        <v>379</v>
      </c>
    </row>
    <row r="24" spans="1:5">
      <c r="A24">
        <v>1.6112062498516402E-2</v>
      </c>
      <c r="B24">
        <v>8.7617043294318305E-4</v>
      </c>
      <c r="C24" t="s">
        <v>98</v>
      </c>
      <c r="D24" t="s">
        <v>199</v>
      </c>
      <c r="E24" t="s">
        <v>180</v>
      </c>
    </row>
    <row r="25" spans="1:5">
      <c r="A25">
        <v>2.84567177045657E-2</v>
      </c>
      <c r="B25">
        <v>1.3368665140221501E-3</v>
      </c>
      <c r="C25" t="s">
        <v>98</v>
      </c>
      <c r="D25" t="s">
        <v>41</v>
      </c>
      <c r="E25" t="s">
        <v>380</v>
      </c>
    </row>
    <row r="26" spans="1:5">
      <c r="A26">
        <v>9.4862179328368504E-2</v>
      </c>
      <c r="B26">
        <v>2.0518457352456101E-3</v>
      </c>
      <c r="C26" t="s">
        <v>49</v>
      </c>
      <c r="D26" t="s">
        <v>49</v>
      </c>
      <c r="E26" t="s">
        <v>176</v>
      </c>
    </row>
    <row r="27" spans="1:5">
      <c r="A27">
        <v>9.34676024556374E-2</v>
      </c>
      <c r="B27">
        <v>1.97981535138889E-3</v>
      </c>
      <c r="C27" t="s">
        <v>50</v>
      </c>
      <c r="D27" t="s">
        <v>50</v>
      </c>
      <c r="E27" t="s">
        <v>176</v>
      </c>
    </row>
    <row r="28" spans="1:5">
      <c r="A28">
        <v>6.1153660790370101E-2</v>
      </c>
      <c r="B28">
        <v>1.8163882195350201E-3</v>
      </c>
      <c r="C28" t="s">
        <v>52</v>
      </c>
      <c r="D28" t="s">
        <v>52</v>
      </c>
      <c r="E28" t="s">
        <v>176</v>
      </c>
    </row>
    <row r="29" spans="1:5">
      <c r="A29">
        <v>6.9720412167806903E-2</v>
      </c>
      <c r="B29">
        <v>1.9695116159394702E-3</v>
      </c>
      <c r="C29" t="s">
        <v>53</v>
      </c>
      <c r="D29" t="s">
        <v>53</v>
      </c>
      <c r="E29" t="s">
        <v>176</v>
      </c>
    </row>
    <row r="30" spans="1:5">
      <c r="A30">
        <v>0.31650250206085601</v>
      </c>
      <c r="B30">
        <v>3.7969812739268301E-3</v>
      </c>
      <c r="C30" t="s">
        <v>691</v>
      </c>
      <c r="D30" t="s">
        <v>691</v>
      </c>
      <c r="E30" t="s">
        <v>179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361C50-E5F9-EF49-8521-4B4E3A5D7E6D}">
  <dimension ref="A1:E10"/>
  <sheetViews>
    <sheetView workbookViewId="0">
      <selection activeCell="C10" sqref="C10"/>
    </sheetView>
  </sheetViews>
  <sheetFormatPr baseColWidth="10" defaultRowHeight="16"/>
  <cols>
    <col min="1" max="1" width="20.140625" style="34" customWidth="1"/>
    <col min="2" max="2" width="12.5703125" style="38" bestFit="1" customWidth="1"/>
    <col min="3" max="4" width="10.7109375" style="38"/>
    <col min="5" max="5" width="64.28515625" style="33" customWidth="1"/>
  </cols>
  <sheetData>
    <row r="1" spans="1:5">
      <c r="A1" s="39" t="s">
        <v>173</v>
      </c>
      <c r="B1" s="40"/>
      <c r="C1" s="40"/>
      <c r="D1" s="40"/>
      <c r="E1" s="41"/>
    </row>
    <row r="2" spans="1:5">
      <c r="B2" s="94" t="s">
        <v>159</v>
      </c>
      <c r="C2" s="94"/>
      <c r="D2" s="94"/>
    </row>
    <row r="3" spans="1:5" ht="17">
      <c r="A3" s="35" t="s">
        <v>158</v>
      </c>
      <c r="B3" s="37" t="s">
        <v>0</v>
      </c>
      <c r="C3" s="37" t="s">
        <v>160</v>
      </c>
      <c r="D3" s="37" t="s">
        <v>1</v>
      </c>
      <c r="E3" s="36" t="s">
        <v>163</v>
      </c>
    </row>
    <row r="4" spans="1:5" s="20" customFormat="1">
      <c r="A4" s="42" t="s">
        <v>161</v>
      </c>
      <c r="B4" s="43" t="s">
        <v>164</v>
      </c>
      <c r="C4" s="43"/>
      <c r="D4" s="43"/>
      <c r="E4" s="44"/>
    </row>
    <row r="5" spans="1:5" ht="34">
      <c r="A5" s="34" t="s">
        <v>162</v>
      </c>
      <c r="B5" s="38" t="s">
        <v>164</v>
      </c>
      <c r="E5" s="33" t="s">
        <v>165</v>
      </c>
    </row>
    <row r="6" spans="1:5" s="20" customFormat="1">
      <c r="A6" s="42" t="s">
        <v>66</v>
      </c>
      <c r="B6" s="43"/>
      <c r="C6" s="43"/>
      <c r="D6" s="43"/>
      <c r="E6" s="44"/>
    </row>
    <row r="7" spans="1:5">
      <c r="A7" s="34" t="s">
        <v>67</v>
      </c>
      <c r="B7" s="38" t="s">
        <v>167</v>
      </c>
      <c r="C7" s="38" t="s">
        <v>166</v>
      </c>
    </row>
    <row r="8" spans="1:5" s="20" customFormat="1" ht="17">
      <c r="A8" s="42" t="s">
        <v>68</v>
      </c>
      <c r="B8" s="43" t="s">
        <v>167</v>
      </c>
      <c r="C8" s="43" t="s">
        <v>167</v>
      </c>
      <c r="D8" s="43"/>
      <c r="E8" s="44" t="s">
        <v>169</v>
      </c>
    </row>
    <row r="9" spans="1:5" ht="68">
      <c r="A9" s="34" t="s">
        <v>168</v>
      </c>
      <c r="B9" s="38" t="s">
        <v>167</v>
      </c>
      <c r="C9" s="38" t="s">
        <v>167</v>
      </c>
      <c r="E9" s="33" t="s">
        <v>170</v>
      </c>
    </row>
    <row r="10" spans="1:5" s="20" customFormat="1">
      <c r="A10" s="42" t="s">
        <v>72</v>
      </c>
      <c r="B10" s="43" t="s">
        <v>167</v>
      </c>
      <c r="C10" s="43" t="s">
        <v>166</v>
      </c>
      <c r="D10" s="43"/>
      <c r="E10" s="44"/>
    </row>
  </sheetData>
  <mergeCells count="1">
    <mergeCell ref="B2:D2"/>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9041D3-91F0-7942-B418-58B0D9CA4FFB}">
  <dimension ref="A1:C107"/>
  <sheetViews>
    <sheetView topLeftCell="A81" workbookViewId="0">
      <selection activeCell="A107" sqref="A1:C107"/>
    </sheetView>
  </sheetViews>
  <sheetFormatPr baseColWidth="10" defaultRowHeight="16"/>
  <cols>
    <col min="1" max="1" width="32.42578125" bestFit="1" customWidth="1"/>
    <col min="2" max="2" width="17.7109375" style="4" bestFit="1" customWidth="1"/>
    <col min="3" max="3" width="74.28515625" bestFit="1" customWidth="1"/>
  </cols>
  <sheetData>
    <row r="1" spans="1:3">
      <c r="A1" s="95" t="s">
        <v>345</v>
      </c>
      <c r="B1" s="95"/>
      <c r="C1" s="95"/>
    </row>
    <row r="2" spans="1:3">
      <c r="A2" s="18" t="s">
        <v>158</v>
      </c>
      <c r="B2" s="19" t="s">
        <v>171</v>
      </c>
      <c r="C2" s="18" t="s">
        <v>314</v>
      </c>
    </row>
    <row r="3" spans="1:3">
      <c r="A3" s="20" t="s">
        <v>71</v>
      </c>
      <c r="B3" s="21">
        <v>300</v>
      </c>
      <c r="C3" s="20" t="s">
        <v>317</v>
      </c>
    </row>
    <row r="4" spans="1:3">
      <c r="A4" t="s">
        <v>172</v>
      </c>
      <c r="B4" s="4">
        <v>145</v>
      </c>
      <c r="C4" t="s">
        <v>214</v>
      </c>
    </row>
    <row r="5" spans="1:3">
      <c r="B5" s="4">
        <v>145.1</v>
      </c>
      <c r="C5" t="s">
        <v>215</v>
      </c>
    </row>
    <row r="6" spans="1:3">
      <c r="B6" s="4">
        <v>145.19999999999999</v>
      </c>
      <c r="C6" t="s">
        <v>216</v>
      </c>
    </row>
    <row r="7" spans="1:3">
      <c r="B7" s="4">
        <v>145.30000000000001</v>
      </c>
      <c r="C7" t="s">
        <v>217</v>
      </c>
    </row>
    <row r="8" spans="1:3">
      <c r="B8" s="4">
        <v>145.4</v>
      </c>
      <c r="C8" t="s">
        <v>218</v>
      </c>
    </row>
    <row r="9" spans="1:3">
      <c r="B9" s="4">
        <v>145.5</v>
      </c>
      <c r="C9" t="s">
        <v>219</v>
      </c>
    </row>
    <row r="10" spans="1:3">
      <c r="B10" s="4">
        <v>149</v>
      </c>
      <c r="C10" t="s">
        <v>220</v>
      </c>
    </row>
    <row r="11" spans="1:3">
      <c r="B11" s="4">
        <v>149.1</v>
      </c>
      <c r="C11" t="s">
        <v>221</v>
      </c>
    </row>
    <row r="12" spans="1:3">
      <c r="B12" s="4">
        <v>149.19999999999999</v>
      </c>
      <c r="C12" t="s">
        <v>222</v>
      </c>
    </row>
    <row r="13" spans="1:3">
      <c r="B13" s="4">
        <v>149.30000000000001</v>
      </c>
      <c r="C13" t="s">
        <v>223</v>
      </c>
    </row>
    <row r="14" spans="1:3">
      <c r="B14" s="4">
        <v>149.4</v>
      </c>
      <c r="C14" t="s">
        <v>224</v>
      </c>
    </row>
    <row r="15" spans="1:3">
      <c r="B15" s="4">
        <v>149.5</v>
      </c>
      <c r="C15" t="s">
        <v>225</v>
      </c>
    </row>
    <row r="16" spans="1:3">
      <c r="B16" s="4">
        <v>149.9</v>
      </c>
      <c r="C16" t="s">
        <v>226</v>
      </c>
    </row>
    <row r="17" spans="2:3">
      <c r="B17" s="4">
        <v>150</v>
      </c>
      <c r="C17" t="s">
        <v>227</v>
      </c>
    </row>
    <row r="18" spans="2:3">
      <c r="B18" s="4">
        <v>151</v>
      </c>
      <c r="C18" t="s">
        <v>228</v>
      </c>
    </row>
    <row r="19" spans="2:3">
      <c r="B19" s="4">
        <v>153</v>
      </c>
      <c r="C19" t="s">
        <v>229</v>
      </c>
    </row>
    <row r="20" spans="2:3">
      <c r="B20" s="4">
        <v>153.19999999999999</v>
      </c>
      <c r="C20" t="s">
        <v>230</v>
      </c>
    </row>
    <row r="21" spans="2:3">
      <c r="B21" s="4">
        <v>153.30000000000001</v>
      </c>
      <c r="C21" t="s">
        <v>231</v>
      </c>
    </row>
    <row r="22" spans="2:3">
      <c r="B22" s="4">
        <v>155</v>
      </c>
      <c r="C22" t="s">
        <v>232</v>
      </c>
    </row>
    <row r="23" spans="2:3">
      <c r="B23" s="4">
        <v>155.1</v>
      </c>
      <c r="C23" t="s">
        <v>233</v>
      </c>
    </row>
    <row r="24" spans="2:3">
      <c r="B24" s="4">
        <v>157</v>
      </c>
      <c r="C24" t="s">
        <v>234</v>
      </c>
    </row>
    <row r="25" spans="2:3">
      <c r="B25" s="4">
        <v>158</v>
      </c>
      <c r="C25" t="s">
        <v>235</v>
      </c>
    </row>
    <row r="26" spans="2:3">
      <c r="B26" s="4">
        <v>159</v>
      </c>
      <c r="C26" t="s">
        <v>236</v>
      </c>
    </row>
    <row r="27" spans="2:3">
      <c r="B27" s="4">
        <v>159.19999999999999</v>
      </c>
      <c r="C27" t="s">
        <v>237</v>
      </c>
    </row>
    <row r="28" spans="2:3">
      <c r="B28" s="4">
        <v>159.30000000000001</v>
      </c>
      <c r="C28" t="s">
        <v>238</v>
      </c>
    </row>
    <row r="29" spans="2:3">
      <c r="B29" s="4">
        <v>159.4</v>
      </c>
      <c r="C29" t="s">
        <v>239</v>
      </c>
    </row>
    <row r="30" spans="2:3">
      <c r="B30" s="4">
        <v>164</v>
      </c>
      <c r="C30" t="s">
        <v>240</v>
      </c>
    </row>
    <row r="31" spans="2:3">
      <c r="B31" s="4">
        <v>165</v>
      </c>
      <c r="C31" t="s">
        <v>241</v>
      </c>
    </row>
    <row r="32" spans="2:3">
      <c r="B32" s="4">
        <v>165.1</v>
      </c>
      <c r="C32" t="s">
        <v>242</v>
      </c>
    </row>
    <row r="33" spans="2:3">
      <c r="B33" s="4">
        <v>170</v>
      </c>
      <c r="C33" t="s">
        <v>243</v>
      </c>
    </row>
    <row r="34" spans="2:3">
      <c r="B34" s="4">
        <v>170.1</v>
      </c>
      <c r="C34" t="s">
        <v>244</v>
      </c>
    </row>
    <row r="35" spans="2:3">
      <c r="B35" s="4">
        <v>170.2</v>
      </c>
      <c r="C35" t="s">
        <v>245</v>
      </c>
    </row>
    <row r="36" spans="2:3">
      <c r="B36" s="4">
        <v>172.1</v>
      </c>
      <c r="C36" t="s">
        <v>246</v>
      </c>
    </row>
    <row r="37" spans="2:3">
      <c r="B37" s="4">
        <v>172.11</v>
      </c>
      <c r="C37" t="s">
        <v>247</v>
      </c>
    </row>
    <row r="38" spans="2:3">
      <c r="B38" s="4">
        <v>174</v>
      </c>
      <c r="C38" t="s">
        <v>248</v>
      </c>
    </row>
    <row r="39" spans="2:3">
      <c r="B39" s="4">
        <v>174.1</v>
      </c>
      <c r="C39" t="s">
        <v>249</v>
      </c>
    </row>
    <row r="40" spans="2:3">
      <c r="B40" s="4">
        <v>174.11</v>
      </c>
      <c r="C40" t="s">
        <v>250</v>
      </c>
    </row>
    <row r="41" spans="2:3">
      <c r="B41" s="4">
        <v>174.2</v>
      </c>
      <c r="C41" t="s">
        <v>251</v>
      </c>
    </row>
    <row r="42" spans="2:3">
      <c r="B42" s="4">
        <v>174.3</v>
      </c>
      <c r="C42" t="s">
        <v>252</v>
      </c>
    </row>
    <row r="43" spans="2:3">
      <c r="B43" s="4">
        <v>175</v>
      </c>
      <c r="C43" t="s">
        <v>253</v>
      </c>
    </row>
    <row r="44" spans="2:3">
      <c r="B44" s="4">
        <v>180</v>
      </c>
      <c r="C44" t="s">
        <v>254</v>
      </c>
    </row>
    <row r="45" spans="2:3">
      <c r="B45" s="4">
        <v>180.1</v>
      </c>
      <c r="C45" t="s">
        <v>255</v>
      </c>
    </row>
    <row r="46" spans="2:3">
      <c r="B46" s="4">
        <v>182</v>
      </c>
      <c r="C46" t="s">
        <v>256</v>
      </c>
    </row>
    <row r="47" spans="2:3">
      <c r="B47" s="4">
        <v>184</v>
      </c>
      <c r="C47" t="s">
        <v>257</v>
      </c>
    </row>
    <row r="48" spans="2:3">
      <c r="B48" s="4">
        <v>184.1</v>
      </c>
      <c r="C48" t="s">
        <v>258</v>
      </c>
    </row>
    <row r="49" spans="2:3">
      <c r="B49" s="4">
        <v>184.11</v>
      </c>
      <c r="C49" t="s">
        <v>259</v>
      </c>
    </row>
    <row r="50" spans="2:3">
      <c r="B50" s="4">
        <v>184.2</v>
      </c>
      <c r="C50" t="s">
        <v>260</v>
      </c>
    </row>
    <row r="51" spans="2:3">
      <c r="B51" s="4">
        <v>185</v>
      </c>
      <c r="C51" t="s">
        <v>261</v>
      </c>
    </row>
    <row r="52" spans="2:3">
      <c r="B52" s="4">
        <v>187</v>
      </c>
      <c r="C52" t="s">
        <v>262</v>
      </c>
    </row>
    <row r="53" spans="2:3">
      <c r="B53" s="4">
        <v>187.1</v>
      </c>
      <c r="C53" t="s">
        <v>263</v>
      </c>
    </row>
    <row r="54" spans="2:3">
      <c r="B54" s="4">
        <v>187.2</v>
      </c>
      <c r="C54" t="s">
        <v>264</v>
      </c>
    </row>
    <row r="55" spans="2:3">
      <c r="B55" s="4">
        <v>187.8</v>
      </c>
      <c r="C55" t="s">
        <v>265</v>
      </c>
    </row>
    <row r="56" spans="2:3">
      <c r="B56" s="4">
        <v>189</v>
      </c>
      <c r="C56" t="s">
        <v>266</v>
      </c>
    </row>
    <row r="57" spans="2:3">
      <c r="B57" s="4">
        <v>189.1</v>
      </c>
      <c r="C57" t="s">
        <v>267</v>
      </c>
    </row>
    <row r="58" spans="2:3">
      <c r="B58" s="4">
        <v>189.11</v>
      </c>
      <c r="C58" t="s">
        <v>268</v>
      </c>
    </row>
    <row r="59" spans="2:3">
      <c r="B59" s="4">
        <v>189.12</v>
      </c>
      <c r="C59" t="s">
        <v>269</v>
      </c>
    </row>
    <row r="60" spans="2:3">
      <c r="B60" s="4">
        <v>189.2</v>
      </c>
      <c r="C60" t="s">
        <v>270</v>
      </c>
    </row>
    <row r="61" spans="2:3">
      <c r="B61" s="4">
        <v>189.21</v>
      </c>
      <c r="C61" t="s">
        <v>271</v>
      </c>
    </row>
    <row r="62" spans="2:3">
      <c r="B62" s="4">
        <v>189.4</v>
      </c>
      <c r="C62" t="s">
        <v>272</v>
      </c>
    </row>
    <row r="63" spans="2:3">
      <c r="B63" s="4">
        <v>190</v>
      </c>
      <c r="C63" t="s">
        <v>273</v>
      </c>
    </row>
    <row r="64" spans="2:3">
      <c r="B64" s="4">
        <v>191</v>
      </c>
      <c r="C64" t="s">
        <v>274</v>
      </c>
    </row>
    <row r="65" spans="2:3">
      <c r="B65" s="4">
        <v>191.1</v>
      </c>
      <c r="C65" t="s">
        <v>275</v>
      </c>
    </row>
    <row r="66" spans="2:3">
      <c r="B66" s="4">
        <v>191.11</v>
      </c>
      <c r="C66" t="s">
        <v>276</v>
      </c>
    </row>
    <row r="67" spans="2:3">
      <c r="B67" s="4">
        <v>193</v>
      </c>
      <c r="C67" t="s">
        <v>277</v>
      </c>
    </row>
    <row r="68" spans="2:3">
      <c r="B68" s="4">
        <v>194</v>
      </c>
      <c r="C68" t="s">
        <v>278</v>
      </c>
    </row>
    <row r="69" spans="2:3">
      <c r="B69" s="4">
        <v>195</v>
      </c>
      <c r="C69" t="s">
        <v>279</v>
      </c>
    </row>
    <row r="70" spans="2:3">
      <c r="B70" s="4">
        <v>195.1</v>
      </c>
      <c r="C70" t="s">
        <v>280</v>
      </c>
    </row>
    <row r="71" spans="2:3">
      <c r="B71" s="4">
        <v>195.3</v>
      </c>
      <c r="C71" t="s">
        <v>281</v>
      </c>
    </row>
    <row r="72" spans="2:3">
      <c r="B72" s="4">
        <v>196</v>
      </c>
      <c r="C72" t="s">
        <v>282</v>
      </c>
    </row>
    <row r="73" spans="2:3">
      <c r="B73" s="4">
        <v>197</v>
      </c>
      <c r="C73" t="s">
        <v>283</v>
      </c>
    </row>
    <row r="74" spans="2:3">
      <c r="B74" s="4">
        <v>198</v>
      </c>
      <c r="C74" t="s">
        <v>284</v>
      </c>
    </row>
    <row r="75" spans="2:3">
      <c r="B75" s="4">
        <v>198.1</v>
      </c>
      <c r="C75" t="s">
        <v>285</v>
      </c>
    </row>
    <row r="76" spans="2:3">
      <c r="B76" s="4">
        <v>198.2</v>
      </c>
      <c r="C76" t="s">
        <v>286</v>
      </c>
    </row>
    <row r="77" spans="2:3">
      <c r="B77" s="4">
        <v>198.3</v>
      </c>
      <c r="C77" t="s">
        <v>287</v>
      </c>
    </row>
    <row r="78" spans="2:3">
      <c r="B78" s="4">
        <v>198.4</v>
      </c>
      <c r="C78" t="s">
        <v>288</v>
      </c>
    </row>
    <row r="79" spans="2:3">
      <c r="B79" s="4">
        <v>198.5</v>
      </c>
      <c r="C79" t="s">
        <v>289</v>
      </c>
    </row>
    <row r="80" spans="2:3">
      <c r="B80" s="4">
        <v>198.6</v>
      </c>
      <c r="C80" t="s">
        <v>290</v>
      </c>
    </row>
    <row r="81" spans="2:3">
      <c r="B81" s="4">
        <v>198.7</v>
      </c>
      <c r="C81" t="s">
        <v>291</v>
      </c>
    </row>
    <row r="82" spans="2:3">
      <c r="B82" s="4">
        <v>199</v>
      </c>
      <c r="C82" t="s">
        <v>292</v>
      </c>
    </row>
    <row r="83" spans="2:3">
      <c r="B83" s="4">
        <v>199.4</v>
      </c>
      <c r="C83" t="s">
        <v>293</v>
      </c>
    </row>
    <row r="84" spans="2:3">
      <c r="B84" s="4">
        <v>200</v>
      </c>
      <c r="C84" t="s">
        <v>294</v>
      </c>
    </row>
    <row r="85" spans="2:3">
      <c r="B85" s="4">
        <v>200.1</v>
      </c>
      <c r="C85" t="s">
        <v>295</v>
      </c>
    </row>
    <row r="86" spans="2:3">
      <c r="B86" s="4">
        <v>201</v>
      </c>
      <c r="C86" t="s">
        <v>296</v>
      </c>
    </row>
    <row r="87" spans="2:3">
      <c r="B87" s="4">
        <v>202</v>
      </c>
      <c r="C87" t="s">
        <v>297</v>
      </c>
    </row>
    <row r="88" spans="2:3">
      <c r="B88" s="4">
        <v>202.2</v>
      </c>
      <c r="C88" t="s">
        <v>298</v>
      </c>
    </row>
    <row r="89" spans="2:3">
      <c r="B89" s="4">
        <v>202.21</v>
      </c>
      <c r="C89" t="s">
        <v>299</v>
      </c>
    </row>
    <row r="90" spans="2:3">
      <c r="B90" s="4">
        <v>202.22</v>
      </c>
      <c r="C90" t="s">
        <v>300</v>
      </c>
    </row>
    <row r="91" spans="2:3">
      <c r="B91" s="4">
        <v>202.23</v>
      </c>
      <c r="C91" t="s">
        <v>301</v>
      </c>
    </row>
    <row r="92" spans="2:3">
      <c r="B92" s="4">
        <v>202.24</v>
      </c>
      <c r="C92" t="s">
        <v>302</v>
      </c>
    </row>
    <row r="93" spans="2:3">
      <c r="B93" s="4">
        <v>204</v>
      </c>
      <c r="C93" t="s">
        <v>303</v>
      </c>
    </row>
    <row r="94" spans="2:3">
      <c r="B94" s="4">
        <v>204.1</v>
      </c>
      <c r="C94" t="s">
        <v>304</v>
      </c>
    </row>
    <row r="95" spans="2:3">
      <c r="B95" s="4">
        <v>204.11</v>
      </c>
      <c r="C95" t="s">
        <v>305</v>
      </c>
    </row>
    <row r="96" spans="2:3">
      <c r="B96" s="4">
        <v>204.12</v>
      </c>
      <c r="C96" t="s">
        <v>306</v>
      </c>
    </row>
    <row r="97" spans="1:3">
      <c r="B97" s="4">
        <v>204.2</v>
      </c>
      <c r="C97" t="s">
        <v>307</v>
      </c>
    </row>
    <row r="98" spans="1:3">
      <c r="B98" s="4">
        <v>204.21</v>
      </c>
      <c r="C98" t="s">
        <v>308</v>
      </c>
    </row>
    <row r="99" spans="1:3">
      <c r="B99" s="4">
        <v>204.22</v>
      </c>
      <c r="C99" t="s">
        <v>309</v>
      </c>
    </row>
    <row r="100" spans="1:3">
      <c r="B100" s="4">
        <v>204.3</v>
      </c>
      <c r="C100" t="s">
        <v>310</v>
      </c>
    </row>
    <row r="101" spans="1:3">
      <c r="B101" s="4">
        <v>204.4</v>
      </c>
      <c r="C101" t="s">
        <v>311</v>
      </c>
    </row>
    <row r="102" spans="1:3">
      <c r="B102" s="4">
        <v>209</v>
      </c>
      <c r="C102" t="s">
        <v>312</v>
      </c>
    </row>
    <row r="103" spans="1:3">
      <c r="B103" s="4">
        <v>860</v>
      </c>
      <c r="C103" t="s">
        <v>313</v>
      </c>
    </row>
    <row r="104" spans="1:3">
      <c r="A104" s="20" t="s">
        <v>319</v>
      </c>
      <c r="B104" s="21">
        <v>411.4</v>
      </c>
      <c r="C104" s="20" t="s">
        <v>316</v>
      </c>
    </row>
    <row r="105" spans="1:3">
      <c r="A105" t="s">
        <v>143</v>
      </c>
      <c r="B105" s="4">
        <v>296.2</v>
      </c>
      <c r="C105" t="s">
        <v>318</v>
      </c>
    </row>
    <row r="106" spans="1:3">
      <c r="A106" s="62" t="s">
        <v>70</v>
      </c>
      <c r="B106" s="49">
        <v>250</v>
      </c>
      <c r="C106" s="62" t="s">
        <v>315</v>
      </c>
    </row>
    <row r="107" spans="1:3">
      <c r="A107" s="96" t="s">
        <v>346</v>
      </c>
      <c r="B107" s="96"/>
      <c r="C107" s="96"/>
    </row>
  </sheetData>
  <mergeCells count="2">
    <mergeCell ref="A1:C1"/>
    <mergeCell ref="A107:C107"/>
  </mergeCells>
  <pageMargins left="0.7" right="0.7" top="0.75" bottom="0.75" header="0.3" footer="0.3"/>
  <pageSetup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73F110-CC92-1541-BBF9-10B3EBC026A6}">
  <dimension ref="A2:E14"/>
  <sheetViews>
    <sheetView topLeftCell="P1" workbookViewId="0">
      <selection activeCell="A2" sqref="A2:E14"/>
    </sheetView>
  </sheetViews>
  <sheetFormatPr baseColWidth="10" defaultRowHeight="16"/>
  <cols>
    <col min="1" max="1" width="15.140625" customWidth="1"/>
    <col min="2" max="2" width="32.7109375" style="4" customWidth="1"/>
    <col min="3" max="3" width="18.5703125" style="4" bestFit="1" customWidth="1"/>
    <col min="4" max="4" width="40" style="4" customWidth="1"/>
    <col min="5" max="5" width="31" style="4" bestFit="1" customWidth="1"/>
  </cols>
  <sheetData>
    <row r="2" spans="1:5">
      <c r="A2" s="95" t="s">
        <v>347</v>
      </c>
      <c r="B2" s="95"/>
      <c r="C2" s="95"/>
      <c r="D2" s="95"/>
      <c r="E2" s="95"/>
    </row>
    <row r="3" spans="1:5">
      <c r="A3" s="63"/>
      <c r="B3" s="64" t="s">
        <v>160</v>
      </c>
      <c r="C3" s="64" t="s">
        <v>0</v>
      </c>
      <c r="D3" s="64" t="s">
        <v>1</v>
      </c>
      <c r="E3" s="64" t="s">
        <v>564</v>
      </c>
    </row>
    <row r="4" spans="1:5" ht="34">
      <c r="A4" s="68" t="s">
        <v>320</v>
      </c>
      <c r="B4" s="65" t="s">
        <v>324</v>
      </c>
      <c r="C4" s="65" t="s">
        <v>324</v>
      </c>
      <c r="D4" s="65" t="s">
        <v>329</v>
      </c>
      <c r="E4" s="65" t="s">
        <v>555</v>
      </c>
    </row>
    <row r="5" spans="1:5" ht="34">
      <c r="A5" s="69" t="s">
        <v>66</v>
      </c>
      <c r="B5" s="56" t="s">
        <v>330</v>
      </c>
      <c r="C5" s="56" t="s">
        <v>554</v>
      </c>
      <c r="D5" s="56" t="s">
        <v>328</v>
      </c>
      <c r="E5" s="56" t="s">
        <v>556</v>
      </c>
    </row>
    <row r="6" spans="1:5" ht="51">
      <c r="A6" s="68" t="s">
        <v>321</v>
      </c>
      <c r="B6" s="65" t="s">
        <v>331</v>
      </c>
      <c r="C6" s="65" t="s">
        <v>554</v>
      </c>
      <c r="D6" s="65" t="s">
        <v>553</v>
      </c>
      <c r="E6" s="65" t="s">
        <v>557</v>
      </c>
    </row>
    <row r="7" spans="1:5" ht="34">
      <c r="A7" s="69" t="s">
        <v>69</v>
      </c>
      <c r="B7" s="56" t="s">
        <v>325</v>
      </c>
      <c r="C7" s="56" t="s">
        <v>325</v>
      </c>
      <c r="D7" s="56" t="s">
        <v>327</v>
      </c>
      <c r="E7" s="56" t="s">
        <v>566</v>
      </c>
    </row>
    <row r="8" spans="1:5" ht="34">
      <c r="A8" s="68" t="s">
        <v>322</v>
      </c>
      <c r="B8" s="66" t="s">
        <v>332</v>
      </c>
      <c r="C8" s="66" t="s">
        <v>554</v>
      </c>
      <c r="D8" s="66" t="s">
        <v>326</v>
      </c>
      <c r="E8" s="66" t="s">
        <v>563</v>
      </c>
    </row>
    <row r="9" spans="1:5" ht="17">
      <c r="A9" s="69" t="s">
        <v>71</v>
      </c>
      <c r="B9" s="98" t="s">
        <v>548</v>
      </c>
      <c r="C9" s="98"/>
      <c r="D9" s="98"/>
      <c r="E9" s="56" t="s">
        <v>558</v>
      </c>
    </row>
    <row r="10" spans="1:5" ht="17">
      <c r="A10" s="68" t="s">
        <v>172</v>
      </c>
      <c r="B10" s="97" t="s">
        <v>549</v>
      </c>
      <c r="C10" s="97"/>
      <c r="D10" s="97"/>
      <c r="E10" s="65" t="s">
        <v>562</v>
      </c>
    </row>
    <row r="11" spans="1:5" ht="34">
      <c r="A11" s="85" t="s">
        <v>323</v>
      </c>
      <c r="B11" s="98" t="s">
        <v>550</v>
      </c>
      <c r="C11" s="98"/>
      <c r="D11" s="98"/>
      <c r="E11" s="56" t="s">
        <v>561</v>
      </c>
    </row>
    <row r="12" spans="1:5" ht="17">
      <c r="A12" s="68" t="s">
        <v>318</v>
      </c>
      <c r="B12" s="97" t="s">
        <v>551</v>
      </c>
      <c r="C12" s="97"/>
      <c r="D12" s="97"/>
      <c r="E12" s="65" t="s">
        <v>559</v>
      </c>
    </row>
    <row r="13" spans="1:5" ht="17">
      <c r="A13" s="70" t="s">
        <v>70</v>
      </c>
      <c r="B13" s="99" t="s">
        <v>552</v>
      </c>
      <c r="C13" s="99"/>
      <c r="D13" s="99"/>
      <c r="E13" s="67" t="s">
        <v>560</v>
      </c>
    </row>
    <row r="14" spans="1:5">
      <c r="A14" s="69" t="s">
        <v>565</v>
      </c>
    </row>
  </sheetData>
  <mergeCells count="6">
    <mergeCell ref="A2:E2"/>
    <mergeCell ref="B10:D10"/>
    <mergeCell ref="B11:D11"/>
    <mergeCell ref="B12:D12"/>
    <mergeCell ref="B13:D13"/>
    <mergeCell ref="B9:D9"/>
  </mergeCells>
  <pageMargins left="0.7" right="0.7" top="0.75" bottom="0.75" header="0.3" footer="0.3"/>
  <pageSetup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13933F-B638-D74F-B65F-99361F7F6AE1}">
  <dimension ref="A1:C59"/>
  <sheetViews>
    <sheetView topLeftCell="A41" workbookViewId="0">
      <selection activeCell="B69" sqref="B69"/>
    </sheetView>
  </sheetViews>
  <sheetFormatPr baseColWidth="10" defaultRowHeight="16"/>
  <cols>
    <col min="1" max="1" width="29" bestFit="1" customWidth="1"/>
    <col min="2" max="2" width="12" style="4" bestFit="1" customWidth="1"/>
    <col min="3" max="3" width="14.7109375" style="4" bestFit="1" customWidth="1"/>
  </cols>
  <sheetData>
    <row r="1" spans="1:3">
      <c r="A1" s="100" t="s">
        <v>628</v>
      </c>
      <c r="B1" s="100"/>
      <c r="C1" s="100"/>
    </row>
    <row r="2" spans="1:3" ht="34">
      <c r="A2" s="87" t="s">
        <v>622</v>
      </c>
      <c r="B2" s="88" t="s">
        <v>621</v>
      </c>
      <c r="C2" s="88" t="s">
        <v>623</v>
      </c>
    </row>
    <row r="3" spans="1:3">
      <c r="A3" s="20" t="s">
        <v>87</v>
      </c>
      <c r="B3" s="89">
        <v>3.1850883485480197E-5</v>
      </c>
      <c r="C3" s="21" t="s">
        <v>624</v>
      </c>
    </row>
    <row r="4" spans="1:3">
      <c r="A4" t="s">
        <v>567</v>
      </c>
      <c r="B4" s="86">
        <v>0.60563943743675597</v>
      </c>
      <c r="C4" s="4" t="s">
        <v>624</v>
      </c>
    </row>
    <row r="5" spans="1:3">
      <c r="A5" s="20" t="s">
        <v>568</v>
      </c>
      <c r="B5" s="89">
        <v>-0.86095098333308895</v>
      </c>
      <c r="C5" s="21" t="s">
        <v>624</v>
      </c>
    </row>
    <row r="6" spans="1:3">
      <c r="A6" t="s">
        <v>569</v>
      </c>
      <c r="B6" s="86">
        <v>0.72886849445617496</v>
      </c>
      <c r="C6" s="4" t="s">
        <v>624</v>
      </c>
    </row>
    <row r="7" spans="1:3">
      <c r="A7" s="20" t="s">
        <v>570</v>
      </c>
      <c r="B7" s="89">
        <v>0.98509701256791504</v>
      </c>
      <c r="C7" s="21" t="s">
        <v>624</v>
      </c>
    </row>
    <row r="8" spans="1:3">
      <c r="A8" t="s">
        <v>571</v>
      </c>
      <c r="B8" s="86">
        <v>-1.71611580872124</v>
      </c>
      <c r="C8" s="4" t="s">
        <v>624</v>
      </c>
    </row>
    <row r="9" spans="1:3">
      <c r="A9" s="20" t="s">
        <v>572</v>
      </c>
      <c r="B9" s="89">
        <v>-0.73604447814551499</v>
      </c>
      <c r="C9" s="21" t="s">
        <v>624</v>
      </c>
    </row>
    <row r="10" spans="1:3">
      <c r="A10" t="s">
        <v>573</v>
      </c>
      <c r="B10" s="86" t="s">
        <v>85</v>
      </c>
      <c r="C10" s="4" t="s">
        <v>625</v>
      </c>
    </row>
    <row r="11" spans="1:3">
      <c r="A11" s="20" t="s">
        <v>574</v>
      </c>
      <c r="B11" s="89">
        <v>-0.36236348731732898</v>
      </c>
      <c r="C11" s="21" t="s">
        <v>624</v>
      </c>
    </row>
    <row r="12" spans="1:3">
      <c r="A12" t="s">
        <v>575</v>
      </c>
      <c r="B12" s="86">
        <v>8.9152188259079695E-3</v>
      </c>
      <c r="C12" s="4" t="s">
        <v>624</v>
      </c>
    </row>
    <row r="13" spans="1:3">
      <c r="A13" s="20" t="s">
        <v>576</v>
      </c>
      <c r="B13" s="89">
        <v>-1.3066741281941199E-2</v>
      </c>
      <c r="C13" s="21" t="s">
        <v>624</v>
      </c>
    </row>
    <row r="14" spans="1:3">
      <c r="A14" t="s">
        <v>577</v>
      </c>
      <c r="B14" s="86">
        <v>-5.6319396457328204E-3</v>
      </c>
      <c r="C14" s="4" t="s">
        <v>624</v>
      </c>
    </row>
    <row r="15" spans="1:3">
      <c r="A15" s="20" t="s">
        <v>578</v>
      </c>
      <c r="B15" s="89">
        <v>6.9493940621041502E-3</v>
      </c>
      <c r="C15" s="21" t="s">
        <v>624</v>
      </c>
    </row>
    <row r="16" spans="1:3">
      <c r="A16" t="s">
        <v>579</v>
      </c>
      <c r="B16" s="86">
        <v>-6.9151861466303201E-3</v>
      </c>
      <c r="C16" s="4" t="s">
        <v>624</v>
      </c>
    </row>
    <row r="17" spans="1:3">
      <c r="A17" s="20" t="s">
        <v>580</v>
      </c>
      <c r="B17" s="89">
        <v>2.2675276313601202E-2</v>
      </c>
      <c r="C17" s="21" t="s">
        <v>624</v>
      </c>
    </row>
    <row r="18" spans="1:3">
      <c r="A18" t="s">
        <v>581</v>
      </c>
      <c r="B18" s="86">
        <v>2.2929094349155198E-2</v>
      </c>
      <c r="C18" s="4" t="s">
        <v>624</v>
      </c>
    </row>
    <row r="19" spans="1:3">
      <c r="A19" s="20" t="s">
        <v>582</v>
      </c>
      <c r="B19" s="89">
        <v>-2.60449991914802E-3</v>
      </c>
      <c r="C19" s="21" t="s">
        <v>624</v>
      </c>
    </row>
    <row r="20" spans="1:3">
      <c r="A20" t="s">
        <v>583</v>
      </c>
      <c r="B20" s="86" t="s">
        <v>85</v>
      </c>
    </row>
    <row r="21" spans="1:3">
      <c r="A21" s="20" t="s">
        <v>584</v>
      </c>
      <c r="B21" s="89" t="s">
        <v>85</v>
      </c>
      <c r="C21" s="21"/>
    </row>
    <row r="22" spans="1:3">
      <c r="A22" t="s">
        <v>585</v>
      </c>
      <c r="B22" s="86">
        <v>8.8082279147587306E-3</v>
      </c>
      <c r="C22" s="4" t="s">
        <v>624</v>
      </c>
    </row>
    <row r="23" spans="1:3">
      <c r="A23" s="20" t="s">
        <v>586</v>
      </c>
      <c r="B23" s="89">
        <v>-0.25563420889420402</v>
      </c>
      <c r="C23" s="21" t="s">
        <v>624</v>
      </c>
    </row>
    <row r="24" spans="1:3">
      <c r="A24" t="s">
        <v>587</v>
      </c>
      <c r="B24" s="86">
        <v>0.353927888592937</v>
      </c>
      <c r="C24" s="4" t="s">
        <v>624</v>
      </c>
    </row>
    <row r="25" spans="1:3">
      <c r="A25" s="20" t="s">
        <v>588</v>
      </c>
      <c r="B25" s="89">
        <v>0.19031500836933901</v>
      </c>
      <c r="C25" s="21" t="s">
        <v>624</v>
      </c>
    </row>
    <row r="26" spans="1:3">
      <c r="A26" t="s">
        <v>589</v>
      </c>
      <c r="B26" s="86">
        <v>9.6083349676677598E-3</v>
      </c>
      <c r="C26" s="4" t="s">
        <v>624</v>
      </c>
    </row>
    <row r="27" spans="1:3">
      <c r="A27" s="20" t="s">
        <v>590</v>
      </c>
      <c r="B27" s="89">
        <v>-1.64222909404537E-4</v>
      </c>
      <c r="C27" s="21" t="s">
        <v>624</v>
      </c>
    </row>
    <row r="28" spans="1:3">
      <c r="A28" t="s">
        <v>591</v>
      </c>
      <c r="B28" s="86" t="s">
        <v>85</v>
      </c>
    </row>
    <row r="29" spans="1:3">
      <c r="A29" s="20" t="s">
        <v>592</v>
      </c>
      <c r="B29" s="89">
        <v>0.11272686851740001</v>
      </c>
      <c r="C29" s="21" t="s">
        <v>624</v>
      </c>
    </row>
    <row r="30" spans="1:3">
      <c r="A30" t="s">
        <v>593</v>
      </c>
      <c r="B30" s="86" t="s">
        <v>85</v>
      </c>
    </row>
    <row r="31" spans="1:3">
      <c r="A31" s="20" t="s">
        <v>594</v>
      </c>
      <c r="B31" s="89" t="s">
        <v>85</v>
      </c>
      <c r="C31" s="21"/>
    </row>
    <row r="32" spans="1:3">
      <c r="A32" t="s">
        <v>595</v>
      </c>
      <c r="B32" s="86">
        <v>0.58292026250108397</v>
      </c>
      <c r="C32" s="4" t="s">
        <v>624</v>
      </c>
    </row>
    <row r="33" spans="1:3">
      <c r="A33" s="20" t="s">
        <v>596</v>
      </c>
      <c r="B33" s="89">
        <v>8.5971871707196001E-2</v>
      </c>
      <c r="C33" s="21" t="s">
        <v>624</v>
      </c>
    </row>
    <row r="34" spans="1:3">
      <c r="A34" t="s">
        <v>597</v>
      </c>
      <c r="B34" s="86">
        <v>0.58963985819952203</v>
      </c>
      <c r="C34" s="4" t="s">
        <v>624</v>
      </c>
    </row>
    <row r="35" spans="1:3">
      <c r="A35" s="20" t="s">
        <v>598</v>
      </c>
      <c r="B35" s="89">
        <v>5.95176048025007E-2</v>
      </c>
      <c r="C35" s="21" t="s">
        <v>624</v>
      </c>
    </row>
    <row r="36" spans="1:3">
      <c r="A36" t="s">
        <v>599</v>
      </c>
      <c r="B36" s="86">
        <v>0.263551833842258</v>
      </c>
      <c r="C36" s="4" t="s">
        <v>624</v>
      </c>
    </row>
    <row r="37" spans="1:3">
      <c r="A37" s="20" t="s">
        <v>600</v>
      </c>
      <c r="B37" s="89" t="s">
        <v>85</v>
      </c>
      <c r="C37" s="21"/>
    </row>
    <row r="38" spans="1:3">
      <c r="A38" t="s">
        <v>601</v>
      </c>
      <c r="B38" s="86">
        <v>9.3507329539751105E-2</v>
      </c>
      <c r="C38" s="4" t="s">
        <v>624</v>
      </c>
    </row>
    <row r="39" spans="1:3">
      <c r="A39" s="20" t="s">
        <v>602</v>
      </c>
      <c r="B39" s="89" t="s">
        <v>85</v>
      </c>
      <c r="C39" s="21"/>
    </row>
    <row r="40" spans="1:3">
      <c r="A40" t="s">
        <v>603</v>
      </c>
      <c r="B40" s="86">
        <v>-2.11499536155111E-2</v>
      </c>
      <c r="C40" s="4" t="s">
        <v>624</v>
      </c>
    </row>
    <row r="41" spans="1:3">
      <c r="A41" s="20" t="s">
        <v>604</v>
      </c>
      <c r="B41" s="89">
        <v>7.8532749879566405E-3</v>
      </c>
      <c r="C41" s="21" t="s">
        <v>624</v>
      </c>
    </row>
    <row r="42" spans="1:3">
      <c r="A42" t="s">
        <v>605</v>
      </c>
      <c r="B42" s="86" t="s">
        <v>85</v>
      </c>
    </row>
    <row r="43" spans="1:3">
      <c r="A43" s="20" t="s">
        <v>606</v>
      </c>
      <c r="B43" s="89">
        <v>6.3904912875394904E-2</v>
      </c>
      <c r="C43" s="21" t="s">
        <v>624</v>
      </c>
    </row>
    <row r="44" spans="1:3">
      <c r="A44" t="s">
        <v>607</v>
      </c>
      <c r="B44" s="86" t="s">
        <v>85</v>
      </c>
    </row>
    <row r="45" spans="1:3">
      <c r="A45" s="20" t="s">
        <v>608</v>
      </c>
      <c r="B45" s="89">
        <v>-1.9702916560502898E-2</v>
      </c>
      <c r="C45" s="21" t="s">
        <v>624</v>
      </c>
    </row>
    <row r="46" spans="1:3">
      <c r="A46" t="s">
        <v>609</v>
      </c>
      <c r="B46" s="86">
        <v>-0.76887751824861394</v>
      </c>
      <c r="C46" s="4" t="s">
        <v>624</v>
      </c>
    </row>
    <row r="47" spans="1:3">
      <c r="A47" s="20" t="s">
        <v>610</v>
      </c>
      <c r="B47" s="89">
        <v>0.31326794870726499</v>
      </c>
      <c r="C47" s="21" t="s">
        <v>624</v>
      </c>
    </row>
    <row r="48" spans="1:3">
      <c r="A48" t="s">
        <v>611</v>
      </c>
      <c r="B48" s="86" t="s">
        <v>85</v>
      </c>
    </row>
    <row r="49" spans="1:3">
      <c r="A49" s="20" t="s">
        <v>612</v>
      </c>
      <c r="B49" s="89">
        <v>-0.519953612849406</v>
      </c>
      <c r="C49" s="21" t="s">
        <v>624</v>
      </c>
    </row>
    <row r="50" spans="1:3">
      <c r="A50" t="s">
        <v>613</v>
      </c>
      <c r="B50" s="86">
        <v>-0.133354861609745</v>
      </c>
      <c r="C50" s="4" t="s">
        <v>624</v>
      </c>
    </row>
    <row r="51" spans="1:3">
      <c r="A51" s="20" t="s">
        <v>614</v>
      </c>
      <c r="B51" s="89">
        <v>-0.20590422009843701</v>
      </c>
      <c r="C51" s="21" t="s">
        <v>624</v>
      </c>
    </row>
    <row r="52" spans="1:3">
      <c r="A52" t="s">
        <v>615</v>
      </c>
      <c r="B52" s="86">
        <v>-0.20051970449054801</v>
      </c>
      <c r="C52" s="4" t="s">
        <v>624</v>
      </c>
    </row>
    <row r="53" spans="1:3">
      <c r="A53" s="20" t="s">
        <v>616</v>
      </c>
      <c r="B53" s="89" t="s">
        <v>85</v>
      </c>
      <c r="C53" s="21"/>
    </row>
    <row r="54" spans="1:3">
      <c r="A54" t="s">
        <v>617</v>
      </c>
      <c r="B54" s="86" t="s">
        <v>85</v>
      </c>
    </row>
    <row r="55" spans="1:3">
      <c r="A55" s="20" t="s">
        <v>618</v>
      </c>
      <c r="B55" s="89" t="s">
        <v>85</v>
      </c>
      <c r="C55" s="21"/>
    </row>
    <row r="56" spans="1:3">
      <c r="A56" t="s">
        <v>619</v>
      </c>
      <c r="B56" s="86" t="s">
        <v>85</v>
      </c>
    </row>
    <row r="57" spans="1:3">
      <c r="A57" s="20" t="s">
        <v>620</v>
      </c>
      <c r="B57" s="89" t="s">
        <v>85</v>
      </c>
      <c r="C57" s="21"/>
    </row>
    <row r="58" spans="1:3" ht="33" customHeight="1">
      <c r="A58" s="93" t="s">
        <v>626</v>
      </c>
      <c r="B58" s="93"/>
      <c r="C58" s="93"/>
    </row>
    <row r="59" spans="1:3">
      <c r="A59" s="90" t="s">
        <v>627</v>
      </c>
      <c r="B59" s="90"/>
      <c r="C59" s="90"/>
    </row>
  </sheetData>
  <mergeCells count="3">
    <mergeCell ref="A58:C58"/>
    <mergeCell ref="A1:C1"/>
    <mergeCell ref="A59:C59"/>
  </mergeCells>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19</vt:i4>
      </vt:variant>
    </vt:vector>
  </HeadingPairs>
  <TitlesOfParts>
    <vt:vector size="19" baseType="lpstr">
      <vt:lpstr>table 1</vt:lpstr>
      <vt:lpstr>mgi_unweighted</vt:lpstr>
      <vt:lpstr>mgi_ip_weighted</vt:lpstr>
      <vt:lpstr>mgi_ps_weighted</vt:lpstr>
      <vt:lpstr>nhis_weighted</vt:lpstr>
      <vt:lpstr>social_sources</vt:lpstr>
      <vt:lpstr>ehr_sources</vt:lpstr>
      <vt:lpstr>variable_definitions</vt:lpstr>
      <vt:lpstr>lasso_results</vt:lpstr>
      <vt:lpstr>targeted_analysis</vt:lpstr>
      <vt:lpstr>Sheet1</vt:lpstr>
      <vt:lpstr>ukb_check</vt:lpstr>
      <vt:lpstr>ukb_all</vt:lpstr>
      <vt:lpstr>ukb_unweighted</vt:lpstr>
      <vt:lpstr>ukb_ip</vt:lpstr>
      <vt:lpstr>ukb_weighted</vt:lpstr>
      <vt:lpstr>aou_unweighted</vt:lpstr>
      <vt:lpstr>aou_ip_weighted</vt:lpstr>
      <vt:lpstr>aou_ps_weighted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Salvatore, Maxwell</dc:creator>
  <cp:lastModifiedBy>Salvatore, Maxwell</cp:lastModifiedBy>
  <dcterms:created xsi:type="dcterms:W3CDTF">2023-03-21T16:15:43Z</dcterms:created>
  <dcterms:modified xsi:type="dcterms:W3CDTF">2023-10-11T18:15:18Z</dcterms:modified>
</cp:coreProperties>
</file>