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7543251/Development/AndroidProjects/sequence_measuring/measure_data/"/>
    </mc:Choice>
  </mc:AlternateContent>
  <xr:revisionPtr revIDLastSave="0" documentId="13_ncr:1_{EC6C812E-485D-454A-9AD8-D41808748DEC}" xr6:coauthVersionLast="47" xr6:coauthVersionMax="47" xr10:uidLastSave="{00000000-0000-0000-0000-000000000000}"/>
  <bookViews>
    <workbookView xWindow="0" yWindow="760" windowWidth="34560" windowHeight="19860" activeTab="1" xr2:uid="{8CF03611-AABD-7D4A-BABC-C21BE15D09A6}"/>
  </bookViews>
  <sheets>
    <sheet name="Data" sheetId="3" r:id="rId1"/>
    <sheet name="Измерения" sheetId="1" r:id="rId2"/>
    <sheet name="Результаты" sheetId="2" r:id="rId3"/>
    <sheet name="Лист4" sheetId="4" r:id="rId4"/>
  </sheets>
  <definedNames>
    <definedName name="Измерения_1" localSheetId="1">Измерения!$A$1:$G$382</definedName>
    <definedName name="jmh_result_1" localSheetId="1">Измерения!$A$856:$F$923</definedName>
    <definedName name="main_1" localSheetId="0">Data!$A$1:$G$1292</definedName>
    <definedName name="measures_withMemory" localSheetId="1">Измерения!$A$2273:$G$2420</definedName>
    <definedName name="measures_withMemory" localSheetId="0">Data!$A$1294:$G$1441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08" i="1" l="1"/>
  <c r="I2401" i="1"/>
  <c r="M2413" i="1"/>
  <c r="K2413" i="1"/>
  <c r="J2413" i="1"/>
  <c r="N2413" i="1" s="1"/>
  <c r="M2412" i="1"/>
  <c r="K2412" i="1"/>
  <c r="J2412" i="1"/>
  <c r="N2412" i="1" s="1"/>
  <c r="M2411" i="1"/>
  <c r="K2411" i="1"/>
  <c r="L2411" i="1" s="1"/>
  <c r="J2411" i="1"/>
  <c r="N2411" i="1" s="1"/>
  <c r="M2410" i="1"/>
  <c r="K2410" i="1"/>
  <c r="J2410" i="1"/>
  <c r="N2410" i="1" s="1"/>
  <c r="M2409" i="1"/>
  <c r="K2409" i="1"/>
  <c r="L2409" i="1" s="1"/>
  <c r="J2409" i="1"/>
  <c r="N2409" i="1" s="1"/>
  <c r="O2406" i="1"/>
  <c r="P2406" i="1" s="1"/>
  <c r="M2406" i="1"/>
  <c r="N2406" i="1" s="1"/>
  <c r="L2406" i="1"/>
  <c r="K2406" i="1"/>
  <c r="J2406" i="1"/>
  <c r="O2405" i="1"/>
  <c r="M2405" i="1"/>
  <c r="L2405" i="1"/>
  <c r="K2405" i="1"/>
  <c r="J2405" i="1"/>
  <c r="P2405" i="1" s="1"/>
  <c r="P2404" i="1"/>
  <c r="O2404" i="1"/>
  <c r="M2404" i="1"/>
  <c r="L2404" i="1"/>
  <c r="K2404" i="1"/>
  <c r="J2404" i="1"/>
  <c r="N2404" i="1" s="1"/>
  <c r="P2403" i="1"/>
  <c r="O2403" i="1"/>
  <c r="M2403" i="1"/>
  <c r="N2403" i="1" s="1"/>
  <c r="K2403" i="1"/>
  <c r="J2403" i="1"/>
  <c r="L2403" i="1" s="1"/>
  <c r="P2402" i="1"/>
  <c r="O2402" i="1"/>
  <c r="M2402" i="1"/>
  <c r="K2402" i="1"/>
  <c r="J2402" i="1"/>
  <c r="N2402" i="1" s="1"/>
  <c r="K2395" i="1"/>
  <c r="J2395" i="1"/>
  <c r="L2395" i="1" s="1"/>
  <c r="K2394" i="1"/>
  <c r="J2394" i="1"/>
  <c r="L2394" i="1" s="1"/>
  <c r="K2393" i="1"/>
  <c r="J2393" i="1"/>
  <c r="L2393" i="1" s="1"/>
  <c r="L2392" i="1"/>
  <c r="K2392" i="1"/>
  <c r="J2392" i="1"/>
  <c r="K2391" i="1"/>
  <c r="L2391" i="1" s="1"/>
  <c r="J2391" i="1"/>
  <c r="I2390" i="1"/>
  <c r="M2388" i="1"/>
  <c r="N2388" i="1" s="1"/>
  <c r="K2388" i="1"/>
  <c r="L2388" i="1" s="1"/>
  <c r="J2388" i="1"/>
  <c r="M2387" i="1"/>
  <c r="L2387" i="1"/>
  <c r="K2387" i="1"/>
  <c r="J2387" i="1"/>
  <c r="N2387" i="1" s="1"/>
  <c r="M2386" i="1"/>
  <c r="N2386" i="1" s="1"/>
  <c r="K2386" i="1"/>
  <c r="L2386" i="1" s="1"/>
  <c r="J2386" i="1"/>
  <c r="N2385" i="1"/>
  <c r="M2385" i="1"/>
  <c r="L2385" i="1"/>
  <c r="K2385" i="1"/>
  <c r="J2385" i="1"/>
  <c r="M2384" i="1"/>
  <c r="N2384" i="1" s="1"/>
  <c r="K2384" i="1"/>
  <c r="L2384" i="1" s="1"/>
  <c r="J2384" i="1"/>
  <c r="I2383" i="1"/>
  <c r="K2377" i="1"/>
  <c r="J2377" i="1"/>
  <c r="L2377" i="1" s="1"/>
  <c r="K2376" i="1"/>
  <c r="J2376" i="1"/>
  <c r="L2376" i="1" s="1"/>
  <c r="K2375" i="1"/>
  <c r="J2375" i="1"/>
  <c r="L2375" i="1" s="1"/>
  <c r="L2374" i="1"/>
  <c r="K2374" i="1"/>
  <c r="J2374" i="1"/>
  <c r="K2373" i="1"/>
  <c r="J2373" i="1"/>
  <c r="L2373" i="1" s="1"/>
  <c r="I2372" i="1"/>
  <c r="M2370" i="1"/>
  <c r="N2370" i="1" s="1"/>
  <c r="L2370" i="1"/>
  <c r="K2370" i="1"/>
  <c r="J2370" i="1"/>
  <c r="M2369" i="1"/>
  <c r="L2369" i="1"/>
  <c r="K2369" i="1"/>
  <c r="J2369" i="1"/>
  <c r="N2369" i="1" s="1"/>
  <c r="M2368" i="1"/>
  <c r="N2368" i="1" s="1"/>
  <c r="L2368" i="1"/>
  <c r="K2368" i="1"/>
  <c r="J2368" i="1"/>
  <c r="M2367" i="1"/>
  <c r="L2367" i="1"/>
  <c r="K2367" i="1"/>
  <c r="J2367" i="1"/>
  <c r="N2367" i="1" s="1"/>
  <c r="M2366" i="1"/>
  <c r="N2366" i="1" s="1"/>
  <c r="L2366" i="1"/>
  <c r="K2366" i="1"/>
  <c r="J2366" i="1"/>
  <c r="I2365" i="1"/>
  <c r="K2359" i="1"/>
  <c r="J2359" i="1"/>
  <c r="L2359" i="1" s="1"/>
  <c r="K2358" i="1"/>
  <c r="J2358" i="1"/>
  <c r="L2358" i="1" s="1"/>
  <c r="K2357" i="1"/>
  <c r="J2357" i="1"/>
  <c r="L2357" i="1" s="1"/>
  <c r="L2356" i="1"/>
  <c r="K2356" i="1"/>
  <c r="J2356" i="1"/>
  <c r="K2355" i="1"/>
  <c r="J2355" i="1"/>
  <c r="L2355" i="1" s="1"/>
  <c r="I2354" i="1"/>
  <c r="M2352" i="1"/>
  <c r="N2352" i="1" s="1"/>
  <c r="K2352" i="1"/>
  <c r="L2352" i="1" s="1"/>
  <c r="J2352" i="1"/>
  <c r="M2351" i="1"/>
  <c r="K2351" i="1"/>
  <c r="J2351" i="1"/>
  <c r="N2351" i="1" s="1"/>
  <c r="M2350" i="1"/>
  <c r="N2350" i="1" s="1"/>
  <c r="K2350" i="1"/>
  <c r="L2350" i="1" s="1"/>
  <c r="J2350" i="1"/>
  <c r="M2349" i="1"/>
  <c r="K2349" i="1"/>
  <c r="J2349" i="1"/>
  <c r="N2349" i="1" s="1"/>
  <c r="M2348" i="1"/>
  <c r="N2348" i="1" s="1"/>
  <c r="K2348" i="1"/>
  <c r="L2348" i="1" s="1"/>
  <c r="J2348" i="1"/>
  <c r="I2347" i="1"/>
  <c r="K2341" i="1"/>
  <c r="J2341" i="1"/>
  <c r="L2341" i="1" s="1"/>
  <c r="K2340" i="1"/>
  <c r="J2340" i="1"/>
  <c r="L2340" i="1" s="1"/>
  <c r="K2339" i="1"/>
  <c r="J2339" i="1"/>
  <c r="L2339" i="1" s="1"/>
  <c r="L2338" i="1"/>
  <c r="K2338" i="1"/>
  <c r="J2338" i="1"/>
  <c r="K2337" i="1"/>
  <c r="J2337" i="1"/>
  <c r="L2337" i="1" s="1"/>
  <c r="I2336" i="1"/>
  <c r="M2334" i="1"/>
  <c r="N2334" i="1" s="1"/>
  <c r="K2334" i="1"/>
  <c r="L2334" i="1" s="1"/>
  <c r="J2334" i="1"/>
  <c r="M2333" i="1"/>
  <c r="K2333" i="1"/>
  <c r="J2333" i="1"/>
  <c r="N2333" i="1" s="1"/>
  <c r="M2332" i="1"/>
  <c r="N2332" i="1" s="1"/>
  <c r="K2332" i="1"/>
  <c r="L2332" i="1" s="1"/>
  <c r="J2332" i="1"/>
  <c r="M2331" i="1"/>
  <c r="K2331" i="1"/>
  <c r="J2331" i="1"/>
  <c r="N2331" i="1" s="1"/>
  <c r="M2330" i="1"/>
  <c r="N2330" i="1" s="1"/>
  <c r="K2330" i="1"/>
  <c r="L2330" i="1" s="1"/>
  <c r="J2330" i="1"/>
  <c r="I2329" i="1"/>
  <c r="K2323" i="1"/>
  <c r="J2323" i="1"/>
  <c r="L2323" i="1" s="1"/>
  <c r="K2322" i="1"/>
  <c r="J2322" i="1"/>
  <c r="L2322" i="1" s="1"/>
  <c r="K2321" i="1"/>
  <c r="J2321" i="1"/>
  <c r="L2321" i="1" s="1"/>
  <c r="K2320" i="1"/>
  <c r="J2320" i="1"/>
  <c r="L2320" i="1" s="1"/>
  <c r="K2319" i="1"/>
  <c r="L2319" i="1" s="1"/>
  <c r="J2319" i="1"/>
  <c r="I2318" i="1"/>
  <c r="N2316" i="1"/>
  <c r="M2316" i="1"/>
  <c r="L2316" i="1"/>
  <c r="K2316" i="1"/>
  <c r="J2316" i="1"/>
  <c r="M2315" i="1"/>
  <c r="N2315" i="1" s="1"/>
  <c r="L2315" i="1"/>
  <c r="K2315" i="1"/>
  <c r="J2315" i="1"/>
  <c r="N2314" i="1"/>
  <c r="M2314" i="1"/>
  <c r="L2314" i="1"/>
  <c r="K2314" i="1"/>
  <c r="J2314" i="1"/>
  <c r="N2313" i="1"/>
  <c r="M2313" i="1"/>
  <c r="L2313" i="1"/>
  <c r="K2313" i="1"/>
  <c r="J2313" i="1"/>
  <c r="N2312" i="1"/>
  <c r="M2312" i="1"/>
  <c r="L2312" i="1"/>
  <c r="K2312" i="1"/>
  <c r="J2312" i="1"/>
  <c r="I2311" i="1"/>
  <c r="K2305" i="1"/>
  <c r="J2305" i="1"/>
  <c r="L2305" i="1" s="1"/>
  <c r="K2304" i="1"/>
  <c r="J2304" i="1"/>
  <c r="L2304" i="1" s="1"/>
  <c r="K2303" i="1"/>
  <c r="J2303" i="1"/>
  <c r="L2303" i="1" s="1"/>
  <c r="L2302" i="1"/>
  <c r="K2302" i="1"/>
  <c r="J2302" i="1"/>
  <c r="K2301" i="1"/>
  <c r="J2301" i="1"/>
  <c r="L2301" i="1" s="1"/>
  <c r="I2300" i="1"/>
  <c r="M2298" i="1"/>
  <c r="N2298" i="1" s="1"/>
  <c r="K2298" i="1"/>
  <c r="L2298" i="1" s="1"/>
  <c r="J2298" i="1"/>
  <c r="M2297" i="1"/>
  <c r="K2297" i="1"/>
  <c r="J2297" i="1"/>
  <c r="N2297" i="1" s="1"/>
  <c r="M2296" i="1"/>
  <c r="N2296" i="1" s="1"/>
  <c r="K2296" i="1"/>
  <c r="L2296" i="1" s="1"/>
  <c r="J2296" i="1"/>
  <c r="M2295" i="1"/>
  <c r="K2295" i="1"/>
  <c r="J2295" i="1"/>
  <c r="N2295" i="1" s="1"/>
  <c r="M2294" i="1"/>
  <c r="N2294" i="1" s="1"/>
  <c r="K2294" i="1"/>
  <c r="L2294" i="1" s="1"/>
  <c r="J2294" i="1"/>
  <c r="I2293" i="1"/>
  <c r="I2282" i="1"/>
  <c r="I2275" i="1"/>
  <c r="K2287" i="1"/>
  <c r="J2287" i="1"/>
  <c r="L2287" i="1" s="1"/>
  <c r="K2286" i="1"/>
  <c r="J2286" i="1"/>
  <c r="L2286" i="1" s="1"/>
  <c r="K2285" i="1"/>
  <c r="J2285" i="1"/>
  <c r="L2285" i="1" s="1"/>
  <c r="K2284" i="1"/>
  <c r="J2284" i="1"/>
  <c r="L2284" i="1" s="1"/>
  <c r="K2283" i="1"/>
  <c r="J2283" i="1"/>
  <c r="L2283" i="1" s="1"/>
  <c r="N2280" i="1"/>
  <c r="M2280" i="1"/>
  <c r="K2280" i="1"/>
  <c r="J2280" i="1"/>
  <c r="L2280" i="1" s="1"/>
  <c r="N2279" i="1"/>
  <c r="M2279" i="1"/>
  <c r="K2279" i="1"/>
  <c r="L2279" i="1" s="1"/>
  <c r="J2279" i="1"/>
  <c r="N2278" i="1"/>
  <c r="M2278" i="1"/>
  <c r="K2278" i="1"/>
  <c r="J2278" i="1"/>
  <c r="L2278" i="1" s="1"/>
  <c r="N2277" i="1"/>
  <c r="M2277" i="1"/>
  <c r="K2277" i="1"/>
  <c r="L2277" i="1" s="1"/>
  <c r="J2277" i="1"/>
  <c r="N2276" i="1"/>
  <c r="M2276" i="1"/>
  <c r="K2276" i="1"/>
  <c r="J2276" i="1"/>
  <c r="L2276" i="1" s="1"/>
  <c r="K2269" i="1"/>
  <c r="J2269" i="1"/>
  <c r="L2269" i="1" s="1"/>
  <c r="K2268" i="1"/>
  <c r="L2268" i="1" s="1"/>
  <c r="J2268" i="1"/>
  <c r="K2267" i="1"/>
  <c r="J2267" i="1"/>
  <c r="L2267" i="1" s="1"/>
  <c r="K2263" i="1"/>
  <c r="J2263" i="1"/>
  <c r="L2263" i="1" s="1"/>
  <c r="K2262" i="1"/>
  <c r="J2262" i="1"/>
  <c r="L2262" i="1" s="1"/>
  <c r="K2261" i="1"/>
  <c r="L2261" i="1" s="1"/>
  <c r="J2261" i="1"/>
  <c r="K2257" i="1"/>
  <c r="J2257" i="1"/>
  <c r="L2257" i="1" s="1"/>
  <c r="K2256" i="1"/>
  <c r="J2256" i="1"/>
  <c r="L2256" i="1" s="1"/>
  <c r="K2255" i="1"/>
  <c r="J2255" i="1"/>
  <c r="L2255" i="1" s="1"/>
  <c r="K2251" i="1"/>
  <c r="J2251" i="1"/>
  <c r="L2251" i="1" s="1"/>
  <c r="K2250" i="1"/>
  <c r="J2250" i="1"/>
  <c r="L2250" i="1" s="1"/>
  <c r="K2249" i="1"/>
  <c r="J2249" i="1"/>
  <c r="L2249" i="1" s="1"/>
  <c r="K2245" i="1"/>
  <c r="J2245" i="1"/>
  <c r="K2244" i="1"/>
  <c r="J2244" i="1"/>
  <c r="K2243" i="1"/>
  <c r="J2243" i="1"/>
  <c r="AJ13" i="2"/>
  <c r="AJ20" i="2"/>
  <c r="K2236" i="1"/>
  <c r="J2236" i="1"/>
  <c r="L2236" i="1" s="1"/>
  <c r="K2235" i="1"/>
  <c r="J2235" i="1"/>
  <c r="L2235" i="1" s="1"/>
  <c r="K2234" i="1"/>
  <c r="J2234" i="1"/>
  <c r="L2234" i="1" s="1"/>
  <c r="K2233" i="1"/>
  <c r="J2233" i="1"/>
  <c r="L2233" i="1" s="1"/>
  <c r="K2232" i="1"/>
  <c r="J2232" i="1"/>
  <c r="L2232" i="1" s="1"/>
  <c r="I2231" i="1"/>
  <c r="M2229" i="1"/>
  <c r="N2229" i="1" s="1"/>
  <c r="K2229" i="1"/>
  <c r="L2229" i="1" s="1"/>
  <c r="J2229" i="1"/>
  <c r="M2228" i="1"/>
  <c r="K2228" i="1"/>
  <c r="J2228" i="1"/>
  <c r="M2227" i="1"/>
  <c r="K2227" i="1"/>
  <c r="J2227" i="1"/>
  <c r="N2227" i="1" s="1"/>
  <c r="M2226" i="1"/>
  <c r="K2226" i="1"/>
  <c r="J2226" i="1"/>
  <c r="N2225" i="1"/>
  <c r="M2225" i="1"/>
  <c r="K2225" i="1"/>
  <c r="J2225" i="1"/>
  <c r="I2224" i="1"/>
  <c r="K2218" i="1"/>
  <c r="J2218" i="1"/>
  <c r="K2217" i="1"/>
  <c r="J2217" i="1"/>
  <c r="K2216" i="1"/>
  <c r="J2216" i="1"/>
  <c r="L2216" i="1" s="1"/>
  <c r="K2215" i="1"/>
  <c r="J2215" i="1"/>
  <c r="L2215" i="1" s="1"/>
  <c r="K2214" i="1"/>
  <c r="J2214" i="1"/>
  <c r="L2214" i="1" s="1"/>
  <c r="I2213" i="1"/>
  <c r="M2211" i="1"/>
  <c r="K2211" i="1"/>
  <c r="J2211" i="1"/>
  <c r="M2210" i="1"/>
  <c r="K2210" i="1"/>
  <c r="J2210" i="1"/>
  <c r="N2210" i="1" s="1"/>
  <c r="M2209" i="1"/>
  <c r="K2209" i="1"/>
  <c r="L2209" i="1" s="1"/>
  <c r="J2209" i="1"/>
  <c r="M2208" i="1"/>
  <c r="K2208" i="1"/>
  <c r="J2208" i="1"/>
  <c r="M2207" i="1"/>
  <c r="N2207" i="1" s="1"/>
  <c r="K2207" i="1"/>
  <c r="J2207" i="1"/>
  <c r="I2206" i="1"/>
  <c r="K2200" i="1"/>
  <c r="J2200" i="1"/>
  <c r="L2200" i="1" s="1"/>
  <c r="K2199" i="1"/>
  <c r="J2199" i="1"/>
  <c r="L2199" i="1" s="1"/>
  <c r="K2198" i="1"/>
  <c r="J2198" i="1"/>
  <c r="L2197" i="1"/>
  <c r="K2197" i="1"/>
  <c r="J2197" i="1"/>
  <c r="K2196" i="1"/>
  <c r="J2196" i="1"/>
  <c r="L2196" i="1" s="1"/>
  <c r="I2195" i="1"/>
  <c r="M2193" i="1"/>
  <c r="K2193" i="1"/>
  <c r="L2193" i="1" s="1"/>
  <c r="J2193" i="1"/>
  <c r="M2192" i="1"/>
  <c r="K2192" i="1"/>
  <c r="J2192" i="1"/>
  <c r="M2191" i="1"/>
  <c r="K2191" i="1"/>
  <c r="J2191" i="1"/>
  <c r="M2190" i="1"/>
  <c r="K2190" i="1"/>
  <c r="J2190" i="1"/>
  <c r="N2190" i="1" s="1"/>
  <c r="M2189" i="1"/>
  <c r="K2189" i="1"/>
  <c r="J2189" i="1"/>
  <c r="I2188" i="1"/>
  <c r="K2182" i="1"/>
  <c r="J2182" i="1"/>
  <c r="L2182" i="1" s="1"/>
  <c r="K2181" i="1"/>
  <c r="J2181" i="1"/>
  <c r="L2181" i="1" s="1"/>
  <c r="K2180" i="1"/>
  <c r="J2180" i="1"/>
  <c r="L2180" i="1" s="1"/>
  <c r="K2179" i="1"/>
  <c r="J2179" i="1"/>
  <c r="L2179" i="1" s="1"/>
  <c r="K2178" i="1"/>
  <c r="J2178" i="1"/>
  <c r="L2178" i="1" s="1"/>
  <c r="I2177" i="1"/>
  <c r="M2175" i="1"/>
  <c r="K2175" i="1"/>
  <c r="L2175" i="1" s="1"/>
  <c r="J2175" i="1"/>
  <c r="M2174" i="1"/>
  <c r="K2174" i="1"/>
  <c r="J2174" i="1"/>
  <c r="N2174" i="1" s="1"/>
  <c r="M2173" i="1"/>
  <c r="K2173" i="1"/>
  <c r="J2173" i="1"/>
  <c r="M2172" i="1"/>
  <c r="K2172" i="1"/>
  <c r="J2172" i="1"/>
  <c r="N2172" i="1" s="1"/>
  <c r="M2171" i="1"/>
  <c r="K2171" i="1"/>
  <c r="J2171" i="1"/>
  <c r="I2170" i="1"/>
  <c r="I2159" i="1"/>
  <c r="I2152" i="1"/>
  <c r="K2164" i="1"/>
  <c r="J2164" i="1"/>
  <c r="L2164" i="1" s="1"/>
  <c r="K2163" i="1"/>
  <c r="J2163" i="1"/>
  <c r="L2163" i="1" s="1"/>
  <c r="K2162" i="1"/>
  <c r="J2162" i="1"/>
  <c r="L2161" i="1"/>
  <c r="K2161" i="1"/>
  <c r="J2161" i="1"/>
  <c r="K2160" i="1"/>
  <c r="J2160" i="1"/>
  <c r="L2160" i="1" s="1"/>
  <c r="M2157" i="1"/>
  <c r="K2157" i="1"/>
  <c r="J2157" i="1"/>
  <c r="N2157" i="1" s="1"/>
  <c r="M2156" i="1"/>
  <c r="K2156" i="1"/>
  <c r="J2156" i="1"/>
  <c r="M2155" i="1"/>
  <c r="K2155" i="1"/>
  <c r="J2155" i="1"/>
  <c r="N2155" i="1" s="1"/>
  <c r="M2154" i="1"/>
  <c r="K2154" i="1"/>
  <c r="J2154" i="1"/>
  <c r="N2154" i="1" s="1"/>
  <c r="M2153" i="1"/>
  <c r="L2153" i="1"/>
  <c r="K2153" i="1"/>
  <c r="J2153" i="1"/>
  <c r="N2153" i="1" s="1"/>
  <c r="M2141" i="1"/>
  <c r="K2141" i="1"/>
  <c r="J2141" i="1"/>
  <c r="N2141" i="1" s="1"/>
  <c r="M2140" i="1"/>
  <c r="K2140" i="1"/>
  <c r="J2140" i="1"/>
  <c r="N2140" i="1" s="1"/>
  <c r="M2139" i="1"/>
  <c r="K2139" i="1"/>
  <c r="J2139" i="1"/>
  <c r="M2138" i="1"/>
  <c r="K2138" i="1"/>
  <c r="J2138" i="1"/>
  <c r="N2138" i="1" s="1"/>
  <c r="M2137" i="1"/>
  <c r="K2137" i="1"/>
  <c r="J2137" i="1"/>
  <c r="N2137" i="1" s="1"/>
  <c r="O2134" i="1"/>
  <c r="P2134" i="1" s="1"/>
  <c r="M2134" i="1"/>
  <c r="L2134" i="1"/>
  <c r="K2134" i="1"/>
  <c r="J2134" i="1"/>
  <c r="O2133" i="1"/>
  <c r="M2133" i="1"/>
  <c r="K2133" i="1"/>
  <c r="J2133" i="1"/>
  <c r="P2133" i="1" s="1"/>
  <c r="P2132" i="1"/>
  <c r="O2132" i="1"/>
  <c r="M2132" i="1"/>
  <c r="K2132" i="1"/>
  <c r="J2132" i="1"/>
  <c r="O2131" i="1"/>
  <c r="M2131" i="1"/>
  <c r="K2131" i="1"/>
  <c r="J2131" i="1"/>
  <c r="O2130" i="1"/>
  <c r="M2130" i="1"/>
  <c r="K2130" i="1"/>
  <c r="J2130" i="1"/>
  <c r="P2130" i="1" s="1"/>
  <c r="K2123" i="1"/>
  <c r="J2123" i="1"/>
  <c r="L2123" i="1" s="1"/>
  <c r="K2122" i="1"/>
  <c r="J2122" i="1"/>
  <c r="K2121" i="1"/>
  <c r="J2121" i="1"/>
  <c r="L2120" i="1"/>
  <c r="K2120" i="1"/>
  <c r="J2120" i="1"/>
  <c r="K2119" i="1"/>
  <c r="J2119" i="1"/>
  <c r="M2116" i="1"/>
  <c r="K2116" i="1"/>
  <c r="J2116" i="1"/>
  <c r="N2116" i="1" s="1"/>
  <c r="M2115" i="1"/>
  <c r="K2115" i="1"/>
  <c r="J2115" i="1"/>
  <c r="N2115" i="1" s="1"/>
  <c r="M2114" i="1"/>
  <c r="K2114" i="1"/>
  <c r="J2114" i="1"/>
  <c r="M2113" i="1"/>
  <c r="K2113" i="1"/>
  <c r="J2113" i="1"/>
  <c r="N2113" i="1" s="1"/>
  <c r="M2112" i="1"/>
  <c r="K2112" i="1"/>
  <c r="J2112" i="1"/>
  <c r="N2112" i="1" s="1"/>
  <c r="K2105" i="1"/>
  <c r="J2105" i="1"/>
  <c r="L2105" i="1" s="1"/>
  <c r="K2104" i="1"/>
  <c r="J2104" i="1"/>
  <c r="L2104" i="1" s="1"/>
  <c r="K2103" i="1"/>
  <c r="J2103" i="1"/>
  <c r="L2103" i="1" s="1"/>
  <c r="K2102" i="1"/>
  <c r="J2102" i="1"/>
  <c r="L2102" i="1" s="1"/>
  <c r="K2101" i="1"/>
  <c r="J2101" i="1"/>
  <c r="L2101" i="1" s="1"/>
  <c r="M2098" i="1"/>
  <c r="K2098" i="1"/>
  <c r="J2098" i="1"/>
  <c r="L2098" i="1" s="1"/>
  <c r="M2097" i="1"/>
  <c r="K2097" i="1"/>
  <c r="J2097" i="1"/>
  <c r="N2097" i="1" s="1"/>
  <c r="M2096" i="1"/>
  <c r="N2096" i="1" s="1"/>
  <c r="K2096" i="1"/>
  <c r="J2096" i="1"/>
  <c r="M2095" i="1"/>
  <c r="K2095" i="1"/>
  <c r="J2095" i="1"/>
  <c r="M2094" i="1"/>
  <c r="K2094" i="1"/>
  <c r="J2094" i="1"/>
  <c r="L2094" i="1" s="1"/>
  <c r="O2075" i="1"/>
  <c r="M2075" i="1"/>
  <c r="K2075" i="1"/>
  <c r="J2075" i="1"/>
  <c r="O2074" i="1"/>
  <c r="M2074" i="1"/>
  <c r="K2074" i="1"/>
  <c r="J2074" i="1"/>
  <c r="L2074" i="1" s="1"/>
  <c r="O2073" i="1"/>
  <c r="M2073" i="1"/>
  <c r="K2073" i="1"/>
  <c r="J2073" i="1"/>
  <c r="P2073" i="1" s="1"/>
  <c r="O2072" i="1"/>
  <c r="M2072" i="1"/>
  <c r="N2072" i="1" s="1"/>
  <c r="K2072" i="1"/>
  <c r="J2072" i="1"/>
  <c r="O2071" i="1"/>
  <c r="M2071" i="1"/>
  <c r="K2071" i="1"/>
  <c r="J2071" i="1"/>
  <c r="N2071" i="1" s="1"/>
  <c r="O2052" i="1"/>
  <c r="M2052" i="1"/>
  <c r="K2052" i="1"/>
  <c r="J2052" i="1"/>
  <c r="O2051" i="1"/>
  <c r="M2051" i="1"/>
  <c r="K2051" i="1"/>
  <c r="J2051" i="1"/>
  <c r="L2051" i="1" s="1"/>
  <c r="O2050" i="1"/>
  <c r="M2050" i="1"/>
  <c r="K2050" i="1"/>
  <c r="J2050" i="1"/>
  <c r="O2049" i="1"/>
  <c r="M2049" i="1"/>
  <c r="K2049" i="1"/>
  <c r="J2049" i="1"/>
  <c r="O2048" i="1"/>
  <c r="M2048" i="1"/>
  <c r="K2048" i="1"/>
  <c r="J2048" i="1"/>
  <c r="M2082" i="1"/>
  <c r="K2082" i="1"/>
  <c r="J2082" i="1"/>
  <c r="M2081" i="1"/>
  <c r="K2081" i="1"/>
  <c r="J2081" i="1"/>
  <c r="M2080" i="1"/>
  <c r="K2080" i="1"/>
  <c r="J2080" i="1"/>
  <c r="N2080" i="1" s="1"/>
  <c r="M2079" i="1"/>
  <c r="K2079" i="1"/>
  <c r="J2079" i="1"/>
  <c r="N2079" i="1" s="1"/>
  <c r="M2078" i="1"/>
  <c r="K2078" i="1"/>
  <c r="J2078" i="1"/>
  <c r="N2078" i="1" s="1"/>
  <c r="M2059" i="1"/>
  <c r="K2059" i="1"/>
  <c r="J2059" i="1"/>
  <c r="N2059" i="1" s="1"/>
  <c r="M2058" i="1"/>
  <c r="K2058" i="1"/>
  <c r="J2058" i="1"/>
  <c r="M2057" i="1"/>
  <c r="K2057" i="1"/>
  <c r="J2057" i="1"/>
  <c r="M2056" i="1"/>
  <c r="K2056" i="1"/>
  <c r="J2056" i="1"/>
  <c r="M2055" i="1"/>
  <c r="K2055" i="1"/>
  <c r="J2055" i="1"/>
  <c r="M2036" i="1"/>
  <c r="K2036" i="1"/>
  <c r="J2036" i="1"/>
  <c r="M2035" i="1"/>
  <c r="K2035" i="1"/>
  <c r="J2035" i="1"/>
  <c r="M2034" i="1"/>
  <c r="K2034" i="1"/>
  <c r="J2034" i="1"/>
  <c r="N2034" i="1" s="1"/>
  <c r="M2033" i="1"/>
  <c r="K2033" i="1"/>
  <c r="J2033" i="1"/>
  <c r="N2033" i="1" s="1"/>
  <c r="M2032" i="1"/>
  <c r="K2032" i="1"/>
  <c r="J2032" i="1"/>
  <c r="N2032" i="1" s="1"/>
  <c r="O2029" i="1"/>
  <c r="M2029" i="1"/>
  <c r="K2029" i="1"/>
  <c r="J2029" i="1"/>
  <c r="L2029" i="1" s="1"/>
  <c r="O2028" i="1"/>
  <c r="M2028" i="1"/>
  <c r="K2028" i="1"/>
  <c r="J2028" i="1"/>
  <c r="O2027" i="1"/>
  <c r="M2027" i="1"/>
  <c r="K2027" i="1"/>
  <c r="J2027" i="1"/>
  <c r="O2026" i="1"/>
  <c r="M2026" i="1"/>
  <c r="K2026" i="1"/>
  <c r="J2026" i="1"/>
  <c r="O2025" i="1"/>
  <c r="M2025" i="1"/>
  <c r="K2025" i="1"/>
  <c r="J2025" i="1"/>
  <c r="K2016" i="1"/>
  <c r="J2016" i="1"/>
  <c r="K2015" i="1"/>
  <c r="J2015" i="1"/>
  <c r="K2014" i="1"/>
  <c r="J2014" i="1"/>
  <c r="K2013" i="1"/>
  <c r="J2013" i="1"/>
  <c r="K2012" i="1"/>
  <c r="J2012" i="1"/>
  <c r="M1733" i="1"/>
  <c r="K1733" i="1"/>
  <c r="J1733" i="1"/>
  <c r="M1732" i="1"/>
  <c r="K1732" i="1"/>
  <c r="J1732" i="1"/>
  <c r="N1732" i="1" s="1"/>
  <c r="M1731" i="1"/>
  <c r="K1731" i="1"/>
  <c r="J1731" i="1"/>
  <c r="M1730" i="1"/>
  <c r="K1730" i="1"/>
  <c r="J1730" i="1"/>
  <c r="M1729" i="1"/>
  <c r="K1729" i="1"/>
  <c r="J1729" i="1"/>
  <c r="N1729" i="1" s="1"/>
  <c r="M1756" i="1"/>
  <c r="K1756" i="1"/>
  <c r="J1756" i="1"/>
  <c r="N1756" i="1" s="1"/>
  <c r="M1755" i="1"/>
  <c r="K1755" i="1"/>
  <c r="J1755" i="1"/>
  <c r="M1754" i="1"/>
  <c r="K1754" i="1"/>
  <c r="J1754" i="1"/>
  <c r="N1754" i="1" s="1"/>
  <c r="M1753" i="1"/>
  <c r="K1753" i="1"/>
  <c r="J1753" i="1"/>
  <c r="N1753" i="1" s="1"/>
  <c r="M1752" i="1"/>
  <c r="K1752" i="1"/>
  <c r="J1752" i="1"/>
  <c r="K1779" i="1"/>
  <c r="J1779" i="1"/>
  <c r="K1778" i="1"/>
  <c r="J1778" i="1"/>
  <c r="K1777" i="1"/>
  <c r="J1777" i="1"/>
  <c r="K1776" i="1"/>
  <c r="L1776" i="1" s="1"/>
  <c r="J1776" i="1"/>
  <c r="K1775" i="1"/>
  <c r="J1775" i="1"/>
  <c r="K1797" i="1"/>
  <c r="J1797" i="1"/>
  <c r="L1797" i="1" s="1"/>
  <c r="K1796" i="1"/>
  <c r="J1796" i="1"/>
  <c r="L1796" i="1" s="1"/>
  <c r="K1795" i="1"/>
  <c r="J1795" i="1"/>
  <c r="K1794" i="1"/>
  <c r="J1794" i="1"/>
  <c r="K1793" i="1"/>
  <c r="J1793" i="1"/>
  <c r="K1815" i="1"/>
  <c r="J1815" i="1"/>
  <c r="L1815" i="1" s="1"/>
  <c r="K1814" i="1"/>
  <c r="J1814" i="1"/>
  <c r="K1813" i="1"/>
  <c r="J1813" i="1"/>
  <c r="L1812" i="1"/>
  <c r="K1812" i="1"/>
  <c r="J1812" i="1"/>
  <c r="K1811" i="1"/>
  <c r="J1811" i="1"/>
  <c r="K1833" i="1"/>
  <c r="J1833" i="1"/>
  <c r="L1833" i="1" s="1"/>
  <c r="K1832" i="1"/>
  <c r="J1832" i="1"/>
  <c r="L1832" i="1" s="1"/>
  <c r="K1831" i="1"/>
  <c r="J1831" i="1"/>
  <c r="L1831" i="1" s="1"/>
  <c r="K1830" i="1"/>
  <c r="J1830" i="1"/>
  <c r="L1830" i="1" s="1"/>
  <c r="K1829" i="1"/>
  <c r="J1829" i="1"/>
  <c r="L1829" i="1" s="1"/>
  <c r="M1946" i="1"/>
  <c r="K1946" i="1"/>
  <c r="J1946" i="1"/>
  <c r="N1946" i="1" s="1"/>
  <c r="M1945" i="1"/>
  <c r="K1945" i="1"/>
  <c r="J1945" i="1"/>
  <c r="N1945" i="1" s="1"/>
  <c r="M1944" i="1"/>
  <c r="K1944" i="1"/>
  <c r="J1944" i="1"/>
  <c r="M1943" i="1"/>
  <c r="K1943" i="1"/>
  <c r="J1943" i="1"/>
  <c r="N1943" i="1" s="1"/>
  <c r="M1942" i="1"/>
  <c r="K1942" i="1"/>
  <c r="J1942" i="1"/>
  <c r="J1851" i="1"/>
  <c r="N1851" i="1" s="1"/>
  <c r="J1850" i="1"/>
  <c r="J1849" i="1"/>
  <c r="L1849" i="1" s="1"/>
  <c r="J1848" i="1"/>
  <c r="N1848" i="1"/>
  <c r="M1851" i="1"/>
  <c r="M1850" i="1"/>
  <c r="N1850" i="1" s="1"/>
  <c r="M1849" i="1"/>
  <c r="M1848" i="1"/>
  <c r="M1847" i="1"/>
  <c r="K1851" i="1"/>
  <c r="K1850" i="1"/>
  <c r="K1849" i="1"/>
  <c r="K1848" i="1"/>
  <c r="K1847" i="1"/>
  <c r="J1847" i="1"/>
  <c r="K1874" i="1"/>
  <c r="J1874" i="1"/>
  <c r="K1873" i="1"/>
  <c r="J1873" i="1"/>
  <c r="L1873" i="1" s="1"/>
  <c r="K1872" i="1"/>
  <c r="J1872" i="1"/>
  <c r="K1871" i="1"/>
  <c r="J1871" i="1"/>
  <c r="L1871" i="1" s="1"/>
  <c r="K1870" i="1"/>
  <c r="J1870" i="1"/>
  <c r="K1892" i="1"/>
  <c r="J1892" i="1"/>
  <c r="K1891" i="1"/>
  <c r="J1891" i="1"/>
  <c r="K1890" i="1"/>
  <c r="J1890" i="1"/>
  <c r="L1890" i="1" s="1"/>
  <c r="K1889" i="1"/>
  <c r="J1889" i="1"/>
  <c r="L1889" i="1" s="1"/>
  <c r="K1888" i="1"/>
  <c r="J1888" i="1"/>
  <c r="L1888" i="1" s="1"/>
  <c r="K1910" i="1"/>
  <c r="J1910" i="1"/>
  <c r="L1909" i="1"/>
  <c r="K1909" i="1"/>
  <c r="J1909" i="1"/>
  <c r="K1908" i="1"/>
  <c r="J1908" i="1"/>
  <c r="K1907" i="1"/>
  <c r="J1907" i="1"/>
  <c r="K1906" i="1"/>
  <c r="J1906" i="1"/>
  <c r="K1928" i="1"/>
  <c r="J1928" i="1"/>
  <c r="L1928" i="1" s="1"/>
  <c r="K1927" i="1"/>
  <c r="J1927" i="1"/>
  <c r="K1926" i="1"/>
  <c r="J1926" i="1"/>
  <c r="K1925" i="1"/>
  <c r="J1925" i="1"/>
  <c r="K1924" i="1"/>
  <c r="J1924" i="1"/>
  <c r="K1969" i="1"/>
  <c r="J1969" i="1"/>
  <c r="K1968" i="1"/>
  <c r="J1968" i="1"/>
  <c r="L1968" i="1" s="1"/>
  <c r="K1967" i="1"/>
  <c r="J1967" i="1"/>
  <c r="L1967" i="1" s="1"/>
  <c r="K1966" i="1"/>
  <c r="J1966" i="1"/>
  <c r="K1965" i="1"/>
  <c r="J1965" i="1"/>
  <c r="K1987" i="1"/>
  <c r="J1987" i="1"/>
  <c r="K1986" i="1"/>
  <c r="J1986" i="1"/>
  <c r="K1985" i="1"/>
  <c r="J1985" i="1"/>
  <c r="L1985" i="1" s="1"/>
  <c r="K1984" i="1"/>
  <c r="L1984" i="1" s="1"/>
  <c r="J1984" i="1"/>
  <c r="K1983" i="1"/>
  <c r="J1983" i="1"/>
  <c r="K2005" i="1"/>
  <c r="K2004" i="1"/>
  <c r="K2003" i="1"/>
  <c r="K2002" i="1"/>
  <c r="J2005" i="1"/>
  <c r="J2004" i="1"/>
  <c r="J2003" i="1"/>
  <c r="J2002" i="1"/>
  <c r="K2001" i="1"/>
  <c r="J2001" i="1"/>
  <c r="M1998" i="1"/>
  <c r="K1998" i="1"/>
  <c r="J1998" i="1"/>
  <c r="M1997" i="1"/>
  <c r="K1997" i="1"/>
  <c r="J1997" i="1"/>
  <c r="L1997" i="1" s="1"/>
  <c r="M1996" i="1"/>
  <c r="K1996" i="1"/>
  <c r="J1996" i="1"/>
  <c r="N1996" i="1" s="1"/>
  <c r="M1995" i="1"/>
  <c r="K1995" i="1"/>
  <c r="J1995" i="1"/>
  <c r="L1995" i="1" s="1"/>
  <c r="M1994" i="1"/>
  <c r="K1994" i="1"/>
  <c r="J1994" i="1"/>
  <c r="N1994" i="1" s="1"/>
  <c r="M1980" i="1"/>
  <c r="K1980" i="1"/>
  <c r="L1980" i="1" s="1"/>
  <c r="J1980" i="1"/>
  <c r="M1979" i="1"/>
  <c r="K1979" i="1"/>
  <c r="J1979" i="1"/>
  <c r="M1978" i="1"/>
  <c r="K1978" i="1"/>
  <c r="J1978" i="1"/>
  <c r="M1977" i="1"/>
  <c r="K1977" i="1"/>
  <c r="J1977" i="1"/>
  <c r="N1977" i="1" s="1"/>
  <c r="M1976" i="1"/>
  <c r="K1976" i="1"/>
  <c r="J1976" i="1"/>
  <c r="M1962" i="1"/>
  <c r="K1962" i="1"/>
  <c r="J1962" i="1"/>
  <c r="N1962" i="1" s="1"/>
  <c r="M1961" i="1"/>
  <c r="K1961" i="1"/>
  <c r="J1961" i="1"/>
  <c r="N1961" i="1" s="1"/>
  <c r="M1960" i="1"/>
  <c r="K1960" i="1"/>
  <c r="J1960" i="1"/>
  <c r="M1959" i="1"/>
  <c r="K1959" i="1"/>
  <c r="J1959" i="1"/>
  <c r="M1958" i="1"/>
  <c r="K1958" i="1"/>
  <c r="J1958" i="1"/>
  <c r="O1939" i="1"/>
  <c r="M1939" i="1"/>
  <c r="K1939" i="1"/>
  <c r="L1939" i="1" s="1"/>
  <c r="J1939" i="1"/>
  <c r="O1938" i="1"/>
  <c r="M1938" i="1"/>
  <c r="K1938" i="1"/>
  <c r="J1938" i="1"/>
  <c r="O1937" i="1"/>
  <c r="M1937" i="1"/>
  <c r="K1937" i="1"/>
  <c r="J1937" i="1"/>
  <c r="N1937" i="1" s="1"/>
  <c r="O1936" i="1"/>
  <c r="P1936" i="1" s="1"/>
  <c r="M1936" i="1"/>
  <c r="N1936" i="1" s="1"/>
  <c r="K1936" i="1"/>
  <c r="L1936" i="1" s="1"/>
  <c r="J1936" i="1"/>
  <c r="O1935" i="1"/>
  <c r="M1935" i="1"/>
  <c r="K1935" i="1"/>
  <c r="J1935" i="1"/>
  <c r="N1935" i="1" s="1"/>
  <c r="M1921" i="1"/>
  <c r="K1921" i="1"/>
  <c r="J1921" i="1"/>
  <c r="N1921" i="1" s="1"/>
  <c r="M1920" i="1"/>
  <c r="K1920" i="1"/>
  <c r="J1920" i="1"/>
  <c r="M1919" i="1"/>
  <c r="K1919" i="1"/>
  <c r="J1919" i="1"/>
  <c r="M1918" i="1"/>
  <c r="K1918" i="1"/>
  <c r="J1918" i="1"/>
  <c r="N1918" i="1" s="1"/>
  <c r="M1917" i="1"/>
  <c r="K1917" i="1"/>
  <c r="J1917" i="1"/>
  <c r="M1903" i="1"/>
  <c r="K1903" i="1"/>
  <c r="J1903" i="1"/>
  <c r="N1903" i="1" s="1"/>
  <c r="M1902" i="1"/>
  <c r="K1902" i="1"/>
  <c r="J1902" i="1"/>
  <c r="N1902" i="1" s="1"/>
  <c r="M1901" i="1"/>
  <c r="K1901" i="1"/>
  <c r="J1901" i="1"/>
  <c r="M1900" i="1"/>
  <c r="K1900" i="1"/>
  <c r="J1900" i="1"/>
  <c r="M1899" i="1"/>
  <c r="K1899" i="1"/>
  <c r="J1899" i="1"/>
  <c r="N1899" i="1" s="1"/>
  <c r="M1885" i="1"/>
  <c r="K1885" i="1"/>
  <c r="J1885" i="1"/>
  <c r="N1885" i="1" s="1"/>
  <c r="M1884" i="1"/>
  <c r="K1884" i="1"/>
  <c r="J1884" i="1"/>
  <c r="M1883" i="1"/>
  <c r="K1883" i="1"/>
  <c r="L1883" i="1" s="1"/>
  <c r="J1883" i="1"/>
  <c r="N1883" i="1" s="1"/>
  <c r="M1882" i="1"/>
  <c r="K1882" i="1"/>
  <c r="J1882" i="1"/>
  <c r="N1882" i="1" s="1"/>
  <c r="M1881" i="1"/>
  <c r="K1881" i="1"/>
  <c r="J1881" i="1"/>
  <c r="M1867" i="1"/>
  <c r="K1867" i="1"/>
  <c r="J1867" i="1"/>
  <c r="N1867" i="1" s="1"/>
  <c r="M1866" i="1"/>
  <c r="K1866" i="1"/>
  <c r="J1866" i="1"/>
  <c r="N1866" i="1" s="1"/>
  <c r="M1865" i="1"/>
  <c r="K1865" i="1"/>
  <c r="J1865" i="1"/>
  <c r="M1864" i="1"/>
  <c r="K1864" i="1"/>
  <c r="J1864" i="1"/>
  <c r="M1863" i="1"/>
  <c r="K1863" i="1"/>
  <c r="J1863" i="1"/>
  <c r="N1863" i="1" s="1"/>
  <c r="O1844" i="1"/>
  <c r="M1844" i="1"/>
  <c r="K1844" i="1"/>
  <c r="J1844" i="1"/>
  <c r="O1843" i="1"/>
  <c r="M1843" i="1"/>
  <c r="K1843" i="1"/>
  <c r="J1843" i="1"/>
  <c r="O1842" i="1"/>
  <c r="M1842" i="1"/>
  <c r="K1842" i="1"/>
  <c r="J1842" i="1"/>
  <c r="O1841" i="1"/>
  <c r="M1841" i="1"/>
  <c r="K1841" i="1"/>
  <c r="J1841" i="1"/>
  <c r="O1840" i="1"/>
  <c r="M1840" i="1"/>
  <c r="K1840" i="1"/>
  <c r="J1840" i="1"/>
  <c r="N1840" i="1" s="1"/>
  <c r="M1826" i="1"/>
  <c r="K1826" i="1"/>
  <c r="J1826" i="1"/>
  <c r="M1825" i="1"/>
  <c r="K1825" i="1"/>
  <c r="J1825" i="1"/>
  <c r="M1824" i="1"/>
  <c r="K1824" i="1"/>
  <c r="J1824" i="1"/>
  <c r="N1824" i="1" s="1"/>
  <c r="M1823" i="1"/>
  <c r="K1823" i="1"/>
  <c r="J1823" i="1"/>
  <c r="M1822" i="1"/>
  <c r="K1822" i="1"/>
  <c r="J1822" i="1"/>
  <c r="M1808" i="1"/>
  <c r="K1808" i="1"/>
  <c r="J1808" i="1"/>
  <c r="N1808" i="1" s="1"/>
  <c r="M1807" i="1"/>
  <c r="K1807" i="1"/>
  <c r="J1807" i="1"/>
  <c r="M1806" i="1"/>
  <c r="K1806" i="1"/>
  <c r="J1806" i="1"/>
  <c r="M1805" i="1"/>
  <c r="K1805" i="1"/>
  <c r="J1805" i="1"/>
  <c r="M1804" i="1"/>
  <c r="K1804" i="1"/>
  <c r="J1804" i="1"/>
  <c r="N1804" i="1" s="1"/>
  <c r="M1790" i="1"/>
  <c r="K1790" i="1"/>
  <c r="J1790" i="1"/>
  <c r="M1789" i="1"/>
  <c r="K1789" i="1"/>
  <c r="J1789" i="1"/>
  <c r="M1788" i="1"/>
  <c r="K1788" i="1"/>
  <c r="J1788" i="1"/>
  <c r="N1788" i="1" s="1"/>
  <c r="M1787" i="1"/>
  <c r="K1787" i="1"/>
  <c r="J1787" i="1"/>
  <c r="N1787" i="1" s="1"/>
  <c r="M1786" i="1"/>
  <c r="K1786" i="1"/>
  <c r="J1786" i="1"/>
  <c r="M1772" i="1"/>
  <c r="K1772" i="1"/>
  <c r="J1772" i="1"/>
  <c r="N1772" i="1" s="1"/>
  <c r="M1771" i="1"/>
  <c r="K1771" i="1"/>
  <c r="J1771" i="1"/>
  <c r="M1770" i="1"/>
  <c r="K1770" i="1"/>
  <c r="J1770" i="1"/>
  <c r="M1769" i="1"/>
  <c r="K1769" i="1"/>
  <c r="J1769" i="1"/>
  <c r="N1769" i="1" s="1"/>
  <c r="M1768" i="1"/>
  <c r="K1768" i="1"/>
  <c r="J1768" i="1"/>
  <c r="O1749" i="1"/>
  <c r="M1749" i="1"/>
  <c r="K1749" i="1"/>
  <c r="J1749" i="1"/>
  <c r="O1748" i="1"/>
  <c r="M1748" i="1"/>
  <c r="K1748" i="1"/>
  <c r="J1748" i="1"/>
  <c r="P1747" i="1"/>
  <c r="O1747" i="1"/>
  <c r="M1747" i="1"/>
  <c r="K1747" i="1"/>
  <c r="L1747" i="1" s="1"/>
  <c r="J1747" i="1"/>
  <c r="O1746" i="1"/>
  <c r="M1746" i="1"/>
  <c r="K1746" i="1"/>
  <c r="J1746" i="1"/>
  <c r="O1745" i="1"/>
  <c r="M1745" i="1"/>
  <c r="K1745" i="1"/>
  <c r="J1745" i="1"/>
  <c r="N1745" i="1" s="1"/>
  <c r="O1726" i="1"/>
  <c r="M1726" i="1"/>
  <c r="K1726" i="1"/>
  <c r="J1726" i="1"/>
  <c r="O1725" i="1"/>
  <c r="M1725" i="1"/>
  <c r="K1725" i="1"/>
  <c r="J1725" i="1"/>
  <c r="O1724" i="1"/>
  <c r="M1724" i="1"/>
  <c r="K1724" i="1"/>
  <c r="J1724" i="1"/>
  <c r="O1723" i="1"/>
  <c r="P1723" i="1" s="1"/>
  <c r="M1723" i="1"/>
  <c r="K1723" i="1"/>
  <c r="J1723" i="1"/>
  <c r="O1722" i="1"/>
  <c r="M1722" i="1"/>
  <c r="K1722" i="1"/>
  <c r="J1722" i="1"/>
  <c r="N1722" i="1" s="1"/>
  <c r="M1708" i="1"/>
  <c r="K1708" i="1"/>
  <c r="J1708" i="1"/>
  <c r="M1707" i="1"/>
  <c r="K1707" i="1"/>
  <c r="J1707" i="1"/>
  <c r="M1706" i="1"/>
  <c r="K1706" i="1"/>
  <c r="J1706" i="1"/>
  <c r="N1706" i="1" s="1"/>
  <c r="M1705" i="1"/>
  <c r="K1705" i="1"/>
  <c r="J1705" i="1"/>
  <c r="M1704" i="1"/>
  <c r="K1704" i="1"/>
  <c r="J1704" i="1"/>
  <c r="M1690" i="1"/>
  <c r="K1690" i="1"/>
  <c r="J1690" i="1"/>
  <c r="M1689" i="1"/>
  <c r="K1689" i="1"/>
  <c r="J1689" i="1"/>
  <c r="N1689" i="1" s="1"/>
  <c r="M1688" i="1"/>
  <c r="K1688" i="1"/>
  <c r="J1688" i="1"/>
  <c r="M1687" i="1"/>
  <c r="K1687" i="1"/>
  <c r="J1687" i="1"/>
  <c r="N1687" i="1" s="1"/>
  <c r="M1686" i="1"/>
  <c r="K1686" i="1"/>
  <c r="J1686" i="1"/>
  <c r="N1686" i="1" s="1"/>
  <c r="M1672" i="1"/>
  <c r="K1672" i="1"/>
  <c r="J1672" i="1"/>
  <c r="M1671" i="1"/>
  <c r="K1671" i="1"/>
  <c r="J1671" i="1"/>
  <c r="N1671" i="1" s="1"/>
  <c r="M1670" i="1"/>
  <c r="K1670" i="1"/>
  <c r="J1670" i="1"/>
  <c r="N1670" i="1" s="1"/>
  <c r="M1669" i="1"/>
  <c r="K1669" i="1"/>
  <c r="J1669" i="1"/>
  <c r="L1669" i="1" s="1"/>
  <c r="M1668" i="1"/>
  <c r="K1668" i="1"/>
  <c r="J1668" i="1"/>
  <c r="N1668" i="1" s="1"/>
  <c r="M1654" i="1"/>
  <c r="K1654" i="1"/>
  <c r="J1654" i="1"/>
  <c r="N1654" i="1" s="1"/>
  <c r="M1653" i="1"/>
  <c r="K1653" i="1"/>
  <c r="J1653" i="1"/>
  <c r="M1652" i="1"/>
  <c r="K1652" i="1"/>
  <c r="J1652" i="1"/>
  <c r="M1651" i="1"/>
  <c r="K1651" i="1"/>
  <c r="J1651" i="1"/>
  <c r="L1651" i="1" s="1"/>
  <c r="M1650" i="1"/>
  <c r="K1650" i="1"/>
  <c r="J1650" i="1"/>
  <c r="N1650" i="1" s="1"/>
  <c r="M1636" i="1"/>
  <c r="K1636" i="1"/>
  <c r="J1636" i="1"/>
  <c r="M1635" i="1"/>
  <c r="K1635" i="1"/>
  <c r="J1635" i="1"/>
  <c r="M1634" i="1"/>
  <c r="K1634" i="1"/>
  <c r="J1634" i="1"/>
  <c r="N1634" i="1" s="1"/>
  <c r="M1633" i="1"/>
  <c r="K1633" i="1"/>
  <c r="J1633" i="1"/>
  <c r="M1632" i="1"/>
  <c r="K1632" i="1"/>
  <c r="J1632" i="1"/>
  <c r="N1632" i="1" s="1"/>
  <c r="Z45" i="2"/>
  <c r="AA39" i="2"/>
  <c r="K1438" i="1"/>
  <c r="J1438" i="1"/>
  <c r="L1438" i="1" s="1"/>
  <c r="M1592" i="1"/>
  <c r="K1592" i="1"/>
  <c r="J1592" i="1"/>
  <c r="M1591" i="1"/>
  <c r="K1591" i="1"/>
  <c r="J1591" i="1"/>
  <c r="M1590" i="1"/>
  <c r="K1590" i="1"/>
  <c r="J1590" i="1"/>
  <c r="M1589" i="1"/>
  <c r="K1589" i="1"/>
  <c r="J1589" i="1"/>
  <c r="M1588" i="1"/>
  <c r="K1588" i="1"/>
  <c r="J1588" i="1"/>
  <c r="J1510" i="1"/>
  <c r="M1574" i="1"/>
  <c r="K1574" i="1"/>
  <c r="J1574" i="1"/>
  <c r="N1574" i="1" s="1"/>
  <c r="M1573" i="1"/>
  <c r="K1573" i="1"/>
  <c r="J1573" i="1"/>
  <c r="M1572" i="1"/>
  <c r="K1572" i="1"/>
  <c r="J1572" i="1"/>
  <c r="M1571" i="1"/>
  <c r="K1571" i="1"/>
  <c r="J1571" i="1"/>
  <c r="M1570" i="1"/>
  <c r="K1570" i="1"/>
  <c r="J1570" i="1"/>
  <c r="M1556" i="1"/>
  <c r="K1556" i="1"/>
  <c r="J1556" i="1"/>
  <c r="M1555" i="1"/>
  <c r="K1555" i="1"/>
  <c r="J1555" i="1"/>
  <c r="M1554" i="1"/>
  <c r="K1554" i="1"/>
  <c r="J1554" i="1"/>
  <c r="N1554" i="1" s="1"/>
  <c r="M1553" i="1"/>
  <c r="K1553" i="1"/>
  <c r="J1553" i="1"/>
  <c r="M1552" i="1"/>
  <c r="K1552" i="1"/>
  <c r="J1552" i="1"/>
  <c r="K1538" i="1"/>
  <c r="J1538" i="1"/>
  <c r="L1538" i="1" s="1"/>
  <c r="K1537" i="1"/>
  <c r="J1537" i="1"/>
  <c r="J1536" i="1"/>
  <c r="K1536" i="1"/>
  <c r="K1535" i="1"/>
  <c r="J1535" i="1"/>
  <c r="K1534" i="1"/>
  <c r="J1534" i="1"/>
  <c r="L1534" i="1" s="1"/>
  <c r="K1533" i="1"/>
  <c r="J1533" i="1"/>
  <c r="K1532" i="1"/>
  <c r="K1531" i="1"/>
  <c r="J1532" i="1"/>
  <c r="J1531" i="1"/>
  <c r="K1530" i="1"/>
  <c r="J1530" i="1"/>
  <c r="K1529" i="1"/>
  <c r="J1529" i="1"/>
  <c r="O1510" i="1"/>
  <c r="M1510" i="1"/>
  <c r="K1510" i="1"/>
  <c r="O1509" i="1"/>
  <c r="M1509" i="1"/>
  <c r="K1509" i="1"/>
  <c r="J1509" i="1"/>
  <c r="O1508" i="1"/>
  <c r="M1508" i="1"/>
  <c r="K1508" i="1"/>
  <c r="J1508" i="1"/>
  <c r="O1507" i="1"/>
  <c r="M1507" i="1"/>
  <c r="K1507" i="1"/>
  <c r="J1507" i="1"/>
  <c r="O1506" i="1"/>
  <c r="M1506" i="1"/>
  <c r="K1506" i="1"/>
  <c r="J1506" i="1"/>
  <c r="O1487" i="1"/>
  <c r="M1487" i="1"/>
  <c r="K1487" i="1"/>
  <c r="J1487" i="1"/>
  <c r="P1487" i="1" s="1"/>
  <c r="O1486" i="1"/>
  <c r="M1486" i="1"/>
  <c r="K1486" i="1"/>
  <c r="J1486" i="1"/>
  <c r="O1485" i="1"/>
  <c r="M1485" i="1"/>
  <c r="K1485" i="1"/>
  <c r="J1485" i="1"/>
  <c r="O1484" i="1"/>
  <c r="M1484" i="1"/>
  <c r="K1484" i="1"/>
  <c r="J1484" i="1"/>
  <c r="O1483" i="1"/>
  <c r="M1483" i="1"/>
  <c r="K1483" i="1"/>
  <c r="J1483" i="1"/>
  <c r="M1469" i="1"/>
  <c r="K1469" i="1"/>
  <c r="J1469" i="1"/>
  <c r="M1468" i="1"/>
  <c r="K1468" i="1"/>
  <c r="J1468" i="1"/>
  <c r="M1467" i="1"/>
  <c r="K1467" i="1"/>
  <c r="J1467" i="1"/>
  <c r="M1466" i="1"/>
  <c r="K1466" i="1"/>
  <c r="J1466" i="1"/>
  <c r="M1465" i="1"/>
  <c r="K1465" i="1"/>
  <c r="J1465" i="1"/>
  <c r="M1451" i="1"/>
  <c r="K1451" i="1"/>
  <c r="J1451" i="1"/>
  <c r="M1450" i="1"/>
  <c r="K1450" i="1"/>
  <c r="J1450" i="1"/>
  <c r="M1449" i="1"/>
  <c r="K1449" i="1"/>
  <c r="J1449" i="1"/>
  <c r="M1448" i="1"/>
  <c r="K1448" i="1"/>
  <c r="J1448" i="1"/>
  <c r="M1447" i="1"/>
  <c r="K1447" i="1"/>
  <c r="J1447" i="1"/>
  <c r="K1437" i="1"/>
  <c r="J1437" i="1"/>
  <c r="K1436" i="1"/>
  <c r="J1436" i="1"/>
  <c r="K1435" i="1"/>
  <c r="J1435" i="1"/>
  <c r="K1434" i="1"/>
  <c r="J1434" i="1"/>
  <c r="M1420" i="1"/>
  <c r="K1420" i="1"/>
  <c r="J1420" i="1"/>
  <c r="M1419" i="1"/>
  <c r="K1419" i="1"/>
  <c r="J1419" i="1"/>
  <c r="M1418" i="1"/>
  <c r="K1418" i="1"/>
  <c r="J1418" i="1"/>
  <c r="M1417" i="1"/>
  <c r="K1417" i="1"/>
  <c r="J1417" i="1"/>
  <c r="M1416" i="1"/>
  <c r="K1416" i="1"/>
  <c r="J1416" i="1"/>
  <c r="M1402" i="1"/>
  <c r="K1402" i="1"/>
  <c r="J1402" i="1"/>
  <c r="M1401" i="1"/>
  <c r="K1401" i="1"/>
  <c r="J1401" i="1"/>
  <c r="M1400" i="1"/>
  <c r="K1400" i="1"/>
  <c r="J1400" i="1"/>
  <c r="M1399" i="1"/>
  <c r="K1399" i="1"/>
  <c r="J1399" i="1"/>
  <c r="M1398" i="1"/>
  <c r="K1398" i="1"/>
  <c r="J1398" i="1"/>
  <c r="M1384" i="1"/>
  <c r="K1384" i="1"/>
  <c r="J1384" i="1"/>
  <c r="M1383" i="1"/>
  <c r="K1383" i="1"/>
  <c r="J1383" i="1"/>
  <c r="M1382" i="1"/>
  <c r="K1382" i="1"/>
  <c r="J1382" i="1"/>
  <c r="M1381" i="1"/>
  <c r="K1381" i="1"/>
  <c r="J1381" i="1"/>
  <c r="M1380" i="1"/>
  <c r="K1380" i="1"/>
  <c r="J1380" i="1"/>
  <c r="N1380" i="1" s="1"/>
  <c r="M1366" i="1"/>
  <c r="K1366" i="1"/>
  <c r="J1366" i="1"/>
  <c r="M1365" i="1"/>
  <c r="K1365" i="1"/>
  <c r="J1365" i="1"/>
  <c r="M1364" i="1"/>
  <c r="K1364" i="1"/>
  <c r="J1364" i="1"/>
  <c r="M1363" i="1"/>
  <c r="K1363" i="1"/>
  <c r="J1363" i="1"/>
  <c r="M1362" i="1"/>
  <c r="K1362" i="1"/>
  <c r="J1362" i="1"/>
  <c r="M1348" i="1"/>
  <c r="K1348" i="1"/>
  <c r="J1348" i="1"/>
  <c r="M1347" i="1"/>
  <c r="K1347" i="1"/>
  <c r="J1347" i="1"/>
  <c r="M1346" i="1"/>
  <c r="K1346" i="1"/>
  <c r="J1346" i="1"/>
  <c r="M1345" i="1"/>
  <c r="K1345" i="1"/>
  <c r="J1345" i="1"/>
  <c r="M1344" i="1"/>
  <c r="K1344" i="1"/>
  <c r="J1344" i="1"/>
  <c r="N1344" i="1" s="1"/>
  <c r="M1330" i="1"/>
  <c r="K1330" i="1"/>
  <c r="J1330" i="1"/>
  <c r="M1329" i="1"/>
  <c r="K1329" i="1"/>
  <c r="J1329" i="1"/>
  <c r="M1328" i="1"/>
  <c r="K1328" i="1"/>
  <c r="J1328" i="1"/>
  <c r="M1327" i="1"/>
  <c r="K1327" i="1"/>
  <c r="J1327" i="1"/>
  <c r="M1326" i="1"/>
  <c r="K1326" i="1"/>
  <c r="J1326" i="1"/>
  <c r="M1312" i="1"/>
  <c r="K1312" i="1"/>
  <c r="J1312" i="1"/>
  <c r="M1311" i="1"/>
  <c r="K1311" i="1"/>
  <c r="J1311" i="1"/>
  <c r="M1310" i="1"/>
  <c r="K1310" i="1"/>
  <c r="J1310" i="1"/>
  <c r="M1309" i="1"/>
  <c r="K1309" i="1"/>
  <c r="J1309" i="1"/>
  <c r="M1308" i="1"/>
  <c r="K1308" i="1"/>
  <c r="J1308" i="1"/>
  <c r="K1295" i="1"/>
  <c r="K1299" i="1"/>
  <c r="J1299" i="1"/>
  <c r="J1295" i="1"/>
  <c r="K1298" i="1"/>
  <c r="J1298" i="1"/>
  <c r="K1297" i="1"/>
  <c r="J1297" i="1"/>
  <c r="K1296" i="1"/>
  <c r="J1296" i="1"/>
  <c r="M1281" i="1"/>
  <c r="K1281" i="1"/>
  <c r="J1281" i="1"/>
  <c r="M1280" i="1"/>
  <c r="K1280" i="1"/>
  <c r="J1280" i="1"/>
  <c r="M1279" i="1"/>
  <c r="K1279" i="1"/>
  <c r="J1279" i="1"/>
  <c r="M1278" i="1"/>
  <c r="K1278" i="1"/>
  <c r="J1278" i="1"/>
  <c r="M1277" i="1"/>
  <c r="K1277" i="1"/>
  <c r="L1277" i="1" s="1"/>
  <c r="J1277" i="1"/>
  <c r="M1263" i="1"/>
  <c r="K1263" i="1"/>
  <c r="J1263" i="1"/>
  <c r="L1263" i="1" s="1"/>
  <c r="M1262" i="1"/>
  <c r="K1262" i="1"/>
  <c r="J1262" i="1"/>
  <c r="M1261" i="1"/>
  <c r="K1261" i="1"/>
  <c r="J1261" i="1"/>
  <c r="M1260" i="1"/>
  <c r="K1260" i="1"/>
  <c r="J1260" i="1"/>
  <c r="M1259" i="1"/>
  <c r="K1259" i="1"/>
  <c r="J1259" i="1"/>
  <c r="M1245" i="1"/>
  <c r="K1245" i="1"/>
  <c r="J1245" i="1"/>
  <c r="M1244" i="1"/>
  <c r="K1244" i="1"/>
  <c r="J1244" i="1"/>
  <c r="M1243" i="1"/>
  <c r="K1243" i="1"/>
  <c r="J1243" i="1"/>
  <c r="M1242" i="1"/>
  <c r="K1242" i="1"/>
  <c r="J1242" i="1"/>
  <c r="M1241" i="1"/>
  <c r="K1241" i="1"/>
  <c r="J1241" i="1"/>
  <c r="J1232" i="1"/>
  <c r="K1232" i="1"/>
  <c r="K1231" i="1"/>
  <c r="K1230" i="1"/>
  <c r="K1229" i="1"/>
  <c r="K1228" i="1"/>
  <c r="J1230" i="1"/>
  <c r="J1231" i="1"/>
  <c r="J1229" i="1"/>
  <c r="J1228" i="1"/>
  <c r="M1214" i="1"/>
  <c r="K1214" i="1"/>
  <c r="J1214" i="1"/>
  <c r="M1213" i="1"/>
  <c r="K1213" i="1"/>
  <c r="J1213" i="1"/>
  <c r="N1213" i="1" s="1"/>
  <c r="M1212" i="1"/>
  <c r="K1212" i="1"/>
  <c r="J1212" i="1"/>
  <c r="M1211" i="1"/>
  <c r="K1211" i="1"/>
  <c r="J1211" i="1"/>
  <c r="N1211" i="1" s="1"/>
  <c r="M1210" i="1"/>
  <c r="K1210" i="1"/>
  <c r="J1210" i="1"/>
  <c r="O1191" i="1"/>
  <c r="M1191" i="1"/>
  <c r="K1191" i="1"/>
  <c r="J1191" i="1"/>
  <c r="O1190" i="1"/>
  <c r="M1190" i="1"/>
  <c r="K1190" i="1"/>
  <c r="J1190" i="1"/>
  <c r="O1189" i="1"/>
  <c r="M1189" i="1"/>
  <c r="K1189" i="1"/>
  <c r="J1189" i="1"/>
  <c r="O1188" i="1"/>
  <c r="M1188" i="1"/>
  <c r="K1188" i="1"/>
  <c r="J1188" i="1"/>
  <c r="O1187" i="1"/>
  <c r="M1187" i="1"/>
  <c r="K1187" i="1"/>
  <c r="J1187" i="1"/>
  <c r="O1168" i="1"/>
  <c r="M1168" i="1"/>
  <c r="K1168" i="1"/>
  <c r="J1168" i="1"/>
  <c r="O1167" i="1"/>
  <c r="M1167" i="1"/>
  <c r="K1167" i="1"/>
  <c r="J1167" i="1"/>
  <c r="O1166" i="1"/>
  <c r="M1166" i="1"/>
  <c r="K1166" i="1"/>
  <c r="J1166" i="1"/>
  <c r="O1165" i="1"/>
  <c r="M1165" i="1"/>
  <c r="K1165" i="1"/>
  <c r="J1165" i="1"/>
  <c r="O1164" i="1"/>
  <c r="M1164" i="1"/>
  <c r="K1164" i="1"/>
  <c r="J1164" i="1"/>
  <c r="O1145" i="1"/>
  <c r="M1145" i="1"/>
  <c r="M1144" i="1"/>
  <c r="K1145" i="1"/>
  <c r="J1145" i="1"/>
  <c r="O1144" i="1"/>
  <c r="K1144" i="1"/>
  <c r="J1144" i="1"/>
  <c r="O1143" i="1"/>
  <c r="M1143" i="1"/>
  <c r="K1143" i="1"/>
  <c r="J1143" i="1"/>
  <c r="O1142" i="1"/>
  <c r="M1142" i="1"/>
  <c r="K1142" i="1"/>
  <c r="J1142" i="1"/>
  <c r="P1142" i="1" s="1"/>
  <c r="O1141" i="1"/>
  <c r="M1141" i="1"/>
  <c r="K1141" i="1"/>
  <c r="J1141" i="1"/>
  <c r="M1127" i="1"/>
  <c r="K1127" i="1"/>
  <c r="J1127" i="1"/>
  <c r="M1126" i="1"/>
  <c r="K1126" i="1"/>
  <c r="J1126" i="1"/>
  <c r="L1126" i="1" s="1"/>
  <c r="M1125" i="1"/>
  <c r="K1125" i="1"/>
  <c r="J1125" i="1"/>
  <c r="M1124" i="1"/>
  <c r="K1124" i="1"/>
  <c r="J1124" i="1"/>
  <c r="M1123" i="1"/>
  <c r="K1123" i="1"/>
  <c r="J1123" i="1"/>
  <c r="M1109" i="1"/>
  <c r="K1109" i="1"/>
  <c r="J1109" i="1"/>
  <c r="N1109" i="1" s="1"/>
  <c r="M1108" i="1"/>
  <c r="K1108" i="1"/>
  <c r="J1108" i="1"/>
  <c r="M1107" i="1"/>
  <c r="K1107" i="1"/>
  <c r="J1107" i="1"/>
  <c r="M1106" i="1"/>
  <c r="K1106" i="1"/>
  <c r="J1106" i="1"/>
  <c r="N1106" i="1" s="1"/>
  <c r="M1105" i="1"/>
  <c r="K1105" i="1"/>
  <c r="J1105" i="1"/>
  <c r="M1091" i="1"/>
  <c r="K1091" i="1"/>
  <c r="J1091" i="1"/>
  <c r="M1090" i="1"/>
  <c r="K1090" i="1"/>
  <c r="J1090" i="1"/>
  <c r="L1090" i="1" s="1"/>
  <c r="M1089" i="1"/>
  <c r="K1089" i="1"/>
  <c r="J1089" i="1"/>
  <c r="M1088" i="1"/>
  <c r="K1088" i="1"/>
  <c r="J1088" i="1"/>
  <c r="M1087" i="1"/>
  <c r="K1087" i="1"/>
  <c r="J1087" i="1"/>
  <c r="M1073" i="1"/>
  <c r="K1073" i="1"/>
  <c r="J1073" i="1"/>
  <c r="M1072" i="1"/>
  <c r="K1072" i="1"/>
  <c r="J1072" i="1"/>
  <c r="M1071" i="1"/>
  <c r="K1071" i="1"/>
  <c r="J1071" i="1"/>
  <c r="M1070" i="1"/>
  <c r="K1070" i="1"/>
  <c r="J1070" i="1"/>
  <c r="M1069" i="1"/>
  <c r="K1069" i="1"/>
  <c r="J1069" i="1"/>
  <c r="M1055" i="1"/>
  <c r="K1055" i="1"/>
  <c r="J1055" i="1"/>
  <c r="M1054" i="1"/>
  <c r="K1054" i="1"/>
  <c r="J1054" i="1"/>
  <c r="M1053" i="1"/>
  <c r="K1053" i="1"/>
  <c r="J1053" i="1"/>
  <c r="M1052" i="1"/>
  <c r="K1052" i="1"/>
  <c r="J1052" i="1"/>
  <c r="M1051" i="1"/>
  <c r="K1051" i="1"/>
  <c r="J1051" i="1"/>
  <c r="M1037" i="1"/>
  <c r="K1037" i="1"/>
  <c r="J1037" i="1"/>
  <c r="N1037" i="1" s="1"/>
  <c r="M1036" i="1"/>
  <c r="K1036" i="1"/>
  <c r="J1036" i="1"/>
  <c r="L1036" i="1" s="1"/>
  <c r="M1035" i="1"/>
  <c r="K1035" i="1"/>
  <c r="J1035" i="1"/>
  <c r="M1034" i="1"/>
  <c r="K1034" i="1"/>
  <c r="J1034" i="1"/>
  <c r="M1033" i="1"/>
  <c r="K1033" i="1"/>
  <c r="J1033" i="1"/>
  <c r="O1020" i="1"/>
  <c r="M1020" i="1"/>
  <c r="K1020" i="1"/>
  <c r="J1020" i="1"/>
  <c r="O1019" i="1"/>
  <c r="M1019" i="1"/>
  <c r="K1019" i="1"/>
  <c r="J1019" i="1"/>
  <c r="O1018" i="1"/>
  <c r="M1018" i="1"/>
  <c r="K1018" i="1"/>
  <c r="J1018" i="1"/>
  <c r="M1008" i="1"/>
  <c r="K1008" i="1"/>
  <c r="J1008" i="1"/>
  <c r="M1007" i="1"/>
  <c r="K1007" i="1"/>
  <c r="J1007" i="1"/>
  <c r="M1006" i="1"/>
  <c r="K1006" i="1"/>
  <c r="J1006" i="1"/>
  <c r="N1006" i="1" s="1"/>
  <c r="M996" i="1"/>
  <c r="K996" i="1"/>
  <c r="J996" i="1"/>
  <c r="M995" i="1"/>
  <c r="K995" i="1"/>
  <c r="J995" i="1"/>
  <c r="N995" i="1" s="1"/>
  <c r="M994" i="1"/>
  <c r="K994" i="1"/>
  <c r="J994" i="1"/>
  <c r="O981" i="1"/>
  <c r="M981" i="1"/>
  <c r="K981" i="1"/>
  <c r="J981" i="1"/>
  <c r="O980" i="1"/>
  <c r="M980" i="1"/>
  <c r="K980" i="1"/>
  <c r="J980" i="1"/>
  <c r="O979" i="1"/>
  <c r="M979" i="1"/>
  <c r="K979" i="1"/>
  <c r="J979" i="1"/>
  <c r="O966" i="1"/>
  <c r="M966" i="1"/>
  <c r="K966" i="1"/>
  <c r="J966" i="1"/>
  <c r="O965" i="1"/>
  <c r="M965" i="1"/>
  <c r="K965" i="1"/>
  <c r="J965" i="1"/>
  <c r="O964" i="1"/>
  <c r="M964" i="1"/>
  <c r="K964" i="1"/>
  <c r="J964" i="1"/>
  <c r="M954" i="1"/>
  <c r="K954" i="1"/>
  <c r="J954" i="1"/>
  <c r="M953" i="1"/>
  <c r="K953" i="1"/>
  <c r="J953" i="1"/>
  <c r="M952" i="1"/>
  <c r="N952" i="1" s="1"/>
  <c r="K952" i="1"/>
  <c r="J952" i="1"/>
  <c r="M942" i="1"/>
  <c r="K942" i="1"/>
  <c r="J942" i="1"/>
  <c r="M941" i="1"/>
  <c r="K941" i="1"/>
  <c r="J941" i="1"/>
  <c r="M940" i="1"/>
  <c r="K940" i="1"/>
  <c r="J940" i="1"/>
  <c r="M930" i="1"/>
  <c r="K930" i="1"/>
  <c r="J930" i="1"/>
  <c r="M929" i="1"/>
  <c r="K929" i="1"/>
  <c r="J929" i="1"/>
  <c r="M928" i="1"/>
  <c r="K928" i="1"/>
  <c r="J928" i="1"/>
  <c r="N928" i="1" s="1"/>
  <c r="O915" i="1"/>
  <c r="M915" i="1"/>
  <c r="K915" i="1"/>
  <c r="J915" i="1"/>
  <c r="O914" i="1"/>
  <c r="M914" i="1"/>
  <c r="K914" i="1"/>
  <c r="J914" i="1"/>
  <c r="O913" i="1"/>
  <c r="M913" i="1"/>
  <c r="K913" i="1"/>
  <c r="J913" i="1"/>
  <c r="M903" i="1"/>
  <c r="K903" i="1"/>
  <c r="J903" i="1"/>
  <c r="M902" i="1"/>
  <c r="K902" i="1"/>
  <c r="J902" i="1"/>
  <c r="M901" i="1"/>
  <c r="K901" i="1"/>
  <c r="J901" i="1"/>
  <c r="M891" i="1"/>
  <c r="K891" i="1"/>
  <c r="J891" i="1"/>
  <c r="M890" i="1"/>
  <c r="K890" i="1"/>
  <c r="J890" i="1"/>
  <c r="M889" i="1"/>
  <c r="K889" i="1"/>
  <c r="J889" i="1"/>
  <c r="O876" i="1"/>
  <c r="M876" i="1"/>
  <c r="K876" i="1"/>
  <c r="J876" i="1"/>
  <c r="O875" i="1"/>
  <c r="M875" i="1"/>
  <c r="K875" i="1"/>
  <c r="J875" i="1"/>
  <c r="O874" i="1"/>
  <c r="P874" i="1" s="1"/>
  <c r="M874" i="1"/>
  <c r="K874" i="1"/>
  <c r="J874" i="1"/>
  <c r="O861" i="1"/>
  <c r="M861" i="1"/>
  <c r="K861" i="1"/>
  <c r="J861" i="1"/>
  <c r="O860" i="1"/>
  <c r="M860" i="1"/>
  <c r="K860" i="1"/>
  <c r="J860" i="1"/>
  <c r="O859" i="1"/>
  <c r="M859" i="1"/>
  <c r="K859" i="1"/>
  <c r="J859" i="1"/>
  <c r="M849" i="1"/>
  <c r="K849" i="1"/>
  <c r="J849" i="1"/>
  <c r="M848" i="1"/>
  <c r="K848" i="1"/>
  <c r="J848" i="1"/>
  <c r="L848" i="1" s="1"/>
  <c r="M847" i="1"/>
  <c r="K847" i="1"/>
  <c r="J847" i="1"/>
  <c r="M837" i="1"/>
  <c r="K837" i="1"/>
  <c r="J837" i="1"/>
  <c r="M836" i="1"/>
  <c r="K836" i="1"/>
  <c r="J836" i="1"/>
  <c r="M835" i="1"/>
  <c r="K835" i="1"/>
  <c r="J835" i="1"/>
  <c r="M825" i="1"/>
  <c r="K825" i="1"/>
  <c r="J825" i="1"/>
  <c r="L825" i="1" s="1"/>
  <c r="M824" i="1"/>
  <c r="K824" i="1"/>
  <c r="J824" i="1"/>
  <c r="M823" i="1"/>
  <c r="K823" i="1"/>
  <c r="J823" i="1"/>
  <c r="O810" i="1"/>
  <c r="M810" i="1"/>
  <c r="K810" i="1"/>
  <c r="J810" i="1"/>
  <c r="O809" i="1"/>
  <c r="M809" i="1"/>
  <c r="K809" i="1"/>
  <c r="J809" i="1"/>
  <c r="O808" i="1"/>
  <c r="M808" i="1"/>
  <c r="K808" i="1"/>
  <c r="J808" i="1"/>
  <c r="O795" i="1"/>
  <c r="M795" i="1"/>
  <c r="K795" i="1"/>
  <c r="J795" i="1"/>
  <c r="O794" i="1"/>
  <c r="M794" i="1"/>
  <c r="K794" i="1"/>
  <c r="J794" i="1"/>
  <c r="L794" i="1" s="1"/>
  <c r="O793" i="1"/>
  <c r="M793" i="1"/>
  <c r="K793" i="1"/>
  <c r="J793" i="1"/>
  <c r="O780" i="1"/>
  <c r="M780" i="1"/>
  <c r="K780" i="1"/>
  <c r="J780" i="1"/>
  <c r="O779" i="1"/>
  <c r="M779" i="1"/>
  <c r="K779" i="1"/>
  <c r="J779" i="1"/>
  <c r="L779" i="1" s="1"/>
  <c r="O778" i="1"/>
  <c r="M778" i="1"/>
  <c r="K778" i="1"/>
  <c r="J778" i="1"/>
  <c r="M768" i="1"/>
  <c r="K768" i="1"/>
  <c r="J768" i="1"/>
  <c r="M767" i="1"/>
  <c r="K767" i="1"/>
  <c r="J767" i="1"/>
  <c r="M766" i="1"/>
  <c r="K766" i="1"/>
  <c r="J766" i="1"/>
  <c r="N766" i="1" s="1"/>
  <c r="M756" i="1"/>
  <c r="K756" i="1"/>
  <c r="J756" i="1"/>
  <c r="M755" i="1"/>
  <c r="K755" i="1"/>
  <c r="J755" i="1"/>
  <c r="M754" i="1"/>
  <c r="K754" i="1"/>
  <c r="J754" i="1"/>
  <c r="O741" i="1"/>
  <c r="M741" i="1"/>
  <c r="K741" i="1"/>
  <c r="J741" i="1"/>
  <c r="O740" i="1"/>
  <c r="M740" i="1"/>
  <c r="K740" i="1"/>
  <c r="J740" i="1"/>
  <c r="L740" i="1" s="1"/>
  <c r="O739" i="1"/>
  <c r="M739" i="1"/>
  <c r="K739" i="1"/>
  <c r="J739" i="1"/>
  <c r="M729" i="1"/>
  <c r="K729" i="1"/>
  <c r="J729" i="1"/>
  <c r="M728" i="1"/>
  <c r="K728" i="1"/>
  <c r="J728" i="1"/>
  <c r="M727" i="1"/>
  <c r="K727" i="1"/>
  <c r="J727" i="1"/>
  <c r="N727" i="1" s="1"/>
  <c r="M717" i="1"/>
  <c r="K717" i="1"/>
  <c r="J717" i="1"/>
  <c r="M716" i="1"/>
  <c r="K716" i="1"/>
  <c r="J716" i="1"/>
  <c r="M715" i="1"/>
  <c r="K715" i="1"/>
  <c r="J715" i="1"/>
  <c r="M705" i="1"/>
  <c r="K705" i="1"/>
  <c r="J705" i="1"/>
  <c r="M704" i="1"/>
  <c r="K704" i="1"/>
  <c r="J704" i="1"/>
  <c r="M703" i="1"/>
  <c r="K703" i="1"/>
  <c r="J703" i="1"/>
  <c r="O690" i="1"/>
  <c r="M690" i="1"/>
  <c r="K690" i="1"/>
  <c r="J690" i="1"/>
  <c r="O689" i="1"/>
  <c r="M689" i="1"/>
  <c r="K689" i="1"/>
  <c r="J689" i="1"/>
  <c r="O688" i="1"/>
  <c r="M688" i="1"/>
  <c r="K688" i="1"/>
  <c r="J688" i="1"/>
  <c r="O675" i="1"/>
  <c r="M675" i="1"/>
  <c r="K675" i="1"/>
  <c r="J675" i="1"/>
  <c r="O674" i="1"/>
  <c r="M674" i="1"/>
  <c r="K674" i="1"/>
  <c r="J674" i="1"/>
  <c r="O673" i="1"/>
  <c r="M673" i="1"/>
  <c r="K673" i="1"/>
  <c r="J673" i="1"/>
  <c r="N673" i="1" s="1"/>
  <c r="M663" i="1"/>
  <c r="K663" i="1"/>
  <c r="J663" i="1"/>
  <c r="M662" i="1"/>
  <c r="K662" i="1"/>
  <c r="J662" i="1"/>
  <c r="M661" i="1"/>
  <c r="K661" i="1"/>
  <c r="J661" i="1"/>
  <c r="M651" i="1"/>
  <c r="K651" i="1"/>
  <c r="J651" i="1"/>
  <c r="M650" i="1"/>
  <c r="K650" i="1"/>
  <c r="J650" i="1"/>
  <c r="M649" i="1"/>
  <c r="K649" i="1"/>
  <c r="J649" i="1"/>
  <c r="M639" i="1"/>
  <c r="K639" i="1"/>
  <c r="J639" i="1"/>
  <c r="M638" i="1"/>
  <c r="K638" i="1"/>
  <c r="J638" i="1"/>
  <c r="M637" i="1"/>
  <c r="K637" i="1"/>
  <c r="J637" i="1"/>
  <c r="M627" i="1"/>
  <c r="K627" i="1"/>
  <c r="J627" i="1"/>
  <c r="M626" i="1"/>
  <c r="K626" i="1"/>
  <c r="J626" i="1"/>
  <c r="M625" i="1"/>
  <c r="K625" i="1"/>
  <c r="J625" i="1"/>
  <c r="M615" i="1"/>
  <c r="K615" i="1"/>
  <c r="J615" i="1"/>
  <c r="M614" i="1"/>
  <c r="K614" i="1"/>
  <c r="J614" i="1"/>
  <c r="M613" i="1"/>
  <c r="K613" i="1"/>
  <c r="J613" i="1"/>
  <c r="M599" i="1"/>
  <c r="K599" i="1"/>
  <c r="J599" i="1"/>
  <c r="M598" i="1"/>
  <c r="K598" i="1"/>
  <c r="J598" i="1"/>
  <c r="M597" i="1"/>
  <c r="K597" i="1"/>
  <c r="J597" i="1"/>
  <c r="M596" i="1"/>
  <c r="K596" i="1"/>
  <c r="J596" i="1"/>
  <c r="M595" i="1"/>
  <c r="K595" i="1"/>
  <c r="J595" i="1"/>
  <c r="L595" i="1" s="1"/>
  <c r="M581" i="1"/>
  <c r="K581" i="1"/>
  <c r="J581" i="1"/>
  <c r="M580" i="1"/>
  <c r="K580" i="1"/>
  <c r="J580" i="1"/>
  <c r="M579" i="1"/>
  <c r="K579" i="1"/>
  <c r="J579" i="1"/>
  <c r="M578" i="1"/>
  <c r="K578" i="1"/>
  <c r="J578" i="1"/>
  <c r="M577" i="1"/>
  <c r="K577" i="1"/>
  <c r="J577" i="1"/>
  <c r="M563" i="1"/>
  <c r="K563" i="1"/>
  <c r="J563" i="1"/>
  <c r="M562" i="1"/>
  <c r="K562" i="1"/>
  <c r="J562" i="1"/>
  <c r="M561" i="1"/>
  <c r="K561" i="1"/>
  <c r="J561" i="1"/>
  <c r="M560" i="1"/>
  <c r="K560" i="1"/>
  <c r="J560" i="1"/>
  <c r="L560" i="1" s="1"/>
  <c r="M559" i="1"/>
  <c r="K559" i="1"/>
  <c r="J559" i="1"/>
  <c r="M545" i="1"/>
  <c r="K545" i="1"/>
  <c r="J545" i="1"/>
  <c r="N545" i="1" s="1"/>
  <c r="M544" i="1"/>
  <c r="K544" i="1"/>
  <c r="J544" i="1"/>
  <c r="M543" i="1"/>
  <c r="K543" i="1"/>
  <c r="J543" i="1"/>
  <c r="M542" i="1"/>
  <c r="K542" i="1"/>
  <c r="J542" i="1"/>
  <c r="M541" i="1"/>
  <c r="K541" i="1"/>
  <c r="J541" i="1"/>
  <c r="M527" i="1"/>
  <c r="K527" i="1"/>
  <c r="J527" i="1"/>
  <c r="M526" i="1"/>
  <c r="K526" i="1"/>
  <c r="J526" i="1"/>
  <c r="M525" i="1"/>
  <c r="K525" i="1"/>
  <c r="J525" i="1"/>
  <c r="M524" i="1"/>
  <c r="K524" i="1"/>
  <c r="J524" i="1"/>
  <c r="M523" i="1"/>
  <c r="K523" i="1"/>
  <c r="J523" i="1"/>
  <c r="M509" i="1"/>
  <c r="K509" i="1"/>
  <c r="J509" i="1"/>
  <c r="N509" i="1" s="1"/>
  <c r="M508" i="1"/>
  <c r="K508" i="1"/>
  <c r="J508" i="1"/>
  <c r="M507" i="1"/>
  <c r="K507" i="1"/>
  <c r="J507" i="1"/>
  <c r="M506" i="1"/>
  <c r="K506" i="1"/>
  <c r="J506" i="1"/>
  <c r="L506" i="1" s="1"/>
  <c r="M505" i="1"/>
  <c r="K505" i="1"/>
  <c r="J505" i="1"/>
  <c r="M491" i="1"/>
  <c r="K491" i="1"/>
  <c r="J491" i="1"/>
  <c r="M490" i="1"/>
  <c r="K490" i="1"/>
  <c r="J490" i="1"/>
  <c r="M489" i="1"/>
  <c r="K489" i="1"/>
  <c r="J489" i="1"/>
  <c r="M488" i="1"/>
  <c r="K488" i="1"/>
  <c r="J488" i="1"/>
  <c r="M487" i="1"/>
  <c r="K487" i="1"/>
  <c r="J487" i="1"/>
  <c r="M473" i="1"/>
  <c r="K473" i="1"/>
  <c r="J473" i="1"/>
  <c r="N473" i="1" s="1"/>
  <c r="M472" i="1"/>
  <c r="K472" i="1"/>
  <c r="J472" i="1"/>
  <c r="M471" i="1"/>
  <c r="K471" i="1"/>
  <c r="J471" i="1"/>
  <c r="M470" i="1"/>
  <c r="K470" i="1"/>
  <c r="J470" i="1"/>
  <c r="M469" i="1"/>
  <c r="K469" i="1"/>
  <c r="J469" i="1"/>
  <c r="O450" i="1"/>
  <c r="M450" i="1"/>
  <c r="K450" i="1"/>
  <c r="J450" i="1"/>
  <c r="O449" i="1"/>
  <c r="M449" i="1"/>
  <c r="K449" i="1"/>
  <c r="J449" i="1"/>
  <c r="O448" i="1"/>
  <c r="M448" i="1"/>
  <c r="K448" i="1"/>
  <c r="J448" i="1"/>
  <c r="O447" i="1"/>
  <c r="M447" i="1"/>
  <c r="K447" i="1"/>
  <c r="J447" i="1"/>
  <c r="O446" i="1"/>
  <c r="M446" i="1"/>
  <c r="K446" i="1"/>
  <c r="J446" i="1"/>
  <c r="O427" i="1"/>
  <c r="M427" i="1"/>
  <c r="K427" i="1"/>
  <c r="J427" i="1"/>
  <c r="O426" i="1"/>
  <c r="M426" i="1"/>
  <c r="K426" i="1"/>
  <c r="J426" i="1"/>
  <c r="O425" i="1"/>
  <c r="M425" i="1"/>
  <c r="K425" i="1"/>
  <c r="J425" i="1"/>
  <c r="O424" i="1"/>
  <c r="M424" i="1"/>
  <c r="K424" i="1"/>
  <c r="J424" i="1"/>
  <c r="L424" i="1" s="1"/>
  <c r="O423" i="1"/>
  <c r="M423" i="1"/>
  <c r="K423" i="1"/>
  <c r="J423" i="1"/>
  <c r="M409" i="1"/>
  <c r="K409" i="1"/>
  <c r="J409" i="1"/>
  <c r="M408" i="1"/>
  <c r="K408" i="1"/>
  <c r="J408" i="1"/>
  <c r="L408" i="1" s="1"/>
  <c r="M407" i="1"/>
  <c r="K407" i="1"/>
  <c r="J407" i="1"/>
  <c r="M406" i="1"/>
  <c r="K406" i="1"/>
  <c r="J406" i="1"/>
  <c r="M405" i="1"/>
  <c r="K405" i="1"/>
  <c r="J405" i="1"/>
  <c r="M391" i="1"/>
  <c r="K391" i="1"/>
  <c r="J391" i="1"/>
  <c r="M390" i="1"/>
  <c r="K390" i="1"/>
  <c r="J390" i="1"/>
  <c r="M389" i="1"/>
  <c r="K389" i="1"/>
  <c r="J389" i="1"/>
  <c r="M388" i="1"/>
  <c r="K388" i="1"/>
  <c r="J388" i="1"/>
  <c r="L388" i="1" s="1"/>
  <c r="M387" i="1"/>
  <c r="K387" i="1"/>
  <c r="J387" i="1"/>
  <c r="M373" i="1"/>
  <c r="K373" i="1"/>
  <c r="J373" i="1"/>
  <c r="M372" i="1"/>
  <c r="K372" i="1"/>
  <c r="J372" i="1"/>
  <c r="L372" i="1" s="1"/>
  <c r="M371" i="1"/>
  <c r="K371" i="1"/>
  <c r="J371" i="1"/>
  <c r="M370" i="1"/>
  <c r="K370" i="1"/>
  <c r="J370" i="1"/>
  <c r="M369" i="1"/>
  <c r="K369" i="1"/>
  <c r="J369" i="1"/>
  <c r="N257" i="1"/>
  <c r="N256" i="1"/>
  <c r="N255" i="1"/>
  <c r="N254" i="1"/>
  <c r="N253" i="1"/>
  <c r="N239" i="1"/>
  <c r="N238" i="1"/>
  <c r="N237" i="1"/>
  <c r="N236" i="1"/>
  <c r="N235" i="1"/>
  <c r="N221" i="1"/>
  <c r="N220" i="1"/>
  <c r="N219" i="1"/>
  <c r="N218" i="1"/>
  <c r="N217" i="1"/>
  <c r="N203" i="1"/>
  <c r="N202" i="1"/>
  <c r="N201" i="1"/>
  <c r="N200" i="1"/>
  <c r="N199" i="1"/>
  <c r="N185" i="1"/>
  <c r="N184" i="1"/>
  <c r="N183" i="1"/>
  <c r="N182" i="1"/>
  <c r="N181" i="1"/>
  <c r="P162" i="1"/>
  <c r="P161" i="1"/>
  <c r="P160" i="1"/>
  <c r="P159" i="1"/>
  <c r="P158" i="1"/>
  <c r="P139" i="1"/>
  <c r="P138" i="1"/>
  <c r="P137" i="1"/>
  <c r="P136" i="1"/>
  <c r="P135" i="1"/>
  <c r="N162" i="1"/>
  <c r="N161" i="1"/>
  <c r="N160" i="1"/>
  <c r="N159" i="1"/>
  <c r="N158" i="1"/>
  <c r="N139" i="1"/>
  <c r="N138" i="1"/>
  <c r="N137" i="1"/>
  <c r="N136" i="1"/>
  <c r="N135" i="1"/>
  <c r="P116" i="1"/>
  <c r="P115" i="1"/>
  <c r="P114" i="1"/>
  <c r="P113" i="1"/>
  <c r="P112" i="1"/>
  <c r="N116" i="1"/>
  <c r="N115" i="1"/>
  <c r="N114" i="1"/>
  <c r="N113" i="1"/>
  <c r="N112" i="1"/>
  <c r="N98" i="1"/>
  <c r="N97" i="1"/>
  <c r="N96" i="1"/>
  <c r="N95" i="1"/>
  <c r="N94" i="1"/>
  <c r="N80" i="1"/>
  <c r="N79" i="1"/>
  <c r="N78" i="1"/>
  <c r="N77" i="1"/>
  <c r="N76" i="1"/>
  <c r="N62" i="1"/>
  <c r="N61" i="1"/>
  <c r="N60" i="1"/>
  <c r="N59" i="1"/>
  <c r="N58" i="1"/>
  <c r="N44" i="1"/>
  <c r="N43" i="1"/>
  <c r="N42" i="1"/>
  <c r="N41" i="1"/>
  <c r="N40" i="1"/>
  <c r="N26" i="1"/>
  <c r="N25" i="1"/>
  <c r="N24" i="1"/>
  <c r="N23" i="1"/>
  <c r="N22" i="1"/>
  <c r="N8" i="1"/>
  <c r="N7" i="1"/>
  <c r="N6" i="1"/>
  <c r="N5" i="1"/>
  <c r="N4" i="1"/>
  <c r="L257" i="1"/>
  <c r="L256" i="1"/>
  <c r="L255" i="1"/>
  <c r="L254" i="1"/>
  <c r="L253" i="1"/>
  <c r="L239" i="1"/>
  <c r="L238" i="1"/>
  <c r="L237" i="1"/>
  <c r="L236" i="1"/>
  <c r="L235" i="1"/>
  <c r="L221" i="1"/>
  <c r="L220" i="1"/>
  <c r="L219" i="1"/>
  <c r="L218" i="1"/>
  <c r="L217" i="1"/>
  <c r="L203" i="1"/>
  <c r="L202" i="1"/>
  <c r="L201" i="1"/>
  <c r="L200" i="1"/>
  <c r="L199" i="1"/>
  <c r="L185" i="1"/>
  <c r="L184" i="1"/>
  <c r="L183" i="1"/>
  <c r="L182" i="1"/>
  <c r="L181" i="1"/>
  <c r="L162" i="1"/>
  <c r="L161" i="1"/>
  <c r="L160" i="1"/>
  <c r="L159" i="1"/>
  <c r="L158" i="1"/>
  <c r="L139" i="1"/>
  <c r="L138" i="1"/>
  <c r="L137" i="1"/>
  <c r="L136" i="1"/>
  <c r="L135" i="1"/>
  <c r="L116" i="1"/>
  <c r="L115" i="1"/>
  <c r="L114" i="1"/>
  <c r="L113" i="1"/>
  <c r="L112" i="1"/>
  <c r="L98" i="1"/>
  <c r="L97" i="1"/>
  <c r="L96" i="1"/>
  <c r="L95" i="1"/>
  <c r="L94" i="1"/>
  <c r="L80" i="1"/>
  <c r="L79" i="1"/>
  <c r="L78" i="1"/>
  <c r="L77" i="1"/>
  <c r="L76" i="1"/>
  <c r="L62" i="1"/>
  <c r="L61" i="1"/>
  <c r="L60" i="1"/>
  <c r="L59" i="1"/>
  <c r="L58" i="1"/>
  <c r="L44" i="1"/>
  <c r="L43" i="1"/>
  <c r="L42" i="1"/>
  <c r="L41" i="1"/>
  <c r="L40" i="1"/>
  <c r="L26" i="1"/>
  <c r="L25" i="1"/>
  <c r="L24" i="1"/>
  <c r="L23" i="1"/>
  <c r="L22" i="1"/>
  <c r="L8" i="1"/>
  <c r="L7" i="1"/>
  <c r="L6" i="1"/>
  <c r="L5" i="1"/>
  <c r="L4" i="1"/>
  <c r="M257" i="1"/>
  <c r="K257" i="1"/>
  <c r="J257" i="1"/>
  <c r="M256" i="1"/>
  <c r="K256" i="1"/>
  <c r="J256" i="1"/>
  <c r="M255" i="1"/>
  <c r="K255" i="1"/>
  <c r="J255" i="1"/>
  <c r="M254" i="1"/>
  <c r="K254" i="1"/>
  <c r="J254" i="1"/>
  <c r="M253" i="1"/>
  <c r="K253" i="1"/>
  <c r="J253" i="1"/>
  <c r="M239" i="1"/>
  <c r="K239" i="1"/>
  <c r="J239" i="1"/>
  <c r="M238" i="1"/>
  <c r="K238" i="1"/>
  <c r="J238" i="1"/>
  <c r="M237" i="1"/>
  <c r="K237" i="1"/>
  <c r="J237" i="1"/>
  <c r="M236" i="1"/>
  <c r="K236" i="1"/>
  <c r="J236" i="1"/>
  <c r="M235" i="1"/>
  <c r="K235" i="1"/>
  <c r="J235" i="1"/>
  <c r="M221" i="1"/>
  <c r="K221" i="1"/>
  <c r="J221" i="1"/>
  <c r="M220" i="1"/>
  <c r="K220" i="1"/>
  <c r="J220" i="1"/>
  <c r="M219" i="1"/>
  <c r="K219" i="1"/>
  <c r="J219" i="1"/>
  <c r="M218" i="1"/>
  <c r="K218" i="1"/>
  <c r="J218" i="1"/>
  <c r="M217" i="1"/>
  <c r="K217" i="1"/>
  <c r="J217" i="1"/>
  <c r="M203" i="1"/>
  <c r="K203" i="1"/>
  <c r="J203" i="1"/>
  <c r="M202" i="1"/>
  <c r="K202" i="1"/>
  <c r="J202" i="1"/>
  <c r="M201" i="1"/>
  <c r="K201" i="1"/>
  <c r="J201" i="1"/>
  <c r="M200" i="1"/>
  <c r="K200" i="1"/>
  <c r="J200" i="1"/>
  <c r="M199" i="1"/>
  <c r="K199" i="1"/>
  <c r="J199" i="1"/>
  <c r="M185" i="1"/>
  <c r="K185" i="1"/>
  <c r="J185" i="1"/>
  <c r="M184" i="1"/>
  <c r="K184" i="1"/>
  <c r="J184" i="1"/>
  <c r="M183" i="1"/>
  <c r="K183" i="1"/>
  <c r="J183" i="1"/>
  <c r="M182" i="1"/>
  <c r="K182" i="1"/>
  <c r="J182" i="1"/>
  <c r="M181" i="1"/>
  <c r="K181" i="1"/>
  <c r="J181" i="1"/>
  <c r="O139" i="1"/>
  <c r="O138" i="1"/>
  <c r="O137" i="1"/>
  <c r="O136" i="1"/>
  <c r="O135" i="1"/>
  <c r="O116" i="1"/>
  <c r="O115" i="1"/>
  <c r="O114" i="1"/>
  <c r="O113" i="1"/>
  <c r="O112" i="1"/>
  <c r="O162" i="1"/>
  <c r="M162" i="1"/>
  <c r="K162" i="1"/>
  <c r="J162" i="1"/>
  <c r="O161" i="1"/>
  <c r="M161" i="1"/>
  <c r="K161" i="1"/>
  <c r="J161" i="1"/>
  <c r="O160" i="1"/>
  <c r="M160" i="1"/>
  <c r="K160" i="1"/>
  <c r="J160" i="1"/>
  <c r="O159" i="1"/>
  <c r="M159" i="1"/>
  <c r="K159" i="1"/>
  <c r="J159" i="1"/>
  <c r="O158" i="1"/>
  <c r="M158" i="1"/>
  <c r="K158" i="1"/>
  <c r="J158" i="1"/>
  <c r="M139" i="1"/>
  <c r="K139" i="1"/>
  <c r="J139" i="1"/>
  <c r="M138" i="1"/>
  <c r="K138" i="1"/>
  <c r="J138" i="1"/>
  <c r="M137" i="1"/>
  <c r="K137" i="1"/>
  <c r="J137" i="1"/>
  <c r="M136" i="1"/>
  <c r="K136" i="1"/>
  <c r="J136" i="1"/>
  <c r="M135" i="1"/>
  <c r="K135" i="1"/>
  <c r="J135" i="1"/>
  <c r="M116" i="1"/>
  <c r="K116" i="1"/>
  <c r="J116" i="1"/>
  <c r="M115" i="1"/>
  <c r="K115" i="1"/>
  <c r="J115" i="1"/>
  <c r="M114" i="1"/>
  <c r="K114" i="1"/>
  <c r="J114" i="1"/>
  <c r="M113" i="1"/>
  <c r="K113" i="1"/>
  <c r="J113" i="1"/>
  <c r="M112" i="1"/>
  <c r="K112" i="1"/>
  <c r="J112" i="1"/>
  <c r="M98" i="1"/>
  <c r="K98" i="1"/>
  <c r="J98" i="1"/>
  <c r="M97" i="1"/>
  <c r="K97" i="1"/>
  <c r="J97" i="1"/>
  <c r="M96" i="1"/>
  <c r="K96" i="1"/>
  <c r="J96" i="1"/>
  <c r="M95" i="1"/>
  <c r="K95" i="1"/>
  <c r="J95" i="1"/>
  <c r="M94" i="1"/>
  <c r="K94" i="1"/>
  <c r="J94" i="1"/>
  <c r="M80" i="1"/>
  <c r="K80" i="1"/>
  <c r="J80" i="1"/>
  <c r="M79" i="1"/>
  <c r="K79" i="1"/>
  <c r="J79" i="1"/>
  <c r="M78" i="1"/>
  <c r="K78" i="1"/>
  <c r="J78" i="1"/>
  <c r="M77" i="1"/>
  <c r="K77" i="1"/>
  <c r="J77" i="1"/>
  <c r="M76" i="1"/>
  <c r="K76" i="1"/>
  <c r="J76" i="1"/>
  <c r="M62" i="1"/>
  <c r="K62" i="1"/>
  <c r="J62" i="1"/>
  <c r="M61" i="1"/>
  <c r="K61" i="1"/>
  <c r="J61" i="1"/>
  <c r="M60" i="1"/>
  <c r="K60" i="1"/>
  <c r="J60" i="1"/>
  <c r="M59" i="1"/>
  <c r="K59" i="1"/>
  <c r="J59" i="1"/>
  <c r="M58" i="1"/>
  <c r="K58" i="1"/>
  <c r="J58" i="1"/>
  <c r="M44" i="1"/>
  <c r="K44" i="1"/>
  <c r="J44" i="1"/>
  <c r="M43" i="1"/>
  <c r="K43" i="1"/>
  <c r="J43" i="1"/>
  <c r="M42" i="1"/>
  <c r="K42" i="1"/>
  <c r="J42" i="1"/>
  <c r="M41" i="1"/>
  <c r="K41" i="1"/>
  <c r="J41" i="1"/>
  <c r="M40" i="1"/>
  <c r="K40" i="1"/>
  <c r="J40" i="1"/>
  <c r="M26" i="1"/>
  <c r="K26" i="1"/>
  <c r="J26" i="1"/>
  <c r="M25" i="1"/>
  <c r="K25" i="1"/>
  <c r="J25" i="1"/>
  <c r="M24" i="1"/>
  <c r="K24" i="1"/>
  <c r="J24" i="1"/>
  <c r="M23" i="1"/>
  <c r="K23" i="1"/>
  <c r="J23" i="1"/>
  <c r="M22" i="1"/>
  <c r="K22" i="1"/>
  <c r="J22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L2402" i="1" l="1"/>
  <c r="L2410" i="1"/>
  <c r="L2412" i="1"/>
  <c r="N2405" i="1"/>
  <c r="L2413" i="1"/>
  <c r="L2349" i="1"/>
  <c r="L2351" i="1"/>
  <c r="L2331" i="1"/>
  <c r="L2333" i="1"/>
  <c r="L2295" i="1"/>
  <c r="L2297" i="1"/>
  <c r="N1633" i="1"/>
  <c r="N1672" i="1"/>
  <c r="N1708" i="1"/>
  <c r="N1770" i="1"/>
  <c r="N1917" i="1"/>
  <c r="L1299" i="1"/>
  <c r="L1532" i="1"/>
  <c r="L1653" i="1"/>
  <c r="N1705" i="1"/>
  <c r="N1806" i="1"/>
  <c r="N1901" i="1"/>
  <c r="P1939" i="1"/>
  <c r="N1960" i="1"/>
  <c r="N1979" i="1"/>
  <c r="L1910" i="1"/>
  <c r="L1892" i="1"/>
  <c r="L1793" i="1"/>
  <c r="L1775" i="1"/>
  <c r="N1731" i="1"/>
  <c r="L2025" i="1"/>
  <c r="P2027" i="1"/>
  <c r="N2057" i="1"/>
  <c r="P2075" i="1"/>
  <c r="L2096" i="1"/>
  <c r="N2134" i="1"/>
  <c r="L2162" i="1"/>
  <c r="L2171" i="1"/>
  <c r="L2189" i="1"/>
  <c r="L2198" i="1"/>
  <c r="N2208" i="1"/>
  <c r="L2211" i="1"/>
  <c r="N2226" i="1"/>
  <c r="L1965" i="1"/>
  <c r="L1906" i="1"/>
  <c r="L1874" i="1"/>
  <c r="L2013" i="1"/>
  <c r="N2171" i="1"/>
  <c r="L2174" i="1"/>
  <c r="N2189" i="1"/>
  <c r="N2211" i="1"/>
  <c r="L2217" i="1"/>
  <c r="L1259" i="1"/>
  <c r="L1308" i="1"/>
  <c r="L1842" i="1"/>
  <c r="L1966" i="1"/>
  <c r="L1925" i="1"/>
  <c r="L1907" i="1"/>
  <c r="L1847" i="1"/>
  <c r="L1813" i="1"/>
  <c r="L2014" i="1"/>
  <c r="L2050" i="1"/>
  <c r="L2115" i="1"/>
  <c r="L2121" i="1"/>
  <c r="L2131" i="1"/>
  <c r="L2157" i="1"/>
  <c r="N2193" i="1"/>
  <c r="L2218" i="1"/>
  <c r="N627" i="1"/>
  <c r="N1842" i="1"/>
  <c r="L1977" i="1"/>
  <c r="L2172" i="1"/>
  <c r="L2227" i="1"/>
  <c r="L1529" i="1"/>
  <c r="P1842" i="1"/>
  <c r="P2050" i="1"/>
  <c r="N2131" i="1"/>
  <c r="N2175" i="1"/>
  <c r="N2209" i="1"/>
  <c r="L778" i="1"/>
  <c r="P861" i="1"/>
  <c r="N1849" i="1"/>
  <c r="N2094" i="1"/>
  <c r="L2113" i="1"/>
  <c r="L2122" i="1"/>
  <c r="L2155" i="1"/>
  <c r="L2191" i="1"/>
  <c r="N1467" i="1"/>
  <c r="N1588" i="1"/>
  <c r="L1746" i="1"/>
  <c r="N1748" i="1"/>
  <c r="N1805" i="1"/>
  <c r="N1900" i="1"/>
  <c r="L1938" i="1"/>
  <c r="N1959" i="1"/>
  <c r="N2029" i="1"/>
  <c r="N2056" i="1"/>
  <c r="N2095" i="1"/>
  <c r="P2131" i="1"/>
  <c r="L2173" i="1"/>
  <c r="N2191" i="1"/>
  <c r="L2225" i="1"/>
  <c r="N2228" i="1"/>
  <c r="L390" i="1"/>
  <c r="N1008" i="1"/>
  <c r="N1345" i="1"/>
  <c r="L1535" i="1"/>
  <c r="N1688" i="1"/>
  <c r="N1723" i="1"/>
  <c r="P1726" i="1"/>
  <c r="N1746" i="1"/>
  <c r="N1786" i="1"/>
  <c r="N1825" i="1"/>
  <c r="N1884" i="1"/>
  <c r="N1938" i="1"/>
  <c r="N1998" i="1"/>
  <c r="L1891" i="1"/>
  <c r="L1851" i="1"/>
  <c r="L1848" i="1"/>
  <c r="N1944" i="1"/>
  <c r="L1811" i="1"/>
  <c r="P2029" i="1"/>
  <c r="N2035" i="1"/>
  <c r="N2081" i="1"/>
  <c r="P2049" i="1"/>
  <c r="P2072" i="1"/>
  <c r="N2098" i="1"/>
  <c r="N2114" i="1"/>
  <c r="L2119" i="1"/>
  <c r="N2132" i="1"/>
  <c r="N2139" i="1"/>
  <c r="N2156" i="1"/>
  <c r="N2173" i="1"/>
  <c r="N2192" i="1"/>
  <c r="L2207" i="1"/>
  <c r="L2244" i="1"/>
  <c r="L2243" i="1"/>
  <c r="L2245" i="1"/>
  <c r="L2226" i="1"/>
  <c r="L2228" i="1"/>
  <c r="L2208" i="1"/>
  <c r="L2210" i="1"/>
  <c r="L2190" i="1"/>
  <c r="L2192" i="1"/>
  <c r="L2154" i="1"/>
  <c r="L2156" i="1"/>
  <c r="L2130" i="1"/>
  <c r="L2138" i="1"/>
  <c r="L2140" i="1"/>
  <c r="L2133" i="1"/>
  <c r="N2130" i="1"/>
  <c r="N2133" i="1"/>
  <c r="L2132" i="1"/>
  <c r="L2137" i="1"/>
  <c r="L2139" i="1"/>
  <c r="L2141" i="1"/>
  <c r="L2112" i="1"/>
  <c r="L2114" i="1"/>
  <c r="L2116" i="1"/>
  <c r="L2095" i="1"/>
  <c r="L2097" i="1"/>
  <c r="L1885" i="1"/>
  <c r="N1997" i="1"/>
  <c r="L409" i="1"/>
  <c r="L980" i="1"/>
  <c r="N1419" i="1"/>
  <c r="P1749" i="1"/>
  <c r="L1789" i="1"/>
  <c r="P1840" i="1"/>
  <c r="L1843" i="1"/>
  <c r="L1976" i="1"/>
  <c r="L1986" i="1"/>
  <c r="L1926" i="1"/>
  <c r="L1870" i="1"/>
  <c r="L1814" i="1"/>
  <c r="L1778" i="1"/>
  <c r="L1732" i="1"/>
  <c r="L2026" i="1"/>
  <c r="L2028" i="1"/>
  <c r="L2075" i="1"/>
  <c r="P979" i="1"/>
  <c r="N1669" i="1"/>
  <c r="L1753" i="1"/>
  <c r="P1841" i="1"/>
  <c r="L1899" i="1"/>
  <c r="N1976" i="1"/>
  <c r="N2028" i="1"/>
  <c r="N2051" i="1"/>
  <c r="L2073" i="1"/>
  <c r="L1795" i="1"/>
  <c r="N2075" i="1"/>
  <c r="L688" i="1"/>
  <c r="N754" i="1"/>
  <c r="N903" i="1"/>
  <c r="N1054" i="1"/>
  <c r="L1417" i="1"/>
  <c r="L1555" i="1"/>
  <c r="N1635" i="1"/>
  <c r="N1690" i="1"/>
  <c r="L1725" i="1"/>
  <c r="N1747" i="1"/>
  <c r="L1749" i="1"/>
  <c r="N1822" i="1"/>
  <c r="N1864" i="1"/>
  <c r="N1919" i="1"/>
  <c r="N1939" i="1"/>
  <c r="N1995" i="1"/>
  <c r="L1987" i="1"/>
  <c r="L1927" i="1"/>
  <c r="L1908" i="1"/>
  <c r="L1779" i="1"/>
  <c r="N1733" i="1"/>
  <c r="P2028" i="1"/>
  <c r="N2036" i="1"/>
  <c r="N2082" i="1"/>
  <c r="P2051" i="1"/>
  <c r="N2073" i="1"/>
  <c r="L387" i="1"/>
  <c r="L423" i="1"/>
  <c r="N688" i="1"/>
  <c r="L703" i="1"/>
  <c r="N1651" i="1"/>
  <c r="L1671" i="1"/>
  <c r="L1787" i="1"/>
  <c r="N1789" i="1"/>
  <c r="N1843" i="1"/>
  <c r="L1983" i="1"/>
  <c r="L1969" i="1"/>
  <c r="L2016" i="1"/>
  <c r="P2026" i="1"/>
  <c r="P2052" i="1"/>
  <c r="L2072" i="1"/>
  <c r="L1901" i="1"/>
  <c r="L1978" i="1"/>
  <c r="N1653" i="1"/>
  <c r="L1777" i="1"/>
  <c r="N1326" i="1"/>
  <c r="N1652" i="1"/>
  <c r="N1771" i="1"/>
  <c r="N1790" i="1"/>
  <c r="N1826" i="1"/>
  <c r="P1843" i="1"/>
  <c r="N1881" i="1"/>
  <c r="P1937" i="1"/>
  <c r="N1958" i="1"/>
  <c r="N1942" i="1"/>
  <c r="N1752" i="1"/>
  <c r="N1755" i="1"/>
  <c r="N2027" i="1"/>
  <c r="N2058" i="1"/>
  <c r="N2074" i="1"/>
  <c r="L1507" i="1"/>
  <c r="N1978" i="1"/>
  <c r="N613" i="1"/>
  <c r="N650" i="1"/>
  <c r="N767" i="1"/>
  <c r="N847" i="1"/>
  <c r="N1362" i="1"/>
  <c r="N1398" i="1"/>
  <c r="N1707" i="1"/>
  <c r="L391" i="1"/>
  <c r="P449" i="1"/>
  <c r="N561" i="1"/>
  <c r="N716" i="1"/>
  <c r="L1231" i="1"/>
  <c r="N1281" i="1"/>
  <c r="L1295" i="1"/>
  <c r="N1382" i="1"/>
  <c r="L1531" i="1"/>
  <c r="L1553" i="1"/>
  <c r="N1592" i="1"/>
  <c r="N1636" i="1"/>
  <c r="N1704" i="1"/>
  <c r="N1725" i="1"/>
  <c r="P1746" i="1"/>
  <c r="L1748" i="1"/>
  <c r="N1768" i="1"/>
  <c r="N1823" i="1"/>
  <c r="P1844" i="1"/>
  <c r="N1865" i="1"/>
  <c r="L1881" i="1"/>
  <c r="N1920" i="1"/>
  <c r="P1938" i="1"/>
  <c r="N1980" i="1"/>
  <c r="L1924" i="1"/>
  <c r="L1872" i="1"/>
  <c r="N1847" i="1"/>
  <c r="L1794" i="1"/>
  <c r="L1755" i="1"/>
  <c r="P2025" i="1"/>
  <c r="N2055" i="1"/>
  <c r="N2048" i="1"/>
  <c r="N2050" i="1"/>
  <c r="P2071" i="1"/>
  <c r="P2074" i="1"/>
  <c r="L2071" i="1"/>
  <c r="P2048" i="1"/>
  <c r="L2049" i="1"/>
  <c r="L2052" i="1"/>
  <c r="N2049" i="1"/>
  <c r="L2048" i="1"/>
  <c r="N2052" i="1"/>
  <c r="L2079" i="1"/>
  <c r="L2081" i="1"/>
  <c r="L2078" i="1"/>
  <c r="L2080" i="1"/>
  <c r="L2082" i="1"/>
  <c r="L2056" i="1"/>
  <c r="L2058" i="1"/>
  <c r="L2055" i="1"/>
  <c r="L2057" i="1"/>
  <c r="L2059" i="1"/>
  <c r="N2026" i="1"/>
  <c r="L2033" i="1"/>
  <c r="L2035" i="1"/>
  <c r="N2025" i="1"/>
  <c r="L2027" i="1"/>
  <c r="L2032" i="1"/>
  <c r="L2034" i="1"/>
  <c r="L2036" i="1"/>
  <c r="L2012" i="1"/>
  <c r="L2015" i="1"/>
  <c r="N1807" i="1"/>
  <c r="N1730" i="1"/>
  <c r="L1723" i="1"/>
  <c r="L1730" i="1"/>
  <c r="N1724" i="1"/>
  <c r="L1724" i="1"/>
  <c r="P1724" i="1"/>
  <c r="L1733" i="1"/>
  <c r="L1729" i="1"/>
  <c r="L1731" i="1"/>
  <c r="L1752" i="1"/>
  <c r="L1754" i="1"/>
  <c r="L1756" i="1"/>
  <c r="L1943" i="1"/>
  <c r="L1945" i="1"/>
  <c r="L1942" i="1"/>
  <c r="L1944" i="1"/>
  <c r="L1946" i="1"/>
  <c r="L1850" i="1"/>
  <c r="L2002" i="1"/>
  <c r="L2004" i="1"/>
  <c r="L2001" i="1"/>
  <c r="L2003" i="1"/>
  <c r="L2005" i="1"/>
  <c r="Z50" i="2"/>
  <c r="Z46" i="2" s="1"/>
  <c r="AA40" i="2"/>
  <c r="AA12" i="2" s="1"/>
  <c r="L1994" i="1"/>
  <c r="L1996" i="1"/>
  <c r="L1998" i="1"/>
  <c r="L1979" i="1"/>
  <c r="L1959" i="1"/>
  <c r="L1961" i="1"/>
  <c r="L1958" i="1"/>
  <c r="L1960" i="1"/>
  <c r="L1962" i="1"/>
  <c r="P1935" i="1"/>
  <c r="L1937" i="1"/>
  <c r="L1935" i="1"/>
  <c r="L1920" i="1"/>
  <c r="L1918" i="1"/>
  <c r="L1919" i="1"/>
  <c r="L1917" i="1"/>
  <c r="L1921" i="1"/>
  <c r="L1902" i="1"/>
  <c r="L1900" i="1"/>
  <c r="L1903" i="1"/>
  <c r="L1882" i="1"/>
  <c r="L1884" i="1"/>
  <c r="L1864" i="1"/>
  <c r="L1866" i="1"/>
  <c r="L1863" i="1"/>
  <c r="L1865" i="1"/>
  <c r="L1867" i="1"/>
  <c r="L1841" i="1"/>
  <c r="L1844" i="1"/>
  <c r="N1841" i="1"/>
  <c r="L1840" i="1"/>
  <c r="N1844" i="1"/>
  <c r="L1823" i="1"/>
  <c r="L1825" i="1"/>
  <c r="L1822" i="1"/>
  <c r="L1824" i="1"/>
  <c r="L1826" i="1"/>
  <c r="L1805" i="1"/>
  <c r="L1807" i="1"/>
  <c r="L1804" i="1"/>
  <c r="L1806" i="1"/>
  <c r="L1808" i="1"/>
  <c r="L1786" i="1"/>
  <c r="L1788" i="1"/>
  <c r="L1790" i="1"/>
  <c r="L1769" i="1"/>
  <c r="L1771" i="1"/>
  <c r="L1768" i="1"/>
  <c r="L1770" i="1"/>
  <c r="L1772" i="1"/>
  <c r="P1745" i="1"/>
  <c r="P1748" i="1"/>
  <c r="L1745" i="1"/>
  <c r="N1749" i="1"/>
  <c r="P1722" i="1"/>
  <c r="P1725" i="1"/>
  <c r="L1726" i="1"/>
  <c r="N1726" i="1"/>
  <c r="L1722" i="1"/>
  <c r="L1705" i="1"/>
  <c r="L1707" i="1"/>
  <c r="L1704" i="1"/>
  <c r="L1706" i="1"/>
  <c r="L1708" i="1"/>
  <c r="L1687" i="1"/>
  <c r="L1689" i="1"/>
  <c r="L1690" i="1"/>
  <c r="L1686" i="1"/>
  <c r="L1688" i="1"/>
  <c r="L1668" i="1"/>
  <c r="L1670" i="1"/>
  <c r="L1672" i="1"/>
  <c r="L1650" i="1"/>
  <c r="L1652" i="1"/>
  <c r="L1654" i="1"/>
  <c r="L1633" i="1"/>
  <c r="L1635" i="1"/>
  <c r="L1632" i="1"/>
  <c r="L1634" i="1"/>
  <c r="L1636" i="1"/>
  <c r="P446" i="1"/>
  <c r="N471" i="1"/>
  <c r="N507" i="1"/>
  <c r="N543" i="1"/>
  <c r="L1166" i="1"/>
  <c r="L1189" i="1"/>
  <c r="N563" i="1"/>
  <c r="N902" i="1"/>
  <c r="N941" i="1"/>
  <c r="L994" i="1"/>
  <c r="N1166" i="1"/>
  <c r="L1242" i="1"/>
  <c r="L1262" i="1"/>
  <c r="L1278" i="1"/>
  <c r="N1571" i="1"/>
  <c r="L426" i="1"/>
  <c r="L449" i="1"/>
  <c r="P809" i="1"/>
  <c r="P1166" i="1"/>
  <c r="N1242" i="1"/>
  <c r="N1468" i="1"/>
  <c r="P1484" i="1"/>
  <c r="N1486" i="1"/>
  <c r="N1509" i="1"/>
  <c r="P965" i="1"/>
  <c r="L1167" i="1"/>
  <c r="L1190" i="1"/>
  <c r="L1230" i="1"/>
  <c r="N1311" i="1"/>
  <c r="N1383" i="1"/>
  <c r="L1419" i="1"/>
  <c r="P1509" i="1"/>
  <c r="P1510" i="1"/>
  <c r="N1591" i="1"/>
  <c r="N560" i="1"/>
  <c r="L674" i="1"/>
  <c r="N1416" i="1"/>
  <c r="L1279" i="1"/>
  <c r="L1572" i="1"/>
  <c r="L369" i="1"/>
  <c r="N372" i="1"/>
  <c r="N408" i="1"/>
  <c r="N424" i="1"/>
  <c r="N373" i="1"/>
  <c r="N614" i="1"/>
  <c r="N704" i="1"/>
  <c r="N1188" i="1"/>
  <c r="N1212" i="1"/>
  <c r="N1241" i="1"/>
  <c r="N1420" i="1"/>
  <c r="L1536" i="1"/>
  <c r="N1573" i="1"/>
  <c r="N388" i="1"/>
  <c r="P424" i="1"/>
  <c r="N470" i="1"/>
  <c r="N542" i="1"/>
  <c r="N651" i="1"/>
  <c r="N675" i="1"/>
  <c r="N779" i="1"/>
  <c r="N1055" i="1"/>
  <c r="N1127" i="1"/>
  <c r="N1450" i="1"/>
  <c r="L370" i="1"/>
  <c r="N406" i="1"/>
  <c r="L448" i="1"/>
  <c r="L598" i="1"/>
  <c r="N639" i="1"/>
  <c r="L675" i="1"/>
  <c r="N729" i="1"/>
  <c r="N768" i="1"/>
  <c r="N979" i="1"/>
  <c r="N1052" i="1"/>
  <c r="L1088" i="1"/>
  <c r="P1188" i="1"/>
  <c r="N1401" i="1"/>
  <c r="N1447" i="1"/>
  <c r="N1483" i="1"/>
  <c r="L1533" i="1"/>
  <c r="L1537" i="1"/>
  <c r="N1570" i="1"/>
  <c r="L389" i="1"/>
  <c r="L427" i="1"/>
  <c r="P450" i="1"/>
  <c r="N489" i="1"/>
  <c r="N525" i="1"/>
  <c r="N577" i="1"/>
  <c r="P739" i="1"/>
  <c r="N778" i="1"/>
  <c r="P1018" i="1"/>
  <c r="P1191" i="1"/>
  <c r="L1244" i="1"/>
  <c r="L1260" i="1"/>
  <c r="N409" i="1"/>
  <c r="N1144" i="1"/>
  <c r="N1465" i="1"/>
  <c r="N1590" i="1"/>
  <c r="N953" i="1"/>
  <c r="L965" i="1"/>
  <c r="N1033" i="1"/>
  <c r="N1108" i="1"/>
  <c r="L1124" i="1"/>
  <c r="P1143" i="1"/>
  <c r="N1189" i="1"/>
  <c r="N1328" i="1"/>
  <c r="N1364" i="1"/>
  <c r="N1400" i="1"/>
  <c r="N1449" i="1"/>
  <c r="N1484" i="1"/>
  <c r="L1509" i="1"/>
  <c r="N1553" i="1"/>
  <c r="L1574" i="1"/>
  <c r="L425" i="1"/>
  <c r="N674" i="1"/>
  <c r="L914" i="1"/>
  <c r="N1088" i="1"/>
  <c r="N1124" i="1"/>
  <c r="N1261" i="1"/>
  <c r="L1298" i="1"/>
  <c r="N1312" i="1"/>
  <c r="N1348" i="1"/>
  <c r="N1384" i="1"/>
  <c r="N1469" i="1"/>
  <c r="L1530" i="1"/>
  <c r="N1556" i="1"/>
  <c r="N1572" i="1"/>
  <c r="N370" i="1"/>
  <c r="L373" i="1"/>
  <c r="L578" i="1"/>
  <c r="N890" i="1"/>
  <c r="N929" i="1"/>
  <c r="N1019" i="1"/>
  <c r="N1053" i="1"/>
  <c r="N1125" i="1"/>
  <c r="N1164" i="1"/>
  <c r="N1187" i="1"/>
  <c r="N1210" i="1"/>
  <c r="N1309" i="1"/>
  <c r="N1466" i="1"/>
  <c r="N1485" i="1"/>
  <c r="N425" i="1"/>
  <c r="N448" i="1"/>
  <c r="L371" i="1"/>
  <c r="L407" i="1"/>
  <c r="P425" i="1"/>
  <c r="P448" i="1"/>
  <c r="N407" i="1"/>
  <c r="L562" i="1"/>
  <c r="N703" i="1"/>
  <c r="P793" i="1"/>
  <c r="N875" i="1"/>
  <c r="L1037" i="1"/>
  <c r="L1229" i="1"/>
  <c r="L1485" i="1"/>
  <c r="L1487" i="1"/>
  <c r="N562" i="1"/>
  <c r="P426" i="1"/>
  <c r="N808" i="1"/>
  <c r="P1019" i="1"/>
  <c r="L1144" i="1"/>
  <c r="N1417" i="1"/>
  <c r="N1487" i="1"/>
  <c r="N449" i="1"/>
  <c r="N626" i="1"/>
  <c r="N447" i="1"/>
  <c r="L406" i="1"/>
  <c r="P447" i="1"/>
  <c r="N472" i="1"/>
  <c r="N598" i="1"/>
  <c r="N823" i="1"/>
  <c r="L859" i="1"/>
  <c r="P964" i="1"/>
  <c r="P981" i="1"/>
  <c r="N996" i="1"/>
  <c r="N1051" i="1"/>
  <c r="N1087" i="1"/>
  <c r="N1123" i="1"/>
  <c r="P1144" i="1"/>
  <c r="N1190" i="1"/>
  <c r="L1310" i="1"/>
  <c r="N1402" i="1"/>
  <c r="N1418" i="1"/>
  <c r="N1451" i="1"/>
  <c r="P1485" i="1"/>
  <c r="L1510" i="1"/>
  <c r="L1570" i="1"/>
  <c r="N1589" i="1"/>
  <c r="N508" i="1"/>
  <c r="N544" i="1"/>
  <c r="N615" i="1"/>
  <c r="N661" i="1"/>
  <c r="N717" i="1"/>
  <c r="P741" i="1"/>
  <c r="P780" i="1"/>
  <c r="P808" i="1"/>
  <c r="N835" i="1"/>
  <c r="N369" i="1"/>
  <c r="L405" i="1"/>
  <c r="N469" i="1"/>
  <c r="N505" i="1"/>
  <c r="L508" i="1"/>
  <c r="N541" i="1"/>
  <c r="N596" i="1"/>
  <c r="N599" i="1"/>
  <c r="N649" i="1"/>
  <c r="L705" i="1"/>
  <c r="N794" i="1"/>
  <c r="L809" i="1"/>
  <c r="N876" i="1"/>
  <c r="N1071" i="1"/>
  <c r="N1107" i="1"/>
  <c r="N1142" i="1"/>
  <c r="N1145" i="1"/>
  <c r="P1167" i="1"/>
  <c r="L1188" i="1"/>
  <c r="L1228" i="1"/>
  <c r="L1232" i="1"/>
  <c r="L1296" i="1"/>
  <c r="N1363" i="1"/>
  <c r="N1399" i="1"/>
  <c r="N1448" i="1"/>
  <c r="L1486" i="1"/>
  <c r="N1506" i="1"/>
  <c r="N1552" i="1"/>
  <c r="N1555" i="1"/>
  <c r="L1591" i="1"/>
  <c r="L1589" i="1"/>
  <c r="L1588" i="1"/>
  <c r="L1590" i="1"/>
  <c r="L1592" i="1"/>
  <c r="L1508" i="1"/>
  <c r="P1506" i="1"/>
  <c r="N1508" i="1"/>
  <c r="P1507" i="1"/>
  <c r="P1508" i="1"/>
  <c r="L1571" i="1"/>
  <c r="L1552" i="1"/>
  <c r="L1554" i="1"/>
  <c r="L1556" i="1"/>
  <c r="L1573" i="1"/>
  <c r="N1507" i="1"/>
  <c r="L1506" i="1"/>
  <c r="N1510" i="1"/>
  <c r="P1486" i="1"/>
  <c r="P1483" i="1"/>
  <c r="L1484" i="1"/>
  <c r="L1483" i="1"/>
  <c r="L1466" i="1"/>
  <c r="L1468" i="1"/>
  <c r="L1465" i="1"/>
  <c r="L1467" i="1"/>
  <c r="L1469" i="1"/>
  <c r="L1448" i="1"/>
  <c r="L1450" i="1"/>
  <c r="L1447" i="1"/>
  <c r="L1449" i="1"/>
  <c r="L1451" i="1"/>
  <c r="L1435" i="1"/>
  <c r="L1437" i="1"/>
  <c r="L1434" i="1"/>
  <c r="L1436" i="1"/>
  <c r="L1416" i="1"/>
  <c r="L1418" i="1"/>
  <c r="L1420" i="1"/>
  <c r="L1399" i="1"/>
  <c r="L1401" i="1"/>
  <c r="L1398" i="1"/>
  <c r="L1400" i="1"/>
  <c r="L1402" i="1"/>
  <c r="N491" i="1"/>
  <c r="N527" i="1"/>
  <c r="N595" i="1"/>
  <c r="L913" i="1"/>
  <c r="N638" i="1"/>
  <c r="N715" i="1"/>
  <c r="L739" i="1"/>
  <c r="N756" i="1"/>
  <c r="P810" i="1"/>
  <c r="N901" i="1"/>
  <c r="L964" i="1"/>
  <c r="L1018" i="1"/>
  <c r="P1020" i="1"/>
  <c r="N1035" i="1"/>
  <c r="N1073" i="1"/>
  <c r="N1089" i="1"/>
  <c r="N1105" i="1"/>
  <c r="P1168" i="1"/>
  <c r="N1308" i="1"/>
  <c r="N1346" i="1"/>
  <c r="N371" i="1"/>
  <c r="L450" i="1"/>
  <c r="N450" i="1"/>
  <c r="N488" i="1"/>
  <c r="N524" i="1"/>
  <c r="N579" i="1"/>
  <c r="L626" i="1"/>
  <c r="N663" i="1"/>
  <c r="L741" i="1"/>
  <c r="L808" i="1"/>
  <c r="N825" i="1"/>
  <c r="N837" i="1"/>
  <c r="N849" i="1"/>
  <c r="L875" i="1"/>
  <c r="N889" i="1"/>
  <c r="N913" i="1"/>
  <c r="N940" i="1"/>
  <c r="L952" i="1"/>
  <c r="P966" i="1"/>
  <c r="N1070" i="1"/>
  <c r="P1145" i="1"/>
  <c r="N1243" i="1"/>
  <c r="N1259" i="1"/>
  <c r="L1261" i="1"/>
  <c r="N1277" i="1"/>
  <c r="L1297" i="1"/>
  <c r="N1330" i="1"/>
  <c r="N1366" i="1"/>
  <c r="N387" i="1"/>
  <c r="N423" i="1"/>
  <c r="P423" i="1"/>
  <c r="L689" i="1"/>
  <c r="L728" i="1"/>
  <c r="N739" i="1"/>
  <c r="P913" i="1"/>
  <c r="N964" i="1"/>
  <c r="L1007" i="1"/>
  <c r="N1018" i="1"/>
  <c r="L1141" i="1"/>
  <c r="L1280" i="1"/>
  <c r="L1327" i="1"/>
  <c r="N1141" i="1"/>
  <c r="N1280" i="1"/>
  <c r="L1311" i="1"/>
  <c r="L1347" i="1"/>
  <c r="N389" i="1"/>
  <c r="N390" i="1"/>
  <c r="N426" i="1"/>
  <c r="L580" i="1"/>
  <c r="N728" i="1"/>
  <c r="P794" i="1"/>
  <c r="N1347" i="1"/>
  <c r="N391" i="1"/>
  <c r="N427" i="1"/>
  <c r="P427" i="1"/>
  <c r="L596" i="1"/>
  <c r="P675" i="1"/>
  <c r="P690" i="1"/>
  <c r="P778" i="1"/>
  <c r="P795" i="1"/>
  <c r="L823" i="1"/>
  <c r="N859" i="1"/>
  <c r="P876" i="1"/>
  <c r="N914" i="1"/>
  <c r="L979" i="1"/>
  <c r="L1019" i="1"/>
  <c r="N1090" i="1"/>
  <c r="P1141" i="1"/>
  <c r="N1143" i="1"/>
  <c r="P1165" i="1"/>
  <c r="P1189" i="1"/>
  <c r="N1262" i="1"/>
  <c r="L1309" i="1"/>
  <c r="L446" i="1"/>
  <c r="N405" i="1"/>
  <c r="N446" i="1"/>
  <c r="N490" i="1"/>
  <c r="N526" i="1"/>
  <c r="N581" i="1"/>
  <c r="L599" i="1"/>
  <c r="N637" i="1"/>
  <c r="P688" i="1"/>
  <c r="N755" i="1"/>
  <c r="L793" i="1"/>
  <c r="N809" i="1"/>
  <c r="N848" i="1"/>
  <c r="L874" i="1"/>
  <c r="N891" i="1"/>
  <c r="P914" i="1"/>
  <c r="N942" i="1"/>
  <c r="L954" i="1"/>
  <c r="L996" i="1"/>
  <c r="N1034" i="1"/>
  <c r="N1036" i="1"/>
  <c r="N1072" i="1"/>
  <c r="N1091" i="1"/>
  <c r="N1244" i="1"/>
  <c r="N1263" i="1"/>
  <c r="N1278" i="1"/>
  <c r="L1312" i="1"/>
  <c r="N1381" i="1"/>
  <c r="N1007" i="1"/>
  <c r="L1143" i="1"/>
  <c r="L1145" i="1"/>
  <c r="P1164" i="1"/>
  <c r="N580" i="1"/>
  <c r="L447" i="1"/>
  <c r="N487" i="1"/>
  <c r="N523" i="1"/>
  <c r="N559" i="1"/>
  <c r="N578" i="1"/>
  <c r="N597" i="1"/>
  <c r="N625" i="1"/>
  <c r="N662" i="1"/>
  <c r="P674" i="1"/>
  <c r="N690" i="1"/>
  <c r="N793" i="1"/>
  <c r="N824" i="1"/>
  <c r="N836" i="1"/>
  <c r="P860" i="1"/>
  <c r="N874" i="1"/>
  <c r="L876" i="1"/>
  <c r="P915" i="1"/>
  <c r="N930" i="1"/>
  <c r="N954" i="1"/>
  <c r="N965" i="1"/>
  <c r="N994" i="1"/>
  <c r="N1069" i="1"/>
  <c r="N1126" i="1"/>
  <c r="L1142" i="1"/>
  <c r="L1165" i="1"/>
  <c r="N1167" i="1"/>
  <c r="N1214" i="1"/>
  <c r="N1245" i="1"/>
  <c r="N1260" i="1"/>
  <c r="N1279" i="1"/>
  <c r="N1310" i="1"/>
  <c r="N1329" i="1"/>
  <c r="L1345" i="1"/>
  <c r="N1365" i="1"/>
  <c r="L1381" i="1"/>
  <c r="L1383" i="1"/>
  <c r="L1380" i="1"/>
  <c r="L1382" i="1"/>
  <c r="L1384" i="1"/>
  <c r="L1365" i="1"/>
  <c r="L1363" i="1"/>
  <c r="L1362" i="1"/>
  <c r="L1364" i="1"/>
  <c r="L1366" i="1"/>
  <c r="L1344" i="1"/>
  <c r="L1346" i="1"/>
  <c r="L1348" i="1"/>
  <c r="L1329" i="1"/>
  <c r="N1327" i="1"/>
  <c r="L1326" i="1"/>
  <c r="L1328" i="1"/>
  <c r="L1330" i="1"/>
  <c r="L1281" i="1"/>
  <c r="L1243" i="1"/>
  <c r="L1245" i="1"/>
  <c r="L1241" i="1"/>
  <c r="L1211" i="1"/>
  <c r="L1213" i="1"/>
  <c r="L1214" i="1"/>
  <c r="L1212" i="1"/>
  <c r="L1210" i="1"/>
  <c r="P1187" i="1"/>
  <c r="P1190" i="1"/>
  <c r="L1191" i="1"/>
  <c r="L1187" i="1"/>
  <c r="N1191" i="1"/>
  <c r="L1168" i="1"/>
  <c r="N1165" i="1"/>
  <c r="L1164" i="1"/>
  <c r="N1168" i="1"/>
  <c r="L1123" i="1"/>
  <c r="L1125" i="1"/>
  <c r="L1127" i="1"/>
  <c r="L1106" i="1"/>
  <c r="L1108" i="1"/>
  <c r="L1105" i="1"/>
  <c r="L1107" i="1"/>
  <c r="L1109" i="1"/>
  <c r="L1091" i="1"/>
  <c r="L1089" i="1"/>
  <c r="L1087" i="1"/>
  <c r="L1070" i="1"/>
  <c r="L1072" i="1"/>
  <c r="L1069" i="1"/>
  <c r="L1071" i="1"/>
  <c r="L1073" i="1"/>
  <c r="L1052" i="1"/>
  <c r="L1054" i="1"/>
  <c r="L1051" i="1"/>
  <c r="L1053" i="1"/>
  <c r="L1055" i="1"/>
  <c r="L1034" i="1"/>
  <c r="L1033" i="1"/>
  <c r="L1035" i="1"/>
  <c r="L1020" i="1"/>
  <c r="N1020" i="1"/>
  <c r="L1006" i="1"/>
  <c r="L1008" i="1"/>
  <c r="L995" i="1"/>
  <c r="N980" i="1"/>
  <c r="P980" i="1"/>
  <c r="L981" i="1"/>
  <c r="N981" i="1"/>
  <c r="L966" i="1"/>
  <c r="N966" i="1"/>
  <c r="L953" i="1"/>
  <c r="L941" i="1"/>
  <c r="L940" i="1"/>
  <c r="L942" i="1"/>
  <c r="L928" i="1"/>
  <c r="L929" i="1"/>
  <c r="L930" i="1"/>
  <c r="L915" i="1"/>
  <c r="N915" i="1"/>
  <c r="L902" i="1"/>
  <c r="L901" i="1"/>
  <c r="L903" i="1"/>
  <c r="L890" i="1"/>
  <c r="L889" i="1"/>
  <c r="L891" i="1"/>
  <c r="P875" i="1"/>
  <c r="L860" i="1"/>
  <c r="P859" i="1"/>
  <c r="N860" i="1"/>
  <c r="L861" i="1"/>
  <c r="N861" i="1"/>
  <c r="L847" i="1"/>
  <c r="L849" i="1"/>
  <c r="L836" i="1"/>
  <c r="L835" i="1"/>
  <c r="L837" i="1"/>
  <c r="L824" i="1"/>
  <c r="L810" i="1"/>
  <c r="N810" i="1"/>
  <c r="L795" i="1"/>
  <c r="N795" i="1"/>
  <c r="P779" i="1"/>
  <c r="L780" i="1"/>
  <c r="N780" i="1"/>
  <c r="L767" i="1"/>
  <c r="L766" i="1"/>
  <c r="L768" i="1"/>
  <c r="L755" i="1"/>
  <c r="L754" i="1"/>
  <c r="L756" i="1"/>
  <c r="N740" i="1"/>
  <c r="P740" i="1"/>
  <c r="N741" i="1"/>
  <c r="L727" i="1"/>
  <c r="L729" i="1"/>
  <c r="L716" i="1"/>
  <c r="L717" i="1"/>
  <c r="L715" i="1"/>
  <c r="L704" i="1"/>
  <c r="N705" i="1"/>
  <c r="N689" i="1"/>
  <c r="P689" i="1"/>
  <c r="L690" i="1"/>
  <c r="P673" i="1"/>
  <c r="L673" i="1"/>
  <c r="L662" i="1"/>
  <c r="L663" i="1"/>
  <c r="L661" i="1"/>
  <c r="L650" i="1"/>
  <c r="L649" i="1"/>
  <c r="L651" i="1"/>
  <c r="L638" i="1"/>
  <c r="L637" i="1"/>
  <c r="L639" i="1"/>
  <c r="L625" i="1"/>
  <c r="L627" i="1"/>
  <c r="L614" i="1"/>
  <c r="L613" i="1"/>
  <c r="L615" i="1"/>
  <c r="L597" i="1"/>
  <c r="L577" i="1"/>
  <c r="L579" i="1"/>
  <c r="L581" i="1"/>
  <c r="L559" i="1"/>
  <c r="L561" i="1"/>
  <c r="L563" i="1"/>
  <c r="L542" i="1"/>
  <c r="L544" i="1"/>
  <c r="L541" i="1"/>
  <c r="L545" i="1"/>
  <c r="L543" i="1"/>
  <c r="L524" i="1"/>
  <c r="L526" i="1"/>
  <c r="L523" i="1"/>
  <c r="L525" i="1"/>
  <c r="L527" i="1"/>
  <c r="N506" i="1"/>
  <c r="L505" i="1"/>
  <c r="L507" i="1"/>
  <c r="L509" i="1"/>
  <c r="L488" i="1"/>
  <c r="L490" i="1"/>
  <c r="L487" i="1"/>
  <c r="L489" i="1"/>
  <c r="L491" i="1"/>
  <c r="L472" i="1"/>
  <c r="L470" i="1"/>
  <c r="L471" i="1"/>
  <c r="L469" i="1"/>
  <c r="L473" i="1"/>
  <c r="AA33" i="2" l="1"/>
  <c r="Z49" i="2"/>
  <c r="Z47" i="2"/>
  <c r="Z48" i="2"/>
  <c r="AA19" i="2"/>
  <c r="AA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7FA26-2E35-214F-B7D0-91D7E1F5A8CB}" name="Измерения" type="6" refreshedVersion="7" background="1" saveData="1">
    <textPr codePage="10007" sourceFile="/Users/17543251/Documents/презентации/Измерения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FEFE39E2-4426-8647-99C5-500D70120896}" name="jmh-result1" type="6" refreshedVersion="7" background="1" saveData="1">
    <textPr codePage="10007" sourceFile="/Users/17543251/Downloads/jmh-result.csv" thousands=" " comma="1">
      <textFields count="7">
        <textField/>
        <textField/>
        <textField/>
        <textField/>
        <textField/>
        <textField/>
        <textField/>
      </textFields>
    </textPr>
  </connection>
  <connection id="3" xr16:uid="{485AC8CC-FD11-5B4E-8AED-1E61A55C7736}" name="main" type="6" refreshedVersion="7" background="1" saveData="1">
    <textPr codePage="10007" sourceFile="/Users/17543251/Development/AndroidProjects/sequence_measuring/measure_data/main.te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820F94BF-D062-6C4C-A391-2CEE87323CE6}" name="measures_withMemory1" type="6" refreshedVersion="7" background="1" saveData="1">
    <textPr codePage="10007" sourceFile="/Users/17543251/Development/AndroidProjects/sequence_measuring/measure_data/measures_withMemory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EDD2AB19-0201-A444-9874-95D361E9596A}" name="measures_withMemory11" type="6" refreshedVersion="7" background="1" saveData="1">
    <textPr codePage="10007" sourceFile="/Users/17543251/Development/AndroidProjects/sequence_measuring/measure_data/measures_withMemory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<sst xmlns="http://schemas.openxmlformats.org/spreadsheetml/2006/main" count="16028" uniqueCount="1101">
  <si>
    <t>main</t>
  </si>
  <si>
    <t>summary:</t>
  </si>
  <si>
    <t>Benchmark</t>
  </si>
  <si>
    <t>Mode</t>
  </si>
  <si>
    <t>Cnt</t>
  </si>
  <si>
    <t>Score</t>
  </si>
  <si>
    <t>Error</t>
  </si>
  <si>
    <t>Units</t>
  </si>
  <si>
    <t>Map10.map10_100000_rec_collection</t>
  </si>
  <si>
    <t>thrpt</t>
  </si>
  <si>
    <t>¬±</t>
  </si>
  <si>
    <t>ops/s</t>
  </si>
  <si>
    <t>Map10.map10_100000_rec_sequence</t>
  </si>
  <si>
    <t>Map10.map10_100000_rec_stream</t>
  </si>
  <si>
    <t>Map10.map10_50000_rec_collection</t>
  </si>
  <si>
    <t>Map10.map10_50000_rec_sequence</t>
  </si>
  <si>
    <t>Map10.map10_50000_rec_stream</t>
  </si>
  <si>
    <t>Map10.map10_10000_rec_collection</t>
  </si>
  <si>
    <t>Map10.map10_10000_rec_sequence</t>
  </si>
  <si>
    <t>Map10.map10_10000_rec_stream</t>
  </si>
  <si>
    <t>Map10.map10_1000_rec_collection</t>
  </si>
  <si>
    <t>Map10.map10_1000_rec_sequence</t>
  </si>
  <si>
    <t>Map10.map10_1000_rec_stream</t>
  </si>
  <si>
    <t>Map10.map10_100_rec_collection</t>
  </si>
  <si>
    <t>Map10.map10_100_rec_sequence</t>
  </si>
  <si>
    <t>Map10.map10_100_rec_stream</t>
  </si>
  <si>
    <t>Map5.map5_100000_rec_collection</t>
  </si>
  <si>
    <t>Map5.map5_100000_rec_sequence</t>
  </si>
  <si>
    <t>Map5.map5_100000_rec_stream</t>
  </si>
  <si>
    <t>Map5.map5_50000_rec_collection</t>
  </si>
  <si>
    <t>Map5.map5_50000_rec_sequence</t>
  </si>
  <si>
    <t>Map5.map5_50000_rec_stream</t>
  </si>
  <si>
    <t>Map5.map5_10000_rec_collection</t>
  </si>
  <si>
    <t>Map5.map5_10000_rec_sequence</t>
  </si>
  <si>
    <t>Map5.map5_10000_rec_stream</t>
  </si>
  <si>
    <t>Map5.map5_1000_rec_collection</t>
  </si>
  <si>
    <t>Map5.map5_1000_rec_sequence</t>
  </si>
  <si>
    <t>Map5.map5_1000_rec_stream</t>
  </si>
  <si>
    <t>Map5.map5_100_rec_collection</t>
  </si>
  <si>
    <t>Map5.map5_100_rec_sequence</t>
  </si>
  <si>
    <t>Map5.map5_100_rec_stream</t>
  </si>
  <si>
    <t>Map3.map3_100000_rec_collection</t>
  </si>
  <si>
    <t>Map3.map3_100000_rec_sequence</t>
  </si>
  <si>
    <t>Map3.map3_100000_rec_stream</t>
  </si>
  <si>
    <t>Map3.map3_50000_rec_collection</t>
  </si>
  <si>
    <t>Map3.map3_50000_rec_sequence</t>
  </si>
  <si>
    <t>Map3.map3_50000_rec_stream</t>
  </si>
  <si>
    <t>Map3.map3_10000_rec_collection</t>
  </si>
  <si>
    <t>Map3.map3_10000_rec_sequence</t>
  </si>
  <si>
    <t>Map3.map3_10000_rec_stream</t>
  </si>
  <si>
    <t>Map3.map3_1000_rec_collection</t>
  </si>
  <si>
    <t>Map3.map3_1000_rec_sequence</t>
  </si>
  <si>
    <t>Map3.map3_1000_rec_stream</t>
  </si>
  <si>
    <t>Map3.map3_100_rec_collection</t>
  </si>
  <si>
    <t>Map3.map3_100_rec_sequence</t>
  </si>
  <si>
    <t>Map3.map3_100_rec_stream</t>
  </si>
  <si>
    <t>Map2.map2_100000_rec_collection</t>
  </si>
  <si>
    <t>Map2.map2_100000_rec_sequence</t>
  </si>
  <si>
    <t>Map2.map2_100000_rec_stream</t>
  </si>
  <si>
    <t>Map2.map2_50000_rec_collection</t>
  </si>
  <si>
    <t>Map2.map2_50000_rec_sequence</t>
  </si>
  <si>
    <t>Map2.map2_50000_rec_stream</t>
  </si>
  <si>
    <t>Map2.map2_10000_rec_collection</t>
  </si>
  <si>
    <t>Map2.map2_10000_rec_sequence</t>
  </si>
  <si>
    <t>Map2.map2_10000_rec_stream</t>
  </si>
  <si>
    <t>Map2.map2_1000_rec_collection</t>
  </si>
  <si>
    <t>Map2.map2_1000_rec_sequence</t>
  </si>
  <si>
    <t>Map2.map2_1000_rec_stream</t>
  </si>
  <si>
    <t>Map2.map2_100_rec_collection</t>
  </si>
  <si>
    <t>Map2.map2_100_rec_sequence</t>
  </si>
  <si>
    <t>Map2.map2_100_rec_stream</t>
  </si>
  <si>
    <t>Filter.filter_10_percentage_100000_rec_collection</t>
  </si>
  <si>
    <t>Filter.filter_10_percentage_100000_rec_sequence</t>
  </si>
  <si>
    <t>Filter.filter_10_percentage_100000_rec_stream</t>
  </si>
  <si>
    <t>Filter.filter_10_percentage_50000_rec_collection</t>
  </si>
  <si>
    <t>Filter.filter_10_percentage_50000_rec_sequence</t>
  </si>
  <si>
    <t>Filter.filter_10_percentage_50000_rec_stream</t>
  </si>
  <si>
    <t>Filter.filter_10_percentage_10000_rec_collection</t>
  </si>
  <si>
    <t>Filter.filter_10_percentage_10000_rec_sequence</t>
  </si>
  <si>
    <t>Filter.filter_10_percentage_10000_rec_stream</t>
  </si>
  <si>
    <t>Filter.filter_10_percentage_1000_rec_collection</t>
  </si>
  <si>
    <t>Filter.filter_10_percentage_1000_rec_sequence</t>
  </si>
  <si>
    <t>Filter.filter_10_percentage_1000_rec_stream</t>
  </si>
  <si>
    <t>Filter.filter_10_percentage_100_rec_collection</t>
  </si>
  <si>
    <t>Filter.filter_10_percentage_100_rec_sequence</t>
  </si>
  <si>
    <t>Filter.filter_10_percentage_100_rec_stream</t>
  </si>
  <si>
    <t>Filter.filter_90_percentage_100000_rec_collection</t>
  </si>
  <si>
    <t>Filter.filter_90_percentage_100000_rec_sequence</t>
  </si>
  <si>
    <t>Filter.filter_90_percentage_100000_rec_stream</t>
  </si>
  <si>
    <t>Filter.filter_90_percentage_50000_rec_collection</t>
  </si>
  <si>
    <t>Filter.filter_90_percentage_50000_rec_sequence</t>
  </si>
  <si>
    <t>Filter.filter_90_percentage_50000_rec_stream</t>
  </si>
  <si>
    <t>Filter.filter_90_percentage_10000_rec_collection</t>
  </si>
  <si>
    <t>Filter.filter_90_percentage_10000_rec_sequence</t>
  </si>
  <si>
    <t>Filter.filter_90_percentage_10000_rec_stream</t>
  </si>
  <si>
    <t>Filter.filter_90_percentage_1000_rec_collection</t>
  </si>
  <si>
    <t>Filter.filter_90_percentage_1000_rec_sequence</t>
  </si>
  <si>
    <t>Filter.filter_90_percentage_1000_rec_stream</t>
  </si>
  <si>
    <t>Filter.filter_90_percentage_100_rec_collection</t>
  </si>
  <si>
    <t>Filter.filter_90_percentage_100_rec_sequence</t>
  </si>
  <si>
    <t>Filter.filter_90_percentage_100_rec_stream</t>
  </si>
  <si>
    <t>Distinct.distinct_10_percentage_100000_rec_collection</t>
  </si>
  <si>
    <t>Distinct.distinct_10_percentage_100000_rec_sequence</t>
  </si>
  <si>
    <t>Distinct.distinct_10_percentage_100000_rec_sequence_opt</t>
  </si>
  <si>
    <t>Distinct.distinct_10_percentage_100000_rec_stream</t>
  </si>
  <si>
    <t>Distinct.distinct_10_percentage_10000_rec_collection</t>
  </si>
  <si>
    <t>Distinct.distinct_10_percentage_10000_rec_sequence</t>
  </si>
  <si>
    <t>Distinct.distinct_10_percentage_10000_rec_sequence_opt</t>
  </si>
  <si>
    <t>Distinct.distinct_10_percentage_10000_rec_stream</t>
  </si>
  <si>
    <t>Distinct.distinct_10_percentage_1000_rec_collection</t>
  </si>
  <si>
    <t>Distinct.distinct_10_percentage_1000_rec_sequence</t>
  </si>
  <si>
    <t>Distinct.distinct_10_percentage_1000_rec_sequence_opt</t>
  </si>
  <si>
    <t>Distinct.distinct_10_percentage_1000_rec_stream</t>
  </si>
  <si>
    <t>Distinct.distinct_10_percentage_100_rec_collection</t>
  </si>
  <si>
    <t>Distinct.distinct_10_percentage_100_rec_sequence</t>
  </si>
  <si>
    <t>Distinct.distinct_10_percentage_100_rec_sequence_opt</t>
  </si>
  <si>
    <t>Distinct.distinct_10_percentage_100_rec_stream</t>
  </si>
  <si>
    <t>Distinct.distinct_10_percentage_50000_rec_collection</t>
  </si>
  <si>
    <t>Distinct.distinct_10_percentage_50000_rec_sequence</t>
  </si>
  <si>
    <t>Distinct.distinct_10_percentage_50000_rec_sequence_opt</t>
  </si>
  <si>
    <t>Distinct.distinct_10_percentage_50000_rec_stream</t>
  </si>
  <si>
    <t>Distinct.distinct_90_percentage_100000_rec_collection</t>
  </si>
  <si>
    <t>Distinct.distinct_90_percentage_100000_rec_sequence</t>
  </si>
  <si>
    <t>Distinct.distinct_90_percentage_100000_rec_sequence_opt</t>
  </si>
  <si>
    <t>Distinct.distinct_90_percentage_100000_rec_stream</t>
  </si>
  <si>
    <t>Distinct.distinct_90_percentage_10000_rec_collection</t>
  </si>
  <si>
    <t>Distinct.distinct_90_percentage_10000_rec_sequence</t>
  </si>
  <si>
    <t>Distinct.distinct_90_percentage_10000_rec_sequence_opt</t>
  </si>
  <si>
    <t>Distinct.distinct_90_percentage_10000_rec_stream</t>
  </si>
  <si>
    <t>Distinct.distinct_90_percentage_1000_rec_collection</t>
  </si>
  <si>
    <t>Distinct.distinct_90_percentage_1000_rec_sequence</t>
  </si>
  <si>
    <t>Distinct.distinct_90_percentage_1000_rec_sequence_opt</t>
  </si>
  <si>
    <t>Distinct.distinct_90_percentage_1000_rec_stream</t>
  </si>
  <si>
    <t>Distinct.distinct_90_percentage_100_rec_collection</t>
  </si>
  <si>
    <t>Distinct.distinct_90_percentage_100_rec_sequence</t>
  </si>
  <si>
    <t>Distinct.distinct_90_percentage_100_rec_sequence_opt</t>
  </si>
  <si>
    <t>Distinct.distinct_90_percentage_100_rec_stream</t>
  </si>
  <si>
    <t>Distinct.distinct_90_percentage_50000_rec_collection</t>
  </si>
  <si>
    <t>Distinct.distinct_90_percentage_50000_rec_sequence</t>
  </si>
  <si>
    <t>Distinct.distinct_90_percentage_50000_rec_sequence_opt</t>
  </si>
  <si>
    <t>Distinct.distinct_90_percentage_50000_rec_stream</t>
  </si>
  <si>
    <t>Flatten.flatten_100000_rec_collection</t>
  </si>
  <si>
    <t>Flatten.flatten_100000_rec_sequence</t>
  </si>
  <si>
    <t>Flatten.flatten_100000_rec_sequence_opt</t>
  </si>
  <si>
    <t>Flatten.flatten_100000_rec_stream</t>
  </si>
  <si>
    <t>Flatten.flatten_10000_rec_collection</t>
  </si>
  <si>
    <t>Flatten.flatten_10000_rec_sequence</t>
  </si>
  <si>
    <t>Flatten.flatten_10000_rec_sequence_opt</t>
  </si>
  <si>
    <t>Flatten.flatten_10000_rec_stream</t>
  </si>
  <si>
    <t>Flatten.flatten_1000_rec_collection</t>
  </si>
  <si>
    <t>Flatten.flatten_1000_rec_sequence</t>
  </si>
  <si>
    <t>Flatten.flatten_1000_rec_sequence_opt</t>
  </si>
  <si>
    <t>Flatten.flatten_1000_rec_stream</t>
  </si>
  <si>
    <t>Flatten.flatten_100_rec_collection</t>
  </si>
  <si>
    <t>Flatten.flatten_100_rec_sequence</t>
  </si>
  <si>
    <t>Flatten.flatten_100_rec_sequence_opt</t>
  </si>
  <si>
    <t>Flatten.flatten_100_rec_stream</t>
  </si>
  <si>
    <t>Flatten.flatten_50000_rec_collection</t>
  </si>
  <si>
    <t>Flatten.flatten_50000_rec_sequence</t>
  </si>
  <si>
    <t>Flatten.flatten_50000_rec_sequence_opt</t>
  </si>
  <si>
    <t>Flatten.flatten_50000_rec_stream</t>
  </si>
  <si>
    <t>map10</t>
  </si>
  <si>
    <t>%</t>
  </si>
  <si>
    <t>map5</t>
  </si>
  <si>
    <t>map3</t>
  </si>
  <si>
    <t>map2</t>
  </si>
  <si>
    <t>filter 10%</t>
  </si>
  <si>
    <t>filter 90%</t>
  </si>
  <si>
    <t>flatten</t>
  </si>
  <si>
    <t>distinct 10%</t>
  </si>
  <si>
    <t>distinct 90%</t>
  </si>
  <si>
    <t>GroupBy.groupBy_10_percentage_100000_rec_collection</t>
  </si>
  <si>
    <t>GroupBy.groupBy_10_percentage_100000_rec_sequence</t>
  </si>
  <si>
    <t>GroupBy.groupBy_10_percentage_100000_rec_stream</t>
  </si>
  <si>
    <t>GroupBy.groupBy_10_percentage_50000_rec_collection</t>
  </si>
  <si>
    <t>GroupBy.groupBy_10_percentage_50000_rec_sequence</t>
  </si>
  <si>
    <t>GroupBy.groupBy_10_percentage_50000_rec_stream</t>
  </si>
  <si>
    <t>GroupBy.groupBy_10_percentage_10000_rec_collection</t>
  </si>
  <si>
    <t>GroupBy.groupBy_10_percentage_10000_rec_sequence</t>
  </si>
  <si>
    <t>GroupBy.groupBy_10_percentage_10000_rec_stream</t>
  </si>
  <si>
    <t>GroupBy.groupBy_10_percentage_1000_rec_collection</t>
  </si>
  <si>
    <t>GroupBy.groupBy_10_percentage_1000_rec_sequence</t>
  </si>
  <si>
    <t>GroupBy.groupBy_10_percentage_1000_rec_stream</t>
  </si>
  <si>
    <t>GroupBy.groupBy_10_percentage_100_rec_collection</t>
  </si>
  <si>
    <t>GroupBy.groupBy_10_percentage_100_rec_sequence</t>
  </si>
  <si>
    <t>GroupBy.groupBy_10_percentage_100_rec_stream</t>
  </si>
  <si>
    <t>GroupBy.groupBy_90_percentage_100000_rec_collection</t>
  </si>
  <si>
    <t>GroupBy.groupBy_90_percentage_100000_rec_sequence</t>
  </si>
  <si>
    <t>GroupBy.groupBy_90_percentage_100000_rec_stream</t>
  </si>
  <si>
    <t>GroupBy.groupBy_90_percentage_50000_rec_collection</t>
  </si>
  <si>
    <t>GroupBy.groupBy_90_percentage_50000_rec_sequence</t>
  </si>
  <si>
    <t>GroupBy.groupBy_90_percentage_50000_rec_stream</t>
  </si>
  <si>
    <t>GroupBy.groupBy_90_percentage_10000_rec_collection</t>
  </si>
  <si>
    <t>GroupBy.groupBy_90_percentage_10000_rec_sequence</t>
  </si>
  <si>
    <t>GroupBy.groupBy_90_percentage_10000_rec_stream</t>
  </si>
  <si>
    <t>GroupBy.groupBy_90_percentage_1000_rec_collection</t>
  </si>
  <si>
    <t>GroupBy.groupBy_90_percentage_1000_rec_sequence</t>
  </si>
  <si>
    <t>GroupBy.groupBy_90_percentage_1000_rec_stream</t>
  </si>
  <si>
    <t>GroupBy.groupBy_90_percentage_100_rec_collection</t>
  </si>
  <si>
    <t>GroupBy.groupBy_90_percentage_100_rec_sequence</t>
  </si>
  <si>
    <t>GroupBy.groupBy_90_percentage_100_rec_stream</t>
  </si>
  <si>
    <t>Sort.sort_100000_rec_collection</t>
  </si>
  <si>
    <t>Sort.sort_100000_rec_sequence</t>
  </si>
  <si>
    <t>Sort.sort_100000_rec_stream</t>
  </si>
  <si>
    <t>Sort.sort_50000_rec_collection</t>
  </si>
  <si>
    <t>Sort.sort_50000_rec_sequence</t>
  </si>
  <si>
    <t>Sort.sort_50000_rec_stream</t>
  </si>
  <si>
    <t>Sort.sort_10000_rec_collection</t>
  </si>
  <si>
    <t>Sort.sort_10000_rec_sequence</t>
  </si>
  <si>
    <t>Sort.sort_10000_rec_stream</t>
  </si>
  <si>
    <t>Sort.sort_1000_rec_collection</t>
  </si>
  <si>
    <t>Sort.sort_1000_rec_sequence</t>
  </si>
  <si>
    <t>Sort.sort_1000_rec_stream</t>
  </si>
  <si>
    <t>Sort.sort_100_rec_collection</t>
  </si>
  <si>
    <t>Sort.sort_100_rec_sequence</t>
  </si>
  <si>
    <t>Sort.sort_100_rec_stream</t>
  </si>
  <si>
    <t>Minus.minus_10_percentage_100000_rec_collection</t>
  </si>
  <si>
    <t>Minus.minus_10_percentage_100000_rec_sequence</t>
  </si>
  <si>
    <t>Minus.minus_10_percentage_100000_rec_stream</t>
  </si>
  <si>
    <t>Minus.minus_10_percentage_50000_rec_collection</t>
  </si>
  <si>
    <t>Minus.minus_10_percentage_50000_rec_sequence</t>
  </si>
  <si>
    <t>Minus.minus_10_percentage_50000_rec_stream</t>
  </si>
  <si>
    <t>Minus.minus_10_percentage_10000_rec_collection</t>
  </si>
  <si>
    <t>Minus.minus_10_percentage_10000_rec_sequence</t>
  </si>
  <si>
    <t>Minus.minus_10_percentage_10000_rec_stream</t>
  </si>
  <si>
    <t>Minus.minus_10_percentage_1000_rec_collection</t>
  </si>
  <si>
    <t>Minus.minus_10_percentage_1000_rec_sequence</t>
  </si>
  <si>
    <t>Minus.minus_10_percentage_1000_rec_stream</t>
  </si>
  <si>
    <t>Minus.minus_10_percentage_100_rec_collection</t>
  </si>
  <si>
    <t>Minus.minus_10_percentage_100_rec_sequence</t>
  </si>
  <si>
    <t>Minus.minus_10_percentage_100_rec_stream</t>
  </si>
  <si>
    <t>Minus.minus_90_percentage_100000_rec_collection</t>
  </si>
  <si>
    <t>Minus.minus_90_percentage_100000_rec_sequence</t>
  </si>
  <si>
    <t>Minus.minus_90_percentage_100000_rec_stream</t>
  </si>
  <si>
    <t>Minus.minus_90_percentage_50000_rec_collection</t>
  </si>
  <si>
    <t>Minus.minus_90_percentage_50000_rec_sequence</t>
  </si>
  <si>
    <t>Minus.minus_90_percentage_50000_rec_stream</t>
  </si>
  <si>
    <t>Minus.minus_90_percentage_10000_rec_collection</t>
  </si>
  <si>
    <t>Minus.minus_90_percentage_10000_rec_sequence</t>
  </si>
  <si>
    <t>Minus.minus_90_percentage_10000_rec_stream</t>
  </si>
  <si>
    <t>Minus.minus_90_percentage_1000_rec_collection</t>
  </si>
  <si>
    <t>Minus.minus_90_percentage_1000_rec_sequence</t>
  </si>
  <si>
    <t>Minus.minus_90_percentage_1000_rec_stream</t>
  </si>
  <si>
    <t>Minus.minus_90_percentage_100_rec_collection</t>
  </si>
  <si>
    <t>Minus.minus_90_percentage_100_rec_sequence</t>
  </si>
  <si>
    <t>Minus.minus_90_percentage_100_rec_stream</t>
  </si>
  <si>
    <t>AssociateBy.associateBy_100000_rec_collection</t>
  </si>
  <si>
    <t>AssociateBy.associateBy_100000_rec_sequence</t>
  </si>
  <si>
    <t>AssociateBy.associateBy_10000_rec_collection</t>
  </si>
  <si>
    <t>AssociateBy.associateBy_10000_rec_sequence</t>
  </si>
  <si>
    <t>AssociateBy.associateBy_1000_rec_collection</t>
  </si>
  <si>
    <t>AssociateBy.associateBy_1000_rec_sequence</t>
  </si>
  <si>
    <t>AssociateBy.associateBy_100_rec_collection</t>
  </si>
  <si>
    <t>AssociateBy.associateBy_100_rec_sequence</t>
  </si>
  <si>
    <t>AssociateBy.associateBy_50000_rec_collection</t>
  </si>
  <si>
    <t>AssociateBy.associateBy_50000_rec_sequence</t>
  </si>
  <si>
    <t>Zip.zip_100000_rec_collection</t>
  </si>
  <si>
    <t>Zip.zip_100000_rec_sequence</t>
  </si>
  <si>
    <t>Zip.zip_10000_rec_collection</t>
  </si>
  <si>
    <t>Zip.zip_10000_rec_sequence</t>
  </si>
  <si>
    <t>Zip.zip_1000_rec_collection</t>
  </si>
  <si>
    <t>Zip.zip_1000_rec_sequence</t>
  </si>
  <si>
    <t>Zip.zip_100_rec_collection</t>
  </si>
  <si>
    <t>Zip.zip_100_rec_sequence</t>
  </si>
  <si>
    <t>Zip.zip_50000_rec_collection</t>
  </si>
  <si>
    <t>Zip.zip_50000_rec_sequence</t>
  </si>
  <si>
    <t>minus 90%</t>
  </si>
  <si>
    <t>minus 10%</t>
  </si>
  <si>
    <t>sort</t>
  </si>
  <si>
    <t>groupBy 90%</t>
  </si>
  <si>
    <t>groupBy 10%</t>
  </si>
  <si>
    <t>Chunked.chunked_100000_rec_collection</t>
  </si>
  <si>
    <t>Chunked.chunked_100000_rec_sequence</t>
  </si>
  <si>
    <t>Chunked.chunked_100000_rec_stream</t>
  </si>
  <si>
    <t>Chunked.chunked_50000_rec_collection</t>
  </si>
  <si>
    <t>Chunked.chunked_50000_rec_sequence</t>
  </si>
  <si>
    <t>Chunked.chunked_50000_rec_stream</t>
  </si>
  <si>
    <t>Chunked.chunked_10000_rec_collection</t>
  </si>
  <si>
    <t>Chunked.chunked_10000_rec_sequence</t>
  </si>
  <si>
    <t>Chunked.chunked_10000_rec_stream</t>
  </si>
  <si>
    <t>Chunked.chunked_1000_rec_collection</t>
  </si>
  <si>
    <t>Chunked.chunked_1000_rec_sequence</t>
  </si>
  <si>
    <t>Chunked.chunked_1000_rec_stream</t>
  </si>
  <si>
    <t>Chunked.chunked_100_rec_collection</t>
  </si>
  <si>
    <t>Chunked.chunked_100_rec_sequence</t>
  </si>
  <si>
    <t>Chunked.chunked_100_rec_stream</t>
  </si>
  <si>
    <t>Crazy.crazy_10_percentage_100000_rec_collection</t>
  </si>
  <si>
    <t>Crazy.crazy_10_percentage_100000_rec_sequence</t>
  </si>
  <si>
    <t>Crazy.crazy_10_percentage_100000_rec_stream</t>
  </si>
  <si>
    <t>Crazy.crazy_10_percentage_50000_rec_collection</t>
  </si>
  <si>
    <t>Crazy.crazy_10_percentage_50000_rec_sequence</t>
  </si>
  <si>
    <t>Crazy.crazy_10_percentage_50000_rec_stream</t>
  </si>
  <si>
    <t>Crazy.crazy_10_percentage_10000_rec_collection</t>
  </si>
  <si>
    <t>Crazy.crazy_10_percentage_10000_rec_sequence</t>
  </si>
  <si>
    <t>Crazy.crazy_10_percentage_10000_rec_stream</t>
  </si>
  <si>
    <t>Crazy.crazy_10_percentage_1000_rec_collection</t>
  </si>
  <si>
    <t>Crazy.crazy_10_percentage_1000_rec_sequence</t>
  </si>
  <si>
    <t>Crazy.crazy_10_percentage_1000_rec_stream</t>
  </si>
  <si>
    <t>Crazy.crazy_10_percentage_100_rec_collection</t>
  </si>
  <si>
    <t>Crazy.crazy_10_percentage_100_rec_sequence</t>
  </si>
  <si>
    <t>Crazy.crazy_10_percentage_100_rec_stream</t>
  </si>
  <si>
    <t>Crazy.crazy_90_percentage_100000_rec_collection</t>
  </si>
  <si>
    <t>Crazy.crazy_90_percentage_100000_rec_sequence</t>
  </si>
  <si>
    <t>Crazy.crazy_90_percentage_100000_rec_stream</t>
  </si>
  <si>
    <t>Crazy.crazy_90_percentage_50000_rec_collection</t>
  </si>
  <si>
    <t>Crazy.crazy_90_percentage_50000_rec_sequence</t>
  </si>
  <si>
    <t>Crazy.crazy_90_percentage_50000_rec_stream</t>
  </si>
  <si>
    <t>Crazy.crazy_90_percentage_10000_rec_collection</t>
  </si>
  <si>
    <t>Crazy.crazy_90_percentage_10000_rec_sequence</t>
  </si>
  <si>
    <t>Crazy.crazy_90_percentage_10000_rec_stream</t>
  </si>
  <si>
    <t>Crazy.crazy_90_percentage_1000_rec_collection</t>
  </si>
  <si>
    <t>Crazy.crazy_90_percentage_1000_rec_sequence</t>
  </si>
  <si>
    <t>Crazy.crazy_90_percentage_1000_rec_stream</t>
  </si>
  <si>
    <t>Crazy.crazy_90_percentage_100_rec_collection</t>
  </si>
  <si>
    <t>Crazy.crazy_90_percentage_100_rec_sequence</t>
  </si>
  <si>
    <t>Crazy.crazy_90_percentage_100_rec_stream</t>
  </si>
  <si>
    <t>Reality.reality_100000_rec_collection</t>
  </si>
  <si>
    <t>Reality.reality_100000_rec_sequence</t>
  </si>
  <si>
    <t>Reality.reality_100000_rec_stream</t>
  </si>
  <si>
    <t>Reality.reality_10000_rec_collection</t>
  </si>
  <si>
    <t>Reality.reality_10000_rec_sequence</t>
  </si>
  <si>
    <t>Reality.reality_10000_rec_stream</t>
  </si>
  <si>
    <t>Reality.reality_1000_rec_collection</t>
  </si>
  <si>
    <t>Reality.reality_1000_rec_sequence</t>
  </si>
  <si>
    <t>Reality.reality_1000_rec_stream</t>
  </si>
  <si>
    <t>Reality.reality_100_rec_collection</t>
  </si>
  <si>
    <t>Reality.reality_100_rec_sequence</t>
  </si>
  <si>
    <t>Reality.reality_100_rec_stream</t>
  </si>
  <si>
    <t>Reality.reality_50000_rec_collection</t>
  </si>
  <si>
    <t>Reality.reality_50000_rec_sequence</t>
  </si>
  <si>
    <t>Reality.reality_50000_rec_stream</t>
  </si>
  <si>
    <t>Map10</t>
  </si>
  <si>
    <t>-</t>
  </si>
  <si>
    <t>avgt</t>
  </si>
  <si>
    <t>(ns)</t>
  </si>
  <si>
    <t>ns/op</t>
  </si>
  <si>
    <t>map10 - avg</t>
  </si>
  <si>
    <t>Filter</t>
  </si>
  <si>
    <t>filter10 - avg</t>
  </si>
  <si>
    <t>filter90 - avg</t>
  </si>
  <si>
    <t>Collection (ns)</t>
  </si>
  <si>
    <t>Sequence (ns)</t>
  </si>
  <si>
    <t>Stream (ns)</t>
  </si>
  <si>
    <t>Sequence-opt (ns)</t>
  </si>
  <si>
    <t>Collection(ns)</t>
  </si>
  <si>
    <t>Distinct</t>
  </si>
  <si>
    <t>Map10.String</t>
  </si>
  <si>
    <t>_Map10.map10_100000_rec_collection</t>
  </si>
  <si>
    <t>_Map10.map10_100000_rec_sequence</t>
  </si>
  <si>
    <t>_Map10.map10_100000_rec_stream</t>
  </si>
  <si>
    <t>_Map10.map10_10000_rec_collection</t>
  </si>
  <si>
    <t>_Map10.map10_10000_rec_sequence</t>
  </si>
  <si>
    <t>_Map10.map10_10000_rec_stream</t>
  </si>
  <si>
    <t>_Map10.map10_1000_rec_collection</t>
  </si>
  <si>
    <t>_Map10.map10_1000_rec_sequence</t>
  </si>
  <si>
    <t>_Map10.map10_1000_rec_stream</t>
  </si>
  <si>
    <t>_Map10.map10_100_rec_collection</t>
  </si>
  <si>
    <t>_Map10.map10_100_rec_sequence</t>
  </si>
  <si>
    <t>_Map10.map10_100_rec_stream</t>
  </si>
  <si>
    <t>_Map10.map10_50000_rec_collection</t>
  </si>
  <si>
    <t>_Map10.map10_50000_rec_sequence</t>
  </si>
  <si>
    <t>_Map10.map10_50000_rec_stream</t>
  </si>
  <si>
    <t>Filter.String</t>
  </si>
  <si>
    <t>_Filter.filter_10_percentage_100000_rec_collection</t>
  </si>
  <si>
    <t>_Filter.filter_10_percentage_100000_rec_sequence</t>
  </si>
  <si>
    <t>_Filter.filter_10_percentage_100000_rec_stream</t>
  </si>
  <si>
    <t>_Filter.filter_10_percentage_50000_rec_collection</t>
  </si>
  <si>
    <t>_Filter.filter_10_percentage_50000_rec_sequence</t>
  </si>
  <si>
    <t>_Filter.filter_10_percentage_50000_rec_stream</t>
  </si>
  <si>
    <t>_Filter.filter_10_percentage_10000_rec_collection</t>
  </si>
  <si>
    <t>_Filter.filter_10_percentage_10000_rec_sequence</t>
  </si>
  <si>
    <t>_Filter.filter_10_percentage_10000_rec_stream</t>
  </si>
  <si>
    <t>_Filter.filter_10_percentage_1000_rec_collection</t>
  </si>
  <si>
    <t>_Filter.filter_10_percentage_1000_rec_sequence</t>
  </si>
  <si>
    <t>_Filter.filter_10_percentage_1000_rec_stream</t>
  </si>
  <si>
    <t>_Filter.filter_10_percentage_100_rec_collection</t>
  </si>
  <si>
    <t>_Filter.filter_10_percentage_100_rec_sequence</t>
  </si>
  <si>
    <t>_Filter.filter_10_percentage_100_rec_stream</t>
  </si>
  <si>
    <t>_Filter.filter_90_percentage_100000_rec_collection</t>
  </si>
  <si>
    <t>_Filter.filter_90_percentage_100000_rec_sequence</t>
  </si>
  <si>
    <t>_Filter.filter_90_percentage_100000_rec_stream</t>
  </si>
  <si>
    <t>_Filter.filter_90_percentage_50000_rec_collection</t>
  </si>
  <si>
    <t>_Filter.filter_90_percentage_50000_rec_sequence</t>
  </si>
  <si>
    <t>_Filter.filter_90_percentage_50000_rec_stream</t>
  </si>
  <si>
    <t>_Filter.filter_90_percentage_10000_rec_collection</t>
  </si>
  <si>
    <t>_Filter.filter_90_percentage_10000_rec_sequence</t>
  </si>
  <si>
    <t>_Filter.filter_90_percentage_10000_rec_stream</t>
  </si>
  <si>
    <t>_Filter.filter_90_percentage_1000_rec_collection</t>
  </si>
  <si>
    <t>_Filter.filter_90_percentage_1000_rec_sequence</t>
  </si>
  <si>
    <t>_Filter.filter_90_percentage_1000_rec_stream</t>
  </si>
  <si>
    <t>_Filter.filter_90_percentage_100_rec_collection</t>
  </si>
  <si>
    <t>_Filter.filter_90_percentage_100_rec_sequence</t>
  </si>
  <si>
    <t>_Filter.filter_90_percentage_100_rec_stream</t>
  </si>
  <si>
    <t>map10 - str</t>
  </si>
  <si>
    <t>filter10 - str</t>
  </si>
  <si>
    <t>filter90 - str</t>
  </si>
  <si>
    <t>Map5.String</t>
  </si>
  <si>
    <t>_Map5.map5_100000_rec_collection</t>
  </si>
  <si>
    <t>_Map5.map5_100000_rec_sequence</t>
  </si>
  <si>
    <t>_Map5.map5_100000_rec_stream</t>
  </si>
  <si>
    <t>_Map5.map5_50000_rec_collection</t>
  </si>
  <si>
    <t>_Map5.map5_50000_rec_sequence</t>
  </si>
  <si>
    <t>_Map5.map5_50000_rec_stream</t>
  </si>
  <si>
    <t>_Map5.map5_10000_rec_collection</t>
  </si>
  <si>
    <t>_Map5.map5_10000_rec_sequence</t>
  </si>
  <si>
    <t>_Map5.map5_10000_rec_stream</t>
  </si>
  <si>
    <t>_Map5.map5_1000_rec_collection</t>
  </si>
  <si>
    <t>_Map5.map5_1000_rec_sequence</t>
  </si>
  <si>
    <t>_Map5.map5_1000_rec_stream</t>
  </si>
  <si>
    <t>_Map5.map5_100_rec_collection</t>
  </si>
  <si>
    <t>_Map5.map5_100_rec_sequence</t>
  </si>
  <si>
    <t>_Map5.map5_100_rec_stream</t>
  </si>
  <si>
    <t>Map3.String</t>
  </si>
  <si>
    <t>_Map3.map3_100000_rec_collection</t>
  </si>
  <si>
    <t>_Map3.map3_100000_rec_sequence</t>
  </si>
  <si>
    <t>_Map3.map3_100000_rec_stream</t>
  </si>
  <si>
    <t>_Map3.map3_50000_rec_collection</t>
  </si>
  <si>
    <t>_Map3.map3_50000_rec_sequence</t>
  </si>
  <si>
    <t>_Map3.map3_50000_rec_stream</t>
  </si>
  <si>
    <t>_Map3.map3_10000_rec_collection</t>
  </si>
  <si>
    <t>_Map3.map3_10000_rec_sequence</t>
  </si>
  <si>
    <t>_Map3.map3_10000_rec_stream</t>
  </si>
  <si>
    <t>_Map3.map3_1000_rec_collection</t>
  </si>
  <si>
    <t>_Map3.map3_1000_rec_sequence</t>
  </si>
  <si>
    <t>_Map3.map3_1000_rec_stream</t>
  </si>
  <si>
    <t>_Map3.map3_100_rec_collection</t>
  </si>
  <si>
    <t>_Map3.map3_100_rec_sequence</t>
  </si>
  <si>
    <t>_Map3.map3_100_rec_stream</t>
  </si>
  <si>
    <t>map5 - str</t>
  </si>
  <si>
    <t>map3 - str</t>
  </si>
  <si>
    <t>Map_i10.Int?</t>
  </si>
  <si>
    <t>Map_i10.map10_100000_rec_collection</t>
  </si>
  <si>
    <t>Map_i10.map10_100000_rec_sequence</t>
  </si>
  <si>
    <t>Map_i10.map10_100000_rec_stream</t>
  </si>
  <si>
    <t>Map_i10.map10_50000_rec_collection</t>
  </si>
  <si>
    <t>Map_i10.map10_50000_rec_sequence</t>
  </si>
  <si>
    <t>Map_i10.map10_50000_rec_stream</t>
  </si>
  <si>
    <t>Map_i10.map10_10000_rec_collection</t>
  </si>
  <si>
    <t>Map_i10.map10_10000_rec_sequence</t>
  </si>
  <si>
    <t>Map_i10.map10_10000_rec_stream</t>
  </si>
  <si>
    <t>Map_i10.map10_1000_rec_collection</t>
  </si>
  <si>
    <t>Map_i10.map10_1000_rec_sequence</t>
  </si>
  <si>
    <t>Map_i10.map10_1000_rec_stream</t>
  </si>
  <si>
    <t>Map_i10.map10_100_rec_collection</t>
  </si>
  <si>
    <t>Map_i10.map10_100_rec_sequence</t>
  </si>
  <si>
    <t>Map_i10.map10_100_rec_stream</t>
  </si>
  <si>
    <t>Map_i5.Int?</t>
  </si>
  <si>
    <t>Map_i5.map5_100000_rec_collection</t>
  </si>
  <si>
    <t>Map_i5.map5_100000_rec_sequence</t>
  </si>
  <si>
    <t>Map_i5.map5_100000_rec_stream</t>
  </si>
  <si>
    <t>Map_i5.map5_50000_rec_collection</t>
  </si>
  <si>
    <t>Map_i5.map5_50000_rec_sequence</t>
  </si>
  <si>
    <t>Map_i5.map5_50000_rec_stream</t>
  </si>
  <si>
    <t>Map_i5.map5_10000_rec_collection</t>
  </si>
  <si>
    <t>Map_i5.map5_10000_rec_sequence</t>
  </si>
  <si>
    <t>Map_i5.map5_10000_rec_stream</t>
  </si>
  <si>
    <t>Map_i5.map5_1000_rec_collection</t>
  </si>
  <si>
    <t>Map_i5.map5_1000_rec_sequence</t>
  </si>
  <si>
    <t>Map_i5.map5_1000_rec_stream</t>
  </si>
  <si>
    <t>Map_i5.map5_100_rec_collection</t>
  </si>
  <si>
    <t>Map_i5.map5_100_rec_sequence</t>
  </si>
  <si>
    <t>Map_i5.map5_100_rec_stream</t>
  </si>
  <si>
    <t>Map_i3.Int?</t>
  </si>
  <si>
    <t>Map_i3.map3_100000_rec_collection</t>
  </si>
  <si>
    <t>Map_i3.map3_100000_rec_sequence</t>
  </si>
  <si>
    <t>Map_i3.map3_100000_rec_stream</t>
  </si>
  <si>
    <t>Map_i3.map3_50000_rec_collection</t>
  </si>
  <si>
    <t>Map_i3.map3_50000_rec_sequence</t>
  </si>
  <si>
    <t>Map_i3.map3_50000_rec_stream</t>
  </si>
  <si>
    <t>Map_i3.map3_10000_rec_collection</t>
  </si>
  <si>
    <t>Map_i3.map3_10000_rec_sequence</t>
  </si>
  <si>
    <t>Map_i3.map3_10000_rec_stream</t>
  </si>
  <si>
    <t>Map_i3.map3_1000_rec_collection</t>
  </si>
  <si>
    <t>Map_i3.map3_1000_rec_sequence</t>
  </si>
  <si>
    <t>Map_i3.map3_1000_rec_stream</t>
  </si>
  <si>
    <t>Map_i3.map3_100_rec_collection</t>
  </si>
  <si>
    <t>Map_i3.map3_100_rec_sequence</t>
  </si>
  <si>
    <t>Map_i3.map3_100_rec_stream</t>
  </si>
  <si>
    <t>map_i10</t>
  </si>
  <si>
    <t>map_i3</t>
  </si>
  <si>
    <t>map_i5</t>
  </si>
  <si>
    <t>map10 - int?</t>
  </si>
  <si>
    <t>map5 - int?</t>
  </si>
  <si>
    <t>map3 - int?</t>
  </si>
  <si>
    <t>filter10 - int?</t>
  </si>
  <si>
    <t>filter90 - int?</t>
  </si>
  <si>
    <t>JetBrains Runtime 17 (targetJvm 1.8)</t>
  </si>
  <si>
    <t>Oracle Open JDK 21 (targetJvm 21)</t>
  </si>
  <si>
    <t>JDK</t>
  </si>
  <si>
    <t>Filter10.Int?</t>
  </si>
  <si>
    <t>Filter90.Int?</t>
  </si>
  <si>
    <t>map10 int?</t>
  </si>
  <si>
    <t>map3 int?</t>
  </si>
  <si>
    <t>map5 int?</t>
  </si>
  <si>
    <t>Distinct10.Int?</t>
  </si>
  <si>
    <t>Distinct90.Int?</t>
  </si>
  <si>
    <t>filter10 int?</t>
  </si>
  <si>
    <t>filter90 int?</t>
  </si>
  <si>
    <t>distinct10 int?</t>
  </si>
  <si>
    <t>Flatten.Int?</t>
  </si>
  <si>
    <t>flatten90%</t>
  </si>
  <si>
    <t>aaaaa</t>
  </si>
  <si>
    <t>distinct90 int?</t>
  </si>
  <si>
    <t>flatten int?</t>
  </si>
  <si>
    <t>Samples</t>
  </si>
  <si>
    <t>Score Error (99.9%)</t>
  </si>
  <si>
    <t>Unit</t>
  </si>
  <si>
    <t>com.maxssoft.test.run.Distinct.distinct_10_percentage_100000_rec_collection</t>
  </si>
  <si>
    <t>com.maxssoft.test.run.Distinct.distinct_10_percentage_100000_rec_sequence</t>
  </si>
  <si>
    <t>com.maxssoft.test.run.Distinct.distinct_10_percentage_100000_rec_sequence_opt</t>
  </si>
  <si>
    <t>com.maxssoft.test.run.Distinct.distinct_10_percentage_100000_rec_stream</t>
  </si>
  <si>
    <t>com.maxssoft.test.run.Distinct.distinct_10_percentage_10000_rec_collection</t>
  </si>
  <si>
    <t>com.maxssoft.test.run.Distinct.distinct_10_percentage_10000_rec_sequence</t>
  </si>
  <si>
    <t>com.maxssoft.test.run.Distinct.distinct_10_percentage_10000_rec_sequence_opt</t>
  </si>
  <si>
    <t>com.maxssoft.test.run.Distinct.distinct_10_percentage_10000_rec_stream</t>
  </si>
  <si>
    <t>com.maxssoft.test.run.Distinct.distinct_10_percentage_50000_rec_collection</t>
  </si>
  <si>
    <t>com.maxssoft.test.run.Distinct.distinct_10_percentage_50000_rec_sequence</t>
  </si>
  <si>
    <t>com.maxssoft.test.run.Distinct.distinct_10_percentage_50000_rec_sequence_opt</t>
  </si>
  <si>
    <t>com.maxssoft.test.run.Distinct.distinct_10_percentage_50000_rec_stream</t>
  </si>
  <si>
    <t>com.maxssoft.test.run.Distinct.distinct_90_percentage_100000_rec_collection</t>
  </si>
  <si>
    <t>com.maxssoft.test.run.Distinct.distinct_90_percentage_100000_rec_sequence</t>
  </si>
  <si>
    <t>com.maxssoft.test.run.Distinct.distinct_90_percentage_100000_rec_sequence_opt</t>
  </si>
  <si>
    <t>com.maxssoft.test.run.Distinct.distinct_90_percentage_100000_rec_stream</t>
  </si>
  <si>
    <t>com.maxssoft.test.run.Distinct.distinct_90_percentage_10000_rec_collection</t>
  </si>
  <si>
    <t>com.maxssoft.test.run.Distinct.distinct_90_percentage_10000_rec_sequence</t>
  </si>
  <si>
    <t>com.maxssoft.test.run.Distinct.distinct_90_percentage_10000_rec_sequence_opt</t>
  </si>
  <si>
    <t>com.maxssoft.test.run.Distinct.distinct_90_percentage_10000_rec_stream</t>
  </si>
  <si>
    <t>com.maxssoft.test.run.Distinct.distinct_90_percentage_50000_rec_collection</t>
  </si>
  <si>
    <t>com.maxssoft.test.run.Distinct.distinct_90_percentage_50000_rec_sequence</t>
  </si>
  <si>
    <t>com.maxssoft.test.run.Distinct.distinct_90_percentage_50000_rec_sequence_opt</t>
  </si>
  <si>
    <t>com.maxssoft.test.run.Distinct.distinct_90_percentage_50000_rec_stream</t>
  </si>
  <si>
    <t>com.maxssoft.test.run.Filter.filter_10_percentage_100000_rec_collection</t>
  </si>
  <si>
    <t>com.maxssoft.test.run.Filter.filter_10_percentage_100000_rec_sequence</t>
  </si>
  <si>
    <t>com.maxssoft.test.run.Filter.filter_10_percentage_100000_rec_stream</t>
  </si>
  <si>
    <t>com.maxssoft.test.run.Filter.filter_10_percentage_10000_rec_collection</t>
  </si>
  <si>
    <t>com.maxssoft.test.run.Filter.filter_10_percentage_10000_rec_sequence</t>
  </si>
  <si>
    <t>com.maxssoft.test.run.Filter.filter_10_percentage_10000_rec_stream</t>
  </si>
  <si>
    <t>com.maxssoft.test.run.Filter.filter_10_percentage_50000_rec_collection</t>
  </si>
  <si>
    <t>com.maxssoft.test.run.Filter.filter_10_percentage_50000_rec_sequence</t>
  </si>
  <si>
    <t>com.maxssoft.test.run.Filter.filter_10_percentage_50000_rec_stream</t>
  </si>
  <si>
    <t>com.maxssoft.test.run.Filter.filter_90_percentage_100000_rec_collection</t>
  </si>
  <si>
    <t>com.maxssoft.test.run.Filter.filter_90_percentage_100000_rec_sequence</t>
  </si>
  <si>
    <t>com.maxssoft.test.run.Filter.filter_90_percentage_100000_rec_stream</t>
  </si>
  <si>
    <t>com.maxssoft.test.run.Filter.filter_90_percentage_10000_rec_collection</t>
  </si>
  <si>
    <t>com.maxssoft.test.run.Filter.filter_90_percentage_10000_rec_sequence</t>
  </si>
  <si>
    <t>com.maxssoft.test.run.Filter.filter_90_percentage_10000_rec_stream</t>
  </si>
  <si>
    <t>com.maxssoft.test.run.Filter.filter_90_percentage_50000_rec_collection</t>
  </si>
  <si>
    <t>com.maxssoft.test.run.Filter.filter_90_percentage_50000_rec_sequence</t>
  </si>
  <si>
    <t>com.maxssoft.test.run.Filter.filter_90_percentage_50000_rec_stream</t>
  </si>
  <si>
    <t>com.maxssoft.test.run.Flatten.flatten_100000_rec_collection</t>
  </si>
  <si>
    <t>com.maxssoft.test.run.Flatten.flatten_100000_rec_sequence</t>
  </si>
  <si>
    <t>com.maxssoft.test.run.Flatten.flatten_100000_rec_sequence_opt</t>
  </si>
  <si>
    <t>com.maxssoft.test.run.Flatten.flatten_100000_rec_stream</t>
  </si>
  <si>
    <t>com.maxssoft.test.run.Flatten.flatten_10000_rec_collection</t>
  </si>
  <si>
    <t>com.maxssoft.test.run.Flatten.flatten_10000_rec_sequence</t>
  </si>
  <si>
    <t>com.maxssoft.test.run.Flatten.flatten_10000_rec_sequence_opt</t>
  </si>
  <si>
    <t>com.maxssoft.test.run.Flatten.flatten_10000_rec_stream</t>
  </si>
  <si>
    <t>com.maxssoft.test.run.Flatten.flatten_50000_rec_collection</t>
  </si>
  <si>
    <t>com.maxssoft.test.run.Flatten.flatten_50000_rec_sequence</t>
  </si>
  <si>
    <t>com.maxssoft.test.run.Flatten.flatten_50000_rec_sequence_opt</t>
  </si>
  <si>
    <t>com.maxssoft.test.run.Flatten.flatten_50000_rec_stream</t>
  </si>
  <si>
    <t>distinct10</t>
  </si>
  <si>
    <t>distinct90</t>
  </si>
  <si>
    <t>filter10</t>
  </si>
  <si>
    <t>filter90</t>
  </si>
  <si>
    <t>distinct 10 int?</t>
  </si>
  <si>
    <t>distinct 90 int?</t>
  </si>
  <si>
    <t>crazy_10</t>
  </si>
  <si>
    <t>crazy_90</t>
  </si>
  <si>
    <t>distinct_10</t>
  </si>
  <si>
    <t>distinct_90</t>
  </si>
  <si>
    <t>filter_10</t>
  </si>
  <si>
    <t>filter_90</t>
  </si>
  <si>
    <t>reality</t>
  </si>
  <si>
    <t>zip</t>
  </si>
  <si>
    <t>25 прогонов</t>
  </si>
  <si>
    <t>associateBy</t>
  </si>
  <si>
    <t>chunked</t>
  </si>
  <si>
    <t>groupBy_10</t>
  </si>
  <si>
    <t>groupBy_90</t>
  </si>
  <si>
    <t>minus_10</t>
  </si>
  <si>
    <t>minus_90</t>
  </si>
  <si>
    <t>All tests</t>
  </si>
  <si>
    <r>
      <rPr>
        <b/>
        <sz val="14"/>
        <color theme="1"/>
        <rFont val="Calibri"/>
        <family val="2"/>
        <scheme val="minor"/>
      </rPr>
      <t>Map</t>
    </r>
    <r>
      <rPr>
        <sz val="14"/>
        <color theme="1"/>
        <rFont val="Calibri"/>
        <family val="2"/>
        <charset val="204"/>
        <scheme val="minor"/>
      </rPr>
      <t xml:space="preserve"> - Объяснить эффект, почему затраты коллекций не растут так сильно с количеством преобразований</t>
    </r>
  </si>
  <si>
    <r>
      <rPr>
        <b/>
        <sz val="14"/>
        <color theme="1"/>
        <rFont val="Calibri"/>
        <family val="2"/>
        <scheme val="minor"/>
      </rPr>
      <t>Distinct</t>
    </r>
    <r>
      <rPr>
        <sz val="14"/>
        <color theme="1"/>
        <rFont val="Calibri"/>
        <family val="2"/>
        <scheme val="minor"/>
      </rPr>
      <t xml:space="preserve"> - кажется что результат должен быть наоборот и он сильно отличается от фильтра</t>
    </r>
  </si>
  <si>
    <r>
      <rPr>
        <b/>
        <sz val="14"/>
        <color theme="1"/>
        <rFont val="Calibri"/>
        <family val="2"/>
        <scheme val="minor"/>
      </rPr>
      <t>Minus</t>
    </r>
    <r>
      <rPr>
        <sz val="14"/>
        <color theme="1"/>
        <rFont val="Calibri"/>
        <family val="2"/>
        <scheme val="minor"/>
      </rPr>
      <t xml:space="preserve"> - должен повторять результаты minus_10 = filter_90, minus_90 = filter_10. Но на цифрах мы не видим этого, хотя там используется один и тот же код</t>
    </r>
  </si>
  <si>
    <t>---------------------</t>
  </si>
  <si>
    <t>take_10</t>
  </si>
  <si>
    <t>Take.take_10_percentage_100000_rec_collection</t>
  </si>
  <si>
    <t>Take.take_10_percentage_100000_rec_sequence</t>
  </si>
  <si>
    <t>Take.take_10_percentage_100000_rec_stream</t>
  </si>
  <si>
    <t>Take.take_10_percentage_50000_rec_collection</t>
  </si>
  <si>
    <t>Take.take_10_percentage_50000_rec_sequence</t>
  </si>
  <si>
    <t>Take.take_10_percentage_50000_rec_stream</t>
  </si>
  <si>
    <t>Take.take_10_percentage_10000_rec_collection</t>
  </si>
  <si>
    <t>Take.take_10_percentage_10000_rec_sequence</t>
  </si>
  <si>
    <t>Take.take_10_percentage_10000_rec_stream</t>
  </si>
  <si>
    <t>Take.take_10_percentage_1000_rec_collection</t>
  </si>
  <si>
    <t>Take.take_10_percentage_1000_rec_sequence</t>
  </si>
  <si>
    <t>Take.take_10_percentage_1000_rec_stream</t>
  </si>
  <si>
    <t>Take.take_10_percentage_100_rec_collection</t>
  </si>
  <si>
    <t>Take.take_10_percentage_100_rec_sequence</t>
  </si>
  <si>
    <t>Take.take_10_percentage_100_rec_stream</t>
  </si>
  <si>
    <t>take_90</t>
  </si>
  <si>
    <t>Take.take_90_percentage_100000_rec_collection</t>
  </si>
  <si>
    <t>Take.take_90_percentage_100000_rec_sequence</t>
  </si>
  <si>
    <t>Take.take_90_percentage_100000_rec_stream</t>
  </si>
  <si>
    <t>Take.take_90_percentage_50000_rec_collection</t>
  </si>
  <si>
    <t>Take.take_90_percentage_50000_rec_sequence</t>
  </si>
  <si>
    <t>Take.take_90_percentage_50000_rec_stream</t>
  </si>
  <si>
    <t>Take.take_90_percentage_10000_rec_collection</t>
  </si>
  <si>
    <t>Take.take_90_percentage_10000_rec_sequence</t>
  </si>
  <si>
    <t>Take.take_90_percentage_10000_rec_stream</t>
  </si>
  <si>
    <t>Take.take_90_percentage_1000_rec_collection</t>
  </si>
  <si>
    <t>Take.take_90_percentage_1000_rec_sequence</t>
  </si>
  <si>
    <t>Take.take_90_percentage_1000_rec_stream</t>
  </si>
  <si>
    <t>Take.take_90_percentage_100_rec_collection</t>
  </si>
  <si>
    <t>Take.take_90_percentage_100_rec_sequence</t>
  </si>
  <si>
    <t>Take.take_90_percentage_100_rec_stream</t>
  </si>
  <si>
    <t>filter_exp</t>
  </si>
  <si>
    <t>Filter_exp.filter_10r_10000_rec_collection</t>
  </si>
  <si>
    <t>Filter_exp.filter_10r_10000_rec_sequence</t>
  </si>
  <si>
    <t>Filter_exp.filter_2r_10000_rec_collection</t>
  </si>
  <si>
    <t>Filter_exp.filter_2r_10000_rec_sequence</t>
  </si>
  <si>
    <t>Filter_exp.filter_3r_10000_rec_collection</t>
  </si>
  <si>
    <t>Filter_exp.filter_3r_10000_rec_sequence</t>
  </si>
  <si>
    <t>Filter_exp.filter_5r_10000_rec_collection</t>
  </si>
  <si>
    <t>Filter_exp.filter_5r_10000_rec_sequence</t>
  </si>
  <si>
    <t>filter_N</t>
  </si>
  <si>
    <t>drop_10</t>
  </si>
  <si>
    <t>Drop.drop_10_percentage_100000_rec_collection</t>
  </si>
  <si>
    <t>Drop.drop_10_percentage_100000_rec_sequence</t>
  </si>
  <si>
    <t>Drop.drop_10_percentage_100000_rec_stream</t>
  </si>
  <si>
    <t>Drop.drop_10_percentage_50000_rec_collection</t>
  </si>
  <si>
    <t>Drop.drop_10_percentage_50000_rec_sequence</t>
  </si>
  <si>
    <t>Drop.drop_10_percentage_50000_rec_stream</t>
  </si>
  <si>
    <t>Drop.drop_10_percentage_10000_rec_collection</t>
  </si>
  <si>
    <t>Drop.drop_10_percentage_10000_rec_sequence</t>
  </si>
  <si>
    <t>Drop.drop_10_percentage_10000_rec_stream</t>
  </si>
  <si>
    <t>Drop.drop_10_percentage_1000_rec_collection</t>
  </si>
  <si>
    <t>Drop.drop_10_percentage_1000_rec_sequence</t>
  </si>
  <si>
    <t>Drop.drop_10_percentage_1000_rec_stream</t>
  </si>
  <si>
    <t>Drop.drop_10_percentage_100_rec_collection</t>
  </si>
  <si>
    <t>Drop.drop_10_percentage_100_rec_sequence</t>
  </si>
  <si>
    <t>Drop.drop_10_percentage_100_rec_stream</t>
  </si>
  <si>
    <t>drop_90</t>
  </si>
  <si>
    <t>Drop.drop_90_percentage_100000_rec_collection</t>
  </si>
  <si>
    <t>Drop.drop_90_percentage_100000_rec_sequence</t>
  </si>
  <si>
    <t>Drop.drop_90_percentage_100000_rec_stream</t>
  </si>
  <si>
    <t>Drop.drop_90_percentage_50000_rec_collection</t>
  </si>
  <si>
    <t>Drop.drop_90_percentage_50000_rec_sequence</t>
  </si>
  <si>
    <t>Drop.drop_90_percentage_50000_rec_stream</t>
  </si>
  <si>
    <t>Drop.drop_90_percentage_10000_rec_collection</t>
  </si>
  <si>
    <t>Drop.drop_90_percentage_10000_rec_sequence</t>
  </si>
  <si>
    <t>Drop.drop_90_percentage_10000_rec_stream</t>
  </si>
  <si>
    <t>Drop.drop_90_percentage_1000_rec_collection</t>
  </si>
  <si>
    <t>Drop.drop_90_percentage_1000_rec_sequence</t>
  </si>
  <si>
    <t>Drop.drop_90_percentage_1000_rec_stream</t>
  </si>
  <si>
    <t>Drop.drop_90_percentage_100_rec_collection</t>
  </si>
  <si>
    <t>Drop.drop_90_percentage_100_rec_sequence</t>
  </si>
  <si>
    <t>Drop.drop_90_percentage_100_rec_stream</t>
  </si>
  <si>
    <t>crazy_exp</t>
  </si>
  <si>
    <t>Crazy_exp.crazy_100000_rec_collection</t>
  </si>
  <si>
    <t>Crazy_exp.crazy_100000_rec_sequence</t>
  </si>
  <si>
    <t>Crazy_exp.crazy_100000_rec_sequence_opt</t>
  </si>
  <si>
    <t>Crazy_exp.crazy_100000_rec_stream</t>
  </si>
  <si>
    <t>Crazy_exp.crazy_50000_rec_collection</t>
  </si>
  <si>
    <t>Crazy_exp.crazy_50000_rec_sequence</t>
  </si>
  <si>
    <t>Crazy_exp.crazy_50000_rec_sequence_opt</t>
  </si>
  <si>
    <t>Crazy_exp.crazy_50000_rec_stream</t>
  </si>
  <si>
    <t>Crazy_exp.crazy_10000_rec_collection</t>
  </si>
  <si>
    <t>Crazy_exp.crazy_10000_rec_sequence</t>
  </si>
  <si>
    <t>Crazy_exp.crazy_10000_rec_sequence_opt</t>
  </si>
  <si>
    <t>Crazy_exp.crazy_10000_rec_stream</t>
  </si>
  <si>
    <t>Crazy_exp.crazy_1000_rec_collection</t>
  </si>
  <si>
    <t>Crazy_exp.crazy_1000_rec_sequence</t>
  </si>
  <si>
    <t>Crazy_exp.crazy_1000_rec_sequence_opt</t>
  </si>
  <si>
    <t>Crazy_exp.crazy_1000_rec_stream</t>
  </si>
  <si>
    <t>Crazy_exp.crazy_100_rec_collection</t>
  </si>
  <si>
    <t>Crazy_exp.crazy_100_rec_sequence</t>
  </si>
  <si>
    <t>Crazy_exp.crazy_100_rec_sequence_opt</t>
  </si>
  <si>
    <t>Crazy_exp.crazy_100_rec_stream</t>
  </si>
  <si>
    <t>plus</t>
  </si>
  <si>
    <t>Plus.plus_100000_rec_collection</t>
  </si>
  <si>
    <t>Plus.plus_100000_rec_sequence</t>
  </si>
  <si>
    <t>Plus.plus_100000_rec_sequence_opt</t>
  </si>
  <si>
    <t>Plus.plus_100000_rec_stream</t>
  </si>
  <si>
    <t>Plus.plus_10000_rec_collection</t>
  </si>
  <si>
    <t>Plus.plus_10000_rec_sequence</t>
  </si>
  <si>
    <t>Plus.plus_10000_rec_sequence_opt</t>
  </si>
  <si>
    <t>Plus.plus_10000_rec_stream</t>
  </si>
  <si>
    <t>Plus.plus_1000_rec_collection</t>
  </si>
  <si>
    <t>Plus.plus_1000_rec_sequence</t>
  </si>
  <si>
    <t>Plus.plus_1000_rec_sequence_opt</t>
  </si>
  <si>
    <t>Plus.plus_1000_rec_stream</t>
  </si>
  <si>
    <t>Plus.plus_100_rec_collection</t>
  </si>
  <si>
    <t>Plus.plus_100_rec_sequence</t>
  </si>
  <si>
    <t>Plus.plus_100_rec_sequence_opt</t>
  </si>
  <si>
    <t>Plus.plus_100_rec_stream</t>
  </si>
  <si>
    <t>Plus.plus_50000_rec_collection</t>
  </si>
  <si>
    <t>Plus.plus_50000_rec_sequence</t>
  </si>
  <si>
    <t>Plus.plus_50000_rec_sequence_opt</t>
  </si>
  <si>
    <t>Plus.plus_50000_rec_stream</t>
  </si>
  <si>
    <t>All.filter2_10_collection</t>
  </si>
  <si>
    <t>All.filter2_10_sequence</t>
  </si>
  <si>
    <t>All.filter2_90_collection</t>
  </si>
  <si>
    <t>All.filter2_90_sequence</t>
  </si>
  <si>
    <t>All.distinct2_10_collection</t>
  </si>
  <si>
    <t>All.distinct2_10_sequence</t>
  </si>
  <si>
    <t>All.distinct2_90_collection</t>
  </si>
  <si>
    <t>All.distinct2_90_sequence</t>
  </si>
  <si>
    <t>All.minus2_10_collection</t>
  </si>
  <si>
    <t>All.minus2_10_sequence</t>
  </si>
  <si>
    <t>All.minus2_90_collection</t>
  </si>
  <si>
    <t>All.minus2_90_sequence</t>
  </si>
  <si>
    <t>All.flatten2_collection</t>
  </si>
  <si>
    <t>All.flatten2_sequence</t>
  </si>
  <si>
    <t>All.sort2_collection</t>
  </si>
  <si>
    <t>All.sort2_sequence</t>
  </si>
  <si>
    <t>All.take2_10_collection</t>
  </si>
  <si>
    <t>All.take2_10_sequence</t>
  </si>
  <si>
    <t>All.take2_90_collection</t>
  </si>
  <si>
    <t>All.take2_90_sequence</t>
  </si>
  <si>
    <t>All</t>
  </si>
  <si>
    <t>Чистое сравнение без доп.map</t>
  </si>
  <si>
    <t>filter2_10</t>
  </si>
  <si>
    <t>Filter2.filter2_10_percentage_100000_rec_collection</t>
  </si>
  <si>
    <t>Filter2.filter2_10_percentage_100000_rec_sequence</t>
  </si>
  <si>
    <t>Filter2.filter2_10_percentage_100000_rec_stream</t>
  </si>
  <si>
    <t>Filter2.filter2_10_percentage_50000_rec_collection</t>
  </si>
  <si>
    <t>Filter2.filter2_10_percentage_50000_rec_sequence</t>
  </si>
  <si>
    <t>Filter2.filter2_10_percentage_50000_rec_stream</t>
  </si>
  <si>
    <t>Filter2.filter2_10_percentage_10000_rec_collection</t>
  </si>
  <si>
    <t>Filter2.filter2_10_percentage_10000_rec_sequence</t>
  </si>
  <si>
    <t>Filter2.filter2_10_percentage_10000_rec_stream</t>
  </si>
  <si>
    <t>Filter2.filter2_10_percentage_1000_rec_collection</t>
  </si>
  <si>
    <t>Filter2.filter2_10_percentage_1000_rec_sequence</t>
  </si>
  <si>
    <t>Filter2.filter2_10_percentage_1000_rec_stream</t>
  </si>
  <si>
    <t>Filter2.filter2_10_percentage_100_rec_collection</t>
  </si>
  <si>
    <t>Filter2.filter2_10_percentage_100_rec_sequence</t>
  </si>
  <si>
    <t>Filter2.filter2_10_percentage_100_rec_stream</t>
  </si>
  <si>
    <t>filter2_90</t>
  </si>
  <si>
    <t>Filter2.filter2_90_percentage_100000_rec_collection</t>
  </si>
  <si>
    <t>Filter2.filter2_90_percentage_100000_rec_sequence</t>
  </si>
  <si>
    <t>Filter2.filter2_90_percentage_100000_rec_stream</t>
  </si>
  <si>
    <t>Filter2.filter2_90_percentage_50000_rec_collection</t>
  </si>
  <si>
    <t>Filter2.filter2_90_percentage_50000_rec_sequence</t>
  </si>
  <si>
    <t>Filter2.filter2_90_percentage_50000_rec_stream</t>
  </si>
  <si>
    <t>Filter2.filter2_90_percentage_10000_rec_collection</t>
  </si>
  <si>
    <t>Filter2.filter2_90_percentage_10000_rec_sequence</t>
  </si>
  <si>
    <t>Filter2.filter2_90_percentage_10000_rec_stream</t>
  </si>
  <si>
    <t>Filter2.filter2_90_percentage_1000_rec_collection</t>
  </si>
  <si>
    <t>Filter2.filter2_90_percentage_1000_rec_sequence</t>
  </si>
  <si>
    <t>Filter2.filter2_90_percentage_1000_rec_stream</t>
  </si>
  <si>
    <t>Filter2.filter2_90_percentage_100_rec_collection</t>
  </si>
  <si>
    <t>Filter2.filter2_90_percentage_100_rec_sequence</t>
  </si>
  <si>
    <t>Filter2.filter2_90_percentage_100_rec_stream</t>
  </si>
  <si>
    <t>All.array_copy</t>
  </si>
  <si>
    <t>All.map1_collection</t>
  </si>
  <si>
    <t>All.map1_sequence</t>
  </si>
  <si>
    <t>map1</t>
  </si>
  <si>
    <t>Map1.map1_100000_rec_collection</t>
  </si>
  <si>
    <t>Map1.map1_100000_rec_sequence</t>
  </si>
  <si>
    <t>Map1.map1_100000_rec_stream</t>
  </si>
  <si>
    <t>Map1.map1_50000_rec_collection</t>
  </si>
  <si>
    <t>Map1.map1_50000_rec_sequence</t>
  </si>
  <si>
    <t>Map1.map1_50000_rec_stream</t>
  </si>
  <si>
    <t>Map1.map1_10000_rec_collection</t>
  </si>
  <si>
    <t>Map1.map1_10000_rec_sequence</t>
  </si>
  <si>
    <t>Map1.map1_10000_rec_stream</t>
  </si>
  <si>
    <t>Map1.map1_1000_rec_collection</t>
  </si>
  <si>
    <t>Map1.map1_1000_rec_sequence</t>
  </si>
  <si>
    <t>Map1.map1_1000_rec_stream</t>
  </si>
  <si>
    <t>Map1.map1_100_rec_collection</t>
  </si>
  <si>
    <t>Map1.map1_100_rec_sequence</t>
  </si>
  <si>
    <t>Map1.map1_100_rec_stream</t>
  </si>
  <si>
    <t>Collection 10 000</t>
  </si>
  <si>
    <t>Filter_exp.filter_1r_10000_rec_collection</t>
  </si>
  <si>
    <t>Filter_exp.filter_1r_10000_rec_sequence</t>
  </si>
  <si>
    <t>filter_N (10 000)</t>
  </si>
  <si>
    <t>tranform</t>
  </si>
  <si>
    <t>prediction 2</t>
  </si>
  <si>
    <t>prediction 3</t>
  </si>
  <si>
    <t>prediction 5</t>
  </si>
  <si>
    <t>prediction 10</t>
  </si>
  <si>
    <t>copy_array</t>
  </si>
  <si>
    <t>map = copy_array + transform</t>
  </si>
  <si>
    <t>prediction</t>
  </si>
  <si>
    <t>map2 = transform * 2 + copy_array</t>
  </si>
  <si>
    <t>map3 = transform * 3 + copy_array</t>
  </si>
  <si>
    <t>map5 = transform * 5 + copy_array</t>
  </si>
  <si>
    <t>map10 = transform * 10 + copy_array</t>
  </si>
  <si>
    <t>filter</t>
  </si>
  <si>
    <t>distinct2_10</t>
  </si>
  <si>
    <t>Distinct2.distinct2_10_percentage_100000_rec_collection</t>
  </si>
  <si>
    <t>Distinct2.distinct2_10_percentage_100000_rec_sequence</t>
  </si>
  <si>
    <t>Distinct2.distinct2_10_percentage_100000_rec_sequence_opt</t>
  </si>
  <si>
    <t>Distinct2.distinct2_10_percentage_100000_rec_stream</t>
  </si>
  <si>
    <t>Distinct2.distinct2_10_percentage_50000_rec_collection</t>
  </si>
  <si>
    <t>Distinct2.distinct2_10_percentage_50000_rec_sequence</t>
  </si>
  <si>
    <t>Distinct2.distinct2_10_percentage_50000_rec_sequence_opt</t>
  </si>
  <si>
    <t>Distinct2.distinct2_10_percentage_50000_rec_stream</t>
  </si>
  <si>
    <t>Distinct2.distinct2_10_percentage_10000_rec_collection</t>
  </si>
  <si>
    <t>Distinct2.distinct2_10_percentage_10000_rec_sequence</t>
  </si>
  <si>
    <t>Distinct2.distinct2_10_percentage_10000_rec_sequence_opt</t>
  </si>
  <si>
    <t>Distinct2.distinct2_10_percentage_10000_rec_stream</t>
  </si>
  <si>
    <t>Distinct2.distinct2_10_percentage_1000_rec_collection</t>
  </si>
  <si>
    <t>Distinct2.distinct2_10_percentage_1000_rec_sequence</t>
  </si>
  <si>
    <t>Distinct2.distinct2_10_percentage_1000_rec_sequence_opt</t>
  </si>
  <si>
    <t>Distinct2.distinct2_10_percentage_1000_rec_stream</t>
  </si>
  <si>
    <t>Distinct2.distinct2_10_percentage_100_rec_collection</t>
  </si>
  <si>
    <t>Distinct2.distinct2_10_percentage_100_rec_sequence</t>
  </si>
  <si>
    <t>Distinct2.distinct2_10_percentage_100_rec_sequence_opt</t>
  </si>
  <si>
    <t>Distinct2.distinct2_10_percentage_100_rec_stream</t>
  </si>
  <si>
    <t>distinct2_90</t>
  </si>
  <si>
    <t>Distinct2.distinct2_90_percentage_100000_rec_collection</t>
  </si>
  <si>
    <t>Distinct2.distinct2_90_percentage_100000_rec_sequence</t>
  </si>
  <si>
    <t>Distinct2.distinct2_90_percentage_100000_rec_sequence_opt</t>
  </si>
  <si>
    <t>Distinct2.distinct2_90_percentage_100000_rec_stream</t>
  </si>
  <si>
    <t>Distinct2.distinct2_90_percentage_50000_rec_collection</t>
  </si>
  <si>
    <t>Distinct2.distinct2_90_percentage_50000_rec_sequence</t>
  </si>
  <si>
    <t>Distinct2.distinct2_90_percentage_50000_rec_sequence_opt</t>
  </si>
  <si>
    <t>Distinct2.distinct2_90_percentage_50000_rec_stream</t>
  </si>
  <si>
    <t>Distinct2.distinct2_90_percentage_10000_rec_collection</t>
  </si>
  <si>
    <t>Distinct2.distinct2_90_percentage_10000_rec_sequence</t>
  </si>
  <si>
    <t>Distinct2.distinct2_90_percentage_10000_rec_sequence_opt</t>
  </si>
  <si>
    <t>Distinct2.distinct2_90_percentage_10000_rec_stream</t>
  </si>
  <si>
    <t>Distinct2.distinct2_90_percentage_1000_rec_collection</t>
  </si>
  <si>
    <t>Distinct2.distinct2_90_percentage_1000_rec_sequence</t>
  </si>
  <si>
    <t>Distinct2.distinct2_90_percentage_1000_rec_sequence_opt</t>
  </si>
  <si>
    <t>Distinct2.distinct2_90_percentage_1000_rec_stream</t>
  </si>
  <si>
    <t>Distinct2.distinct2_90_percentage_100_rec_collection</t>
  </si>
  <si>
    <t>Distinct2.distinct2_90_percentage_100_rec_sequence</t>
  </si>
  <si>
    <t>Distinct2.distinct2_90_percentage_100_rec_sequence_opt</t>
  </si>
  <si>
    <t>Distinct2.distinct2_90_percentage_100_rec_stream</t>
  </si>
  <si>
    <t>drop2_10</t>
  </si>
  <si>
    <t>Drop2.drop2_10_percentage_100000_rec_collection</t>
  </si>
  <si>
    <t>Drop2.drop2_10_percentage_100000_rec_sequence</t>
  </si>
  <si>
    <t>Drop2.drop2_10_percentage_100000_rec_stream</t>
  </si>
  <si>
    <t>Drop2.drop2_10_percentage_50000_rec_collection</t>
  </si>
  <si>
    <t>Drop2.drop2_10_percentage_50000_rec_sequence</t>
  </si>
  <si>
    <t>Drop2.drop2_10_percentage_50000_rec_stream</t>
  </si>
  <si>
    <t>Drop2.drop2_10_percentage_10000_rec_collection</t>
  </si>
  <si>
    <t>Drop2.drop2_10_percentage_10000_rec_sequence</t>
  </si>
  <si>
    <t>Drop2.drop2_10_percentage_10000_rec_stream</t>
  </si>
  <si>
    <t>Drop2.drop2_10_percentage_1000_rec_collection</t>
  </si>
  <si>
    <t>Drop2.drop2_10_percentage_1000_rec_sequence</t>
  </si>
  <si>
    <t>Drop2.drop2_10_percentage_1000_rec_stream</t>
  </si>
  <si>
    <t>Drop2.drop2_10_percentage_100_rec_collection</t>
  </si>
  <si>
    <t>Drop2.drop2_10_percentage_100_rec_sequence</t>
  </si>
  <si>
    <t>Drop2.drop2_10_percentage_100_rec_stream</t>
  </si>
  <si>
    <t>drop2_90</t>
  </si>
  <si>
    <t>Drop2.drop2_90_percentage_100000_rec_collection</t>
  </si>
  <si>
    <t>Drop2.drop2_90_percentage_100000_rec_sequence</t>
  </si>
  <si>
    <t>Drop2.drop2_90_percentage_100000_rec_stream</t>
  </si>
  <si>
    <t>Drop2.drop2_90_percentage_50000_rec_collection</t>
  </si>
  <si>
    <t>Drop2.drop2_90_percentage_50000_rec_sequence</t>
  </si>
  <si>
    <t>Drop2.drop2_90_percentage_50000_rec_stream</t>
  </si>
  <si>
    <t>Drop2.drop2_90_percentage_10000_rec_collection</t>
  </si>
  <si>
    <t>Drop2.drop2_90_percentage_10000_rec_sequence</t>
  </si>
  <si>
    <t>Drop2.drop2_90_percentage_10000_rec_stream</t>
  </si>
  <si>
    <t>Drop2.drop2_90_percentage_1000_rec_collection</t>
  </si>
  <si>
    <t>Drop2.drop2_90_percentage_1000_rec_sequence</t>
  </si>
  <si>
    <t>Drop2.drop2_90_percentage_1000_rec_stream</t>
  </si>
  <si>
    <t>Drop2.drop2_90_percentage_100_rec_collection</t>
  </si>
  <si>
    <t>Drop2.drop2_90_percentage_100_rec_sequence</t>
  </si>
  <si>
    <t>Drop2.drop2_90_percentage_100_rec_stream</t>
  </si>
  <si>
    <t>flatten2</t>
  </si>
  <si>
    <t>Flatten2.flatten2_100000_rec_collection</t>
  </si>
  <si>
    <t>Flatten2.flatten2_100000_rec_sequence</t>
  </si>
  <si>
    <t>Flatten2.flatten2_100000_rec_sequence_opt</t>
  </si>
  <si>
    <t>Flatten2.flatten2_100000_rec_stream</t>
  </si>
  <si>
    <t>Flatten2.flatten2_50000_rec_collection</t>
  </si>
  <si>
    <t>Flatten2.flatten2_50000_rec_sequence</t>
  </si>
  <si>
    <t>Flatten2.flatten2_50000_rec_sequence_opt</t>
  </si>
  <si>
    <t>Flatten2.flatten2_50000_rec_stream</t>
  </si>
  <si>
    <t>Flatten2.flatten2_10000_rec_collection</t>
  </si>
  <si>
    <t>Flatten2.flatten2_10000_rec_sequence</t>
  </si>
  <si>
    <t>Flatten2.flatten2_10000_rec_sequence_opt</t>
  </si>
  <si>
    <t>Flatten2.flatten2_10000_rec_stream</t>
  </si>
  <si>
    <t>Flatten2.flatten2_1000_rec_collection</t>
  </si>
  <si>
    <t>Flatten2.flatten2_1000_rec_sequence</t>
  </si>
  <si>
    <t>Flatten2.flatten2_1000_rec_sequence_opt</t>
  </si>
  <si>
    <t>Flatten2.flatten2_1000_rec_stream</t>
  </si>
  <si>
    <t>Flatten2.flatten2_100_rec_collection</t>
  </si>
  <si>
    <t>Flatten2.flatten2_100_rec_sequence</t>
  </si>
  <si>
    <t>Flatten2.flatten2_100_rec_sequence_opt</t>
  </si>
  <si>
    <t>Flatten2.flatten2_100_rec_stream</t>
  </si>
  <si>
    <t>groupBy2_10</t>
  </si>
  <si>
    <t>GroupBy2.groupBy2_10_percentage_100000_rec_collection</t>
  </si>
  <si>
    <t>GroupBy2.groupBy2_10_percentage_100000_rec_sequence</t>
  </si>
  <si>
    <t>GroupBy2.groupBy2_10_percentage_100000_rec_stream</t>
  </si>
  <si>
    <t>GroupBy2.groupBy2_10_percentage_50000_rec_collection</t>
  </si>
  <si>
    <t>GroupBy2.groupBy2_10_percentage_50000_rec_sequence</t>
  </si>
  <si>
    <t>GroupBy2.groupBy2_10_percentage_50000_rec_stream</t>
  </si>
  <si>
    <t>GroupBy2.groupBy2_10_percentage_10000_rec_collection</t>
  </si>
  <si>
    <t>GroupBy2.groupBy2_10_percentage_10000_rec_sequence</t>
  </si>
  <si>
    <t>GroupBy2.groupBy2_10_percentage_10000_rec_stream</t>
  </si>
  <si>
    <t>GroupBy2.groupBy2_10_percentage_1000_rec_collection</t>
  </si>
  <si>
    <t>GroupBy2.groupBy2_10_percentage_1000_rec_sequence</t>
  </si>
  <si>
    <t>GroupBy2.groupBy2_10_percentage_1000_rec_stream</t>
  </si>
  <si>
    <t>GroupBy2.groupBy2_10_percentage_100_rec_collection</t>
  </si>
  <si>
    <t>GroupBy2.groupBy2_10_percentage_100_rec_sequence</t>
  </si>
  <si>
    <t>GroupBy2.groupBy2_10_percentage_100_rec_stream</t>
  </si>
  <si>
    <t>groupBy2_90</t>
  </si>
  <si>
    <t>GroupBy2.groupBy2_90_percentage_100000_rec_collection</t>
  </si>
  <si>
    <t>GroupBy2.groupBy2_90_percentage_100000_rec_sequence</t>
  </si>
  <si>
    <t>GroupBy2.groupBy2_90_percentage_100000_rec_stream</t>
  </si>
  <si>
    <t>GroupBy2.groupBy2_90_percentage_50000_rec_collection</t>
  </si>
  <si>
    <t>GroupBy2.groupBy2_90_percentage_50000_rec_sequence</t>
  </si>
  <si>
    <t>GroupBy2.groupBy2_90_percentage_50000_rec_stream</t>
  </si>
  <si>
    <t>GroupBy2.groupBy2_90_percentage_10000_rec_collection</t>
  </si>
  <si>
    <t>GroupBy2.groupBy2_90_percentage_10000_rec_sequence</t>
  </si>
  <si>
    <t>GroupBy2.groupBy2_90_percentage_10000_rec_stream</t>
  </si>
  <si>
    <t>GroupBy2.groupBy2_90_percentage_1000_rec_collection</t>
  </si>
  <si>
    <t>GroupBy2.groupBy2_90_percentage_1000_rec_sequence</t>
  </si>
  <si>
    <t>GroupBy2.groupBy2_90_percentage_1000_rec_stream</t>
  </si>
  <si>
    <t>GroupBy2.groupBy2_90_percentage_100_rec_collection</t>
  </si>
  <si>
    <t>GroupBy2.groupBy2_90_percentage_100_rec_sequence</t>
  </si>
  <si>
    <t>GroupBy2.groupBy2_90_percentage_100_rec_stream</t>
  </si>
  <si>
    <t>Minus2.minus_10_percentage_100000_rec_collection</t>
  </si>
  <si>
    <t>Minus2.minus_10_percentage_100000_rec_sequence</t>
  </si>
  <si>
    <t>Minus2.minus_10_percentage_100000_rec_stream</t>
  </si>
  <si>
    <t>Minus2.minus_10_percentage_50000_rec_collection</t>
  </si>
  <si>
    <t>Minus2.minus_10_percentage_50000_rec_sequence</t>
  </si>
  <si>
    <t>Minus2.minus_10_percentage_50000_rec_stream</t>
  </si>
  <si>
    <t>Minus2.minus_10_percentage_10000_rec_collection</t>
  </si>
  <si>
    <t>Minus2.minus_10_percentage_10000_rec_sequence</t>
  </si>
  <si>
    <t>Minus2.minus_10_percentage_10000_rec_stream</t>
  </si>
  <si>
    <t>Minus2.minus_10_percentage_1000_rec_collection</t>
  </si>
  <si>
    <t>Minus2.minus_10_percentage_1000_rec_sequence</t>
  </si>
  <si>
    <t>Minus2.minus_10_percentage_1000_rec_stream</t>
  </si>
  <si>
    <t>Minus2.minus_10_percentage_100_rec_collection</t>
  </si>
  <si>
    <t>Minus2.minus_10_percentage_100_rec_sequence</t>
  </si>
  <si>
    <t>Minus2.minus_10_percentage_100_rec_stream</t>
  </si>
  <si>
    <t>Minus2.minus_90_percentage_100000_rec_collection</t>
  </si>
  <si>
    <t>Minus2.minus_90_percentage_100000_rec_sequence</t>
  </si>
  <si>
    <t>Minus2.minus_90_percentage_100000_rec_stream</t>
  </si>
  <si>
    <t>Minus2.minus_90_percentage_10000_rec_collection</t>
  </si>
  <si>
    <t>Minus2.minus_90_percentage_10000_rec_sequence</t>
  </si>
  <si>
    <t>Minus2.minus_90_percentage_10000_rec_stream</t>
  </si>
  <si>
    <t>Minus2.minus_90_percentage_1000_rec_collection</t>
  </si>
  <si>
    <t>Minus2.minus_90_percentage_1000_rec_sequence</t>
  </si>
  <si>
    <t>Minus2.minus_90_percentage_1000_rec_stream</t>
  </si>
  <si>
    <t>Minus2.minus_90_percentage_100_rec_collection</t>
  </si>
  <si>
    <t>Minus2.minus_90_percentage_100_rec_sequence</t>
  </si>
  <si>
    <t>Minus2.minus_90_percentage_100_rec_stream</t>
  </si>
  <si>
    <t>Minus2.minus_90_percentage_50000_rec_collection</t>
  </si>
  <si>
    <t>Minus2.minus_90_percentage_50000_rec_sequence</t>
  </si>
  <si>
    <t>Minus2.minus_90_percentage_50000_rec_stream</t>
  </si>
  <si>
    <t>plus2</t>
  </si>
  <si>
    <t>Plus2.plus2_100000_rec_collection</t>
  </si>
  <si>
    <t>Plus2.plus2_100000_rec_sequence</t>
  </si>
  <si>
    <t>Plus2.plus2_100000_rec_sequence_opt</t>
  </si>
  <si>
    <t>Plus2.plus2_100000_rec_stream</t>
  </si>
  <si>
    <t>Plus2.plus2_50000_rec_sequence</t>
  </si>
  <si>
    <t>Plus2.plus2_50000_rec_sequence_opt</t>
  </si>
  <si>
    <t>Plus2.plus2_50000_rec_stream</t>
  </si>
  <si>
    <t>Plus2.plus2_10000_rec_collection</t>
  </si>
  <si>
    <t>Plus2.plus2_10000_rec_sequence</t>
  </si>
  <si>
    <t>Plus2.plus2_10000_rec_sequence_opt</t>
  </si>
  <si>
    <t>Plus2.plus2_10000_rec_stream</t>
  </si>
  <si>
    <t>Plus2.plus2_1000_rec_collection</t>
  </si>
  <si>
    <t>Plus2.plus2_1000_rec_sequence</t>
  </si>
  <si>
    <t>Plus2.plus2_1000_rec_sequence_opt</t>
  </si>
  <si>
    <t>Plus2.plus2_1000_rec_stream</t>
  </si>
  <si>
    <t>Plus2.plus2_100_rec_collection</t>
  </si>
  <si>
    <t>Plus2.plus2_100_rec_sequence</t>
  </si>
  <si>
    <t>Plus2.plus2_100_rec_sequence_opt</t>
  </si>
  <si>
    <t>Plus2.plus2_100_rec_stream</t>
  </si>
  <si>
    <t>Plus2.plus2_50000_rec_collection</t>
  </si>
  <si>
    <t>sort2</t>
  </si>
  <si>
    <t>Sort2.sort2_100000_rec_collection</t>
  </si>
  <si>
    <t>Sort2.sort2_100000_rec_sequence</t>
  </si>
  <si>
    <t>Sort2.sort2_100000_rec_stream</t>
  </si>
  <si>
    <t>Sort2.sort2_50000_rec_collection</t>
  </si>
  <si>
    <t>Sort2.sort2_50000_rec_sequence</t>
  </si>
  <si>
    <t>Sort2.sort2_50000_rec_stream</t>
  </si>
  <si>
    <t>Sort2.sort2_10000_rec_collection</t>
  </si>
  <si>
    <t>Sort2.sort2_10000_rec_sequence</t>
  </si>
  <si>
    <t>Sort2.sort2_10000_rec_stream</t>
  </si>
  <si>
    <t>Sort2.sort2_1000_rec_collection</t>
  </si>
  <si>
    <t>Sort2.sort2_1000_rec_sequence</t>
  </si>
  <si>
    <t>Sort2.sort2_1000_rec_stream</t>
  </si>
  <si>
    <t>Sort2.sort2_100_rec_collection</t>
  </si>
  <si>
    <t>Sort2.sort2_100_rec_sequence</t>
  </si>
  <si>
    <t>Sort2.sort2_100_rec_stream</t>
  </si>
  <si>
    <t>take2_10</t>
  </si>
  <si>
    <t>Take2.take2_10_percentage_100000_rec_collection</t>
  </si>
  <si>
    <t>Take2.take2_10_percentage_100000_rec_sequence</t>
  </si>
  <si>
    <t>Take2.take2_10_percentage_100000_rec_stream</t>
  </si>
  <si>
    <t>Take2.take2_10_percentage_50000_rec_collection</t>
  </si>
  <si>
    <t>Take2.take2_10_percentage_50000_rec_sequence</t>
  </si>
  <si>
    <t>Take2.take2_10_percentage_50000_rec_stream</t>
  </si>
  <si>
    <t>Take2.take2_10_percentage_10000_rec_collection</t>
  </si>
  <si>
    <t>Take2.take2_10_percentage_10000_rec_sequence</t>
  </si>
  <si>
    <t>Take2.take2_10_percentage_10000_rec_stream</t>
  </si>
  <si>
    <t>Take2.take2_10_percentage_1000_rec_collection</t>
  </si>
  <si>
    <t>Take2.take2_10_percentage_1000_rec_sequence</t>
  </si>
  <si>
    <t>Take2.take2_10_percentage_1000_rec_stream</t>
  </si>
  <si>
    <t>Take2.take2_10_percentage_100_rec_collection</t>
  </si>
  <si>
    <t>Take2.take2_10_percentage_100_rec_sequence</t>
  </si>
  <si>
    <t>Take2.take2_10_percentage_100_rec_stream</t>
  </si>
  <si>
    <t>take2_90</t>
  </si>
  <si>
    <t>Take2.take2_90_percentage_100000_rec_collection</t>
  </si>
  <si>
    <t>Take2.take2_90_percentage_100000_rec_sequence</t>
  </si>
  <si>
    <t>Take2.take2_90_percentage_100000_rec_stream</t>
  </si>
  <si>
    <t>Take2.take2_90_percentage_50000_rec_collection</t>
  </si>
  <si>
    <t>Take2.take2_90_percentage_50000_rec_sequence</t>
  </si>
  <si>
    <t>Take2.take2_90_percentage_50000_rec_stream</t>
  </si>
  <si>
    <t>Take2.take2_90_percentage_10000_rec_collection</t>
  </si>
  <si>
    <t>Take2.take2_90_percentage_10000_rec_sequence</t>
  </si>
  <si>
    <t>Take2.take2_90_percentage_10000_rec_stream</t>
  </si>
  <si>
    <t>Take2.take2_90_percentage_1000_rec_collection</t>
  </si>
  <si>
    <t>Take2.take2_90_percentage_1000_rec_sequence</t>
  </si>
  <si>
    <t>Take2.take2_90_percentage_1000_rec_stream</t>
  </si>
  <si>
    <t>Take2.take2_90_percentage_100_rec_collection</t>
  </si>
  <si>
    <t>Take2.take2_90_percentage_100_rec_sequence</t>
  </si>
  <si>
    <t>Take2.take2_90_percentage_100_rec_stream</t>
  </si>
  <si>
    <t>minus2_10</t>
  </si>
  <si>
    <t>minus2_90</t>
  </si>
  <si>
    <t>Filter_exp</t>
  </si>
  <si>
    <t>------------</t>
  </si>
  <si>
    <t>--------</t>
  </si>
  <si>
    <t>------</t>
  </si>
  <si>
    <t>Minus2.minus2_10_percentage_100000_rec_collection</t>
  </si>
  <si>
    <t>Minus2.minus2_10_percentage_100000_rec_sequence</t>
  </si>
  <si>
    <t>Minus2.minus2_10_percentage_100000_rec_stream</t>
  </si>
  <si>
    <t>Minus2.minus2_10_percentage_50000_rec_collection</t>
  </si>
  <si>
    <t>Minus2.minus2_10_percentage_50000_rec_sequence</t>
  </si>
  <si>
    <t>Minus2.minus2_10_percentage_50000_rec_stream</t>
  </si>
  <si>
    <t>Minus2.minus2_10_percentage_10000_rec_collection</t>
  </si>
  <si>
    <t>Minus2.minus2_10_percentage_10000_rec_sequence</t>
  </si>
  <si>
    <t>Minus2.minus2_10_percentage_10000_rec_stream</t>
  </si>
  <si>
    <t>Minus2.minus2_10_percentage_1000_rec_collection</t>
  </si>
  <si>
    <t>Minus2.minus2_10_percentage_1000_rec_sequence</t>
  </si>
  <si>
    <t>Minus2.minus2_10_percentage_1000_rec_stream</t>
  </si>
  <si>
    <t>Minus2.minus2_10_percentage_100_rec_collection</t>
  </si>
  <si>
    <t>Minus2.minus2_10_percentage_100_rec_sequence</t>
  </si>
  <si>
    <t>Minus2.minus2_10_percentage_100_rec_stream</t>
  </si>
  <si>
    <t>Minus2.minus2_90_percentage_100000_rec_collection</t>
  </si>
  <si>
    <t>Minus2.minus2_90_percentage_100000_rec_sequence</t>
  </si>
  <si>
    <t>Minus2.minus2_90_percentage_100000_rec_stream</t>
  </si>
  <si>
    <t>Minus2.minus2_90_percentage_50000_rec_collection</t>
  </si>
  <si>
    <t>Minus2.minus2_90_percentage_50000_rec_sequence</t>
  </si>
  <si>
    <t>Minus2.minus2_90_percentage_50000_rec_stream</t>
  </si>
  <si>
    <t>Minus2.minus2_90_percentage_10000_rec_collection</t>
  </si>
  <si>
    <t>Minus2.minus2_90_percentage_10000_rec_sequence</t>
  </si>
  <si>
    <t>Minus2.minus2_90_percentage_10000_rec_stream</t>
  </si>
  <si>
    <t>Minus2.minus2_90_percentage_1000_rec_collection</t>
  </si>
  <si>
    <t>Minus2.minus2_90_percentage_1000_rec_sequence</t>
  </si>
  <si>
    <t>Minus2.minus2_90_percentage_1000_rec_stream</t>
  </si>
  <si>
    <t>Minus2.minus2_90_percentage_100_rec_collection</t>
  </si>
  <si>
    <t>Minus2.minus2_90_percentage_100_rec_sequence</t>
  </si>
  <si>
    <t>Minus2.minus2_90_percentage_100_rec_stream</t>
  </si>
  <si>
    <t>80 map</t>
  </si>
  <si>
    <t>20 mp</t>
  </si>
  <si>
    <t>Map_exp.map20_100000_collection</t>
  </si>
  <si>
    <t>Map_exp.map20_100000_sequence</t>
  </si>
  <si>
    <t>Map_exp.map20_10000_collection</t>
  </si>
  <si>
    <t>Map_exp.map20_10000_sequence</t>
  </si>
  <si>
    <t>Map_exp.map20_1000_collection</t>
  </si>
  <si>
    <t>Map_exp.map20_1000_sequence</t>
  </si>
  <si>
    <t>Map_exp.map30_100000_collection</t>
  </si>
  <si>
    <t>Map_exp.map30_100000_sequence</t>
  </si>
  <si>
    <t>Map_exp.map30_10000_collection</t>
  </si>
  <si>
    <t>Map_exp.map30_10000_sequence</t>
  </si>
  <si>
    <t>Map_exp.map30_1000_collection</t>
  </si>
  <si>
    <t>Map_exp.map30_1000_sequence</t>
  </si>
  <si>
    <t>Map_exp.map40_100000_collection</t>
  </si>
  <si>
    <t>Map_exp.map40_100000_sequence</t>
  </si>
  <si>
    <t>Map_exp.map40_10000_collection</t>
  </si>
  <si>
    <t>Map_exp.map40_10000_sequence</t>
  </si>
  <si>
    <t>Map_exp.map40_1000_collection</t>
  </si>
  <si>
    <t>Map_exp.map40_1000_sequence</t>
  </si>
  <si>
    <t>Map_exp.map50_100000_collection</t>
  </si>
  <si>
    <t>Map_exp.map50_100000_sequence</t>
  </si>
  <si>
    <t>Map_exp.map50_10000_collection</t>
  </si>
  <si>
    <t>Map_exp.map50_10000_sequence</t>
  </si>
  <si>
    <t>Map_exp.map50_1000_collection</t>
  </si>
  <si>
    <t>Map_exp.map50_1000_sequence</t>
  </si>
  <si>
    <t>Map_exp.map80_100000_collection</t>
  </si>
  <si>
    <t>Map_exp.map80_100000_sequence</t>
  </si>
  <si>
    <t>Map_exp.map80_10000_collection</t>
  </si>
  <si>
    <t>Map_exp.map80_10000_sequence</t>
  </si>
  <si>
    <t>Map_exp.map80_1000_collection</t>
  </si>
  <si>
    <t>Map_exp.map80_1000_sequence</t>
  </si>
  <si>
    <t>Map20</t>
  </si>
  <si>
    <t>Map30</t>
  </si>
  <si>
    <t>Map40</t>
  </si>
  <si>
    <t>Map50</t>
  </si>
  <si>
    <t>Map80</t>
  </si>
  <si>
    <t>С нагруженной памятью</t>
  </si>
  <si>
    <t>map10_mem</t>
  </si>
  <si>
    <t>map5_mem</t>
  </si>
  <si>
    <t>map3_mem</t>
  </si>
  <si>
    <t>map2_mem</t>
  </si>
  <si>
    <t>map1_mem</t>
  </si>
  <si>
    <t>filter2_10_mem</t>
  </si>
  <si>
    <t>filter2_90_mem</t>
  </si>
  <si>
    <t>flatten2_mem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</si>
</sst>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#,##0.0"/>
  </numFmts>
  <fonts count="16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Menlo"/>
      <family val="2"/>
    </font>
    <font>
      <b/>
      <sz val="14"/>
      <color rgb="FF00B050"/>
      <name val="Menlo"/>
      <family val="2"/>
    </font>
    <font>
      <sz val="14"/>
      <color theme="9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charset val="204"/>
      <scheme val="minor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3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2" xfId="0" applyFont="1" applyBorder="1" applyAlignment="1">
      <alignment horizontal="right"/>
    </xf>
    <xf numFmtId="3" fontId="1" fillId="0" borderId="5" xfId="0" applyNumberFormat="1" applyFont="1" applyBorder="1"/>
    <xf numFmtId="3" fontId="1" fillId="0" borderId="7" xfId="0" applyNumberFormat="1" applyFont="1" applyBorder="1"/>
    <xf numFmtId="166" fontId="1" fillId="0" borderId="0" xfId="0" applyNumberFormat="1" applyFont="1"/>
    <xf numFmtId="166" fontId="2" fillId="0" borderId="3" xfId="0" applyNumberFormat="1" applyFont="1" applyBorder="1" applyAlignment="1">
      <alignment horizontal="right"/>
    </xf>
    <xf numFmtId="166" fontId="1" fillId="0" borderId="1" xfId="0" applyNumberFormat="1" applyFont="1" applyBorder="1"/>
    <xf numFmtId="166" fontId="1" fillId="0" borderId="8" xfId="0" applyNumberFormat="1" applyFont="1" applyBorder="1"/>
    <xf numFmtId="0" fontId="2" fillId="0" borderId="2" xfId="0" applyFont="1" applyBorder="1" applyAlignment="1">
      <alignment horizontal="right" vertical="top" wrapText="1"/>
    </xf>
    <xf numFmtId="166" fontId="2" fillId="0" borderId="3" xfId="0" applyNumberFormat="1" applyFont="1" applyBorder="1" applyAlignment="1">
      <alignment horizontal="right" vertical="top" wrapText="1"/>
    </xf>
    <xf numFmtId="1" fontId="0" fillId="0" borderId="0" xfId="0" applyNumberFormat="1"/>
    <xf numFmtId="1" fontId="2" fillId="0" borderId="0" xfId="0" applyNumberFormat="1" applyFont="1" applyAlignment="1">
      <alignment horizontal="right" vertical="top" wrapText="1"/>
    </xf>
    <xf numFmtId="3" fontId="0" fillId="0" borderId="0" xfId="0" applyNumberFormat="1" applyAlignment="1">
      <alignment vertical="top" wrapText="1"/>
    </xf>
    <xf numFmtId="3" fontId="2" fillId="0" borderId="0" xfId="0" applyNumberFormat="1" applyFont="1" applyAlignment="1">
      <alignment horizontal="right" vertical="top" wrapText="1"/>
    </xf>
    <xf numFmtId="9" fontId="1" fillId="0" borderId="0" xfId="0" applyNumberFormat="1" applyFont="1"/>
    <xf numFmtId="9" fontId="2" fillId="0" borderId="3" xfId="0" applyNumberFormat="1" applyFont="1" applyBorder="1" applyAlignment="1">
      <alignment horizontal="right"/>
    </xf>
    <xf numFmtId="9" fontId="1" fillId="0" borderId="1" xfId="0" applyNumberFormat="1" applyFont="1" applyBorder="1"/>
    <xf numFmtId="9" fontId="1" fillId="0" borderId="8" xfId="0" applyNumberFormat="1" applyFont="1" applyBorder="1"/>
    <xf numFmtId="9" fontId="1" fillId="2" borderId="1" xfId="0" applyNumberFormat="1" applyFont="1" applyFill="1" applyBorder="1"/>
    <xf numFmtId="9" fontId="2" fillId="0" borderId="4" xfId="0" applyNumberFormat="1" applyFont="1" applyBorder="1" applyAlignment="1">
      <alignment horizontal="right"/>
    </xf>
    <xf numFmtId="9" fontId="1" fillId="0" borderId="6" xfId="0" applyNumberFormat="1" applyFont="1" applyBorder="1"/>
    <xf numFmtId="9" fontId="1" fillId="0" borderId="9" xfId="0" applyNumberFormat="1" applyFont="1" applyBorder="1"/>
    <xf numFmtId="3" fontId="1" fillId="0" borderId="0" xfId="0" applyNumberFormat="1" applyFont="1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9" fontId="2" fillId="0" borderId="3" xfId="0" applyNumberFormat="1" applyFont="1" applyBorder="1" applyAlignment="1">
      <alignment horizontal="right" vertical="top" wrapText="1"/>
    </xf>
    <xf numFmtId="9" fontId="2" fillId="0" borderId="4" xfId="0" applyNumberFormat="1" applyFont="1" applyBorder="1" applyAlignment="1">
      <alignment horizontal="right" vertical="top" wrapText="1"/>
    </xf>
    <xf numFmtId="0" fontId="6" fillId="0" borderId="0" xfId="0" applyFont="1"/>
    <xf numFmtId="9" fontId="1" fillId="2" borderId="6" xfId="0" applyNumberFormat="1" applyFont="1" applyFill="1" applyBorder="1"/>
    <xf numFmtId="0" fontId="7" fillId="2" borderId="0" xfId="0" applyFont="1" applyFill="1"/>
    <xf numFmtId="9" fontId="9" fillId="0" borderId="6" xfId="0" applyNumberFormat="1" applyFont="1" applyBorder="1"/>
    <xf numFmtId="9" fontId="9" fillId="0" borderId="1" xfId="0" applyNumberFormat="1" applyFont="1" applyBorder="1"/>
    <xf numFmtId="9" fontId="9" fillId="0" borderId="9" xfId="0" applyNumberFormat="1" applyFont="1" applyBorder="1"/>
    <xf numFmtId="9" fontId="9" fillId="0" borderId="8" xfId="0" applyNumberFormat="1" applyFont="1" applyBorder="1"/>
    <xf numFmtId="9" fontId="9" fillId="2" borderId="6" xfId="0" applyNumberFormat="1" applyFont="1" applyFill="1" applyBorder="1"/>
    <xf numFmtId="9" fontId="3" fillId="2" borderId="6" xfId="0" applyNumberFormat="1" applyFont="1" applyFill="1" applyBorder="1"/>
    <xf numFmtId="9" fontId="9" fillId="2" borderId="9" xfId="0" applyNumberFormat="1" applyFont="1" applyFill="1" applyBorder="1"/>
    <xf numFmtId="1" fontId="1" fillId="0" borderId="0" xfId="0" applyNumberFormat="1" applyFont="1"/>
    <xf numFmtId="1" fontId="6" fillId="0" borderId="0" xfId="0" applyNumberFormat="1" applyFont="1"/>
    <xf numFmtId="0" fontId="10" fillId="0" borderId="2" xfId="0" applyFont="1" applyBorder="1" applyAlignment="1">
      <alignment horizontal="right"/>
    </xf>
    <xf numFmtId="0" fontId="2" fillId="0" borderId="0" xfId="0" applyFont="1" applyAlignment="1">
      <alignment horizontal="right" vertical="top" wrapText="1"/>
    </xf>
    <xf numFmtId="166" fontId="2" fillId="0" borderId="0" xfId="0" applyNumberFormat="1" applyFont="1" applyAlignment="1">
      <alignment horizontal="right" vertical="top" wrapText="1"/>
    </xf>
    <xf numFmtId="9" fontId="2" fillId="0" borderId="0" xfId="0" applyNumberFormat="1" applyFont="1" applyAlignment="1">
      <alignment horizontal="right" vertical="top" wrapText="1"/>
    </xf>
    <xf numFmtId="0" fontId="8" fillId="2" borderId="0" xfId="0" applyFont="1" applyFill="1"/>
    <xf numFmtId="9" fontId="2" fillId="0" borderId="0" xfId="0" applyNumberFormat="1" applyFont="1" applyAlignment="1">
      <alignment horizontal="right"/>
    </xf>
    <xf numFmtId="9" fontId="1" fillId="2" borderId="9" xfId="0" applyNumberFormat="1" applyFont="1" applyFill="1" applyBorder="1"/>
    <xf numFmtId="0" fontId="0" fillId="0" borderId="0" xfId="0" applyAlignment="1">
      <alignment vertical="top" wrapText="1"/>
    </xf>
    <xf numFmtId="1" fontId="4" fillId="0" borderId="0" xfId="0" applyNumberFormat="1" applyFont="1"/>
    <xf numFmtId="1" fontId="5" fillId="2" borderId="0" xfId="0" applyNumberFormat="1" applyFont="1" applyFill="1"/>
    <xf numFmtId="1" fontId="3" fillId="0" borderId="0" xfId="0" applyNumberFormat="1" applyFont="1"/>
    <xf numFmtId="1" fontId="1" fillId="2" borderId="0" xfId="0" applyNumberFormat="1" applyFont="1" applyFill="1"/>
    <xf numFmtId="1" fontId="3" fillId="2" borderId="0" xfId="0" applyNumberFormat="1" applyFont="1" applyFill="1"/>
    <xf numFmtId="1" fontId="4" fillId="2" borderId="0" xfId="0" applyNumberFormat="1" applyFont="1" applyFill="1"/>
    <xf numFmtId="1" fontId="0" fillId="2" borderId="0" xfId="0" applyNumberFormat="1" applyFill="1" applyAlignment="1">
      <alignment vertical="top" wrapText="1"/>
    </xf>
    <xf numFmtId="9" fontId="1" fillId="0" borderId="10" xfId="0" applyNumberFormat="1" applyFont="1" applyBorder="1"/>
    <xf numFmtId="9" fontId="1" fillId="0" borderId="11" xfId="0" applyNumberFormat="1" applyFont="1" applyBorder="1"/>
    <xf numFmtId="9" fontId="1" fillId="2" borderId="10" xfId="0" applyNumberFormat="1" applyFont="1" applyFill="1" applyBorder="1"/>
    <xf numFmtId="1" fontId="0" fillId="4" borderId="0" xfId="0" applyNumberFormat="1" applyFill="1"/>
    <xf numFmtId="9" fontId="2" fillId="4" borderId="0" xfId="0" applyNumberFormat="1" applyFont="1" applyFill="1" applyAlignment="1">
      <alignment horizontal="right"/>
    </xf>
    <xf numFmtId="9" fontId="1" fillId="4" borderId="0" xfId="0" applyNumberFormat="1" applyFont="1" applyFill="1"/>
    <xf numFmtId="0" fontId="0" fillId="4" borderId="0" xfId="0" applyFill="1"/>
    <xf numFmtId="1" fontId="0" fillId="4" borderId="0" xfId="0" applyNumberFormat="1" applyFill="1" applyAlignment="1">
      <alignment vertical="top" wrapText="1"/>
    </xf>
    <xf numFmtId="9" fontId="2" fillId="4" borderId="0" xfId="0" applyNumberFormat="1" applyFont="1" applyFill="1" applyAlignment="1">
      <alignment horizontal="right" vertical="top" wrapText="1"/>
    </xf>
    <xf numFmtId="9" fontId="1" fillId="4" borderId="12" xfId="0" applyNumberFormat="1" applyFont="1" applyFill="1" applyBorder="1"/>
    <xf numFmtId="9" fontId="1" fillId="4" borderId="13" xfId="0" applyNumberFormat="1" applyFont="1" applyFill="1" applyBorder="1"/>
    <xf numFmtId="9" fontId="1" fillId="4" borderId="14" xfId="0" applyNumberFormat="1" applyFont="1" applyFill="1" applyBorder="1"/>
    <xf numFmtId="0" fontId="3" fillId="3" borderId="0" xfId="0" applyFont="1" applyFill="1"/>
    <xf numFmtId="0" fontId="6" fillId="0" borderId="0" xfId="0" quotePrefix="1" applyFont="1"/>
    <xf numFmtId="0" fontId="1" fillId="2" borderId="0" xfId="0" applyFont="1" applyFill="1"/>
    <xf numFmtId="0" fontId="1" fillId="0" borderId="5" xfId="0" applyFont="1" applyBorder="1"/>
    <xf numFmtId="0" fontId="1" fillId="0" borderId="7" xfId="0" applyFont="1" applyBorder="1"/>
    <xf numFmtId="0" fontId="2" fillId="2" borderId="0" xfId="0" applyFont="1" applyFill="1"/>
    <xf numFmtId="0" fontId="2" fillId="0" borderId="2" xfId="0" applyFont="1" applyBorder="1"/>
    <xf numFmtId="0" fontId="11" fillId="0" borderId="0" xfId="0" applyFont="1"/>
    <xf numFmtId="3" fontId="2" fillId="0" borderId="3" xfId="0" applyNumberFormat="1" applyFont="1" applyBorder="1" applyAlignment="1">
      <alignment horizontal="right"/>
    </xf>
    <xf numFmtId="3" fontId="1" fillId="0" borderId="1" xfId="0" applyNumberFormat="1" applyFont="1" applyBorder="1"/>
    <xf numFmtId="3" fontId="1" fillId="0" borderId="8" xfId="0" applyNumberFormat="1" applyFont="1" applyBorder="1"/>
    <xf numFmtId="3" fontId="6" fillId="0" borderId="0" xfId="0" applyNumberFormat="1" applyFont="1"/>
    <xf numFmtId="3" fontId="6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166" fontId="1" fillId="0" borderId="0" xfId="0" applyNumberFormat="1" applyFont="1" applyBorder="1"/>
    <xf numFmtId="9" fontId="1" fillId="0" borderId="0" xfId="0" applyNumberFormat="1" applyFont="1" applyBorder="1"/>
    <xf numFmtId="9" fontId="2" fillId="0" borderId="0" xfId="0" applyNumberFormat="1" applyFont="1" applyBorder="1" applyAlignment="1">
      <alignment horizontal="right"/>
    </xf>
    <xf numFmtId="0" fontId="1" fillId="0" borderId="0" xfId="0" applyFont="1" applyBorder="1"/>
    <xf numFmtId="3" fontId="1" fillId="0" borderId="0" xfId="0" applyNumberFormat="1" applyFont="1" applyBorder="1"/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2" borderId="0" xfId="0" applyFill="1" applyBorder="1"/>
    <xf numFmtId="0" fontId="7" fillId="0" borderId="0" xfId="0" applyFont="1" applyFill="1"/>
    <xf numFmtId="3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8" fillId="0" borderId="0" xfId="0" applyFont="1" applyFill="1"/>
    <xf numFmtId="0" fontId="2" fillId="0" borderId="0" xfId="0" applyFont="1" applyFill="1"/>
    <xf numFmtId="0" fontId="0" fillId="0" borderId="0" xfId="0" applyFill="1" applyBorder="1"/>
    <xf numFmtId="3" fontId="2" fillId="0" borderId="0" xfId="0" applyNumberFormat="1" applyFont="1"/>
    <xf numFmtId="3" fontId="12" fillId="0" borderId="0" xfId="0" applyNumberFormat="1" applyFont="1"/>
    <xf numFmtId="3" fontId="1" fillId="2" borderId="0" xfId="0" applyNumberFormat="1" applyFont="1" applyFill="1"/>
    <xf numFmtId="3" fontId="1" fillId="0" borderId="0" xfId="0" applyNumberFormat="1" applyFont="1" applyFill="1"/>
    <xf numFmtId="3" fontId="2" fillId="0" borderId="4" xfId="0" applyNumberFormat="1" applyFont="1" applyBorder="1" applyAlignment="1">
      <alignment horizontal="right"/>
    </xf>
    <xf numFmtId="3" fontId="1" fillId="0" borderId="6" xfId="0" applyNumberFormat="1" applyFont="1" applyBorder="1"/>
    <xf numFmtId="3" fontId="1" fillId="2" borderId="6" xfId="0" applyNumberFormat="1" applyFont="1" applyFill="1" applyBorder="1"/>
    <xf numFmtId="3" fontId="1" fillId="0" borderId="9" xfId="0" applyNumberFormat="1" applyFont="1" applyBorder="1"/>
    <xf numFmtId="3" fontId="2" fillId="5" borderId="3" xfId="0" applyNumberFormat="1" applyFont="1" applyFill="1" applyBorder="1" applyAlignment="1">
      <alignment horizontal="right"/>
    </xf>
    <xf numFmtId="9" fontId="2" fillId="5" borderId="3" xfId="0" applyNumberFormat="1" applyFont="1" applyFill="1" applyBorder="1" applyAlignment="1">
      <alignment horizontal="right"/>
    </xf>
    <xf numFmtId="3" fontId="1" fillId="5" borderId="1" xfId="0" applyNumberFormat="1" applyFont="1" applyFill="1" applyBorder="1"/>
    <xf numFmtId="9" fontId="1" fillId="5" borderId="1" xfId="0" applyNumberFormat="1" applyFont="1" applyFill="1" applyBorder="1"/>
    <xf numFmtId="3" fontId="1" fillId="5" borderId="8" xfId="0" applyNumberFormat="1" applyFont="1" applyFill="1" applyBorder="1"/>
    <xf numFmtId="9" fontId="1" fillId="5" borderId="8" xfId="0" applyNumberFormat="1" applyFont="1" applyFill="1" applyBorder="1"/>
    <xf numFmtId="9" fontId="1" fillId="5" borderId="6" xfId="0" applyNumberFormat="1" applyFont="1" applyFill="1" applyBorder="1"/>
    <xf numFmtId="9" fontId="1" fillId="4" borderId="0" xfId="0" applyNumberFormat="1" applyFont="1" applyFill="1" applyBorder="1"/>
    <xf numFmtId="3" fontId="1" fillId="0" borderId="1" xfId="0" applyNumberFormat="1" applyFont="1" applyFill="1" applyBorder="1"/>
    <xf numFmtId="9" fontId="1" fillId="0" borderId="6" xfId="0" applyNumberFormat="1" applyFont="1" applyFill="1" applyBorder="1"/>
    <xf numFmtId="3" fontId="2" fillId="0" borderId="3" xfId="0" applyNumberFormat="1" applyFont="1" applyFill="1" applyBorder="1" applyAlignment="1">
      <alignment horizontal="right"/>
    </xf>
    <xf numFmtId="9" fontId="2" fillId="0" borderId="3" xfId="0" applyNumberFormat="1" applyFont="1" applyFill="1" applyBorder="1" applyAlignment="1">
      <alignment horizontal="right"/>
    </xf>
    <xf numFmtId="9" fontId="1" fillId="0" borderId="1" xfId="0" applyNumberFormat="1" applyFont="1" applyFill="1" applyBorder="1"/>
    <xf numFmtId="3" fontId="1" fillId="0" borderId="8" xfId="0" applyNumberFormat="1" applyFont="1" applyFill="1" applyBorder="1"/>
    <xf numFmtId="9" fontId="1" fillId="0" borderId="8" xfId="0" applyNumberFormat="1" applyFont="1" applyFill="1" applyBorder="1"/>
    <xf numFmtId="0" fontId="3" fillId="6" borderId="0" xfId="0" applyFont="1" applyFill="1"/>
    <xf numFmtId="3" fontId="3" fillId="6" borderId="0" xfId="0" applyNumberFormat="1" applyFont="1" applyFill="1"/>
    <xf numFmtId="9" fontId="3" fillId="6" borderId="0" xfId="0" applyNumberFormat="1" applyFont="1" applyFill="1"/>
    <xf numFmtId="3" fontId="1" fillId="2" borderId="1" xfId="0" applyNumberFormat="1" applyFont="1" applyFill="1" applyBorder="1"/>
    <xf numFmtId="166" fontId="2" fillId="0" borderId="0" xfId="0" applyNumberFormat="1" applyFont="1" applyFill="1" applyBorder="1" applyAlignment="1">
      <alignment horizontal="right" vertical="top" wrapText="1"/>
    </xf>
    <xf numFmtId="9" fontId="2" fillId="0" borderId="0" xfId="0" applyNumberFormat="1" applyFont="1" applyFill="1" applyBorder="1" applyAlignment="1">
      <alignment horizontal="right" vertical="top" wrapText="1"/>
    </xf>
    <xf numFmtId="166" fontId="1" fillId="0" borderId="0" xfId="0" applyNumberFormat="1" applyFont="1" applyFill="1" applyBorder="1"/>
    <xf numFmtId="9" fontId="1" fillId="0" borderId="0" xfId="0" applyNumberFormat="1" applyFon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14" fillId="6" borderId="0" xfId="0" applyFont="1" applyFill="1"/>
    <xf numFmtId="49" fontId="14" fillId="6" borderId="0" xfId="0" applyNumberFormat="1" applyFont="1" applyFill="1"/>
    <xf numFmtId="3" fontId="14" fillId="6" borderId="0" xfId="0" applyNumberFormat="1" applyFont="1" applyFill="1"/>
    <xf numFmtId="1" fontId="14" fillId="6" borderId="0" xfId="0" applyNumberFormat="1" applyFont="1" applyFill="1"/>
    <xf numFmtId="49" fontId="2" fillId="0" borderId="2" xfId="0" applyNumberFormat="1" applyFont="1" applyBorder="1" applyAlignment="1">
      <alignment horizontal="right"/>
    </xf>
    <xf numFmtId="49" fontId="2" fillId="0" borderId="2" xfId="0" applyNumberFormat="1" applyFont="1" applyBorder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_withMemory" connectionId="4" xr16:uid="{D1E741BE-6E4E-A340-B29D-27E7D1E1E6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1" connectionId="3" xr16:uid="{83799998-4DB4-544F-B399-650DDA287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_withMemory" connectionId="5" xr16:uid="{F6DF590C-A155-8E47-BC41-68E61C362AC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Измерения_1" connectionId="1" xr16:uid="{FA3062EA-8E17-2E4A-86A8-F856DEE453E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h-result_1" connectionId="2" xr16:uid="{1FD5F6E4-4C54-754F-96DB-F56405C473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3E2-EEE1-4942-B31B-D5FD903CE44F}">
  <dimension ref="A1:G1441"/>
  <sheetViews>
    <sheetView topLeftCell="A1280" workbookViewId="0">
      <selection activeCell="A1294" sqref="A1294:G1441"/>
    </sheetView>
  </sheetViews>
  <sheetFormatPr baseColWidth="10" defaultRowHeight="19" x14ac:dyDescent="0.25"/>
  <cols>
    <col min="1" max="1" width="61.83203125" style="32" bestFit="1" customWidth="1"/>
    <col min="2" max="2" width="15.1640625" style="32" bestFit="1" customWidth="1"/>
    <col min="3" max="3" width="5.1640625" style="32" bestFit="1" customWidth="1"/>
    <col min="4" max="4" width="14" style="32" bestFit="1" customWidth="1"/>
    <col min="5" max="5" width="6" style="32" bestFit="1" customWidth="1"/>
    <col min="6" max="6" width="14" style="32" bestFit="1" customWidth="1"/>
    <col min="7" max="7" width="6.33203125" style="32" bestFit="1" customWidth="1"/>
    <col min="8" max="16384" width="10.83203125" style="32"/>
  </cols>
  <sheetData>
    <row r="1" spans="1:7" x14ac:dyDescent="0.25">
      <c r="A1" s="32" t="s">
        <v>0</v>
      </c>
      <c r="B1" s="32" t="s">
        <v>1</v>
      </c>
    </row>
    <row r="2" spans="1:7" x14ac:dyDescent="0.25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</row>
    <row r="3" spans="1:7" x14ac:dyDescent="0.25">
      <c r="A3" s="32" t="s">
        <v>431</v>
      </c>
      <c r="B3" s="32" t="s">
        <v>333</v>
      </c>
      <c r="C3" s="32">
        <v>25</v>
      </c>
      <c r="D3" s="32">
        <v>3791285.199</v>
      </c>
      <c r="E3" s="32" t="s">
        <v>10</v>
      </c>
      <c r="F3" s="32">
        <v>24383.348000000002</v>
      </c>
      <c r="G3" s="32" t="s">
        <v>335</v>
      </c>
    </row>
    <row r="4" spans="1:7" x14ac:dyDescent="0.25">
      <c r="A4" s="32" t="s">
        <v>432</v>
      </c>
      <c r="B4" s="32" t="s">
        <v>333</v>
      </c>
      <c r="C4" s="32">
        <v>25</v>
      </c>
      <c r="D4" s="32">
        <v>8304898.852</v>
      </c>
      <c r="E4" s="32" t="s">
        <v>10</v>
      </c>
      <c r="F4" s="32">
        <v>99658.596000000005</v>
      </c>
      <c r="G4" s="32" t="s">
        <v>335</v>
      </c>
    </row>
    <row r="5" spans="1:7" x14ac:dyDescent="0.25">
      <c r="A5" s="32" t="s">
        <v>433</v>
      </c>
      <c r="B5" s="32" t="s">
        <v>333</v>
      </c>
      <c r="C5" s="32">
        <v>25</v>
      </c>
      <c r="D5" s="32">
        <v>5695255.7010000004</v>
      </c>
      <c r="E5" s="32" t="s">
        <v>10</v>
      </c>
      <c r="F5" s="32">
        <v>24999.467000000001</v>
      </c>
      <c r="G5" s="32" t="s">
        <v>335</v>
      </c>
    </row>
    <row r="6" spans="1:7" x14ac:dyDescent="0.25">
      <c r="A6" s="32" t="s">
        <v>434</v>
      </c>
      <c r="B6" s="32" t="s">
        <v>333</v>
      </c>
      <c r="C6" s="32">
        <v>25</v>
      </c>
      <c r="D6" s="32">
        <v>1866350.952</v>
      </c>
      <c r="E6" s="32" t="s">
        <v>10</v>
      </c>
      <c r="F6" s="32">
        <v>4936.5429999999997</v>
      </c>
      <c r="G6" s="32" t="s">
        <v>335</v>
      </c>
    </row>
    <row r="7" spans="1:7" x14ac:dyDescent="0.25">
      <c r="A7" s="32" t="s">
        <v>435</v>
      </c>
      <c r="B7" s="32" t="s">
        <v>333</v>
      </c>
      <c r="C7" s="32">
        <v>25</v>
      </c>
      <c r="D7" s="32">
        <v>4231674.8590000002</v>
      </c>
      <c r="E7" s="32" t="s">
        <v>10</v>
      </c>
      <c r="F7" s="32">
        <v>56577.252</v>
      </c>
      <c r="G7" s="32" t="s">
        <v>335</v>
      </c>
    </row>
    <row r="8" spans="1:7" x14ac:dyDescent="0.25">
      <c r="A8" s="32" t="s">
        <v>436</v>
      </c>
      <c r="B8" s="32" t="s">
        <v>333</v>
      </c>
      <c r="C8" s="32">
        <v>25</v>
      </c>
      <c r="D8" s="32">
        <v>2818331.2039999999</v>
      </c>
      <c r="E8" s="32" t="s">
        <v>10</v>
      </c>
      <c r="F8" s="32">
        <v>14567.242</v>
      </c>
      <c r="G8" s="32" t="s">
        <v>335</v>
      </c>
    </row>
    <row r="9" spans="1:7" x14ac:dyDescent="0.25">
      <c r="A9" s="32" t="s">
        <v>437</v>
      </c>
      <c r="B9" s="32" t="s">
        <v>333</v>
      </c>
      <c r="C9" s="32">
        <v>25</v>
      </c>
      <c r="D9" s="32">
        <v>383859.62</v>
      </c>
      <c r="E9" s="32" t="s">
        <v>10</v>
      </c>
      <c r="F9" s="32">
        <v>1862.4639999999999</v>
      </c>
      <c r="G9" s="32" t="s">
        <v>335</v>
      </c>
    </row>
    <row r="10" spans="1:7" x14ac:dyDescent="0.25">
      <c r="A10" s="32" t="s">
        <v>438</v>
      </c>
      <c r="B10" s="32" t="s">
        <v>333</v>
      </c>
      <c r="C10" s="32">
        <v>25</v>
      </c>
      <c r="D10" s="32">
        <v>864389.75899999996</v>
      </c>
      <c r="E10" s="32" t="s">
        <v>10</v>
      </c>
      <c r="F10" s="32">
        <v>8576.1149999999998</v>
      </c>
      <c r="G10" s="32" t="s">
        <v>335</v>
      </c>
    </row>
    <row r="11" spans="1:7" x14ac:dyDescent="0.25">
      <c r="A11" s="32" t="s">
        <v>439</v>
      </c>
      <c r="B11" s="32" t="s">
        <v>333</v>
      </c>
      <c r="C11" s="32">
        <v>25</v>
      </c>
      <c r="D11" s="32">
        <v>566076.48</v>
      </c>
      <c r="E11" s="32" t="s">
        <v>10</v>
      </c>
      <c r="F11" s="32">
        <v>2018.43</v>
      </c>
      <c r="G11" s="32" t="s">
        <v>335</v>
      </c>
    </row>
    <row r="13" spans="1:7" x14ac:dyDescent="0.25">
      <c r="A13" s="32" t="s">
        <v>0</v>
      </c>
      <c r="B13" s="32" t="s">
        <v>1</v>
      </c>
    </row>
    <row r="14" spans="1:7" x14ac:dyDescent="0.25">
      <c r="A14" s="32" t="s">
        <v>2</v>
      </c>
      <c r="B14" s="32" t="s">
        <v>3</v>
      </c>
      <c r="C14" s="32" t="s">
        <v>4</v>
      </c>
      <c r="D14" s="32" t="s">
        <v>5</v>
      </c>
      <c r="E14" s="32" t="s">
        <v>6</v>
      </c>
      <c r="F14" s="32" t="s">
        <v>7</v>
      </c>
    </row>
    <row r="15" spans="1:7" x14ac:dyDescent="0.25">
      <c r="A15" s="32" t="s">
        <v>447</v>
      </c>
      <c r="B15" s="32" t="s">
        <v>333</v>
      </c>
      <c r="C15" s="32">
        <v>25</v>
      </c>
      <c r="D15" s="32">
        <v>2012001.888</v>
      </c>
      <c r="E15" s="32" t="s">
        <v>10</v>
      </c>
      <c r="F15" s="32">
        <v>9619.2639999999992</v>
      </c>
      <c r="G15" s="32" t="s">
        <v>335</v>
      </c>
    </row>
    <row r="16" spans="1:7" x14ac:dyDescent="0.25">
      <c r="A16" s="32" t="s">
        <v>448</v>
      </c>
      <c r="B16" s="32" t="s">
        <v>333</v>
      </c>
      <c r="C16" s="32">
        <v>25</v>
      </c>
      <c r="D16" s="32">
        <v>2657680.5720000002</v>
      </c>
      <c r="E16" s="32" t="s">
        <v>10</v>
      </c>
      <c r="F16" s="32">
        <v>118825.92</v>
      </c>
      <c r="G16" s="32" t="s">
        <v>335</v>
      </c>
    </row>
    <row r="17" spans="1:7" x14ac:dyDescent="0.25">
      <c r="A17" s="32" t="s">
        <v>449</v>
      </c>
      <c r="B17" s="32" t="s">
        <v>333</v>
      </c>
      <c r="C17" s="32">
        <v>25</v>
      </c>
      <c r="D17" s="32">
        <v>2872158.4849999999</v>
      </c>
      <c r="E17" s="32" t="s">
        <v>10</v>
      </c>
      <c r="F17" s="32">
        <v>15218.047</v>
      </c>
      <c r="G17" s="32" t="s">
        <v>335</v>
      </c>
    </row>
    <row r="18" spans="1:7" x14ac:dyDescent="0.25">
      <c r="A18" s="32" t="s">
        <v>450</v>
      </c>
      <c r="B18" s="32" t="s">
        <v>333</v>
      </c>
      <c r="C18" s="32">
        <v>25</v>
      </c>
      <c r="D18" s="32">
        <v>1010920.4840000001</v>
      </c>
      <c r="E18" s="32" t="s">
        <v>10</v>
      </c>
      <c r="F18" s="32">
        <v>4552.6379999999999</v>
      </c>
      <c r="G18" s="32" t="s">
        <v>335</v>
      </c>
    </row>
    <row r="19" spans="1:7" x14ac:dyDescent="0.25">
      <c r="A19" s="32" t="s">
        <v>451</v>
      </c>
      <c r="B19" s="32" t="s">
        <v>333</v>
      </c>
      <c r="C19" s="32">
        <v>25</v>
      </c>
      <c r="D19" s="32">
        <v>1267286.8160000001</v>
      </c>
      <c r="E19" s="32" t="s">
        <v>10</v>
      </c>
      <c r="F19" s="32">
        <v>67155.766000000003</v>
      </c>
      <c r="G19" s="32" t="s">
        <v>335</v>
      </c>
    </row>
    <row r="20" spans="1:7" x14ac:dyDescent="0.25">
      <c r="A20" s="32" t="s">
        <v>452</v>
      </c>
      <c r="B20" s="32" t="s">
        <v>333</v>
      </c>
      <c r="C20" s="32">
        <v>25</v>
      </c>
      <c r="D20" s="32">
        <v>1386657.075</v>
      </c>
      <c r="E20" s="32" t="s">
        <v>10</v>
      </c>
      <c r="F20" s="32">
        <v>32881.438999999998</v>
      </c>
      <c r="G20" s="32" t="s">
        <v>335</v>
      </c>
    </row>
    <row r="21" spans="1:7" x14ac:dyDescent="0.25">
      <c r="A21" s="32" t="s">
        <v>453</v>
      </c>
      <c r="B21" s="32" t="s">
        <v>333</v>
      </c>
      <c r="C21" s="32">
        <v>25</v>
      </c>
      <c r="D21" s="32">
        <v>206105.522</v>
      </c>
      <c r="E21" s="32" t="s">
        <v>10</v>
      </c>
      <c r="F21" s="32">
        <v>933.88099999999997</v>
      </c>
      <c r="G21" s="32" t="s">
        <v>335</v>
      </c>
    </row>
    <row r="22" spans="1:7" x14ac:dyDescent="0.25">
      <c r="A22" s="32" t="s">
        <v>454</v>
      </c>
      <c r="B22" s="32" t="s">
        <v>333</v>
      </c>
      <c r="C22" s="32">
        <v>25</v>
      </c>
      <c r="D22" s="32">
        <v>250810.42800000001</v>
      </c>
      <c r="E22" s="32" t="s">
        <v>10</v>
      </c>
      <c r="F22" s="32">
        <v>2008.261</v>
      </c>
      <c r="G22" s="32" t="s">
        <v>335</v>
      </c>
    </row>
    <row r="23" spans="1:7" x14ac:dyDescent="0.25">
      <c r="A23" s="32" t="s">
        <v>455</v>
      </c>
      <c r="B23" s="32" t="s">
        <v>333</v>
      </c>
      <c r="C23" s="32">
        <v>25</v>
      </c>
      <c r="D23" s="32">
        <v>284332.76500000001</v>
      </c>
      <c r="E23" s="32" t="s">
        <v>10</v>
      </c>
      <c r="F23" s="32">
        <v>2250.4050000000002</v>
      </c>
      <c r="G23" s="32" t="s">
        <v>335</v>
      </c>
    </row>
    <row r="25" spans="1:7" x14ac:dyDescent="0.25">
      <c r="A25" s="32" t="s">
        <v>0</v>
      </c>
      <c r="B25" s="32" t="s">
        <v>1</v>
      </c>
    </row>
    <row r="26" spans="1:7" x14ac:dyDescent="0.25">
      <c r="A26" s="32" t="s">
        <v>2</v>
      </c>
      <c r="B26" s="32" t="s">
        <v>3</v>
      </c>
      <c r="C26" s="32" t="s">
        <v>4</v>
      </c>
      <c r="D26" s="32" t="s">
        <v>5</v>
      </c>
      <c r="E26" s="32" t="s">
        <v>6</v>
      </c>
      <c r="F26" s="32" t="s">
        <v>7</v>
      </c>
    </row>
    <row r="27" spans="1:7" x14ac:dyDescent="0.25">
      <c r="A27" s="32" t="s">
        <v>463</v>
      </c>
      <c r="B27" s="32" t="s">
        <v>333</v>
      </c>
      <c r="C27" s="32">
        <v>25</v>
      </c>
      <c r="D27" s="32">
        <v>1308621.618</v>
      </c>
      <c r="E27" s="32" t="s">
        <v>10</v>
      </c>
      <c r="F27" s="32">
        <v>7707.4750000000004</v>
      </c>
      <c r="G27" s="32" t="s">
        <v>335</v>
      </c>
    </row>
    <row r="28" spans="1:7" x14ac:dyDescent="0.25">
      <c r="A28" s="32" t="s">
        <v>464</v>
      </c>
      <c r="B28" s="32" t="s">
        <v>333</v>
      </c>
      <c r="C28" s="32">
        <v>25</v>
      </c>
      <c r="D28" s="32">
        <v>1349781.172</v>
      </c>
      <c r="E28" s="32" t="s">
        <v>10</v>
      </c>
      <c r="F28" s="32">
        <v>42145.66</v>
      </c>
      <c r="G28" s="32" t="s">
        <v>335</v>
      </c>
    </row>
    <row r="29" spans="1:7" x14ac:dyDescent="0.25">
      <c r="A29" s="32" t="s">
        <v>465</v>
      </c>
      <c r="B29" s="32" t="s">
        <v>333</v>
      </c>
      <c r="C29" s="32">
        <v>25</v>
      </c>
      <c r="D29" s="32">
        <v>1654061.5009999999</v>
      </c>
      <c r="E29" s="32" t="s">
        <v>10</v>
      </c>
      <c r="F29" s="32">
        <v>97775.642000000007</v>
      </c>
      <c r="G29" s="32" t="s">
        <v>335</v>
      </c>
    </row>
    <row r="30" spans="1:7" x14ac:dyDescent="0.25">
      <c r="A30" s="32" t="s">
        <v>466</v>
      </c>
      <c r="B30" s="32" t="s">
        <v>333</v>
      </c>
      <c r="C30" s="32">
        <v>25</v>
      </c>
      <c r="D30" s="32">
        <v>641533.80500000005</v>
      </c>
      <c r="E30" s="32" t="s">
        <v>10</v>
      </c>
      <c r="F30" s="32">
        <v>2745.578</v>
      </c>
      <c r="G30" s="32" t="s">
        <v>335</v>
      </c>
    </row>
    <row r="31" spans="1:7" x14ac:dyDescent="0.25">
      <c r="A31" s="32" t="s">
        <v>467</v>
      </c>
      <c r="B31" s="32" t="s">
        <v>333</v>
      </c>
      <c r="C31" s="32">
        <v>25</v>
      </c>
      <c r="D31" s="32">
        <v>671821.22499999998</v>
      </c>
      <c r="E31" s="32" t="s">
        <v>10</v>
      </c>
      <c r="F31" s="32">
        <v>15068.195</v>
      </c>
      <c r="G31" s="32" t="s">
        <v>335</v>
      </c>
    </row>
    <row r="32" spans="1:7" x14ac:dyDescent="0.25">
      <c r="A32" s="32" t="s">
        <v>468</v>
      </c>
      <c r="B32" s="32" t="s">
        <v>333</v>
      </c>
      <c r="C32" s="32">
        <v>25</v>
      </c>
      <c r="D32" s="32">
        <v>849776.09400000004</v>
      </c>
      <c r="E32" s="32" t="s">
        <v>10</v>
      </c>
      <c r="F32" s="32">
        <v>31732.481</v>
      </c>
      <c r="G32" s="32" t="s">
        <v>335</v>
      </c>
    </row>
    <row r="33" spans="1:7" x14ac:dyDescent="0.25">
      <c r="A33" s="32" t="s">
        <v>469</v>
      </c>
      <c r="B33" s="32" t="s">
        <v>333</v>
      </c>
      <c r="C33" s="32">
        <v>25</v>
      </c>
      <c r="D33" s="32">
        <v>134840.38500000001</v>
      </c>
      <c r="E33" s="32" t="s">
        <v>10</v>
      </c>
      <c r="F33" s="32">
        <v>565.49</v>
      </c>
      <c r="G33" s="32" t="s">
        <v>335</v>
      </c>
    </row>
    <row r="34" spans="1:7" x14ac:dyDescent="0.25">
      <c r="A34" s="32" t="s">
        <v>470</v>
      </c>
      <c r="B34" s="32" t="s">
        <v>333</v>
      </c>
      <c r="C34" s="32">
        <v>25</v>
      </c>
      <c r="D34" s="32">
        <v>132628.364</v>
      </c>
      <c r="E34" s="32" t="s">
        <v>10</v>
      </c>
      <c r="F34" s="32">
        <v>871.32</v>
      </c>
      <c r="G34" s="32" t="s">
        <v>335</v>
      </c>
    </row>
    <row r="35" spans="1:7" x14ac:dyDescent="0.25">
      <c r="A35" s="32" t="s">
        <v>471</v>
      </c>
      <c r="B35" s="32" t="s">
        <v>333</v>
      </c>
      <c r="C35" s="32">
        <v>25</v>
      </c>
      <c r="D35" s="32">
        <v>145158.386</v>
      </c>
      <c r="E35" s="32" t="s">
        <v>10</v>
      </c>
      <c r="F35" s="32">
        <v>2913.1869999999999</v>
      </c>
      <c r="G35" s="32" t="s">
        <v>335</v>
      </c>
    </row>
    <row r="37" spans="1:7" x14ac:dyDescent="0.25">
      <c r="A37" s="32" t="s">
        <v>0</v>
      </c>
      <c r="B37" s="32" t="s">
        <v>1</v>
      </c>
    </row>
    <row r="38" spans="1:7" x14ac:dyDescent="0.25">
      <c r="A38" s="32" t="s">
        <v>2</v>
      </c>
      <c r="B38" s="32" t="s">
        <v>3</v>
      </c>
      <c r="C38" s="32" t="s">
        <v>4</v>
      </c>
      <c r="D38" s="32" t="s">
        <v>5</v>
      </c>
      <c r="E38" s="32" t="s">
        <v>6</v>
      </c>
      <c r="F38" s="32" t="s">
        <v>7</v>
      </c>
    </row>
    <row r="39" spans="1:7" x14ac:dyDescent="0.25">
      <c r="A39" s="32" t="s">
        <v>101</v>
      </c>
      <c r="B39" s="32" t="s">
        <v>333</v>
      </c>
      <c r="C39" s="32">
        <v>25</v>
      </c>
      <c r="D39" s="32">
        <v>1389812.588</v>
      </c>
      <c r="E39" s="32" t="s">
        <v>10</v>
      </c>
      <c r="F39" s="32">
        <v>8636.7369999999992</v>
      </c>
      <c r="G39" s="32" t="s">
        <v>335</v>
      </c>
    </row>
    <row r="40" spans="1:7" x14ac:dyDescent="0.25">
      <c r="A40" s="32" t="s">
        <v>102</v>
      </c>
      <c r="B40" s="32" t="s">
        <v>333</v>
      </c>
      <c r="C40" s="32">
        <v>25</v>
      </c>
      <c r="D40" s="32">
        <v>1861595.743</v>
      </c>
      <c r="E40" s="32" t="s">
        <v>10</v>
      </c>
      <c r="F40" s="32">
        <v>29659.937999999998</v>
      </c>
      <c r="G40" s="32" t="s">
        <v>335</v>
      </c>
    </row>
    <row r="41" spans="1:7" x14ac:dyDescent="0.25">
      <c r="A41" s="32" t="s">
        <v>103</v>
      </c>
      <c r="B41" s="32" t="s">
        <v>333</v>
      </c>
      <c r="C41" s="32">
        <v>25</v>
      </c>
      <c r="D41" s="32">
        <v>1557895.7220000001</v>
      </c>
      <c r="E41" s="32" t="s">
        <v>10</v>
      </c>
      <c r="F41" s="32">
        <v>31131.620999999999</v>
      </c>
      <c r="G41" s="32" t="s">
        <v>335</v>
      </c>
    </row>
    <row r="42" spans="1:7" x14ac:dyDescent="0.25">
      <c r="A42" s="32" t="s">
        <v>104</v>
      </c>
      <c r="B42" s="32" t="s">
        <v>333</v>
      </c>
      <c r="C42" s="32">
        <v>25</v>
      </c>
      <c r="D42" s="32">
        <v>1885208.919</v>
      </c>
      <c r="E42" s="32" t="s">
        <v>10</v>
      </c>
      <c r="F42" s="32">
        <v>19446.287</v>
      </c>
      <c r="G42" s="32" t="s">
        <v>335</v>
      </c>
    </row>
    <row r="43" spans="1:7" x14ac:dyDescent="0.25">
      <c r="A43" s="32" t="s">
        <v>117</v>
      </c>
      <c r="B43" s="32" t="s">
        <v>333</v>
      </c>
      <c r="C43" s="32">
        <v>25</v>
      </c>
      <c r="D43" s="32">
        <v>670201.10499999998</v>
      </c>
      <c r="E43" s="32" t="s">
        <v>10</v>
      </c>
      <c r="F43" s="32">
        <v>2845.165</v>
      </c>
      <c r="G43" s="32" t="s">
        <v>335</v>
      </c>
    </row>
    <row r="44" spans="1:7" x14ac:dyDescent="0.25">
      <c r="A44" s="32" t="s">
        <v>118</v>
      </c>
      <c r="B44" s="32" t="s">
        <v>333</v>
      </c>
      <c r="C44" s="32">
        <v>25</v>
      </c>
      <c r="D44" s="32">
        <v>872561.10499999998</v>
      </c>
      <c r="E44" s="32" t="s">
        <v>10</v>
      </c>
      <c r="F44" s="32">
        <v>5442.3980000000001</v>
      </c>
      <c r="G44" s="32" t="s">
        <v>335</v>
      </c>
    </row>
    <row r="45" spans="1:7" x14ac:dyDescent="0.25">
      <c r="A45" s="32" t="s">
        <v>119</v>
      </c>
      <c r="B45" s="32" t="s">
        <v>333</v>
      </c>
      <c r="C45" s="32">
        <v>25</v>
      </c>
      <c r="D45" s="32">
        <v>744016.87199999997</v>
      </c>
      <c r="E45" s="32" t="s">
        <v>10</v>
      </c>
      <c r="F45" s="32">
        <v>4866.5309999999999</v>
      </c>
      <c r="G45" s="32" t="s">
        <v>335</v>
      </c>
    </row>
    <row r="46" spans="1:7" x14ac:dyDescent="0.25">
      <c r="A46" s="32" t="s">
        <v>120</v>
      </c>
      <c r="B46" s="32" t="s">
        <v>333</v>
      </c>
      <c r="C46" s="32">
        <v>25</v>
      </c>
      <c r="D46" s="32">
        <v>862493.33799999999</v>
      </c>
      <c r="E46" s="32" t="s">
        <v>10</v>
      </c>
      <c r="F46" s="32">
        <v>4829.04</v>
      </c>
      <c r="G46" s="32" t="s">
        <v>335</v>
      </c>
    </row>
    <row r="47" spans="1:7" x14ac:dyDescent="0.25">
      <c r="A47" s="32" t="s">
        <v>105</v>
      </c>
      <c r="B47" s="32" t="s">
        <v>333</v>
      </c>
      <c r="C47" s="32">
        <v>25</v>
      </c>
      <c r="D47" s="32">
        <v>134184.878</v>
      </c>
      <c r="E47" s="32" t="s">
        <v>10</v>
      </c>
      <c r="F47" s="32">
        <v>719.13499999999999</v>
      </c>
      <c r="G47" s="32" t="s">
        <v>335</v>
      </c>
    </row>
    <row r="48" spans="1:7" x14ac:dyDescent="0.25">
      <c r="A48" s="32" t="s">
        <v>106</v>
      </c>
      <c r="B48" s="32" t="s">
        <v>333</v>
      </c>
      <c r="C48" s="32">
        <v>25</v>
      </c>
      <c r="D48" s="32">
        <v>165672.35200000001</v>
      </c>
      <c r="E48" s="32" t="s">
        <v>10</v>
      </c>
      <c r="F48" s="32">
        <v>1411.4870000000001</v>
      </c>
      <c r="G48" s="32" t="s">
        <v>335</v>
      </c>
    </row>
    <row r="49" spans="1:7" x14ac:dyDescent="0.25">
      <c r="A49" s="32" t="s">
        <v>107</v>
      </c>
      <c r="B49" s="32" t="s">
        <v>333</v>
      </c>
      <c r="C49" s="32">
        <v>25</v>
      </c>
      <c r="D49" s="32">
        <v>187124.91800000001</v>
      </c>
      <c r="E49" s="32" t="s">
        <v>10</v>
      </c>
      <c r="F49" s="32">
        <v>1305.4739999999999</v>
      </c>
      <c r="G49" s="32" t="s">
        <v>335</v>
      </c>
    </row>
    <row r="50" spans="1:7" x14ac:dyDescent="0.25">
      <c r="A50" s="32" t="s">
        <v>108</v>
      </c>
      <c r="B50" s="32" t="s">
        <v>333</v>
      </c>
      <c r="C50" s="32">
        <v>25</v>
      </c>
      <c r="D50" s="32">
        <v>174383.522</v>
      </c>
      <c r="E50" s="32" t="s">
        <v>10</v>
      </c>
      <c r="F50" s="32">
        <v>871.33500000000004</v>
      </c>
      <c r="G50" s="32" t="s">
        <v>335</v>
      </c>
    </row>
    <row r="52" spans="1:7" x14ac:dyDescent="0.25">
      <c r="A52" s="32" t="s">
        <v>0</v>
      </c>
      <c r="B52" s="32" t="s">
        <v>1</v>
      </c>
    </row>
    <row r="53" spans="1:7" x14ac:dyDescent="0.25">
      <c r="A53" s="32" t="s">
        <v>2</v>
      </c>
      <c r="B53" s="32" t="s">
        <v>3</v>
      </c>
      <c r="C53" s="32" t="s">
        <v>4</v>
      </c>
      <c r="D53" s="32" t="s">
        <v>5</v>
      </c>
      <c r="E53" s="32" t="s">
        <v>6</v>
      </c>
      <c r="F53" s="32" t="s">
        <v>7</v>
      </c>
    </row>
    <row r="54" spans="1:7" x14ac:dyDescent="0.25">
      <c r="A54" s="32" t="s">
        <v>121</v>
      </c>
      <c r="B54" s="32" t="s">
        <v>333</v>
      </c>
      <c r="C54" s="32">
        <v>25</v>
      </c>
      <c r="D54" s="32">
        <v>3244326.2370000002</v>
      </c>
      <c r="E54" s="32" t="s">
        <v>10</v>
      </c>
      <c r="F54" s="32">
        <v>22902.731</v>
      </c>
      <c r="G54" s="32" t="s">
        <v>335</v>
      </c>
    </row>
    <row r="55" spans="1:7" x14ac:dyDescent="0.25">
      <c r="A55" s="32" t="s">
        <v>122</v>
      </c>
      <c r="B55" s="32" t="s">
        <v>333</v>
      </c>
      <c r="C55" s="32">
        <v>25</v>
      </c>
      <c r="D55" s="32">
        <v>3936536.4720000001</v>
      </c>
      <c r="E55" s="32" t="s">
        <v>10</v>
      </c>
      <c r="F55" s="32">
        <v>33306.063000000002</v>
      </c>
      <c r="G55" s="32" t="s">
        <v>335</v>
      </c>
    </row>
    <row r="56" spans="1:7" x14ac:dyDescent="0.25">
      <c r="A56" s="32" t="s">
        <v>123</v>
      </c>
      <c r="B56" s="32" t="s">
        <v>333</v>
      </c>
      <c r="C56" s="32">
        <v>25</v>
      </c>
      <c r="D56" s="32">
        <v>2941234.5610000002</v>
      </c>
      <c r="E56" s="32" t="s">
        <v>10</v>
      </c>
      <c r="F56" s="32">
        <v>43398.256999999998</v>
      </c>
      <c r="G56" s="32" t="s">
        <v>335</v>
      </c>
    </row>
    <row r="57" spans="1:7" x14ac:dyDescent="0.25">
      <c r="A57" s="32" t="s">
        <v>124</v>
      </c>
      <c r="B57" s="32" t="s">
        <v>333</v>
      </c>
      <c r="C57" s="32">
        <v>25</v>
      </c>
      <c r="D57" s="32">
        <v>3318253.0789999999</v>
      </c>
      <c r="E57" s="32" t="s">
        <v>10</v>
      </c>
      <c r="F57" s="32">
        <v>47925.343999999997</v>
      </c>
      <c r="G57" s="32" t="s">
        <v>335</v>
      </c>
    </row>
    <row r="58" spans="1:7" x14ac:dyDescent="0.25">
      <c r="A58" s="32" t="s">
        <v>137</v>
      </c>
      <c r="B58" s="32" t="s">
        <v>333</v>
      </c>
      <c r="C58" s="32">
        <v>25</v>
      </c>
      <c r="D58" s="32">
        <v>1542717.29</v>
      </c>
      <c r="E58" s="32" t="s">
        <v>10</v>
      </c>
      <c r="F58" s="32">
        <v>4134.5079999999998</v>
      </c>
      <c r="G58" s="32" t="s">
        <v>335</v>
      </c>
    </row>
    <row r="59" spans="1:7" x14ac:dyDescent="0.25">
      <c r="A59" s="32" t="s">
        <v>138</v>
      </c>
      <c r="B59" s="32" t="s">
        <v>333</v>
      </c>
      <c r="C59" s="32">
        <v>25</v>
      </c>
      <c r="D59" s="32">
        <v>1923656.6129999999</v>
      </c>
      <c r="E59" s="32" t="s">
        <v>10</v>
      </c>
      <c r="F59" s="32">
        <v>35595.79</v>
      </c>
      <c r="G59" s="32" t="s">
        <v>335</v>
      </c>
    </row>
    <row r="60" spans="1:7" x14ac:dyDescent="0.25">
      <c r="A60" s="32" t="s">
        <v>139</v>
      </c>
      <c r="B60" s="32" t="s">
        <v>333</v>
      </c>
      <c r="C60" s="32">
        <v>25</v>
      </c>
      <c r="D60" s="32">
        <v>1437281.0360000001</v>
      </c>
      <c r="E60" s="32" t="s">
        <v>10</v>
      </c>
      <c r="F60" s="32">
        <v>11403.177</v>
      </c>
      <c r="G60" s="32" t="s">
        <v>335</v>
      </c>
    </row>
    <row r="61" spans="1:7" x14ac:dyDescent="0.25">
      <c r="A61" s="32" t="s">
        <v>140</v>
      </c>
      <c r="B61" s="32" t="s">
        <v>333</v>
      </c>
      <c r="C61" s="32">
        <v>25</v>
      </c>
      <c r="D61" s="32">
        <v>1609118.73</v>
      </c>
      <c r="E61" s="32" t="s">
        <v>10</v>
      </c>
      <c r="F61" s="32">
        <v>17035.897000000001</v>
      </c>
      <c r="G61" s="32" t="s">
        <v>335</v>
      </c>
    </row>
    <row r="62" spans="1:7" x14ac:dyDescent="0.25">
      <c r="A62" s="32" t="s">
        <v>125</v>
      </c>
      <c r="B62" s="32" t="s">
        <v>333</v>
      </c>
      <c r="C62" s="32">
        <v>25</v>
      </c>
      <c r="D62" s="32">
        <v>262608.951</v>
      </c>
      <c r="E62" s="32" t="s">
        <v>10</v>
      </c>
      <c r="F62" s="32">
        <v>1717.4929999999999</v>
      </c>
      <c r="G62" s="32" t="s">
        <v>335</v>
      </c>
    </row>
    <row r="63" spans="1:7" x14ac:dyDescent="0.25">
      <c r="A63" s="32" t="s">
        <v>126</v>
      </c>
      <c r="B63" s="32" t="s">
        <v>333</v>
      </c>
      <c r="C63" s="32">
        <v>25</v>
      </c>
      <c r="D63" s="32">
        <v>305015.72899999999</v>
      </c>
      <c r="E63" s="32" t="s">
        <v>10</v>
      </c>
      <c r="F63" s="32">
        <v>2291.375</v>
      </c>
      <c r="G63" s="32" t="s">
        <v>335</v>
      </c>
    </row>
    <row r="64" spans="1:7" x14ac:dyDescent="0.25">
      <c r="A64" s="32" t="s">
        <v>127</v>
      </c>
      <c r="B64" s="32" t="s">
        <v>333</v>
      </c>
      <c r="C64" s="32">
        <v>25</v>
      </c>
      <c r="D64" s="32">
        <v>234249.24100000001</v>
      </c>
      <c r="E64" s="32" t="s">
        <v>10</v>
      </c>
      <c r="F64" s="32">
        <v>1821.095</v>
      </c>
      <c r="G64" s="32" t="s">
        <v>335</v>
      </c>
    </row>
    <row r="65" spans="1:7" x14ac:dyDescent="0.25">
      <c r="A65" s="32" t="s">
        <v>128</v>
      </c>
      <c r="B65" s="32" t="s">
        <v>333</v>
      </c>
      <c r="C65" s="32">
        <v>25</v>
      </c>
      <c r="D65" s="32">
        <v>251607.58600000001</v>
      </c>
      <c r="E65" s="32" t="s">
        <v>10</v>
      </c>
      <c r="F65" s="32">
        <v>1122.3869999999999</v>
      </c>
      <c r="G65" s="32" t="s">
        <v>335</v>
      </c>
    </row>
    <row r="67" spans="1:7" x14ac:dyDescent="0.25">
      <c r="A67" s="32" t="s">
        <v>0</v>
      </c>
      <c r="B67" s="32" t="s">
        <v>1</v>
      </c>
    </row>
    <row r="68" spans="1:7" x14ac:dyDescent="0.25">
      <c r="A68" s="32" t="s">
        <v>2</v>
      </c>
      <c r="B68" s="32" t="s">
        <v>3</v>
      </c>
      <c r="C68" s="32" t="s">
        <v>4</v>
      </c>
      <c r="D68" s="32" t="s">
        <v>5</v>
      </c>
      <c r="E68" s="32" t="s">
        <v>6</v>
      </c>
      <c r="F68" s="32" t="s">
        <v>7</v>
      </c>
    </row>
    <row r="69" spans="1:7" x14ac:dyDescent="0.25">
      <c r="A69" s="32" t="s">
        <v>71</v>
      </c>
      <c r="B69" s="32" t="s">
        <v>333</v>
      </c>
      <c r="C69" s="32">
        <v>25</v>
      </c>
      <c r="D69" s="32">
        <v>555073.83400000003</v>
      </c>
      <c r="E69" s="32" t="s">
        <v>10</v>
      </c>
      <c r="F69" s="32">
        <v>3381.2379999999998</v>
      </c>
      <c r="G69" s="32" t="s">
        <v>335</v>
      </c>
    </row>
    <row r="70" spans="1:7" x14ac:dyDescent="0.25">
      <c r="A70" s="32" t="s">
        <v>72</v>
      </c>
      <c r="B70" s="32" t="s">
        <v>333</v>
      </c>
      <c r="C70" s="32">
        <v>25</v>
      </c>
      <c r="D70" s="32">
        <v>203681.52</v>
      </c>
      <c r="E70" s="32" t="s">
        <v>10</v>
      </c>
      <c r="F70" s="32">
        <v>2419.5169999999998</v>
      </c>
      <c r="G70" s="32" t="s">
        <v>335</v>
      </c>
    </row>
    <row r="71" spans="1:7" x14ac:dyDescent="0.25">
      <c r="A71" s="32" t="s">
        <v>73</v>
      </c>
      <c r="B71" s="32" t="s">
        <v>333</v>
      </c>
      <c r="C71" s="32">
        <v>25</v>
      </c>
      <c r="D71" s="32">
        <v>395160.89500000002</v>
      </c>
      <c r="E71" s="32" t="s">
        <v>10</v>
      </c>
      <c r="F71" s="32">
        <v>2419.0329999999999</v>
      </c>
      <c r="G71" s="32" t="s">
        <v>335</v>
      </c>
    </row>
    <row r="72" spans="1:7" x14ac:dyDescent="0.25">
      <c r="A72" s="32" t="s">
        <v>74</v>
      </c>
      <c r="B72" s="32" t="s">
        <v>333</v>
      </c>
      <c r="C72" s="32">
        <v>25</v>
      </c>
      <c r="D72" s="32">
        <v>271382.25300000003</v>
      </c>
      <c r="E72" s="32" t="s">
        <v>10</v>
      </c>
      <c r="F72" s="32">
        <v>1075.047</v>
      </c>
      <c r="G72" s="32" t="s">
        <v>335</v>
      </c>
    </row>
    <row r="73" spans="1:7" x14ac:dyDescent="0.25">
      <c r="A73" s="32" t="s">
        <v>75</v>
      </c>
      <c r="B73" s="32" t="s">
        <v>333</v>
      </c>
      <c r="C73" s="32">
        <v>25</v>
      </c>
      <c r="D73" s="32">
        <v>72814.346000000005</v>
      </c>
      <c r="E73" s="32" t="s">
        <v>10</v>
      </c>
      <c r="F73" s="32">
        <v>435.447</v>
      </c>
      <c r="G73" s="32" t="s">
        <v>335</v>
      </c>
    </row>
    <row r="74" spans="1:7" x14ac:dyDescent="0.25">
      <c r="A74" s="32" t="s">
        <v>76</v>
      </c>
      <c r="B74" s="32" t="s">
        <v>333</v>
      </c>
      <c r="C74" s="32">
        <v>25</v>
      </c>
      <c r="D74" s="32">
        <v>411366.83</v>
      </c>
      <c r="E74" s="32" t="s">
        <v>10</v>
      </c>
      <c r="F74" s="32">
        <v>733.59900000000005</v>
      </c>
      <c r="G74" s="32" t="s">
        <v>335</v>
      </c>
    </row>
    <row r="75" spans="1:7" x14ac:dyDescent="0.25">
      <c r="A75" s="32" t="s">
        <v>77</v>
      </c>
      <c r="B75" s="32" t="s">
        <v>333</v>
      </c>
      <c r="C75" s="32">
        <v>25</v>
      </c>
      <c r="D75" s="32">
        <v>40140.843000000001</v>
      </c>
      <c r="E75" s="32" t="s">
        <v>10</v>
      </c>
      <c r="F75" s="32">
        <v>148.953</v>
      </c>
      <c r="G75" s="32" t="s">
        <v>335</v>
      </c>
    </row>
    <row r="76" spans="1:7" x14ac:dyDescent="0.25">
      <c r="A76" s="32" t="s">
        <v>78</v>
      </c>
      <c r="B76" s="32" t="s">
        <v>333</v>
      </c>
      <c r="C76" s="32">
        <v>25</v>
      </c>
      <c r="D76" s="32">
        <v>11204.880999999999</v>
      </c>
      <c r="E76" s="32" t="s">
        <v>10</v>
      </c>
      <c r="F76" s="32">
        <v>48.374000000000002</v>
      </c>
      <c r="G76" s="32" t="s">
        <v>335</v>
      </c>
    </row>
    <row r="77" spans="1:7" x14ac:dyDescent="0.25">
      <c r="A77" s="32" t="s">
        <v>79</v>
      </c>
      <c r="B77" s="32" t="s">
        <v>333</v>
      </c>
      <c r="C77" s="32">
        <v>25</v>
      </c>
      <c r="D77" s="32">
        <v>28335.776999999998</v>
      </c>
      <c r="E77" s="32" t="s">
        <v>10</v>
      </c>
      <c r="F77" s="32">
        <v>103.438</v>
      </c>
      <c r="G77" s="32" t="s">
        <v>335</v>
      </c>
    </row>
    <row r="79" spans="1:7" x14ac:dyDescent="0.25">
      <c r="A79" s="32" t="s">
        <v>0</v>
      </c>
      <c r="B79" s="32" t="s">
        <v>1</v>
      </c>
    </row>
    <row r="80" spans="1:7" x14ac:dyDescent="0.25">
      <c r="A80" s="32" t="s">
        <v>2</v>
      </c>
      <c r="B80" s="32" t="s">
        <v>3</v>
      </c>
      <c r="C80" s="32" t="s">
        <v>4</v>
      </c>
      <c r="D80" s="32" t="s">
        <v>5</v>
      </c>
      <c r="E80" s="32" t="s">
        <v>6</v>
      </c>
      <c r="F80" s="32" t="s">
        <v>7</v>
      </c>
    </row>
    <row r="81" spans="1:7" x14ac:dyDescent="0.25">
      <c r="A81" s="32" t="s">
        <v>86</v>
      </c>
      <c r="B81" s="32" t="s">
        <v>333</v>
      </c>
      <c r="C81" s="32">
        <v>25</v>
      </c>
      <c r="D81" s="32">
        <v>930803.51199999999</v>
      </c>
      <c r="E81" s="32" t="s">
        <v>10</v>
      </c>
      <c r="F81" s="32">
        <v>2492.4940000000001</v>
      </c>
      <c r="G81" s="32" t="s">
        <v>335</v>
      </c>
    </row>
    <row r="82" spans="1:7" x14ac:dyDescent="0.25">
      <c r="A82" s="32" t="s">
        <v>87</v>
      </c>
      <c r="B82" s="32" t="s">
        <v>333</v>
      </c>
      <c r="C82" s="32">
        <v>25</v>
      </c>
      <c r="D82" s="32">
        <v>484973.446</v>
      </c>
      <c r="E82" s="32" t="s">
        <v>10</v>
      </c>
      <c r="F82" s="32">
        <v>22936.027999999998</v>
      </c>
      <c r="G82" s="32" t="s">
        <v>335</v>
      </c>
    </row>
    <row r="83" spans="1:7" x14ac:dyDescent="0.25">
      <c r="A83" s="32" t="s">
        <v>88</v>
      </c>
      <c r="B83" s="32" t="s">
        <v>333</v>
      </c>
      <c r="C83" s="32">
        <v>25</v>
      </c>
      <c r="D83" s="32">
        <v>608285.39199999999</v>
      </c>
      <c r="E83" s="32" t="s">
        <v>10</v>
      </c>
      <c r="F83" s="32">
        <v>1590.518</v>
      </c>
      <c r="G83" s="32" t="s">
        <v>335</v>
      </c>
    </row>
    <row r="84" spans="1:7" x14ac:dyDescent="0.25">
      <c r="A84" s="32" t="s">
        <v>89</v>
      </c>
      <c r="B84" s="32" t="s">
        <v>333</v>
      </c>
      <c r="C84" s="32">
        <v>25</v>
      </c>
      <c r="D84" s="32">
        <v>466029.49300000002</v>
      </c>
      <c r="E84" s="32" t="s">
        <v>10</v>
      </c>
      <c r="F84" s="32">
        <v>2787.9780000000001</v>
      </c>
      <c r="G84" s="32" t="s">
        <v>335</v>
      </c>
    </row>
    <row r="85" spans="1:7" x14ac:dyDescent="0.25">
      <c r="A85" s="32" t="s">
        <v>90</v>
      </c>
      <c r="B85" s="32" t="s">
        <v>333</v>
      </c>
      <c r="C85" s="32">
        <v>25</v>
      </c>
      <c r="D85" s="32">
        <v>232866.48699999999</v>
      </c>
      <c r="E85" s="32" t="s">
        <v>10</v>
      </c>
      <c r="F85" s="32">
        <v>3068.3090000000002</v>
      </c>
      <c r="G85" s="32" t="s">
        <v>335</v>
      </c>
    </row>
    <row r="86" spans="1:7" x14ac:dyDescent="0.25">
      <c r="A86" s="32" t="s">
        <v>91</v>
      </c>
      <c r="B86" s="32" t="s">
        <v>333</v>
      </c>
      <c r="C86" s="32">
        <v>25</v>
      </c>
      <c r="D86" s="32">
        <v>298260.63699999999</v>
      </c>
      <c r="E86" s="32" t="s">
        <v>10</v>
      </c>
      <c r="F86" s="32">
        <v>759.44899999999996</v>
      </c>
      <c r="G86" s="32" t="s">
        <v>335</v>
      </c>
    </row>
    <row r="87" spans="1:7" x14ac:dyDescent="0.25">
      <c r="A87" s="32" t="s">
        <v>92</v>
      </c>
      <c r="B87" s="32" t="s">
        <v>333</v>
      </c>
      <c r="C87" s="32">
        <v>25</v>
      </c>
      <c r="D87" s="32">
        <v>83954.061000000002</v>
      </c>
      <c r="E87" s="32" t="s">
        <v>10</v>
      </c>
      <c r="F87" s="32">
        <v>577.21199999999999</v>
      </c>
      <c r="G87" s="32" t="s">
        <v>335</v>
      </c>
    </row>
    <row r="88" spans="1:7" x14ac:dyDescent="0.25">
      <c r="A88" s="32" t="s">
        <v>93</v>
      </c>
      <c r="B88" s="32" t="s">
        <v>333</v>
      </c>
      <c r="C88" s="32">
        <v>25</v>
      </c>
      <c r="D88" s="32">
        <v>42129.752</v>
      </c>
      <c r="E88" s="32" t="s">
        <v>10</v>
      </c>
      <c r="F88" s="32">
        <v>190.25399999999999</v>
      </c>
      <c r="G88" s="32" t="s">
        <v>335</v>
      </c>
    </row>
    <row r="89" spans="1:7" x14ac:dyDescent="0.25">
      <c r="A89" s="32" t="s">
        <v>94</v>
      </c>
      <c r="B89" s="32" t="s">
        <v>333</v>
      </c>
      <c r="C89" s="32">
        <v>25</v>
      </c>
      <c r="D89" s="32">
        <v>54998.343999999997</v>
      </c>
      <c r="E89" s="32" t="s">
        <v>10</v>
      </c>
      <c r="F89" s="32">
        <v>238.87799999999999</v>
      </c>
      <c r="G89" s="32" t="s">
        <v>335</v>
      </c>
    </row>
    <row r="91" spans="1:7" x14ac:dyDescent="0.25">
      <c r="A91" s="32" t="s">
        <v>0</v>
      </c>
      <c r="B91" s="32" t="s">
        <v>1</v>
      </c>
    </row>
    <row r="92" spans="1:7" x14ac:dyDescent="0.25">
      <c r="A92" s="32" t="s">
        <v>2</v>
      </c>
      <c r="B92" s="32" t="s">
        <v>3</v>
      </c>
      <c r="C92" s="32" t="s">
        <v>4</v>
      </c>
      <c r="D92" s="32" t="s">
        <v>5</v>
      </c>
      <c r="E92" s="32" t="s">
        <v>6</v>
      </c>
      <c r="F92" s="32" t="s">
        <v>7</v>
      </c>
    </row>
    <row r="93" spans="1:7" x14ac:dyDescent="0.25">
      <c r="A93" s="32" t="s">
        <v>141</v>
      </c>
      <c r="B93" s="32" t="s">
        <v>333</v>
      </c>
      <c r="C93" s="32">
        <v>25</v>
      </c>
      <c r="D93" s="32">
        <v>9670257.0020000003</v>
      </c>
      <c r="E93" s="32" t="s">
        <v>10</v>
      </c>
      <c r="F93" s="32">
        <v>107101.36</v>
      </c>
      <c r="G93" s="32" t="s">
        <v>335</v>
      </c>
    </row>
    <row r="94" spans="1:7" x14ac:dyDescent="0.25">
      <c r="A94" s="32" t="s">
        <v>142</v>
      </c>
      <c r="B94" s="32" t="s">
        <v>333</v>
      </c>
      <c r="C94" s="32">
        <v>25</v>
      </c>
      <c r="D94" s="32">
        <v>7518777.1550000003</v>
      </c>
      <c r="E94" s="32" t="s">
        <v>10</v>
      </c>
      <c r="F94" s="32">
        <v>82106.517999999996</v>
      </c>
      <c r="G94" s="32" t="s">
        <v>335</v>
      </c>
    </row>
    <row r="95" spans="1:7" x14ac:dyDescent="0.25">
      <c r="A95" s="32" t="s">
        <v>143</v>
      </c>
      <c r="B95" s="32" t="s">
        <v>333</v>
      </c>
      <c r="C95" s="32">
        <v>25</v>
      </c>
      <c r="D95" s="32">
        <v>5300519.284</v>
      </c>
      <c r="E95" s="32" t="s">
        <v>10</v>
      </c>
      <c r="F95" s="32">
        <v>51012.474999999999</v>
      </c>
      <c r="G95" s="32" t="s">
        <v>335</v>
      </c>
    </row>
    <row r="96" spans="1:7" x14ac:dyDescent="0.25">
      <c r="A96" s="32" t="s">
        <v>144</v>
      </c>
      <c r="B96" s="32" t="s">
        <v>333</v>
      </c>
      <c r="C96" s="32">
        <v>25</v>
      </c>
      <c r="D96" s="32">
        <v>12193701.436000001</v>
      </c>
      <c r="E96" s="32" t="s">
        <v>10</v>
      </c>
      <c r="F96" s="32">
        <v>127187.86500000001</v>
      </c>
      <c r="G96" s="32" t="s">
        <v>335</v>
      </c>
    </row>
    <row r="97" spans="1:7" x14ac:dyDescent="0.25">
      <c r="A97" s="32" t="s">
        <v>157</v>
      </c>
      <c r="B97" s="32" t="s">
        <v>333</v>
      </c>
      <c r="C97" s="32">
        <v>25</v>
      </c>
      <c r="D97" s="32">
        <v>3839435.95</v>
      </c>
      <c r="E97" s="32" t="s">
        <v>10</v>
      </c>
      <c r="F97" s="32">
        <v>39144.631000000001</v>
      </c>
      <c r="G97" s="32" t="s">
        <v>335</v>
      </c>
    </row>
    <row r="98" spans="1:7" x14ac:dyDescent="0.25">
      <c r="A98" s="32" t="s">
        <v>158</v>
      </c>
      <c r="B98" s="32" t="s">
        <v>333</v>
      </c>
      <c r="C98" s="32">
        <v>25</v>
      </c>
      <c r="D98" s="32">
        <v>3052491.2310000001</v>
      </c>
      <c r="E98" s="32" t="s">
        <v>10</v>
      </c>
      <c r="F98" s="32">
        <v>8099.9319999999998</v>
      </c>
      <c r="G98" s="32" t="s">
        <v>335</v>
      </c>
    </row>
    <row r="99" spans="1:7" x14ac:dyDescent="0.25">
      <c r="A99" s="32" t="s">
        <v>159</v>
      </c>
      <c r="B99" s="32" t="s">
        <v>333</v>
      </c>
      <c r="C99" s="32">
        <v>25</v>
      </c>
      <c r="D99" s="32">
        <v>1870210.64</v>
      </c>
      <c r="E99" s="32" t="s">
        <v>10</v>
      </c>
      <c r="F99" s="32">
        <v>47915.196000000004</v>
      </c>
      <c r="G99" s="32" t="s">
        <v>335</v>
      </c>
    </row>
    <row r="100" spans="1:7" x14ac:dyDescent="0.25">
      <c r="A100" s="32" t="s">
        <v>160</v>
      </c>
      <c r="B100" s="32" t="s">
        <v>333</v>
      </c>
      <c r="C100" s="32">
        <v>25</v>
      </c>
      <c r="D100" s="32">
        <v>6623660.2089999998</v>
      </c>
      <c r="E100" s="32" t="s">
        <v>10</v>
      </c>
      <c r="F100" s="32">
        <v>41656.504000000001</v>
      </c>
      <c r="G100" s="32" t="s">
        <v>335</v>
      </c>
    </row>
    <row r="101" spans="1:7" x14ac:dyDescent="0.25">
      <c r="A101" s="32" t="s">
        <v>145</v>
      </c>
      <c r="B101" s="32" t="s">
        <v>333</v>
      </c>
      <c r="C101" s="32">
        <v>25</v>
      </c>
      <c r="D101" s="32">
        <v>477162.592</v>
      </c>
      <c r="E101" s="32" t="s">
        <v>10</v>
      </c>
      <c r="F101" s="32">
        <v>3206.4929999999999</v>
      </c>
      <c r="G101" s="32" t="s">
        <v>335</v>
      </c>
    </row>
    <row r="102" spans="1:7" x14ac:dyDescent="0.25">
      <c r="A102" s="32" t="s">
        <v>146</v>
      </c>
      <c r="B102" s="32" t="s">
        <v>333</v>
      </c>
      <c r="C102" s="32">
        <v>25</v>
      </c>
      <c r="D102" s="32">
        <v>511689.685</v>
      </c>
      <c r="E102" s="32" t="s">
        <v>10</v>
      </c>
      <c r="F102" s="32">
        <v>26002.880000000001</v>
      </c>
      <c r="G102" s="32" t="s">
        <v>335</v>
      </c>
    </row>
    <row r="103" spans="1:7" x14ac:dyDescent="0.25">
      <c r="A103" s="32" t="s">
        <v>147</v>
      </c>
      <c r="B103" s="32" t="s">
        <v>333</v>
      </c>
      <c r="C103" s="32">
        <v>25</v>
      </c>
      <c r="D103" s="32">
        <v>355237.02</v>
      </c>
      <c r="E103" s="32" t="s">
        <v>10</v>
      </c>
      <c r="F103" s="32">
        <v>1832.7449999999999</v>
      </c>
      <c r="G103" s="32" t="s">
        <v>335</v>
      </c>
    </row>
    <row r="104" spans="1:7" x14ac:dyDescent="0.25">
      <c r="A104" s="32" t="s">
        <v>148</v>
      </c>
      <c r="B104" s="32" t="s">
        <v>333</v>
      </c>
      <c r="C104" s="32">
        <v>25</v>
      </c>
      <c r="D104" s="32">
        <v>1207992.5930000001</v>
      </c>
      <c r="E104" s="32" t="s">
        <v>10</v>
      </c>
      <c r="F104" s="32">
        <v>6363.2290000000003</v>
      </c>
      <c r="G104" s="32" t="s">
        <v>335</v>
      </c>
    </row>
    <row r="105" spans="1:7" x14ac:dyDescent="0.25">
      <c r="A105" s="72"/>
    </row>
    <row r="106" spans="1:7" x14ac:dyDescent="0.25">
      <c r="A106" s="32" t="s">
        <v>567</v>
      </c>
    </row>
    <row r="107" spans="1:7" x14ac:dyDescent="0.25">
      <c r="A107" s="32" t="s">
        <v>2</v>
      </c>
      <c r="B107" s="32" t="s">
        <v>3</v>
      </c>
      <c r="C107" s="32" t="s">
        <v>4</v>
      </c>
      <c r="D107" s="32" t="s">
        <v>5</v>
      </c>
      <c r="E107" s="32" t="s">
        <v>6</v>
      </c>
      <c r="F107" s="32" t="s">
        <v>7</v>
      </c>
    </row>
    <row r="108" spans="1:7" x14ac:dyDescent="0.25">
      <c r="A108" s="32" t="s">
        <v>286</v>
      </c>
      <c r="B108" s="32" t="s">
        <v>333</v>
      </c>
      <c r="C108" s="32">
        <v>25</v>
      </c>
      <c r="D108" s="32">
        <v>2190055.023</v>
      </c>
      <c r="E108" s="32" t="s">
        <v>10</v>
      </c>
      <c r="F108" s="32">
        <v>23462.404999999999</v>
      </c>
      <c r="G108" s="32" t="s">
        <v>335</v>
      </c>
    </row>
    <row r="109" spans="1:7" x14ac:dyDescent="0.25">
      <c r="A109" s="32" t="s">
        <v>287</v>
      </c>
      <c r="B109" s="32" t="s">
        <v>333</v>
      </c>
      <c r="C109" s="32">
        <v>25</v>
      </c>
      <c r="D109" s="32">
        <v>3629000.6779999998</v>
      </c>
      <c r="E109" s="32" t="s">
        <v>10</v>
      </c>
      <c r="F109" s="32">
        <v>76116.657999999996</v>
      </c>
      <c r="G109" s="32" t="s">
        <v>335</v>
      </c>
    </row>
    <row r="110" spans="1:7" x14ac:dyDescent="0.25">
      <c r="A110" s="32" t="s">
        <v>288</v>
      </c>
      <c r="B110" s="32" t="s">
        <v>333</v>
      </c>
      <c r="C110" s="32">
        <v>25</v>
      </c>
      <c r="D110" s="32">
        <v>6790632.8229999999</v>
      </c>
      <c r="E110" s="32" t="s">
        <v>10</v>
      </c>
      <c r="F110" s="32">
        <v>99870.616999999998</v>
      </c>
      <c r="G110" s="32" t="s">
        <v>335</v>
      </c>
    </row>
    <row r="111" spans="1:7" x14ac:dyDescent="0.25">
      <c r="A111" s="32" t="s">
        <v>289</v>
      </c>
      <c r="B111" s="32" t="s">
        <v>333</v>
      </c>
      <c r="C111" s="32">
        <v>25</v>
      </c>
      <c r="D111" s="32">
        <v>1088643.821</v>
      </c>
      <c r="E111" s="32" t="s">
        <v>10</v>
      </c>
      <c r="F111" s="32">
        <v>3702.6660000000002</v>
      </c>
      <c r="G111" s="32" t="s">
        <v>335</v>
      </c>
    </row>
    <row r="112" spans="1:7" x14ac:dyDescent="0.25">
      <c r="A112" s="32" t="s">
        <v>290</v>
      </c>
      <c r="B112" s="32" t="s">
        <v>333</v>
      </c>
      <c r="C112" s="32">
        <v>25</v>
      </c>
      <c r="D112" s="32">
        <v>1681412.94</v>
      </c>
      <c r="E112" s="32" t="s">
        <v>10</v>
      </c>
      <c r="F112" s="32">
        <v>15412.656000000001</v>
      </c>
      <c r="G112" s="32" t="s">
        <v>335</v>
      </c>
    </row>
    <row r="113" spans="1:7" x14ac:dyDescent="0.25">
      <c r="A113" s="32" t="s">
        <v>291</v>
      </c>
      <c r="B113" s="32" t="s">
        <v>333</v>
      </c>
      <c r="C113" s="32">
        <v>25</v>
      </c>
      <c r="D113" s="32">
        <v>2292703.1179999998</v>
      </c>
      <c r="E113" s="32" t="s">
        <v>10</v>
      </c>
      <c r="F113" s="32">
        <v>10978.136</v>
      </c>
      <c r="G113" s="32" t="s">
        <v>335</v>
      </c>
    </row>
    <row r="114" spans="1:7" x14ac:dyDescent="0.25">
      <c r="A114" s="32" t="s">
        <v>292</v>
      </c>
      <c r="B114" s="32" t="s">
        <v>333</v>
      </c>
      <c r="C114" s="32">
        <v>25</v>
      </c>
      <c r="D114" s="32">
        <v>229140.05900000001</v>
      </c>
      <c r="E114" s="32" t="s">
        <v>10</v>
      </c>
      <c r="F114" s="32">
        <v>2807.49</v>
      </c>
      <c r="G114" s="32" t="s">
        <v>335</v>
      </c>
    </row>
    <row r="115" spans="1:7" x14ac:dyDescent="0.25">
      <c r="A115" s="32" t="s">
        <v>293</v>
      </c>
      <c r="B115" s="32" t="s">
        <v>333</v>
      </c>
      <c r="C115" s="32">
        <v>25</v>
      </c>
      <c r="D115" s="32">
        <v>334326.80599999998</v>
      </c>
      <c r="E115" s="32" t="s">
        <v>10</v>
      </c>
      <c r="F115" s="32">
        <v>3245.549</v>
      </c>
      <c r="G115" s="32" t="s">
        <v>335</v>
      </c>
    </row>
    <row r="116" spans="1:7" x14ac:dyDescent="0.25">
      <c r="A116" s="32" t="s">
        <v>294</v>
      </c>
      <c r="B116" s="32" t="s">
        <v>333</v>
      </c>
      <c r="C116" s="32">
        <v>25</v>
      </c>
      <c r="D116" s="32">
        <v>434217.64199999999</v>
      </c>
      <c r="E116" s="32" t="s">
        <v>10</v>
      </c>
      <c r="F116" s="32">
        <v>7589.107</v>
      </c>
      <c r="G116" s="32" t="s">
        <v>335</v>
      </c>
    </row>
    <row r="117" spans="1:7" x14ac:dyDescent="0.25">
      <c r="A117" s="32" t="s">
        <v>295</v>
      </c>
      <c r="B117" s="32" t="s">
        <v>333</v>
      </c>
      <c r="C117" s="32">
        <v>25</v>
      </c>
      <c r="D117" s="32">
        <v>16892.191999999999</v>
      </c>
      <c r="E117" s="32" t="s">
        <v>10</v>
      </c>
      <c r="F117" s="32">
        <v>113.182</v>
      </c>
      <c r="G117" s="32" t="s">
        <v>335</v>
      </c>
    </row>
    <row r="118" spans="1:7" x14ac:dyDescent="0.25">
      <c r="A118" s="32" t="s">
        <v>296</v>
      </c>
      <c r="B118" s="32" t="s">
        <v>333</v>
      </c>
      <c r="C118" s="32">
        <v>25</v>
      </c>
      <c r="D118" s="32">
        <v>20223.866000000002</v>
      </c>
      <c r="E118" s="32" t="s">
        <v>10</v>
      </c>
      <c r="F118" s="32">
        <v>98.745999999999995</v>
      </c>
      <c r="G118" s="32" t="s">
        <v>335</v>
      </c>
    </row>
    <row r="119" spans="1:7" x14ac:dyDescent="0.25">
      <c r="A119" s="32" t="s">
        <v>297</v>
      </c>
      <c r="B119" s="32" t="s">
        <v>333</v>
      </c>
      <c r="C119" s="32">
        <v>25</v>
      </c>
      <c r="D119" s="32">
        <v>35889.478999999999</v>
      </c>
      <c r="E119" s="32" t="s">
        <v>10</v>
      </c>
      <c r="F119" s="32">
        <v>195.79900000000001</v>
      </c>
      <c r="G119" s="32" t="s">
        <v>335</v>
      </c>
    </row>
    <row r="120" spans="1:7" x14ac:dyDescent="0.25">
      <c r="A120" s="32" t="s">
        <v>298</v>
      </c>
      <c r="B120" s="32" t="s">
        <v>333</v>
      </c>
      <c r="C120" s="32">
        <v>25</v>
      </c>
      <c r="D120" s="32">
        <v>1545.192</v>
      </c>
      <c r="E120" s="32" t="s">
        <v>10</v>
      </c>
      <c r="F120" s="32">
        <v>4.3630000000000004</v>
      </c>
      <c r="G120" s="32" t="s">
        <v>335</v>
      </c>
    </row>
    <row r="121" spans="1:7" x14ac:dyDescent="0.25">
      <c r="A121" s="32" t="s">
        <v>299</v>
      </c>
      <c r="B121" s="32" t="s">
        <v>333</v>
      </c>
      <c r="C121" s="32">
        <v>25</v>
      </c>
      <c r="D121" s="32">
        <v>2075.2280000000001</v>
      </c>
      <c r="E121" s="32" t="s">
        <v>10</v>
      </c>
      <c r="F121" s="32">
        <v>62.088999999999999</v>
      </c>
      <c r="G121" s="32" t="s">
        <v>335</v>
      </c>
    </row>
    <row r="122" spans="1:7" x14ac:dyDescent="0.25">
      <c r="A122" s="32" t="s">
        <v>300</v>
      </c>
      <c r="B122" s="32" t="s">
        <v>333</v>
      </c>
      <c r="C122" s="32">
        <v>25</v>
      </c>
      <c r="D122" s="32">
        <v>2440.4470000000001</v>
      </c>
      <c r="E122" s="32" t="s">
        <v>10</v>
      </c>
      <c r="F122" s="32">
        <v>13.614000000000001</v>
      </c>
      <c r="G122" s="32" t="s">
        <v>335</v>
      </c>
    </row>
    <row r="124" spans="1:7" x14ac:dyDescent="0.25">
      <c r="A124" s="32" t="s">
        <v>568</v>
      </c>
    </row>
    <row r="125" spans="1:7" x14ac:dyDescent="0.25">
      <c r="A125" s="32" t="s">
        <v>2</v>
      </c>
      <c r="B125" s="32" t="s">
        <v>3</v>
      </c>
      <c r="C125" s="32" t="s">
        <v>4</v>
      </c>
      <c r="D125" s="32" t="s">
        <v>5</v>
      </c>
      <c r="E125" s="32" t="s">
        <v>6</v>
      </c>
      <c r="F125" s="32" t="s">
        <v>7</v>
      </c>
    </row>
    <row r="126" spans="1:7" x14ac:dyDescent="0.25">
      <c r="A126" s="32" t="s">
        <v>301</v>
      </c>
      <c r="B126" s="32" t="s">
        <v>333</v>
      </c>
      <c r="C126" s="32">
        <v>25</v>
      </c>
      <c r="D126" s="32">
        <v>4161219.662</v>
      </c>
      <c r="E126" s="32" t="s">
        <v>10</v>
      </c>
      <c r="F126" s="32">
        <v>10138.861000000001</v>
      </c>
      <c r="G126" s="32" t="s">
        <v>335</v>
      </c>
    </row>
    <row r="127" spans="1:7" x14ac:dyDescent="0.25">
      <c r="A127" s="32" t="s">
        <v>302</v>
      </c>
      <c r="B127" s="32" t="s">
        <v>333</v>
      </c>
      <c r="C127" s="32">
        <v>25</v>
      </c>
      <c r="D127" s="32">
        <v>7769229.801</v>
      </c>
      <c r="E127" s="32" t="s">
        <v>10</v>
      </c>
      <c r="F127" s="32">
        <v>20401.829000000002</v>
      </c>
      <c r="G127" s="32" t="s">
        <v>335</v>
      </c>
    </row>
    <row r="128" spans="1:7" x14ac:dyDescent="0.25">
      <c r="A128" s="32" t="s">
        <v>303</v>
      </c>
      <c r="B128" s="32" t="s">
        <v>333</v>
      </c>
      <c r="C128" s="32">
        <v>25</v>
      </c>
      <c r="D128" s="32">
        <v>6661832.7599999998</v>
      </c>
      <c r="E128" s="32" t="s">
        <v>10</v>
      </c>
      <c r="F128" s="32">
        <v>135405.12</v>
      </c>
      <c r="G128" s="32" t="s">
        <v>335</v>
      </c>
    </row>
    <row r="129" spans="1:7" x14ac:dyDescent="0.25">
      <c r="A129" s="32" t="s">
        <v>304</v>
      </c>
      <c r="B129" s="32" t="s">
        <v>333</v>
      </c>
      <c r="C129" s="32">
        <v>25</v>
      </c>
      <c r="D129" s="32">
        <v>1988463.719</v>
      </c>
      <c r="E129" s="32" t="s">
        <v>10</v>
      </c>
      <c r="F129" s="32">
        <v>29528.143</v>
      </c>
      <c r="G129" s="32" t="s">
        <v>335</v>
      </c>
    </row>
    <row r="130" spans="1:7" x14ac:dyDescent="0.25">
      <c r="A130" s="32" t="s">
        <v>305</v>
      </c>
      <c r="B130" s="32" t="s">
        <v>333</v>
      </c>
      <c r="C130" s="32">
        <v>25</v>
      </c>
      <c r="D130" s="32">
        <v>3786684.7650000001</v>
      </c>
      <c r="E130" s="32" t="s">
        <v>10</v>
      </c>
      <c r="F130" s="32">
        <v>21207.721000000001</v>
      </c>
      <c r="G130" s="32" t="s">
        <v>335</v>
      </c>
    </row>
    <row r="131" spans="1:7" x14ac:dyDescent="0.25">
      <c r="A131" s="32" t="s">
        <v>306</v>
      </c>
      <c r="B131" s="32" t="s">
        <v>333</v>
      </c>
      <c r="C131" s="32">
        <v>25</v>
      </c>
      <c r="D131" s="32">
        <v>2279737.892</v>
      </c>
      <c r="E131" s="32" t="s">
        <v>10</v>
      </c>
      <c r="F131" s="32">
        <v>5150.5219999999999</v>
      </c>
      <c r="G131" s="32" t="s">
        <v>335</v>
      </c>
    </row>
    <row r="132" spans="1:7" x14ac:dyDescent="0.25">
      <c r="A132" s="32" t="s">
        <v>307</v>
      </c>
      <c r="B132" s="32" t="s">
        <v>333</v>
      </c>
      <c r="C132" s="32">
        <v>25</v>
      </c>
      <c r="D132" s="32">
        <v>397995.38</v>
      </c>
      <c r="E132" s="32" t="s">
        <v>10</v>
      </c>
      <c r="F132" s="32">
        <v>3897.8440000000001</v>
      </c>
      <c r="G132" s="32" t="s">
        <v>335</v>
      </c>
    </row>
    <row r="133" spans="1:7" x14ac:dyDescent="0.25">
      <c r="A133" s="32" t="s">
        <v>308</v>
      </c>
      <c r="B133" s="32" t="s">
        <v>333</v>
      </c>
      <c r="C133" s="32">
        <v>25</v>
      </c>
      <c r="D133" s="32">
        <v>689765.21400000004</v>
      </c>
      <c r="E133" s="32" t="s">
        <v>10</v>
      </c>
      <c r="F133" s="32">
        <v>1360.6489999999999</v>
      </c>
      <c r="G133" s="32" t="s">
        <v>335</v>
      </c>
    </row>
    <row r="134" spans="1:7" x14ac:dyDescent="0.25">
      <c r="A134" s="32" t="s">
        <v>309</v>
      </c>
      <c r="B134" s="32" t="s">
        <v>333</v>
      </c>
      <c r="C134" s="32">
        <v>25</v>
      </c>
      <c r="D134" s="32">
        <v>383068.34499999997</v>
      </c>
      <c r="E134" s="32" t="s">
        <v>10</v>
      </c>
      <c r="F134" s="32">
        <v>2985.0810000000001</v>
      </c>
      <c r="G134" s="32" t="s">
        <v>335</v>
      </c>
    </row>
    <row r="135" spans="1:7" x14ac:dyDescent="0.25">
      <c r="A135" s="32" t="s">
        <v>310</v>
      </c>
      <c r="B135" s="32" t="s">
        <v>333</v>
      </c>
      <c r="C135" s="32">
        <v>25</v>
      </c>
      <c r="D135" s="32">
        <v>29285.241999999998</v>
      </c>
      <c r="E135" s="32" t="s">
        <v>10</v>
      </c>
      <c r="F135" s="32">
        <v>83.921999999999997</v>
      </c>
      <c r="G135" s="32" t="s">
        <v>335</v>
      </c>
    </row>
    <row r="136" spans="1:7" x14ac:dyDescent="0.25">
      <c r="A136" s="32" t="s">
        <v>311</v>
      </c>
      <c r="B136" s="32" t="s">
        <v>333</v>
      </c>
      <c r="C136" s="32">
        <v>25</v>
      </c>
      <c r="D136" s="32">
        <v>57350.175999999999</v>
      </c>
      <c r="E136" s="32" t="s">
        <v>10</v>
      </c>
      <c r="F136" s="32">
        <v>457.92599999999999</v>
      </c>
      <c r="G136" s="32" t="s">
        <v>335</v>
      </c>
    </row>
    <row r="137" spans="1:7" x14ac:dyDescent="0.25">
      <c r="A137" s="32" t="s">
        <v>312</v>
      </c>
      <c r="B137" s="32" t="s">
        <v>333</v>
      </c>
      <c r="C137" s="32">
        <v>25</v>
      </c>
      <c r="D137" s="32">
        <v>36755.618999999999</v>
      </c>
      <c r="E137" s="32" t="s">
        <v>10</v>
      </c>
      <c r="F137" s="32">
        <v>442.36599999999999</v>
      </c>
      <c r="G137" s="32" t="s">
        <v>335</v>
      </c>
    </row>
    <row r="138" spans="1:7" x14ac:dyDescent="0.25">
      <c r="A138" s="32" t="s">
        <v>313</v>
      </c>
      <c r="B138" s="32" t="s">
        <v>333</v>
      </c>
      <c r="C138" s="32">
        <v>25</v>
      </c>
      <c r="D138" s="32">
        <v>2634.3620000000001</v>
      </c>
      <c r="E138" s="32" t="s">
        <v>10</v>
      </c>
      <c r="F138" s="32">
        <v>8.2080000000000002</v>
      </c>
      <c r="G138" s="32" t="s">
        <v>335</v>
      </c>
    </row>
    <row r="139" spans="1:7" x14ac:dyDescent="0.25">
      <c r="A139" s="32" t="s">
        <v>314</v>
      </c>
      <c r="B139" s="32" t="s">
        <v>333</v>
      </c>
      <c r="C139" s="32">
        <v>25</v>
      </c>
      <c r="D139" s="32">
        <v>3418.6329999999998</v>
      </c>
      <c r="E139" s="32" t="s">
        <v>10</v>
      </c>
      <c r="F139" s="32">
        <v>13.609</v>
      </c>
      <c r="G139" s="32" t="s">
        <v>335</v>
      </c>
    </row>
    <row r="140" spans="1:7" x14ac:dyDescent="0.25">
      <c r="A140" s="32" t="s">
        <v>315</v>
      </c>
      <c r="B140" s="32" t="s">
        <v>333</v>
      </c>
      <c r="C140" s="32">
        <v>25</v>
      </c>
      <c r="D140" s="32">
        <v>2363.616</v>
      </c>
      <c r="E140" s="32" t="s">
        <v>10</v>
      </c>
      <c r="F140" s="32">
        <v>18</v>
      </c>
      <c r="G140" s="32" t="s">
        <v>335</v>
      </c>
    </row>
    <row r="142" spans="1:7" x14ac:dyDescent="0.25">
      <c r="A142" s="32" t="s">
        <v>569</v>
      </c>
    </row>
    <row r="143" spans="1:7" x14ac:dyDescent="0.25">
      <c r="A143" s="32" t="s">
        <v>2</v>
      </c>
      <c r="B143" s="32" t="s">
        <v>3</v>
      </c>
      <c r="C143" s="32" t="s">
        <v>4</v>
      </c>
      <c r="D143" s="32" t="s">
        <v>5</v>
      </c>
      <c r="E143" s="32" t="s">
        <v>6</v>
      </c>
      <c r="F143" s="32" t="s">
        <v>7</v>
      </c>
    </row>
    <row r="144" spans="1:7" x14ac:dyDescent="0.25">
      <c r="A144" s="32" t="s">
        <v>101</v>
      </c>
      <c r="B144" s="32" t="s">
        <v>333</v>
      </c>
      <c r="C144" s="32">
        <v>25</v>
      </c>
      <c r="D144" s="32">
        <v>1350370.0379999999</v>
      </c>
      <c r="E144" s="32" t="s">
        <v>10</v>
      </c>
      <c r="F144" s="32">
        <v>1365.75</v>
      </c>
      <c r="G144" s="32" t="s">
        <v>335</v>
      </c>
    </row>
    <row r="145" spans="1:7" x14ac:dyDescent="0.25">
      <c r="A145" s="32" t="s">
        <v>102</v>
      </c>
      <c r="B145" s="32" t="s">
        <v>333</v>
      </c>
      <c r="C145" s="32">
        <v>25</v>
      </c>
      <c r="D145" s="32">
        <v>1771627.9779999999</v>
      </c>
      <c r="E145" s="32" t="s">
        <v>10</v>
      </c>
      <c r="F145" s="32">
        <v>9805.36</v>
      </c>
      <c r="G145" s="32" t="s">
        <v>335</v>
      </c>
    </row>
    <row r="146" spans="1:7" x14ac:dyDescent="0.25">
      <c r="A146" s="32" t="s">
        <v>103</v>
      </c>
      <c r="B146" s="32" t="s">
        <v>333</v>
      </c>
      <c r="C146" s="32">
        <v>25</v>
      </c>
      <c r="D146" s="32">
        <v>1467588.686</v>
      </c>
      <c r="E146" s="32" t="s">
        <v>10</v>
      </c>
      <c r="F146" s="32">
        <v>12943.928</v>
      </c>
      <c r="G146" s="32" t="s">
        <v>335</v>
      </c>
    </row>
    <row r="147" spans="1:7" x14ac:dyDescent="0.25">
      <c r="A147" s="32" t="s">
        <v>104</v>
      </c>
      <c r="B147" s="32" t="s">
        <v>333</v>
      </c>
      <c r="C147" s="32">
        <v>25</v>
      </c>
      <c r="D147" s="32">
        <v>1647808.845</v>
      </c>
      <c r="E147" s="32" t="s">
        <v>10</v>
      </c>
      <c r="F147" s="32">
        <v>6391.38</v>
      </c>
      <c r="G147" s="32" t="s">
        <v>335</v>
      </c>
    </row>
    <row r="148" spans="1:7" x14ac:dyDescent="0.25">
      <c r="A148" s="32" t="s">
        <v>117</v>
      </c>
      <c r="B148" s="32" t="s">
        <v>333</v>
      </c>
      <c r="C148" s="32">
        <v>25</v>
      </c>
      <c r="D148" s="32">
        <v>658289.24800000002</v>
      </c>
      <c r="E148" s="32" t="s">
        <v>10</v>
      </c>
      <c r="F148" s="32">
        <v>1621.39</v>
      </c>
      <c r="G148" s="32" t="s">
        <v>335</v>
      </c>
    </row>
    <row r="149" spans="1:7" x14ac:dyDescent="0.25">
      <c r="A149" s="32" t="s">
        <v>118</v>
      </c>
      <c r="B149" s="32" t="s">
        <v>333</v>
      </c>
      <c r="C149" s="32">
        <v>25</v>
      </c>
      <c r="D149" s="32">
        <v>876187.21100000001</v>
      </c>
      <c r="E149" s="32" t="s">
        <v>10</v>
      </c>
      <c r="F149" s="32">
        <v>5868.03</v>
      </c>
      <c r="G149" s="32" t="s">
        <v>335</v>
      </c>
    </row>
    <row r="150" spans="1:7" x14ac:dyDescent="0.25">
      <c r="A150" s="32" t="s">
        <v>119</v>
      </c>
      <c r="B150" s="32" t="s">
        <v>333</v>
      </c>
      <c r="C150" s="32">
        <v>25</v>
      </c>
      <c r="D150" s="32">
        <v>699984.23800000001</v>
      </c>
      <c r="E150" s="32" t="s">
        <v>10</v>
      </c>
      <c r="F150" s="32">
        <v>8783.884</v>
      </c>
      <c r="G150" s="32" t="s">
        <v>335</v>
      </c>
    </row>
    <row r="151" spans="1:7" x14ac:dyDescent="0.25">
      <c r="A151" s="32" t="s">
        <v>120</v>
      </c>
      <c r="B151" s="32" t="s">
        <v>333</v>
      </c>
      <c r="C151" s="32">
        <v>25</v>
      </c>
      <c r="D151" s="32">
        <v>829671.67299999995</v>
      </c>
      <c r="E151" s="32" t="s">
        <v>10</v>
      </c>
      <c r="F151" s="32">
        <v>3209.3310000000001</v>
      </c>
      <c r="G151" s="32" t="s">
        <v>335</v>
      </c>
    </row>
    <row r="152" spans="1:7" x14ac:dyDescent="0.25">
      <c r="A152" s="32" t="s">
        <v>105</v>
      </c>
      <c r="B152" s="32" t="s">
        <v>333</v>
      </c>
      <c r="C152" s="32">
        <v>25</v>
      </c>
      <c r="D152" s="32">
        <v>117173.397</v>
      </c>
      <c r="E152" s="32" t="s">
        <v>10</v>
      </c>
      <c r="F152" s="32">
        <v>604.35699999999997</v>
      </c>
      <c r="G152" s="32" t="s">
        <v>335</v>
      </c>
    </row>
    <row r="153" spans="1:7" x14ac:dyDescent="0.25">
      <c r="A153" s="32" t="s">
        <v>106</v>
      </c>
      <c r="B153" s="32" t="s">
        <v>333</v>
      </c>
      <c r="C153" s="32">
        <v>25</v>
      </c>
      <c r="D153" s="32">
        <v>157813.826</v>
      </c>
      <c r="E153" s="32" t="s">
        <v>10</v>
      </c>
      <c r="F153" s="32">
        <v>647.53399999999999</v>
      </c>
      <c r="G153" s="32" t="s">
        <v>335</v>
      </c>
    </row>
    <row r="154" spans="1:7" x14ac:dyDescent="0.25">
      <c r="A154" s="32" t="s">
        <v>107</v>
      </c>
      <c r="B154" s="32" t="s">
        <v>333</v>
      </c>
      <c r="C154" s="32">
        <v>25</v>
      </c>
      <c r="D154" s="32">
        <v>141401.64000000001</v>
      </c>
      <c r="E154" s="32" t="s">
        <v>10</v>
      </c>
      <c r="F154" s="32">
        <v>861.20100000000002</v>
      </c>
      <c r="G154" s="32" t="s">
        <v>335</v>
      </c>
    </row>
    <row r="155" spans="1:7" x14ac:dyDescent="0.25">
      <c r="A155" s="32" t="s">
        <v>108</v>
      </c>
      <c r="B155" s="32" t="s">
        <v>333</v>
      </c>
      <c r="C155" s="32">
        <v>25</v>
      </c>
      <c r="D155" s="32">
        <v>163869.93100000001</v>
      </c>
      <c r="E155" s="32" t="s">
        <v>10</v>
      </c>
      <c r="F155" s="32">
        <v>347.43599999999998</v>
      </c>
      <c r="G155" s="32" t="s">
        <v>335</v>
      </c>
    </row>
    <row r="156" spans="1:7" x14ac:dyDescent="0.25">
      <c r="A156" s="32" t="s">
        <v>109</v>
      </c>
      <c r="B156" s="32" t="s">
        <v>333</v>
      </c>
      <c r="C156" s="32">
        <v>25</v>
      </c>
      <c r="D156" s="32">
        <v>11470.361999999999</v>
      </c>
      <c r="E156" s="32" t="s">
        <v>10</v>
      </c>
      <c r="F156" s="32">
        <v>19.533999999999999</v>
      </c>
      <c r="G156" s="32" t="s">
        <v>335</v>
      </c>
    </row>
    <row r="157" spans="1:7" x14ac:dyDescent="0.25">
      <c r="A157" s="32" t="s">
        <v>110</v>
      </c>
      <c r="B157" s="32" t="s">
        <v>333</v>
      </c>
      <c r="C157" s="32">
        <v>25</v>
      </c>
      <c r="D157" s="32">
        <v>11192.414000000001</v>
      </c>
      <c r="E157" s="32" t="s">
        <v>10</v>
      </c>
      <c r="F157" s="32">
        <v>113.964</v>
      </c>
      <c r="G157" s="32" t="s">
        <v>335</v>
      </c>
    </row>
    <row r="158" spans="1:7" x14ac:dyDescent="0.25">
      <c r="A158" s="32" t="s">
        <v>111</v>
      </c>
      <c r="B158" s="32" t="s">
        <v>333</v>
      </c>
      <c r="C158" s="32">
        <v>25</v>
      </c>
      <c r="D158" s="32">
        <v>14598.489</v>
      </c>
      <c r="E158" s="32" t="s">
        <v>10</v>
      </c>
      <c r="F158" s="32">
        <v>40.207000000000001</v>
      </c>
      <c r="G158" s="32" t="s">
        <v>335</v>
      </c>
    </row>
    <row r="159" spans="1:7" x14ac:dyDescent="0.25">
      <c r="A159" s="32" t="s">
        <v>112</v>
      </c>
      <c r="B159" s="32" t="s">
        <v>333</v>
      </c>
      <c r="C159" s="32">
        <v>25</v>
      </c>
      <c r="D159" s="32">
        <v>8213.5159999999996</v>
      </c>
      <c r="E159" s="32" t="s">
        <v>10</v>
      </c>
      <c r="F159" s="32">
        <v>14.45</v>
      </c>
      <c r="G159" s="32" t="s">
        <v>335</v>
      </c>
    </row>
    <row r="160" spans="1:7" x14ac:dyDescent="0.25">
      <c r="A160" s="32" t="s">
        <v>113</v>
      </c>
      <c r="B160" s="32" t="s">
        <v>333</v>
      </c>
      <c r="C160" s="32">
        <v>25</v>
      </c>
      <c r="D160" s="32">
        <v>910.255</v>
      </c>
      <c r="E160" s="32" t="s">
        <v>10</v>
      </c>
      <c r="F160" s="32">
        <v>1.76</v>
      </c>
      <c r="G160" s="32" t="s">
        <v>335</v>
      </c>
    </row>
    <row r="161" spans="1:7" x14ac:dyDescent="0.25">
      <c r="A161" s="32" t="s">
        <v>114</v>
      </c>
      <c r="B161" s="32" t="s">
        <v>333</v>
      </c>
      <c r="C161" s="32">
        <v>25</v>
      </c>
      <c r="D161" s="32">
        <v>942.57</v>
      </c>
      <c r="E161" s="32" t="s">
        <v>10</v>
      </c>
      <c r="F161" s="32">
        <v>5.0469999999999997</v>
      </c>
      <c r="G161" s="32" t="s">
        <v>335</v>
      </c>
    </row>
    <row r="162" spans="1:7" x14ac:dyDescent="0.25">
      <c r="A162" s="32" t="s">
        <v>115</v>
      </c>
      <c r="B162" s="32" t="s">
        <v>333</v>
      </c>
      <c r="C162" s="32">
        <v>25</v>
      </c>
      <c r="D162" s="32">
        <v>728.42899999999997</v>
      </c>
      <c r="E162" s="32" t="s">
        <v>10</v>
      </c>
      <c r="F162" s="32">
        <v>1.369</v>
      </c>
      <c r="G162" s="32" t="s">
        <v>335</v>
      </c>
    </row>
    <row r="163" spans="1:7" x14ac:dyDescent="0.25">
      <c r="A163" s="32" t="s">
        <v>116</v>
      </c>
      <c r="B163" s="32" t="s">
        <v>333</v>
      </c>
      <c r="C163" s="32">
        <v>25</v>
      </c>
      <c r="D163" s="32">
        <v>1161.8499999999999</v>
      </c>
      <c r="E163" s="32" t="s">
        <v>10</v>
      </c>
      <c r="F163" s="32">
        <v>1.85</v>
      </c>
      <c r="G163" s="32" t="s">
        <v>335</v>
      </c>
    </row>
    <row r="165" spans="1:7" x14ac:dyDescent="0.25">
      <c r="A165" s="32" t="s">
        <v>570</v>
      </c>
    </row>
    <row r="166" spans="1:7" x14ac:dyDescent="0.25">
      <c r="A166" s="32" t="s">
        <v>2</v>
      </c>
      <c r="B166" s="32" t="s">
        <v>3</v>
      </c>
      <c r="C166" s="32" t="s">
        <v>4</v>
      </c>
      <c r="D166" s="32" t="s">
        <v>5</v>
      </c>
      <c r="E166" s="32" t="s">
        <v>6</v>
      </c>
      <c r="F166" s="32" t="s">
        <v>7</v>
      </c>
    </row>
    <row r="167" spans="1:7" x14ac:dyDescent="0.25">
      <c r="A167" s="32" t="s">
        <v>121</v>
      </c>
      <c r="B167" s="32" t="s">
        <v>333</v>
      </c>
      <c r="C167" s="32">
        <v>25</v>
      </c>
      <c r="D167" s="32">
        <v>3220002.3939999999</v>
      </c>
      <c r="E167" s="32" t="s">
        <v>10</v>
      </c>
      <c r="F167" s="32">
        <v>13910.165000000001</v>
      </c>
      <c r="G167" s="32" t="s">
        <v>335</v>
      </c>
    </row>
    <row r="168" spans="1:7" x14ac:dyDescent="0.25">
      <c r="A168" s="32" t="s">
        <v>122</v>
      </c>
      <c r="B168" s="32" t="s">
        <v>333</v>
      </c>
      <c r="C168" s="32">
        <v>25</v>
      </c>
      <c r="D168" s="32">
        <v>3847050.6710000001</v>
      </c>
      <c r="E168" s="32" t="s">
        <v>10</v>
      </c>
      <c r="F168" s="32">
        <v>55966.921999999999</v>
      </c>
      <c r="G168" s="32" t="s">
        <v>335</v>
      </c>
    </row>
    <row r="169" spans="1:7" x14ac:dyDescent="0.25">
      <c r="A169" s="32" t="s">
        <v>123</v>
      </c>
      <c r="B169" s="32" t="s">
        <v>333</v>
      </c>
      <c r="C169" s="32">
        <v>25</v>
      </c>
      <c r="D169" s="32">
        <v>3059317.236</v>
      </c>
      <c r="E169" s="32" t="s">
        <v>10</v>
      </c>
      <c r="F169" s="32">
        <v>44408.053</v>
      </c>
      <c r="G169" s="32" t="s">
        <v>335</v>
      </c>
    </row>
    <row r="170" spans="1:7" x14ac:dyDescent="0.25">
      <c r="A170" s="32" t="s">
        <v>124</v>
      </c>
      <c r="B170" s="32" t="s">
        <v>333</v>
      </c>
      <c r="C170" s="32">
        <v>25</v>
      </c>
      <c r="D170" s="32">
        <v>3194012.1740000001</v>
      </c>
      <c r="E170" s="32" t="s">
        <v>10</v>
      </c>
      <c r="F170" s="32">
        <v>20689.305</v>
      </c>
      <c r="G170" s="32" t="s">
        <v>335</v>
      </c>
    </row>
    <row r="171" spans="1:7" x14ac:dyDescent="0.25">
      <c r="A171" s="32" t="s">
        <v>137</v>
      </c>
      <c r="B171" s="32" t="s">
        <v>333</v>
      </c>
      <c r="C171" s="32">
        <v>25</v>
      </c>
      <c r="D171" s="32">
        <v>1538654.348</v>
      </c>
      <c r="E171" s="32" t="s">
        <v>10</v>
      </c>
      <c r="F171" s="32">
        <v>6558.6149999999998</v>
      </c>
      <c r="G171" s="32" t="s">
        <v>335</v>
      </c>
    </row>
    <row r="172" spans="1:7" x14ac:dyDescent="0.25">
      <c r="A172" s="32" t="s">
        <v>138</v>
      </c>
      <c r="B172" s="32" t="s">
        <v>333</v>
      </c>
      <c r="C172" s="32">
        <v>25</v>
      </c>
      <c r="D172" s="32">
        <v>1824058.1540000001</v>
      </c>
      <c r="E172" s="32" t="s">
        <v>10</v>
      </c>
      <c r="F172" s="32">
        <v>8956.2009999999991</v>
      </c>
      <c r="G172" s="32" t="s">
        <v>335</v>
      </c>
    </row>
    <row r="173" spans="1:7" x14ac:dyDescent="0.25">
      <c r="A173" s="32" t="s">
        <v>139</v>
      </c>
      <c r="B173" s="32" t="s">
        <v>333</v>
      </c>
      <c r="C173" s="32">
        <v>25</v>
      </c>
      <c r="D173" s="32">
        <v>1346381.797</v>
      </c>
      <c r="E173" s="32" t="s">
        <v>10</v>
      </c>
      <c r="F173" s="32">
        <v>1958.2449999999999</v>
      </c>
      <c r="G173" s="32" t="s">
        <v>335</v>
      </c>
    </row>
    <row r="174" spans="1:7" x14ac:dyDescent="0.25">
      <c r="A174" s="32" t="s">
        <v>140</v>
      </c>
      <c r="B174" s="32" t="s">
        <v>333</v>
      </c>
      <c r="C174" s="32">
        <v>25</v>
      </c>
      <c r="D174" s="32">
        <v>1523379.1839999999</v>
      </c>
      <c r="E174" s="32" t="s">
        <v>10</v>
      </c>
      <c r="F174" s="32">
        <v>4312.84</v>
      </c>
      <c r="G174" s="32" t="s">
        <v>335</v>
      </c>
    </row>
    <row r="175" spans="1:7" x14ac:dyDescent="0.25">
      <c r="A175" s="32" t="s">
        <v>125</v>
      </c>
      <c r="B175" s="32" t="s">
        <v>333</v>
      </c>
      <c r="C175" s="32">
        <v>25</v>
      </c>
      <c r="D175" s="32">
        <v>251816.804</v>
      </c>
      <c r="E175" s="32" t="s">
        <v>10</v>
      </c>
      <c r="F175" s="32">
        <v>1342.2670000000001</v>
      </c>
      <c r="G175" s="32" t="s">
        <v>335</v>
      </c>
    </row>
    <row r="176" spans="1:7" x14ac:dyDescent="0.25">
      <c r="A176" s="32" t="s">
        <v>126</v>
      </c>
      <c r="B176" s="32" t="s">
        <v>333</v>
      </c>
      <c r="C176" s="32">
        <v>25</v>
      </c>
      <c r="D176" s="32">
        <v>293431.58299999998</v>
      </c>
      <c r="E176" s="32" t="s">
        <v>10</v>
      </c>
      <c r="F176" s="32">
        <v>593.08900000000006</v>
      </c>
      <c r="G176" s="32" t="s">
        <v>335</v>
      </c>
    </row>
    <row r="177" spans="1:7" x14ac:dyDescent="0.25">
      <c r="A177" s="32" t="s">
        <v>127</v>
      </c>
      <c r="B177" s="32" t="s">
        <v>333</v>
      </c>
      <c r="C177" s="32">
        <v>25</v>
      </c>
      <c r="D177" s="32">
        <v>217982.07999999999</v>
      </c>
      <c r="E177" s="32" t="s">
        <v>10</v>
      </c>
      <c r="F177" s="32">
        <v>330.79500000000002</v>
      </c>
      <c r="G177" s="32" t="s">
        <v>335</v>
      </c>
    </row>
    <row r="178" spans="1:7" x14ac:dyDescent="0.25">
      <c r="A178" s="32" t="s">
        <v>128</v>
      </c>
      <c r="B178" s="32" t="s">
        <v>333</v>
      </c>
      <c r="C178" s="32">
        <v>25</v>
      </c>
      <c r="D178" s="32">
        <v>235442.867</v>
      </c>
      <c r="E178" s="32" t="s">
        <v>10</v>
      </c>
      <c r="F178" s="32">
        <v>1313.01</v>
      </c>
      <c r="G178" s="32" t="s">
        <v>335</v>
      </c>
    </row>
    <row r="179" spans="1:7" x14ac:dyDescent="0.25">
      <c r="A179" s="32" t="s">
        <v>129</v>
      </c>
      <c r="B179" s="32" t="s">
        <v>333</v>
      </c>
      <c r="C179" s="32">
        <v>25</v>
      </c>
      <c r="D179" s="32">
        <v>18732.894</v>
      </c>
      <c r="E179" s="32" t="s">
        <v>10</v>
      </c>
      <c r="F179" s="32">
        <v>35.698</v>
      </c>
      <c r="G179" s="32" t="s">
        <v>335</v>
      </c>
    </row>
    <row r="180" spans="1:7" x14ac:dyDescent="0.25">
      <c r="A180" s="32" t="s">
        <v>130</v>
      </c>
      <c r="B180" s="32" t="s">
        <v>333</v>
      </c>
      <c r="C180" s="32">
        <v>25</v>
      </c>
      <c r="D180" s="32">
        <v>19815.904999999999</v>
      </c>
      <c r="E180" s="32" t="s">
        <v>10</v>
      </c>
      <c r="F180" s="32">
        <v>58.616999999999997</v>
      </c>
      <c r="G180" s="32" t="s">
        <v>335</v>
      </c>
    </row>
    <row r="181" spans="1:7" x14ac:dyDescent="0.25">
      <c r="A181" s="32" t="s">
        <v>131</v>
      </c>
      <c r="B181" s="32" t="s">
        <v>333</v>
      </c>
      <c r="C181" s="32">
        <v>25</v>
      </c>
      <c r="D181" s="32">
        <v>14361.888999999999</v>
      </c>
      <c r="E181" s="32" t="s">
        <v>10</v>
      </c>
      <c r="F181" s="32">
        <v>30.117000000000001</v>
      </c>
      <c r="G181" s="32" t="s">
        <v>335</v>
      </c>
    </row>
    <row r="182" spans="1:7" x14ac:dyDescent="0.25">
      <c r="A182" s="32" t="s">
        <v>132</v>
      </c>
      <c r="B182" s="32" t="s">
        <v>333</v>
      </c>
      <c r="C182" s="32">
        <v>25</v>
      </c>
      <c r="D182" s="32">
        <v>18571.508999999998</v>
      </c>
      <c r="E182" s="32" t="s">
        <v>10</v>
      </c>
      <c r="F182" s="32">
        <v>34.646000000000001</v>
      </c>
      <c r="G182" s="32" t="s">
        <v>335</v>
      </c>
    </row>
    <row r="183" spans="1:7" x14ac:dyDescent="0.25">
      <c r="A183" s="32" t="s">
        <v>133</v>
      </c>
      <c r="B183" s="32" t="s">
        <v>333</v>
      </c>
      <c r="C183" s="32">
        <v>25</v>
      </c>
      <c r="D183" s="32">
        <v>1623.923</v>
      </c>
      <c r="E183" s="32" t="s">
        <v>10</v>
      </c>
      <c r="F183" s="32">
        <v>3.8980000000000001</v>
      </c>
      <c r="G183" s="32" t="s">
        <v>335</v>
      </c>
    </row>
    <row r="184" spans="1:7" x14ac:dyDescent="0.25">
      <c r="A184" s="32" t="s">
        <v>134</v>
      </c>
      <c r="B184" s="32" t="s">
        <v>333</v>
      </c>
      <c r="C184" s="32">
        <v>25</v>
      </c>
      <c r="D184" s="32">
        <v>1277.6569999999999</v>
      </c>
      <c r="E184" s="32" t="s">
        <v>10</v>
      </c>
      <c r="F184" s="32">
        <v>2.8650000000000002</v>
      </c>
      <c r="G184" s="32" t="s">
        <v>335</v>
      </c>
    </row>
    <row r="185" spans="1:7" x14ac:dyDescent="0.25">
      <c r="A185" s="32" t="s">
        <v>135</v>
      </c>
      <c r="B185" s="32" t="s">
        <v>333</v>
      </c>
      <c r="C185" s="32">
        <v>25</v>
      </c>
      <c r="D185" s="32">
        <v>1108.788</v>
      </c>
      <c r="E185" s="32" t="s">
        <v>10</v>
      </c>
      <c r="F185" s="32">
        <v>1.103</v>
      </c>
      <c r="G185" s="32" t="s">
        <v>335</v>
      </c>
    </row>
    <row r="186" spans="1:7" x14ac:dyDescent="0.25">
      <c r="A186" s="32" t="s">
        <v>136</v>
      </c>
      <c r="B186" s="32" t="s">
        <v>333</v>
      </c>
      <c r="C186" s="32">
        <v>25</v>
      </c>
      <c r="D186" s="32">
        <v>1613.9069999999999</v>
      </c>
      <c r="E186" s="32" t="s">
        <v>10</v>
      </c>
      <c r="F186" s="32">
        <v>14.613</v>
      </c>
      <c r="G186" s="32" t="s">
        <v>335</v>
      </c>
    </row>
    <row r="188" spans="1:7" x14ac:dyDescent="0.25">
      <c r="A188" s="32" t="s">
        <v>571</v>
      </c>
    </row>
    <row r="189" spans="1:7" x14ac:dyDescent="0.25">
      <c r="A189" s="32" t="s">
        <v>2</v>
      </c>
      <c r="B189" s="32" t="s">
        <v>3</v>
      </c>
      <c r="C189" s="32" t="s">
        <v>4</v>
      </c>
      <c r="D189" s="32" t="s">
        <v>5</v>
      </c>
      <c r="E189" s="32" t="s">
        <v>6</v>
      </c>
      <c r="F189" s="32" t="s">
        <v>7</v>
      </c>
    </row>
    <row r="190" spans="1:7" x14ac:dyDescent="0.25">
      <c r="A190" s="32" t="s">
        <v>71</v>
      </c>
      <c r="B190" s="32" t="s">
        <v>333</v>
      </c>
      <c r="C190" s="32">
        <v>25</v>
      </c>
      <c r="D190" s="32">
        <v>535070.51800000004</v>
      </c>
      <c r="E190" s="32" t="s">
        <v>10</v>
      </c>
      <c r="F190" s="32">
        <v>1189.1400000000001</v>
      </c>
      <c r="G190" s="32" t="s">
        <v>335</v>
      </c>
    </row>
    <row r="191" spans="1:7" x14ac:dyDescent="0.25">
      <c r="A191" s="32" t="s">
        <v>72</v>
      </c>
      <c r="B191" s="32" t="s">
        <v>333</v>
      </c>
      <c r="C191" s="32">
        <v>25</v>
      </c>
      <c r="D191" s="32">
        <v>188004.514</v>
      </c>
      <c r="E191" s="32" t="s">
        <v>10</v>
      </c>
      <c r="F191" s="32">
        <v>5829.9759999999997</v>
      </c>
      <c r="G191" s="32" t="s">
        <v>335</v>
      </c>
    </row>
    <row r="192" spans="1:7" x14ac:dyDescent="0.25">
      <c r="A192" s="32" t="s">
        <v>73</v>
      </c>
      <c r="B192" s="32" t="s">
        <v>333</v>
      </c>
      <c r="C192" s="32">
        <v>25</v>
      </c>
      <c r="D192" s="32">
        <v>379568.08600000001</v>
      </c>
      <c r="E192" s="32" t="s">
        <v>10</v>
      </c>
      <c r="F192" s="32">
        <v>1519.56</v>
      </c>
      <c r="G192" s="32" t="s">
        <v>335</v>
      </c>
    </row>
    <row r="193" spans="1:7" x14ac:dyDescent="0.25">
      <c r="A193" s="32" t="s">
        <v>74</v>
      </c>
      <c r="B193" s="32" t="s">
        <v>333</v>
      </c>
      <c r="C193" s="32">
        <v>25</v>
      </c>
      <c r="D193" s="32">
        <v>262414.49200000003</v>
      </c>
      <c r="E193" s="32" t="s">
        <v>10</v>
      </c>
      <c r="F193" s="32">
        <v>703.08799999999997</v>
      </c>
      <c r="G193" s="32" t="s">
        <v>335</v>
      </c>
    </row>
    <row r="194" spans="1:7" x14ac:dyDescent="0.25">
      <c r="A194" s="32" t="s">
        <v>75</v>
      </c>
      <c r="B194" s="32" t="s">
        <v>333</v>
      </c>
      <c r="C194" s="32">
        <v>25</v>
      </c>
      <c r="D194" s="32">
        <v>67055.985000000001</v>
      </c>
      <c r="E194" s="32" t="s">
        <v>10</v>
      </c>
      <c r="F194" s="32">
        <v>3259.384</v>
      </c>
      <c r="G194" s="32" t="s">
        <v>335</v>
      </c>
    </row>
    <row r="195" spans="1:7" x14ac:dyDescent="0.25">
      <c r="A195" s="32" t="s">
        <v>76</v>
      </c>
      <c r="B195" s="32" t="s">
        <v>333</v>
      </c>
      <c r="C195" s="32">
        <v>25</v>
      </c>
      <c r="D195" s="32">
        <v>179327.93900000001</v>
      </c>
      <c r="E195" s="32" t="s">
        <v>10</v>
      </c>
      <c r="F195" s="32">
        <v>1476.5519999999999</v>
      </c>
      <c r="G195" s="32" t="s">
        <v>335</v>
      </c>
    </row>
    <row r="196" spans="1:7" x14ac:dyDescent="0.25">
      <c r="A196" s="32" t="s">
        <v>77</v>
      </c>
      <c r="B196" s="32" t="s">
        <v>333</v>
      </c>
      <c r="C196" s="32">
        <v>25</v>
      </c>
      <c r="D196" s="32">
        <v>47104.345000000001</v>
      </c>
      <c r="E196" s="32" t="s">
        <v>10</v>
      </c>
      <c r="F196" s="32">
        <v>176.30500000000001</v>
      </c>
      <c r="G196" s="32" t="s">
        <v>335</v>
      </c>
    </row>
    <row r="197" spans="1:7" x14ac:dyDescent="0.25">
      <c r="A197" s="32" t="s">
        <v>78</v>
      </c>
      <c r="B197" s="32" t="s">
        <v>333</v>
      </c>
      <c r="C197" s="32">
        <v>25</v>
      </c>
      <c r="D197" s="32">
        <v>11001.585999999999</v>
      </c>
      <c r="E197" s="32" t="s">
        <v>10</v>
      </c>
      <c r="F197" s="32">
        <v>39.927999999999997</v>
      </c>
      <c r="G197" s="32" t="s">
        <v>335</v>
      </c>
    </row>
    <row r="198" spans="1:7" x14ac:dyDescent="0.25">
      <c r="A198" s="32" t="s">
        <v>79</v>
      </c>
      <c r="B198" s="32" t="s">
        <v>333</v>
      </c>
      <c r="C198" s="32">
        <v>25</v>
      </c>
      <c r="D198" s="32">
        <v>27750.521000000001</v>
      </c>
      <c r="E198" s="32" t="s">
        <v>10</v>
      </c>
      <c r="F198" s="32">
        <v>110.714</v>
      </c>
      <c r="G198" s="32" t="s">
        <v>335</v>
      </c>
    </row>
    <row r="199" spans="1:7" x14ac:dyDescent="0.25">
      <c r="A199" s="32" t="s">
        <v>80</v>
      </c>
      <c r="B199" s="32" t="s">
        <v>333</v>
      </c>
      <c r="C199" s="32">
        <v>25</v>
      </c>
      <c r="D199" s="32">
        <v>4590.7</v>
      </c>
      <c r="E199" s="32" t="s">
        <v>10</v>
      </c>
      <c r="F199" s="32">
        <v>8.9920000000000009</v>
      </c>
      <c r="G199" s="32" t="s">
        <v>335</v>
      </c>
    </row>
    <row r="200" spans="1:7" x14ac:dyDescent="0.25">
      <c r="A200" s="32" t="s">
        <v>81</v>
      </c>
      <c r="B200" s="32" t="s">
        <v>333</v>
      </c>
      <c r="C200" s="32">
        <v>25</v>
      </c>
      <c r="D200" s="32">
        <v>1210.8910000000001</v>
      </c>
      <c r="E200" s="32" t="s">
        <v>10</v>
      </c>
      <c r="F200" s="32">
        <v>2.1749999999999998</v>
      </c>
      <c r="G200" s="32" t="s">
        <v>335</v>
      </c>
    </row>
    <row r="201" spans="1:7" x14ac:dyDescent="0.25">
      <c r="A201" s="32" t="s">
        <v>82</v>
      </c>
      <c r="B201" s="32" t="s">
        <v>333</v>
      </c>
      <c r="C201" s="32">
        <v>25</v>
      </c>
      <c r="D201" s="32">
        <v>2801.8270000000002</v>
      </c>
      <c r="E201" s="32" t="s">
        <v>10</v>
      </c>
      <c r="F201" s="32">
        <v>26.513999999999999</v>
      </c>
      <c r="G201" s="32" t="s">
        <v>335</v>
      </c>
    </row>
    <row r="202" spans="1:7" x14ac:dyDescent="0.25">
      <c r="A202" s="32" t="s">
        <v>83</v>
      </c>
      <c r="B202" s="32" t="s">
        <v>333</v>
      </c>
      <c r="C202" s="32">
        <v>25</v>
      </c>
      <c r="D202" s="32">
        <v>396.10300000000001</v>
      </c>
      <c r="E202" s="32" t="s">
        <v>10</v>
      </c>
      <c r="F202" s="32">
        <v>0.42899999999999999</v>
      </c>
      <c r="G202" s="32" t="s">
        <v>335</v>
      </c>
    </row>
    <row r="203" spans="1:7" x14ac:dyDescent="0.25">
      <c r="A203" s="32" t="s">
        <v>84</v>
      </c>
      <c r="B203" s="32" t="s">
        <v>333</v>
      </c>
      <c r="C203" s="32">
        <v>25</v>
      </c>
      <c r="D203" s="32">
        <v>132.70699999999999</v>
      </c>
      <c r="E203" s="32" t="s">
        <v>10</v>
      </c>
      <c r="F203" s="32">
        <v>0.13100000000000001</v>
      </c>
      <c r="G203" s="32" t="s">
        <v>335</v>
      </c>
    </row>
    <row r="204" spans="1:7" x14ac:dyDescent="0.25">
      <c r="A204" s="32" t="s">
        <v>85</v>
      </c>
      <c r="B204" s="32" t="s">
        <v>333</v>
      </c>
      <c r="C204" s="32">
        <v>25</v>
      </c>
      <c r="D204" s="32">
        <v>307.16899999999998</v>
      </c>
      <c r="E204" s="32" t="s">
        <v>10</v>
      </c>
      <c r="F204" s="32">
        <v>0.39900000000000002</v>
      </c>
      <c r="G204" s="32" t="s">
        <v>335</v>
      </c>
    </row>
    <row r="206" spans="1:7" x14ac:dyDescent="0.25">
      <c r="A206" s="32" t="s">
        <v>572</v>
      </c>
    </row>
    <row r="207" spans="1:7" x14ac:dyDescent="0.25">
      <c r="A207" s="32" t="s">
        <v>2</v>
      </c>
      <c r="B207" s="32" t="s">
        <v>3</v>
      </c>
      <c r="C207" s="32" t="s">
        <v>4</v>
      </c>
      <c r="D207" s="32" t="s">
        <v>5</v>
      </c>
      <c r="E207" s="32" t="s">
        <v>6</v>
      </c>
      <c r="F207" s="32" t="s">
        <v>7</v>
      </c>
    </row>
    <row r="208" spans="1:7" x14ac:dyDescent="0.25">
      <c r="A208" s="32" t="s">
        <v>86</v>
      </c>
      <c r="B208" s="32" t="s">
        <v>333</v>
      </c>
      <c r="C208" s="32">
        <v>25</v>
      </c>
      <c r="D208" s="32">
        <v>906850.89399999997</v>
      </c>
      <c r="E208" s="32" t="s">
        <v>10</v>
      </c>
      <c r="F208" s="32">
        <v>1353.2660000000001</v>
      </c>
      <c r="G208" s="32" t="s">
        <v>335</v>
      </c>
    </row>
    <row r="209" spans="1:7" x14ac:dyDescent="0.25">
      <c r="A209" s="32" t="s">
        <v>87</v>
      </c>
      <c r="B209" s="32" t="s">
        <v>333</v>
      </c>
      <c r="C209" s="32">
        <v>25</v>
      </c>
      <c r="D209" s="32">
        <v>469791.40899999999</v>
      </c>
      <c r="E209" s="32" t="s">
        <v>10</v>
      </c>
      <c r="F209" s="32">
        <v>20185.946</v>
      </c>
      <c r="G209" s="32" t="s">
        <v>335</v>
      </c>
    </row>
    <row r="210" spans="1:7" x14ac:dyDescent="0.25">
      <c r="A210" s="32" t="s">
        <v>88</v>
      </c>
      <c r="B210" s="32" t="s">
        <v>333</v>
      </c>
      <c r="C210" s="32">
        <v>25</v>
      </c>
      <c r="D210" s="32">
        <v>594426.07200000004</v>
      </c>
      <c r="E210" s="32" t="s">
        <v>10</v>
      </c>
      <c r="F210" s="32">
        <v>996.17600000000004</v>
      </c>
      <c r="G210" s="32" t="s">
        <v>335</v>
      </c>
    </row>
    <row r="211" spans="1:7" x14ac:dyDescent="0.25">
      <c r="A211" s="32" t="s">
        <v>89</v>
      </c>
      <c r="B211" s="32" t="s">
        <v>333</v>
      </c>
      <c r="C211" s="32">
        <v>25</v>
      </c>
      <c r="D211" s="32">
        <v>439993.24599999998</v>
      </c>
      <c r="E211" s="32" t="s">
        <v>10</v>
      </c>
      <c r="F211" s="32">
        <v>1251.998</v>
      </c>
      <c r="G211" s="32" t="s">
        <v>335</v>
      </c>
    </row>
    <row r="212" spans="1:7" x14ac:dyDescent="0.25">
      <c r="A212" s="32" t="s">
        <v>90</v>
      </c>
      <c r="B212" s="32" t="s">
        <v>333</v>
      </c>
      <c r="C212" s="32">
        <v>25</v>
      </c>
      <c r="D212" s="32">
        <v>225473.136</v>
      </c>
      <c r="E212" s="32" t="s">
        <v>10</v>
      </c>
      <c r="F212" s="32">
        <v>595.85400000000004</v>
      </c>
      <c r="G212" s="32" t="s">
        <v>335</v>
      </c>
    </row>
    <row r="213" spans="1:7" x14ac:dyDescent="0.25">
      <c r="A213" s="32" t="s">
        <v>91</v>
      </c>
      <c r="B213" s="32" t="s">
        <v>333</v>
      </c>
      <c r="C213" s="32">
        <v>25</v>
      </c>
      <c r="D213" s="32">
        <v>494119.60700000002</v>
      </c>
      <c r="E213" s="32" t="s">
        <v>10</v>
      </c>
      <c r="F213" s="32">
        <v>1156.8989999999999</v>
      </c>
      <c r="G213" s="32" t="s">
        <v>335</v>
      </c>
    </row>
    <row r="214" spans="1:7" x14ac:dyDescent="0.25">
      <c r="A214" s="32" t="s">
        <v>92</v>
      </c>
      <c r="B214" s="32" t="s">
        <v>333</v>
      </c>
      <c r="C214" s="32">
        <v>25</v>
      </c>
      <c r="D214" s="32">
        <v>82713.054000000004</v>
      </c>
      <c r="E214" s="32" t="s">
        <v>10</v>
      </c>
      <c r="F214" s="32">
        <v>209.35</v>
      </c>
      <c r="G214" s="32" t="s">
        <v>335</v>
      </c>
    </row>
    <row r="215" spans="1:7" x14ac:dyDescent="0.25">
      <c r="A215" s="32" t="s">
        <v>93</v>
      </c>
      <c r="B215" s="32" t="s">
        <v>333</v>
      </c>
      <c r="C215" s="32">
        <v>25</v>
      </c>
      <c r="D215" s="32">
        <v>41043.177000000003</v>
      </c>
      <c r="E215" s="32" t="s">
        <v>10</v>
      </c>
      <c r="F215" s="32">
        <v>119.85899999999999</v>
      </c>
      <c r="G215" s="32" t="s">
        <v>335</v>
      </c>
    </row>
    <row r="216" spans="1:7" x14ac:dyDescent="0.25">
      <c r="A216" s="32" t="s">
        <v>94</v>
      </c>
      <c r="B216" s="32" t="s">
        <v>333</v>
      </c>
      <c r="C216" s="32">
        <v>25</v>
      </c>
      <c r="D216" s="32">
        <v>55144.357000000004</v>
      </c>
      <c r="E216" s="32" t="s">
        <v>10</v>
      </c>
      <c r="F216" s="32">
        <v>372.73200000000003</v>
      </c>
      <c r="G216" s="32" t="s">
        <v>335</v>
      </c>
    </row>
    <row r="217" spans="1:7" x14ac:dyDescent="0.25">
      <c r="A217" s="32" t="s">
        <v>95</v>
      </c>
      <c r="B217" s="32" t="s">
        <v>333</v>
      </c>
      <c r="C217" s="32">
        <v>25</v>
      </c>
      <c r="D217" s="32">
        <v>8365.6129999999994</v>
      </c>
      <c r="E217" s="32" t="s">
        <v>10</v>
      </c>
      <c r="F217" s="32">
        <v>28.497</v>
      </c>
      <c r="G217" s="32" t="s">
        <v>335</v>
      </c>
    </row>
    <row r="218" spans="1:7" x14ac:dyDescent="0.25">
      <c r="A218" s="32" t="s">
        <v>96</v>
      </c>
      <c r="B218" s="32" t="s">
        <v>333</v>
      </c>
      <c r="C218" s="32">
        <v>25</v>
      </c>
      <c r="D218" s="32">
        <v>3770.297</v>
      </c>
      <c r="E218" s="32" t="s">
        <v>10</v>
      </c>
      <c r="F218" s="32">
        <v>22.190999999999999</v>
      </c>
      <c r="G218" s="32" t="s">
        <v>335</v>
      </c>
    </row>
    <row r="219" spans="1:7" x14ac:dyDescent="0.25">
      <c r="A219" s="32" t="s">
        <v>97</v>
      </c>
      <c r="B219" s="32" t="s">
        <v>333</v>
      </c>
      <c r="C219" s="32">
        <v>25</v>
      </c>
      <c r="D219" s="32">
        <v>5048.6509999999998</v>
      </c>
      <c r="E219" s="32" t="s">
        <v>10</v>
      </c>
      <c r="F219" s="32">
        <v>36.732999999999997</v>
      </c>
      <c r="G219" s="32" t="s">
        <v>335</v>
      </c>
    </row>
    <row r="220" spans="1:7" x14ac:dyDescent="0.25">
      <c r="A220" s="32" t="s">
        <v>98</v>
      </c>
      <c r="B220" s="32" t="s">
        <v>333</v>
      </c>
      <c r="C220" s="32">
        <v>25</v>
      </c>
      <c r="D220" s="32">
        <v>775.08799999999997</v>
      </c>
      <c r="E220" s="32" t="s">
        <v>10</v>
      </c>
      <c r="F220" s="32">
        <v>4.8600000000000003</v>
      </c>
      <c r="G220" s="32" t="s">
        <v>335</v>
      </c>
    </row>
    <row r="221" spans="1:7" x14ac:dyDescent="0.25">
      <c r="A221" s="32" t="s">
        <v>99</v>
      </c>
      <c r="B221" s="32" t="s">
        <v>333</v>
      </c>
      <c r="C221" s="32">
        <v>25</v>
      </c>
      <c r="D221" s="32">
        <v>404.36900000000003</v>
      </c>
      <c r="E221" s="32" t="s">
        <v>10</v>
      </c>
      <c r="F221" s="32">
        <v>1.542</v>
      </c>
      <c r="G221" s="32" t="s">
        <v>335</v>
      </c>
    </row>
    <row r="222" spans="1:7" x14ac:dyDescent="0.25">
      <c r="A222" s="32" t="s">
        <v>100</v>
      </c>
      <c r="B222" s="32" t="s">
        <v>333</v>
      </c>
      <c r="C222" s="32">
        <v>25</v>
      </c>
      <c r="D222" s="32">
        <v>525.596</v>
      </c>
      <c r="E222" s="32" t="s">
        <v>10</v>
      </c>
      <c r="F222" s="32">
        <v>2.61</v>
      </c>
      <c r="G222" s="32" t="s">
        <v>335</v>
      </c>
    </row>
    <row r="224" spans="1:7" x14ac:dyDescent="0.25">
      <c r="A224" s="32" t="s">
        <v>168</v>
      </c>
    </row>
    <row r="225" spans="1:7" x14ac:dyDescent="0.25">
      <c r="A225" s="32" t="s">
        <v>2</v>
      </c>
      <c r="B225" s="32" t="s">
        <v>3</v>
      </c>
      <c r="C225" s="32" t="s">
        <v>4</v>
      </c>
      <c r="D225" s="32" t="s">
        <v>5</v>
      </c>
      <c r="E225" s="32" t="s">
        <v>6</v>
      </c>
      <c r="F225" s="32" t="s">
        <v>7</v>
      </c>
    </row>
    <row r="226" spans="1:7" x14ac:dyDescent="0.25">
      <c r="A226" s="32" t="s">
        <v>141</v>
      </c>
      <c r="B226" s="32" t="s">
        <v>333</v>
      </c>
      <c r="C226" s="32">
        <v>25</v>
      </c>
      <c r="D226" s="32">
        <v>8676850.7880000006</v>
      </c>
      <c r="E226" s="32" t="s">
        <v>10</v>
      </c>
      <c r="F226" s="32">
        <v>50346.025999999998</v>
      </c>
      <c r="G226" s="32" t="s">
        <v>335</v>
      </c>
    </row>
    <row r="227" spans="1:7" x14ac:dyDescent="0.25">
      <c r="A227" s="32" t="s">
        <v>142</v>
      </c>
      <c r="B227" s="32" t="s">
        <v>333</v>
      </c>
      <c r="C227" s="32">
        <v>25</v>
      </c>
      <c r="D227" s="32">
        <v>6453226.1509999996</v>
      </c>
      <c r="E227" s="32" t="s">
        <v>10</v>
      </c>
      <c r="F227" s="32">
        <v>45247.923999999999</v>
      </c>
      <c r="G227" s="32" t="s">
        <v>335</v>
      </c>
    </row>
    <row r="228" spans="1:7" x14ac:dyDescent="0.25">
      <c r="A228" s="32" t="s">
        <v>143</v>
      </c>
      <c r="B228" s="32" t="s">
        <v>333</v>
      </c>
      <c r="C228" s="32">
        <v>25</v>
      </c>
      <c r="D228" s="32">
        <v>4166039.358</v>
      </c>
      <c r="E228" s="32" t="s">
        <v>10</v>
      </c>
      <c r="F228" s="32">
        <v>61623.680999999997</v>
      </c>
      <c r="G228" s="32" t="s">
        <v>335</v>
      </c>
    </row>
    <row r="229" spans="1:7" x14ac:dyDescent="0.25">
      <c r="A229" s="32" t="s">
        <v>144</v>
      </c>
      <c r="B229" s="32" t="s">
        <v>333</v>
      </c>
      <c r="C229" s="32">
        <v>25</v>
      </c>
      <c r="D229" s="32">
        <v>13478122.329</v>
      </c>
      <c r="E229" s="32" t="s">
        <v>10</v>
      </c>
      <c r="F229" s="32">
        <v>231835.22</v>
      </c>
      <c r="G229" s="32" t="s">
        <v>335</v>
      </c>
    </row>
    <row r="230" spans="1:7" x14ac:dyDescent="0.25">
      <c r="A230" s="32" t="s">
        <v>157</v>
      </c>
      <c r="B230" s="32" t="s">
        <v>333</v>
      </c>
      <c r="C230" s="32">
        <v>25</v>
      </c>
      <c r="D230" s="32">
        <v>3702057.7570000002</v>
      </c>
      <c r="E230" s="32" t="s">
        <v>10</v>
      </c>
      <c r="F230" s="32">
        <v>35085.302000000003</v>
      </c>
      <c r="G230" s="32" t="s">
        <v>335</v>
      </c>
    </row>
    <row r="231" spans="1:7" x14ac:dyDescent="0.25">
      <c r="A231" s="32" t="s">
        <v>158</v>
      </c>
      <c r="B231" s="32" t="s">
        <v>333</v>
      </c>
      <c r="C231" s="32">
        <v>25</v>
      </c>
      <c r="D231" s="32">
        <v>2888760.892</v>
      </c>
      <c r="E231" s="32" t="s">
        <v>10</v>
      </c>
      <c r="F231" s="32">
        <v>6464.241</v>
      </c>
      <c r="G231" s="32" t="s">
        <v>335</v>
      </c>
    </row>
    <row r="232" spans="1:7" x14ac:dyDescent="0.25">
      <c r="A232" s="32" t="s">
        <v>159</v>
      </c>
      <c r="B232" s="32" t="s">
        <v>333</v>
      </c>
      <c r="C232" s="32">
        <v>25</v>
      </c>
      <c r="D232" s="32">
        <v>1750926.709</v>
      </c>
      <c r="E232" s="32" t="s">
        <v>10</v>
      </c>
      <c r="F232" s="32">
        <v>41658.748</v>
      </c>
      <c r="G232" s="32" t="s">
        <v>335</v>
      </c>
    </row>
    <row r="233" spans="1:7" x14ac:dyDescent="0.25">
      <c r="A233" s="32" t="s">
        <v>160</v>
      </c>
      <c r="B233" s="32" t="s">
        <v>333</v>
      </c>
      <c r="C233" s="32">
        <v>25</v>
      </c>
      <c r="D233" s="32">
        <v>5690673.7180000003</v>
      </c>
      <c r="E233" s="32" t="s">
        <v>10</v>
      </c>
      <c r="F233" s="32">
        <v>27439.347000000002</v>
      </c>
      <c r="G233" s="32" t="s">
        <v>335</v>
      </c>
    </row>
    <row r="234" spans="1:7" x14ac:dyDescent="0.25">
      <c r="A234" s="32" t="s">
        <v>145</v>
      </c>
      <c r="B234" s="32" t="s">
        <v>333</v>
      </c>
      <c r="C234" s="32">
        <v>25</v>
      </c>
      <c r="D234" s="32">
        <v>467473.36300000001</v>
      </c>
      <c r="E234" s="32" t="s">
        <v>10</v>
      </c>
      <c r="F234" s="32">
        <v>1718.425</v>
      </c>
      <c r="G234" s="32" t="s">
        <v>335</v>
      </c>
    </row>
    <row r="235" spans="1:7" x14ac:dyDescent="0.25">
      <c r="A235" s="32" t="s">
        <v>146</v>
      </c>
      <c r="B235" s="32" t="s">
        <v>333</v>
      </c>
      <c r="C235" s="32">
        <v>25</v>
      </c>
      <c r="D235" s="32">
        <v>501267.41399999999</v>
      </c>
      <c r="E235" s="32" t="s">
        <v>10</v>
      </c>
      <c r="F235" s="32">
        <v>25775.137999999999</v>
      </c>
      <c r="G235" s="32" t="s">
        <v>335</v>
      </c>
    </row>
    <row r="236" spans="1:7" x14ac:dyDescent="0.25">
      <c r="A236" s="32" t="s">
        <v>147</v>
      </c>
      <c r="B236" s="32" t="s">
        <v>333</v>
      </c>
      <c r="C236" s="32">
        <v>25</v>
      </c>
      <c r="D236" s="32">
        <v>348160.81400000001</v>
      </c>
      <c r="E236" s="32" t="s">
        <v>10</v>
      </c>
      <c r="F236" s="32">
        <v>1753.2049999999999</v>
      </c>
      <c r="G236" s="32" t="s">
        <v>335</v>
      </c>
    </row>
    <row r="237" spans="1:7" x14ac:dyDescent="0.25">
      <c r="A237" s="32" t="s">
        <v>148</v>
      </c>
      <c r="B237" s="32" t="s">
        <v>333</v>
      </c>
      <c r="C237" s="32">
        <v>25</v>
      </c>
      <c r="D237" s="32">
        <v>1193474.689</v>
      </c>
      <c r="E237" s="32" t="s">
        <v>10</v>
      </c>
      <c r="F237" s="32">
        <v>1101.5619999999999</v>
      </c>
      <c r="G237" s="32" t="s">
        <v>335</v>
      </c>
    </row>
    <row r="238" spans="1:7" x14ac:dyDescent="0.25">
      <c r="A238" s="32" t="s">
        <v>149</v>
      </c>
      <c r="B238" s="32" t="s">
        <v>333</v>
      </c>
      <c r="C238" s="32">
        <v>25</v>
      </c>
      <c r="D238" s="32">
        <v>47560.93</v>
      </c>
      <c r="E238" s="32" t="s">
        <v>10</v>
      </c>
      <c r="F238" s="32">
        <v>120.79600000000001</v>
      </c>
      <c r="G238" s="32" t="s">
        <v>335</v>
      </c>
    </row>
    <row r="239" spans="1:7" x14ac:dyDescent="0.25">
      <c r="A239" s="32" t="s">
        <v>150</v>
      </c>
      <c r="B239" s="32" t="s">
        <v>333</v>
      </c>
      <c r="C239" s="32">
        <v>25</v>
      </c>
      <c r="D239" s="32">
        <v>56386.519</v>
      </c>
      <c r="E239" s="32" t="s">
        <v>10</v>
      </c>
      <c r="F239" s="32">
        <v>257.66800000000001</v>
      </c>
      <c r="G239" s="32" t="s">
        <v>335</v>
      </c>
    </row>
    <row r="240" spans="1:7" x14ac:dyDescent="0.25">
      <c r="A240" s="32" t="s">
        <v>151</v>
      </c>
      <c r="B240" s="32" t="s">
        <v>333</v>
      </c>
      <c r="C240" s="32">
        <v>25</v>
      </c>
      <c r="D240" s="32">
        <v>34891.767</v>
      </c>
      <c r="E240" s="32" t="s">
        <v>10</v>
      </c>
      <c r="F240" s="32">
        <v>106.85599999999999</v>
      </c>
      <c r="G240" s="32" t="s">
        <v>335</v>
      </c>
    </row>
    <row r="241" spans="1:7" x14ac:dyDescent="0.25">
      <c r="A241" s="32" t="s">
        <v>152</v>
      </c>
      <c r="B241" s="32" t="s">
        <v>333</v>
      </c>
      <c r="C241" s="32">
        <v>25</v>
      </c>
      <c r="D241" s="32">
        <v>125436.883</v>
      </c>
      <c r="E241" s="32" t="s">
        <v>10</v>
      </c>
      <c r="F241" s="32">
        <v>215.79400000000001</v>
      </c>
      <c r="G241" s="32" t="s">
        <v>335</v>
      </c>
    </row>
    <row r="242" spans="1:7" x14ac:dyDescent="0.25">
      <c r="A242" s="32" t="s">
        <v>153</v>
      </c>
      <c r="B242" s="32" t="s">
        <v>333</v>
      </c>
      <c r="C242" s="32">
        <v>25</v>
      </c>
      <c r="D242" s="32">
        <v>4725.37</v>
      </c>
      <c r="E242" s="32" t="s">
        <v>10</v>
      </c>
      <c r="F242" s="32">
        <v>14.561999999999999</v>
      </c>
      <c r="G242" s="32" t="s">
        <v>335</v>
      </c>
    </row>
    <row r="243" spans="1:7" x14ac:dyDescent="0.25">
      <c r="A243" s="32" t="s">
        <v>154</v>
      </c>
      <c r="B243" s="32" t="s">
        <v>333</v>
      </c>
      <c r="C243" s="32">
        <v>25</v>
      </c>
      <c r="D243" s="32">
        <v>5674.23</v>
      </c>
      <c r="E243" s="32" t="s">
        <v>10</v>
      </c>
      <c r="F243" s="32">
        <v>11.061</v>
      </c>
      <c r="G243" s="32" t="s">
        <v>335</v>
      </c>
    </row>
    <row r="244" spans="1:7" x14ac:dyDescent="0.25">
      <c r="A244" s="32" t="s">
        <v>155</v>
      </c>
      <c r="B244" s="32" t="s">
        <v>333</v>
      </c>
      <c r="C244" s="32">
        <v>25</v>
      </c>
      <c r="D244" s="32">
        <v>3625.9679999999998</v>
      </c>
      <c r="E244" s="32" t="s">
        <v>10</v>
      </c>
      <c r="F244" s="32">
        <v>9.8030000000000008</v>
      </c>
      <c r="G244" s="32" t="s">
        <v>335</v>
      </c>
    </row>
    <row r="245" spans="1:7" x14ac:dyDescent="0.25">
      <c r="A245" s="32" t="s">
        <v>156</v>
      </c>
      <c r="B245" s="32" t="s">
        <v>333</v>
      </c>
      <c r="C245" s="32">
        <v>25</v>
      </c>
      <c r="D245" s="32">
        <v>10803.031000000001</v>
      </c>
      <c r="E245" s="32" t="s">
        <v>10</v>
      </c>
      <c r="F245" s="32">
        <v>12.334</v>
      </c>
      <c r="G245" s="32" t="s">
        <v>335</v>
      </c>
    </row>
    <row r="247" spans="1:7" x14ac:dyDescent="0.25">
      <c r="A247" s="32" t="s">
        <v>161</v>
      </c>
    </row>
    <row r="248" spans="1:7" x14ac:dyDescent="0.25">
      <c r="A248" s="32" t="s">
        <v>2</v>
      </c>
      <c r="B248" s="32" t="s">
        <v>3</v>
      </c>
      <c r="C248" s="32" t="s">
        <v>4</v>
      </c>
      <c r="D248" s="32" t="s">
        <v>5</v>
      </c>
      <c r="E248" s="32" t="s">
        <v>6</v>
      </c>
      <c r="F248" s="32" t="s">
        <v>7</v>
      </c>
    </row>
    <row r="249" spans="1:7" x14ac:dyDescent="0.25">
      <c r="A249" s="32" t="s">
        <v>8</v>
      </c>
      <c r="B249" s="32" t="s">
        <v>333</v>
      </c>
      <c r="C249" s="32">
        <v>25</v>
      </c>
      <c r="D249" s="32">
        <v>3708755.6779999998</v>
      </c>
      <c r="E249" s="32" t="s">
        <v>10</v>
      </c>
      <c r="F249" s="32">
        <v>5132.49</v>
      </c>
      <c r="G249" s="32" t="s">
        <v>335</v>
      </c>
    </row>
    <row r="250" spans="1:7" x14ac:dyDescent="0.25">
      <c r="A250" s="32" t="s">
        <v>12</v>
      </c>
      <c r="B250" s="32" t="s">
        <v>333</v>
      </c>
      <c r="C250" s="32">
        <v>25</v>
      </c>
      <c r="D250" s="32">
        <v>8644878.5449999999</v>
      </c>
      <c r="E250" s="32" t="s">
        <v>10</v>
      </c>
      <c r="F250" s="32">
        <v>81559.540999999997</v>
      </c>
      <c r="G250" s="32" t="s">
        <v>335</v>
      </c>
    </row>
    <row r="251" spans="1:7" x14ac:dyDescent="0.25">
      <c r="A251" s="32" t="s">
        <v>13</v>
      </c>
      <c r="B251" s="32" t="s">
        <v>333</v>
      </c>
      <c r="C251" s="32">
        <v>25</v>
      </c>
      <c r="D251" s="32">
        <v>5646293.4309999999</v>
      </c>
      <c r="E251" s="32" t="s">
        <v>10</v>
      </c>
      <c r="F251" s="32">
        <v>18705.769</v>
      </c>
      <c r="G251" s="32" t="s">
        <v>335</v>
      </c>
    </row>
    <row r="252" spans="1:7" x14ac:dyDescent="0.25">
      <c r="A252" s="32" t="s">
        <v>14</v>
      </c>
      <c r="B252" s="32" t="s">
        <v>333</v>
      </c>
      <c r="C252" s="32">
        <v>25</v>
      </c>
      <c r="D252" s="32">
        <v>1856633.243</v>
      </c>
      <c r="E252" s="32" t="s">
        <v>10</v>
      </c>
      <c r="F252" s="32">
        <v>6008.7879999999996</v>
      </c>
      <c r="G252" s="32" t="s">
        <v>335</v>
      </c>
    </row>
    <row r="253" spans="1:7" x14ac:dyDescent="0.25">
      <c r="A253" s="32" t="s">
        <v>15</v>
      </c>
      <c r="B253" s="32" t="s">
        <v>333</v>
      </c>
      <c r="C253" s="32">
        <v>25</v>
      </c>
      <c r="D253" s="32">
        <v>4261345.5889999997</v>
      </c>
      <c r="E253" s="32" t="s">
        <v>10</v>
      </c>
      <c r="F253" s="32">
        <v>36218.779000000002</v>
      </c>
      <c r="G253" s="32" t="s">
        <v>335</v>
      </c>
    </row>
    <row r="254" spans="1:7" x14ac:dyDescent="0.25">
      <c r="A254" s="32" t="s">
        <v>16</v>
      </c>
      <c r="B254" s="32" t="s">
        <v>333</v>
      </c>
      <c r="C254" s="32">
        <v>25</v>
      </c>
      <c r="D254" s="32">
        <v>2805558.7379999999</v>
      </c>
      <c r="E254" s="32" t="s">
        <v>10</v>
      </c>
      <c r="F254" s="32">
        <v>4349.2809999999999</v>
      </c>
      <c r="G254" s="32" t="s">
        <v>335</v>
      </c>
    </row>
    <row r="255" spans="1:7" x14ac:dyDescent="0.25">
      <c r="A255" s="32" t="s">
        <v>17</v>
      </c>
      <c r="B255" s="32" t="s">
        <v>333</v>
      </c>
      <c r="C255" s="32">
        <v>25</v>
      </c>
      <c r="D255" s="32">
        <v>381917.12900000002</v>
      </c>
      <c r="E255" s="32" t="s">
        <v>10</v>
      </c>
      <c r="F255" s="32">
        <v>707.86400000000003</v>
      </c>
      <c r="G255" s="32" t="s">
        <v>335</v>
      </c>
    </row>
    <row r="256" spans="1:7" x14ac:dyDescent="0.25">
      <c r="A256" s="32" t="s">
        <v>18</v>
      </c>
      <c r="B256" s="32" t="s">
        <v>333</v>
      </c>
      <c r="C256" s="32">
        <v>25</v>
      </c>
      <c r="D256" s="32">
        <v>840184.17200000002</v>
      </c>
      <c r="E256" s="32" t="s">
        <v>10</v>
      </c>
      <c r="F256" s="32">
        <v>15804.745000000001</v>
      </c>
      <c r="G256" s="32" t="s">
        <v>335</v>
      </c>
    </row>
    <row r="257" spans="1:7" x14ac:dyDescent="0.25">
      <c r="A257" s="32" t="s">
        <v>19</v>
      </c>
      <c r="B257" s="32" t="s">
        <v>333</v>
      </c>
      <c r="C257" s="32">
        <v>25</v>
      </c>
      <c r="D257" s="32">
        <v>564293.06700000004</v>
      </c>
      <c r="E257" s="32" t="s">
        <v>10</v>
      </c>
      <c r="F257" s="32">
        <v>1027.748</v>
      </c>
      <c r="G257" s="32" t="s">
        <v>335</v>
      </c>
    </row>
    <row r="258" spans="1:7" x14ac:dyDescent="0.25">
      <c r="A258" s="32" t="s">
        <v>20</v>
      </c>
      <c r="B258" s="32" t="s">
        <v>333</v>
      </c>
      <c r="C258" s="32">
        <v>25</v>
      </c>
      <c r="D258" s="32">
        <v>52713.432999999997</v>
      </c>
      <c r="E258" s="32" t="s">
        <v>10</v>
      </c>
      <c r="F258" s="32">
        <v>125.73</v>
      </c>
      <c r="G258" s="32" t="s">
        <v>335</v>
      </c>
    </row>
    <row r="259" spans="1:7" x14ac:dyDescent="0.25">
      <c r="A259" s="32" t="s">
        <v>21</v>
      </c>
      <c r="B259" s="32" t="s">
        <v>333</v>
      </c>
      <c r="C259" s="32">
        <v>25</v>
      </c>
      <c r="D259" s="32">
        <v>93004.27</v>
      </c>
      <c r="E259" s="32" t="s">
        <v>10</v>
      </c>
      <c r="F259" s="32">
        <v>173.68299999999999</v>
      </c>
      <c r="G259" s="32" t="s">
        <v>335</v>
      </c>
    </row>
    <row r="260" spans="1:7" x14ac:dyDescent="0.25">
      <c r="A260" s="32" t="s">
        <v>22</v>
      </c>
      <c r="B260" s="32" t="s">
        <v>333</v>
      </c>
      <c r="C260" s="32">
        <v>25</v>
      </c>
      <c r="D260" s="32">
        <v>57893.173000000003</v>
      </c>
      <c r="E260" s="32" t="s">
        <v>10</v>
      </c>
      <c r="F260" s="32">
        <v>121.095</v>
      </c>
      <c r="G260" s="32" t="s">
        <v>335</v>
      </c>
    </row>
    <row r="261" spans="1:7" x14ac:dyDescent="0.25">
      <c r="A261" s="32" t="s">
        <v>23</v>
      </c>
      <c r="B261" s="32" t="s">
        <v>333</v>
      </c>
      <c r="C261" s="32">
        <v>25</v>
      </c>
      <c r="D261" s="32">
        <v>3772.5169999999998</v>
      </c>
      <c r="E261" s="32" t="s">
        <v>10</v>
      </c>
      <c r="F261" s="32">
        <v>32.991</v>
      </c>
      <c r="G261" s="32" t="s">
        <v>335</v>
      </c>
    </row>
    <row r="262" spans="1:7" x14ac:dyDescent="0.25">
      <c r="A262" s="32" t="s">
        <v>24</v>
      </c>
      <c r="B262" s="32" t="s">
        <v>333</v>
      </c>
      <c r="C262" s="32">
        <v>25</v>
      </c>
      <c r="D262" s="32">
        <v>5675.8770000000004</v>
      </c>
      <c r="E262" s="32" t="s">
        <v>10</v>
      </c>
      <c r="F262" s="32">
        <v>16.135999999999999</v>
      </c>
      <c r="G262" s="32" t="s">
        <v>335</v>
      </c>
    </row>
    <row r="263" spans="1:7" x14ac:dyDescent="0.25">
      <c r="A263" s="32" t="s">
        <v>25</v>
      </c>
      <c r="B263" s="32" t="s">
        <v>333</v>
      </c>
      <c r="C263" s="32">
        <v>25</v>
      </c>
      <c r="D263" s="32">
        <v>5576.4059999999999</v>
      </c>
      <c r="E263" s="32" t="s">
        <v>10</v>
      </c>
      <c r="F263" s="32">
        <v>7.3239999999999998</v>
      </c>
      <c r="G263" s="32" t="s">
        <v>335</v>
      </c>
    </row>
    <row r="265" spans="1:7" x14ac:dyDescent="0.25">
      <c r="A265" s="32" t="s">
        <v>163</v>
      </c>
    </row>
    <row r="266" spans="1:7" x14ac:dyDescent="0.25">
      <c r="A266" s="32" t="s">
        <v>2</v>
      </c>
      <c r="B266" s="32" t="s">
        <v>3</v>
      </c>
      <c r="C266" s="32" t="s">
        <v>4</v>
      </c>
      <c r="D266" s="32" t="s">
        <v>5</v>
      </c>
      <c r="E266" s="32" t="s">
        <v>6</v>
      </c>
      <c r="F266" s="32" t="s">
        <v>7</v>
      </c>
    </row>
    <row r="267" spans="1:7" x14ac:dyDescent="0.25">
      <c r="A267" s="32" t="s">
        <v>26</v>
      </c>
      <c r="B267" s="32" t="s">
        <v>333</v>
      </c>
      <c r="C267" s="32">
        <v>25</v>
      </c>
      <c r="D267" s="32">
        <v>2041325.0009999999</v>
      </c>
      <c r="E267" s="32" t="s">
        <v>10</v>
      </c>
      <c r="F267" s="32">
        <v>16332.222</v>
      </c>
      <c r="G267" s="32" t="s">
        <v>335</v>
      </c>
    </row>
    <row r="268" spans="1:7" x14ac:dyDescent="0.25">
      <c r="A268" s="32" t="s">
        <v>27</v>
      </c>
      <c r="B268" s="32" t="s">
        <v>333</v>
      </c>
      <c r="C268" s="32">
        <v>25</v>
      </c>
      <c r="D268" s="32">
        <v>2718860.7779999999</v>
      </c>
      <c r="E268" s="32" t="s">
        <v>10</v>
      </c>
      <c r="F268" s="32">
        <v>142272.54800000001</v>
      </c>
      <c r="G268" s="32" t="s">
        <v>335</v>
      </c>
    </row>
    <row r="269" spans="1:7" x14ac:dyDescent="0.25">
      <c r="A269" s="32" t="s">
        <v>28</v>
      </c>
      <c r="B269" s="32" t="s">
        <v>333</v>
      </c>
      <c r="C269" s="32">
        <v>25</v>
      </c>
      <c r="D269" s="32">
        <v>2913118.5279999999</v>
      </c>
      <c r="E269" s="32" t="s">
        <v>10</v>
      </c>
      <c r="F269" s="32">
        <v>24606.620999999999</v>
      </c>
      <c r="G269" s="32" t="s">
        <v>335</v>
      </c>
    </row>
    <row r="270" spans="1:7" x14ac:dyDescent="0.25">
      <c r="A270" s="32" t="s">
        <v>29</v>
      </c>
      <c r="B270" s="32" t="s">
        <v>333</v>
      </c>
      <c r="C270" s="32">
        <v>25</v>
      </c>
      <c r="D270" s="32">
        <v>1018806.447</v>
      </c>
      <c r="E270" s="32" t="s">
        <v>10</v>
      </c>
      <c r="F270" s="32">
        <v>14930.186</v>
      </c>
      <c r="G270" s="32" t="s">
        <v>335</v>
      </c>
    </row>
    <row r="271" spans="1:7" x14ac:dyDescent="0.25">
      <c r="A271" s="32" t="s">
        <v>30</v>
      </c>
      <c r="B271" s="32" t="s">
        <v>333</v>
      </c>
      <c r="C271" s="32">
        <v>25</v>
      </c>
      <c r="D271" s="32">
        <v>1297886.817</v>
      </c>
      <c r="E271" s="32" t="s">
        <v>10</v>
      </c>
      <c r="F271" s="32">
        <v>72424.334000000003</v>
      </c>
      <c r="G271" s="32" t="s">
        <v>335</v>
      </c>
    </row>
    <row r="272" spans="1:7" x14ac:dyDescent="0.25">
      <c r="A272" s="32" t="s">
        <v>31</v>
      </c>
      <c r="B272" s="32" t="s">
        <v>333</v>
      </c>
      <c r="C272" s="32">
        <v>25</v>
      </c>
      <c r="D272" s="32">
        <v>1411830.5819999999</v>
      </c>
      <c r="E272" s="32" t="s">
        <v>10</v>
      </c>
      <c r="F272" s="32">
        <v>42025.402999999998</v>
      </c>
      <c r="G272" s="32" t="s">
        <v>335</v>
      </c>
    </row>
    <row r="273" spans="1:7" x14ac:dyDescent="0.25">
      <c r="A273" s="32" t="s">
        <v>32</v>
      </c>
      <c r="B273" s="32" t="s">
        <v>333</v>
      </c>
      <c r="C273" s="32">
        <v>25</v>
      </c>
      <c r="D273" s="32">
        <v>208903.511</v>
      </c>
      <c r="E273" s="32" t="s">
        <v>10</v>
      </c>
      <c r="F273" s="32">
        <v>2309.085</v>
      </c>
      <c r="G273" s="32" t="s">
        <v>335</v>
      </c>
    </row>
    <row r="274" spans="1:7" x14ac:dyDescent="0.25">
      <c r="A274" s="32" t="s">
        <v>33</v>
      </c>
      <c r="B274" s="32" t="s">
        <v>333</v>
      </c>
      <c r="C274" s="32">
        <v>25</v>
      </c>
      <c r="D274" s="32">
        <v>254268.27299999999</v>
      </c>
      <c r="E274" s="32" t="s">
        <v>10</v>
      </c>
      <c r="F274" s="32">
        <v>1239.3399999999999</v>
      </c>
      <c r="G274" s="32" t="s">
        <v>335</v>
      </c>
    </row>
    <row r="275" spans="1:7" x14ac:dyDescent="0.25">
      <c r="A275" s="32" t="s">
        <v>34</v>
      </c>
      <c r="B275" s="32" t="s">
        <v>333</v>
      </c>
      <c r="C275" s="32">
        <v>25</v>
      </c>
      <c r="D275" s="32">
        <v>287563.43099999998</v>
      </c>
      <c r="E275" s="32" t="s">
        <v>10</v>
      </c>
      <c r="F275" s="32">
        <v>1941.162</v>
      </c>
      <c r="G275" s="32" t="s">
        <v>335</v>
      </c>
    </row>
    <row r="276" spans="1:7" x14ac:dyDescent="0.25">
      <c r="A276" s="32" t="s">
        <v>35</v>
      </c>
      <c r="B276" s="32" t="s">
        <v>333</v>
      </c>
      <c r="C276" s="32">
        <v>25</v>
      </c>
      <c r="D276" s="32">
        <v>27064.084999999999</v>
      </c>
      <c r="E276" s="32" t="s">
        <v>10</v>
      </c>
      <c r="F276" s="32">
        <v>104.056</v>
      </c>
      <c r="G276" s="32" t="s">
        <v>335</v>
      </c>
    </row>
    <row r="277" spans="1:7" x14ac:dyDescent="0.25">
      <c r="A277" s="32" t="s">
        <v>36</v>
      </c>
      <c r="B277" s="32" t="s">
        <v>333</v>
      </c>
      <c r="C277" s="32">
        <v>25</v>
      </c>
      <c r="D277" s="32">
        <v>39690.934999999998</v>
      </c>
      <c r="E277" s="32" t="s">
        <v>10</v>
      </c>
      <c r="F277" s="32">
        <v>368.97699999999998</v>
      </c>
      <c r="G277" s="32" t="s">
        <v>335</v>
      </c>
    </row>
    <row r="278" spans="1:7" x14ac:dyDescent="0.25">
      <c r="A278" s="32" t="s">
        <v>37</v>
      </c>
      <c r="B278" s="32" t="s">
        <v>333</v>
      </c>
      <c r="C278" s="32">
        <v>25</v>
      </c>
      <c r="D278" s="32">
        <v>27574.386999999999</v>
      </c>
      <c r="E278" s="32" t="s">
        <v>10</v>
      </c>
      <c r="F278" s="32">
        <v>106.611</v>
      </c>
      <c r="G278" s="32" t="s">
        <v>335</v>
      </c>
    </row>
    <row r="279" spans="1:7" x14ac:dyDescent="0.25">
      <c r="A279" s="32" t="s">
        <v>38</v>
      </c>
      <c r="B279" s="32" t="s">
        <v>333</v>
      </c>
      <c r="C279" s="32">
        <v>25</v>
      </c>
      <c r="D279" s="32">
        <v>2029.9280000000001</v>
      </c>
      <c r="E279" s="32" t="s">
        <v>10</v>
      </c>
      <c r="F279" s="32">
        <v>2.964</v>
      </c>
      <c r="G279" s="32" t="s">
        <v>335</v>
      </c>
    </row>
    <row r="280" spans="1:7" x14ac:dyDescent="0.25">
      <c r="A280" s="32" t="s">
        <v>39</v>
      </c>
      <c r="B280" s="32" t="s">
        <v>333</v>
      </c>
      <c r="C280" s="32">
        <v>25</v>
      </c>
      <c r="D280" s="32">
        <v>2230.0709999999999</v>
      </c>
      <c r="E280" s="32" t="s">
        <v>10</v>
      </c>
      <c r="F280" s="32">
        <v>5.3970000000000002</v>
      </c>
      <c r="G280" s="32" t="s">
        <v>335</v>
      </c>
    </row>
    <row r="281" spans="1:7" x14ac:dyDescent="0.25">
      <c r="A281" s="32" t="s">
        <v>40</v>
      </c>
      <c r="B281" s="32" t="s">
        <v>333</v>
      </c>
      <c r="C281" s="32">
        <v>25</v>
      </c>
      <c r="D281" s="32">
        <v>2544.2489999999998</v>
      </c>
      <c r="E281" s="32" t="s">
        <v>10</v>
      </c>
      <c r="F281" s="32">
        <v>3.4910000000000001</v>
      </c>
      <c r="G281" s="32" t="s">
        <v>335</v>
      </c>
    </row>
    <row r="283" spans="1:7" x14ac:dyDescent="0.25">
      <c r="A283" s="32" t="s">
        <v>164</v>
      </c>
    </row>
    <row r="284" spans="1:7" x14ac:dyDescent="0.25">
      <c r="A284" s="32" t="s">
        <v>2</v>
      </c>
      <c r="B284" s="32" t="s">
        <v>3</v>
      </c>
      <c r="C284" s="32" t="s">
        <v>4</v>
      </c>
      <c r="D284" s="32" t="s">
        <v>5</v>
      </c>
      <c r="E284" s="32" t="s">
        <v>6</v>
      </c>
      <c r="F284" s="32" t="s">
        <v>7</v>
      </c>
    </row>
    <row r="285" spans="1:7" x14ac:dyDescent="0.25">
      <c r="A285" s="32" t="s">
        <v>41</v>
      </c>
      <c r="B285" s="32" t="s">
        <v>333</v>
      </c>
      <c r="C285" s="32">
        <v>25</v>
      </c>
      <c r="D285" s="32">
        <v>1312468.7279999999</v>
      </c>
      <c r="E285" s="32" t="s">
        <v>10</v>
      </c>
      <c r="F285" s="32">
        <v>3443.799</v>
      </c>
      <c r="G285" s="32" t="s">
        <v>335</v>
      </c>
    </row>
    <row r="286" spans="1:7" x14ac:dyDescent="0.25">
      <c r="A286" s="32" t="s">
        <v>42</v>
      </c>
      <c r="B286" s="32" t="s">
        <v>333</v>
      </c>
      <c r="C286" s="32">
        <v>25</v>
      </c>
      <c r="D286" s="32">
        <v>1355619.0290000001</v>
      </c>
      <c r="E286" s="32" t="s">
        <v>10</v>
      </c>
      <c r="F286" s="32">
        <v>41216.067999999999</v>
      </c>
      <c r="G286" s="32" t="s">
        <v>335</v>
      </c>
    </row>
    <row r="287" spans="1:7" x14ac:dyDescent="0.25">
      <c r="A287" s="32" t="s">
        <v>43</v>
      </c>
      <c r="B287" s="32" t="s">
        <v>333</v>
      </c>
      <c r="C287" s="32">
        <v>25</v>
      </c>
      <c r="D287" s="32">
        <v>1657467.308</v>
      </c>
      <c r="E287" s="32" t="s">
        <v>10</v>
      </c>
      <c r="F287" s="32">
        <v>94792.998999999996</v>
      </c>
      <c r="G287" s="32" t="s">
        <v>335</v>
      </c>
    </row>
    <row r="288" spans="1:7" x14ac:dyDescent="0.25">
      <c r="A288" s="32" t="s">
        <v>44</v>
      </c>
      <c r="B288" s="32" t="s">
        <v>333</v>
      </c>
      <c r="C288" s="32">
        <v>25</v>
      </c>
      <c r="D288" s="32">
        <v>656265.06700000004</v>
      </c>
      <c r="E288" s="32" t="s">
        <v>10</v>
      </c>
      <c r="F288" s="32">
        <v>3737.5010000000002</v>
      </c>
      <c r="G288" s="32" t="s">
        <v>335</v>
      </c>
    </row>
    <row r="289" spans="1:7" x14ac:dyDescent="0.25">
      <c r="A289" s="32" t="s">
        <v>45</v>
      </c>
      <c r="B289" s="32" t="s">
        <v>333</v>
      </c>
      <c r="C289" s="32">
        <v>25</v>
      </c>
      <c r="D289" s="32">
        <v>675858.97199999995</v>
      </c>
      <c r="E289" s="32" t="s">
        <v>10</v>
      </c>
      <c r="F289" s="32">
        <v>13975.606</v>
      </c>
      <c r="G289" s="32" t="s">
        <v>335</v>
      </c>
    </row>
    <row r="290" spans="1:7" x14ac:dyDescent="0.25">
      <c r="A290" s="32" t="s">
        <v>46</v>
      </c>
      <c r="B290" s="32" t="s">
        <v>333</v>
      </c>
      <c r="C290" s="32">
        <v>25</v>
      </c>
      <c r="D290" s="32">
        <v>860601.39399999997</v>
      </c>
      <c r="E290" s="32" t="s">
        <v>10</v>
      </c>
      <c r="F290" s="32">
        <v>35618.292999999998</v>
      </c>
      <c r="G290" s="32" t="s">
        <v>335</v>
      </c>
    </row>
    <row r="291" spans="1:7" x14ac:dyDescent="0.25">
      <c r="A291" s="32" t="s">
        <v>47</v>
      </c>
      <c r="B291" s="32" t="s">
        <v>333</v>
      </c>
      <c r="C291" s="32">
        <v>25</v>
      </c>
      <c r="D291" s="32">
        <v>134780.201</v>
      </c>
      <c r="E291" s="32" t="s">
        <v>10</v>
      </c>
      <c r="F291" s="32">
        <v>133.624</v>
      </c>
      <c r="G291" s="32" t="s">
        <v>335</v>
      </c>
    </row>
    <row r="292" spans="1:7" x14ac:dyDescent="0.25">
      <c r="A292" s="32" t="s">
        <v>48</v>
      </c>
      <c r="B292" s="32" t="s">
        <v>333</v>
      </c>
      <c r="C292" s="32">
        <v>25</v>
      </c>
      <c r="D292" s="32">
        <v>134823.53400000001</v>
      </c>
      <c r="E292" s="32" t="s">
        <v>10</v>
      </c>
      <c r="F292" s="32">
        <v>1431.15</v>
      </c>
      <c r="G292" s="32" t="s">
        <v>335</v>
      </c>
    </row>
    <row r="293" spans="1:7" x14ac:dyDescent="0.25">
      <c r="A293" s="32" t="s">
        <v>49</v>
      </c>
      <c r="B293" s="32" t="s">
        <v>333</v>
      </c>
      <c r="C293" s="32">
        <v>25</v>
      </c>
      <c r="D293" s="32">
        <v>149164.08499999999</v>
      </c>
      <c r="E293" s="32" t="s">
        <v>10</v>
      </c>
      <c r="F293" s="32">
        <v>3025.721</v>
      </c>
      <c r="G293" s="32" t="s">
        <v>335</v>
      </c>
    </row>
    <row r="294" spans="1:7" x14ac:dyDescent="0.25">
      <c r="A294" s="32" t="s">
        <v>50</v>
      </c>
      <c r="B294" s="32" t="s">
        <v>333</v>
      </c>
      <c r="C294" s="32">
        <v>25</v>
      </c>
      <c r="D294" s="32">
        <v>17338.062000000002</v>
      </c>
      <c r="E294" s="32" t="s">
        <v>10</v>
      </c>
      <c r="F294" s="32">
        <v>189.892</v>
      </c>
      <c r="G294" s="32" t="s">
        <v>335</v>
      </c>
    </row>
    <row r="295" spans="1:7" x14ac:dyDescent="0.25">
      <c r="A295" s="32" t="s">
        <v>51</v>
      </c>
      <c r="B295" s="32" t="s">
        <v>333</v>
      </c>
      <c r="C295" s="32">
        <v>25</v>
      </c>
      <c r="D295" s="32">
        <v>15219.365</v>
      </c>
      <c r="E295" s="32" t="s">
        <v>10</v>
      </c>
      <c r="F295" s="32">
        <v>24.367999999999999</v>
      </c>
      <c r="G295" s="32" t="s">
        <v>335</v>
      </c>
    </row>
    <row r="296" spans="1:7" x14ac:dyDescent="0.25">
      <c r="A296" s="32" t="s">
        <v>52</v>
      </c>
      <c r="B296" s="32" t="s">
        <v>333</v>
      </c>
      <c r="C296" s="32">
        <v>25</v>
      </c>
      <c r="D296" s="32">
        <v>16028.921</v>
      </c>
      <c r="E296" s="32" t="s">
        <v>10</v>
      </c>
      <c r="F296" s="32">
        <v>269.86900000000003</v>
      </c>
      <c r="G296" s="32" t="s">
        <v>335</v>
      </c>
    </row>
    <row r="297" spans="1:7" x14ac:dyDescent="0.25">
      <c r="A297" s="32" t="s">
        <v>53</v>
      </c>
      <c r="B297" s="32" t="s">
        <v>333</v>
      </c>
      <c r="C297" s="32">
        <v>25</v>
      </c>
      <c r="D297" s="32">
        <v>1323.7840000000001</v>
      </c>
      <c r="E297" s="32" t="s">
        <v>10</v>
      </c>
      <c r="F297" s="32">
        <v>3.4369999999999998</v>
      </c>
      <c r="G297" s="32" t="s">
        <v>335</v>
      </c>
    </row>
    <row r="298" spans="1:7" x14ac:dyDescent="0.25">
      <c r="A298" s="32" t="s">
        <v>54</v>
      </c>
      <c r="B298" s="32" t="s">
        <v>333</v>
      </c>
      <c r="C298" s="32">
        <v>25</v>
      </c>
      <c r="D298" s="32">
        <v>1300.566</v>
      </c>
      <c r="E298" s="32" t="s">
        <v>10</v>
      </c>
      <c r="F298" s="32">
        <v>17.55</v>
      </c>
      <c r="G298" s="32" t="s">
        <v>335</v>
      </c>
    </row>
    <row r="299" spans="1:7" x14ac:dyDescent="0.25">
      <c r="A299" s="32" t="s">
        <v>55</v>
      </c>
      <c r="B299" s="32" t="s">
        <v>333</v>
      </c>
      <c r="C299" s="32">
        <v>25</v>
      </c>
      <c r="D299" s="32">
        <v>1446.47</v>
      </c>
      <c r="E299" s="32" t="s">
        <v>10</v>
      </c>
      <c r="F299" s="32">
        <v>22.731999999999999</v>
      </c>
      <c r="G299" s="32" t="s">
        <v>335</v>
      </c>
    </row>
    <row r="301" spans="1:7" x14ac:dyDescent="0.25">
      <c r="A301" s="32" t="s">
        <v>165</v>
      </c>
    </row>
    <row r="302" spans="1:7" x14ac:dyDescent="0.25">
      <c r="A302" s="32" t="s">
        <v>2</v>
      </c>
      <c r="B302" s="32" t="s">
        <v>3</v>
      </c>
      <c r="C302" s="32" t="s">
        <v>4</v>
      </c>
      <c r="D302" s="32" t="s">
        <v>5</v>
      </c>
      <c r="E302" s="32" t="s">
        <v>6</v>
      </c>
      <c r="F302" s="32" t="s">
        <v>7</v>
      </c>
    </row>
    <row r="303" spans="1:7" x14ac:dyDescent="0.25">
      <c r="A303" s="32" t="s">
        <v>56</v>
      </c>
      <c r="B303" s="32" t="s">
        <v>333</v>
      </c>
      <c r="C303" s="32">
        <v>25</v>
      </c>
      <c r="D303" s="32">
        <v>965056.978</v>
      </c>
      <c r="E303" s="32" t="s">
        <v>10</v>
      </c>
      <c r="F303" s="32">
        <v>2409.0729999999999</v>
      </c>
      <c r="G303" s="32" t="s">
        <v>335</v>
      </c>
    </row>
    <row r="304" spans="1:7" x14ac:dyDescent="0.25">
      <c r="A304" s="32" t="s">
        <v>57</v>
      </c>
      <c r="B304" s="32" t="s">
        <v>333</v>
      </c>
      <c r="C304" s="32">
        <v>25</v>
      </c>
      <c r="D304" s="32">
        <v>710467.53</v>
      </c>
      <c r="E304" s="32" t="s">
        <v>10</v>
      </c>
      <c r="F304" s="32">
        <v>2168.1149999999998</v>
      </c>
      <c r="G304" s="32" t="s">
        <v>335</v>
      </c>
    </row>
    <row r="305" spans="1:7" x14ac:dyDescent="0.25">
      <c r="A305" s="32" t="s">
        <v>58</v>
      </c>
      <c r="B305" s="32" t="s">
        <v>333</v>
      </c>
      <c r="C305" s="32">
        <v>25</v>
      </c>
      <c r="D305" s="32">
        <v>748714.29500000004</v>
      </c>
      <c r="E305" s="32" t="s">
        <v>10</v>
      </c>
      <c r="F305" s="32">
        <v>1867.19</v>
      </c>
      <c r="G305" s="32" t="s">
        <v>335</v>
      </c>
    </row>
    <row r="306" spans="1:7" x14ac:dyDescent="0.25">
      <c r="A306" s="32" t="s">
        <v>59</v>
      </c>
      <c r="B306" s="32" t="s">
        <v>333</v>
      </c>
      <c r="C306" s="32">
        <v>25</v>
      </c>
      <c r="D306" s="32">
        <v>478768.20699999999</v>
      </c>
      <c r="E306" s="32" t="s">
        <v>10</v>
      </c>
      <c r="F306" s="32">
        <v>1536.2950000000001</v>
      </c>
      <c r="G306" s="32" t="s">
        <v>335</v>
      </c>
    </row>
    <row r="307" spans="1:7" x14ac:dyDescent="0.25">
      <c r="A307" s="32" t="s">
        <v>60</v>
      </c>
      <c r="B307" s="32" t="s">
        <v>333</v>
      </c>
      <c r="C307" s="32">
        <v>25</v>
      </c>
      <c r="D307" s="32">
        <v>336820.21600000001</v>
      </c>
      <c r="E307" s="32" t="s">
        <v>10</v>
      </c>
      <c r="F307" s="32">
        <v>595.84</v>
      </c>
      <c r="G307" s="32" t="s">
        <v>335</v>
      </c>
    </row>
    <row r="308" spans="1:7" x14ac:dyDescent="0.25">
      <c r="A308" s="32" t="s">
        <v>61</v>
      </c>
      <c r="B308" s="32" t="s">
        <v>333</v>
      </c>
      <c r="C308" s="32">
        <v>25</v>
      </c>
      <c r="D308" s="32">
        <v>375657.58100000001</v>
      </c>
      <c r="E308" s="32" t="s">
        <v>10</v>
      </c>
      <c r="F308" s="32">
        <v>788.76900000000001</v>
      </c>
      <c r="G308" s="32" t="s">
        <v>335</v>
      </c>
    </row>
    <row r="309" spans="1:7" x14ac:dyDescent="0.25">
      <c r="A309" s="32" t="s">
        <v>62</v>
      </c>
      <c r="B309" s="32" t="s">
        <v>333</v>
      </c>
      <c r="C309" s="32">
        <v>25</v>
      </c>
      <c r="D309" s="32">
        <v>98200.721000000005</v>
      </c>
      <c r="E309" s="32" t="s">
        <v>10</v>
      </c>
      <c r="F309" s="32">
        <v>112.652</v>
      </c>
      <c r="G309" s="32" t="s">
        <v>335</v>
      </c>
    </row>
    <row r="310" spans="1:7" x14ac:dyDescent="0.25">
      <c r="A310" s="32" t="s">
        <v>63</v>
      </c>
      <c r="B310" s="32" t="s">
        <v>333</v>
      </c>
      <c r="C310" s="32">
        <v>25</v>
      </c>
      <c r="D310" s="32">
        <v>68766.883000000002</v>
      </c>
      <c r="E310" s="32" t="s">
        <v>10</v>
      </c>
      <c r="F310" s="32">
        <v>576.92600000000004</v>
      </c>
      <c r="G310" s="32" t="s">
        <v>335</v>
      </c>
    </row>
    <row r="311" spans="1:7" x14ac:dyDescent="0.25">
      <c r="A311" s="32" t="s">
        <v>64</v>
      </c>
      <c r="B311" s="32" t="s">
        <v>333</v>
      </c>
      <c r="C311" s="32">
        <v>25</v>
      </c>
      <c r="D311" s="32">
        <v>77397.751000000004</v>
      </c>
      <c r="E311" s="32" t="s">
        <v>10</v>
      </c>
      <c r="F311" s="32">
        <v>164.40700000000001</v>
      </c>
      <c r="G311" s="32" t="s">
        <v>335</v>
      </c>
    </row>
    <row r="312" spans="1:7" x14ac:dyDescent="0.25">
      <c r="A312" s="32" t="s">
        <v>65</v>
      </c>
      <c r="B312" s="32" t="s">
        <v>333</v>
      </c>
      <c r="C312" s="32">
        <v>25</v>
      </c>
      <c r="D312" s="32">
        <v>12430.752</v>
      </c>
      <c r="E312" s="32" t="s">
        <v>10</v>
      </c>
      <c r="F312" s="32">
        <v>16.661000000000001</v>
      </c>
      <c r="G312" s="32" t="s">
        <v>335</v>
      </c>
    </row>
    <row r="313" spans="1:7" x14ac:dyDescent="0.25">
      <c r="A313" s="32" t="s">
        <v>66</v>
      </c>
      <c r="B313" s="32" t="s">
        <v>333</v>
      </c>
      <c r="C313" s="32">
        <v>25</v>
      </c>
      <c r="D313" s="32">
        <v>7727.7240000000002</v>
      </c>
      <c r="E313" s="32" t="s">
        <v>10</v>
      </c>
      <c r="F313" s="32">
        <v>46.39</v>
      </c>
      <c r="G313" s="32" t="s">
        <v>335</v>
      </c>
    </row>
    <row r="314" spans="1:7" x14ac:dyDescent="0.25">
      <c r="A314" s="32" t="s">
        <v>67</v>
      </c>
      <c r="B314" s="32" t="s">
        <v>333</v>
      </c>
      <c r="C314" s="32">
        <v>25</v>
      </c>
      <c r="D314" s="32">
        <v>8880.73</v>
      </c>
      <c r="E314" s="32" t="s">
        <v>10</v>
      </c>
      <c r="F314" s="32">
        <v>16.074999999999999</v>
      </c>
      <c r="G314" s="32" t="s">
        <v>335</v>
      </c>
    </row>
    <row r="315" spans="1:7" x14ac:dyDescent="0.25">
      <c r="A315" s="32" t="s">
        <v>68</v>
      </c>
      <c r="B315" s="32" t="s">
        <v>333</v>
      </c>
      <c r="C315" s="32">
        <v>25</v>
      </c>
      <c r="D315" s="32">
        <v>965.07500000000005</v>
      </c>
      <c r="E315" s="32" t="s">
        <v>10</v>
      </c>
      <c r="F315" s="32">
        <v>2.9449999999999998</v>
      </c>
      <c r="G315" s="32" t="s">
        <v>335</v>
      </c>
    </row>
    <row r="316" spans="1:7" x14ac:dyDescent="0.25">
      <c r="A316" s="32" t="s">
        <v>69</v>
      </c>
      <c r="B316" s="32" t="s">
        <v>333</v>
      </c>
      <c r="C316" s="32">
        <v>25</v>
      </c>
      <c r="D316" s="32">
        <v>626.92100000000005</v>
      </c>
      <c r="E316" s="32" t="s">
        <v>10</v>
      </c>
      <c r="F316" s="32">
        <v>1.363</v>
      </c>
      <c r="G316" s="32" t="s">
        <v>335</v>
      </c>
    </row>
    <row r="317" spans="1:7" x14ac:dyDescent="0.25">
      <c r="A317" s="32" t="s">
        <v>70</v>
      </c>
      <c r="B317" s="32" t="s">
        <v>333</v>
      </c>
      <c r="C317" s="32">
        <v>25</v>
      </c>
      <c r="D317" s="32">
        <v>1131.876</v>
      </c>
      <c r="E317" s="32" t="s">
        <v>10</v>
      </c>
      <c r="F317" s="32">
        <v>27.42</v>
      </c>
      <c r="G317" s="32" t="s">
        <v>335</v>
      </c>
    </row>
    <row r="319" spans="1:7" x14ac:dyDescent="0.25">
      <c r="A319" s="32" t="s">
        <v>573</v>
      </c>
    </row>
    <row r="320" spans="1:7" x14ac:dyDescent="0.25">
      <c r="A320" s="32" t="s">
        <v>2</v>
      </c>
      <c r="B320" s="32" t="s">
        <v>3</v>
      </c>
      <c r="C320" s="32" t="s">
        <v>4</v>
      </c>
      <c r="D320" s="32" t="s">
        <v>5</v>
      </c>
      <c r="E320" s="32" t="s">
        <v>6</v>
      </c>
      <c r="F320" s="32" t="s">
        <v>7</v>
      </c>
    </row>
    <row r="321" spans="1:7" x14ac:dyDescent="0.25">
      <c r="A321" s="32" t="s">
        <v>316</v>
      </c>
      <c r="B321" s="32" t="s">
        <v>333</v>
      </c>
      <c r="C321" s="32">
        <v>25</v>
      </c>
      <c r="D321" s="32">
        <v>12507636.187999999</v>
      </c>
      <c r="E321" s="32" t="s">
        <v>10</v>
      </c>
      <c r="F321" s="32">
        <v>121919.749</v>
      </c>
      <c r="G321" s="32" t="s">
        <v>335</v>
      </c>
    </row>
    <row r="322" spans="1:7" x14ac:dyDescent="0.25">
      <c r="A322" s="32" t="s">
        <v>317</v>
      </c>
      <c r="B322" s="32" t="s">
        <v>333</v>
      </c>
      <c r="C322" s="32">
        <v>25</v>
      </c>
      <c r="D322" s="32">
        <v>16283251.732000001</v>
      </c>
      <c r="E322" s="32" t="s">
        <v>10</v>
      </c>
      <c r="F322" s="32">
        <v>44811.078999999998</v>
      </c>
      <c r="G322" s="32" t="s">
        <v>335</v>
      </c>
    </row>
    <row r="323" spans="1:7" x14ac:dyDescent="0.25">
      <c r="A323" s="32" t="s">
        <v>318</v>
      </c>
      <c r="B323" s="32" t="s">
        <v>333</v>
      </c>
      <c r="C323" s="32">
        <v>25</v>
      </c>
      <c r="D323" s="32">
        <v>23351303.918000001</v>
      </c>
      <c r="E323" s="32" t="s">
        <v>10</v>
      </c>
      <c r="F323" s="32">
        <v>218845.01500000001</v>
      </c>
      <c r="G323" s="32" t="s">
        <v>335</v>
      </c>
    </row>
    <row r="324" spans="1:7" x14ac:dyDescent="0.25">
      <c r="A324" s="32" t="s">
        <v>328</v>
      </c>
      <c r="B324" s="32" t="s">
        <v>333</v>
      </c>
      <c r="C324" s="32">
        <v>25</v>
      </c>
      <c r="D324" s="32">
        <v>6615010.7359999996</v>
      </c>
      <c r="E324" s="32" t="s">
        <v>10</v>
      </c>
      <c r="F324" s="32">
        <v>146450.75</v>
      </c>
      <c r="G324" s="32" t="s">
        <v>335</v>
      </c>
    </row>
    <row r="325" spans="1:7" x14ac:dyDescent="0.25">
      <c r="A325" s="32" t="s">
        <v>329</v>
      </c>
      <c r="B325" s="32" t="s">
        <v>333</v>
      </c>
      <c r="C325" s="32">
        <v>25</v>
      </c>
      <c r="D325" s="32">
        <v>10676597.592</v>
      </c>
      <c r="E325" s="32" t="s">
        <v>10</v>
      </c>
      <c r="F325" s="32">
        <v>729929.01899999997</v>
      </c>
      <c r="G325" s="32" t="s">
        <v>335</v>
      </c>
    </row>
    <row r="326" spans="1:7" x14ac:dyDescent="0.25">
      <c r="A326" s="32" t="s">
        <v>330</v>
      </c>
      <c r="B326" s="32" t="s">
        <v>333</v>
      </c>
      <c r="C326" s="32">
        <v>25</v>
      </c>
      <c r="D326" s="32">
        <v>11925679.335000001</v>
      </c>
      <c r="E326" s="32" t="s">
        <v>10</v>
      </c>
      <c r="F326" s="32">
        <v>537994.87699999998</v>
      </c>
      <c r="G326" s="32" t="s">
        <v>335</v>
      </c>
    </row>
    <row r="327" spans="1:7" x14ac:dyDescent="0.25">
      <c r="A327" s="32" t="s">
        <v>319</v>
      </c>
      <c r="B327" s="32" t="s">
        <v>333</v>
      </c>
      <c r="C327" s="32">
        <v>25</v>
      </c>
      <c r="D327" s="32">
        <v>1161361.4180000001</v>
      </c>
      <c r="E327" s="32" t="s">
        <v>10</v>
      </c>
      <c r="F327" s="32">
        <v>25550.098000000002</v>
      </c>
      <c r="G327" s="32" t="s">
        <v>335</v>
      </c>
    </row>
    <row r="328" spans="1:7" x14ac:dyDescent="0.25">
      <c r="A328" s="32" t="s">
        <v>320</v>
      </c>
      <c r="B328" s="32" t="s">
        <v>333</v>
      </c>
      <c r="C328" s="32">
        <v>25</v>
      </c>
      <c r="D328" s="32">
        <v>2050867.736</v>
      </c>
      <c r="E328" s="32" t="s">
        <v>10</v>
      </c>
      <c r="F328" s="32">
        <v>148728.58799999999</v>
      </c>
      <c r="G328" s="32" t="s">
        <v>335</v>
      </c>
    </row>
    <row r="329" spans="1:7" x14ac:dyDescent="0.25">
      <c r="A329" s="32" t="s">
        <v>321</v>
      </c>
      <c r="B329" s="32" t="s">
        <v>333</v>
      </c>
      <c r="C329" s="32">
        <v>25</v>
      </c>
      <c r="D329" s="32">
        <v>2408364.5260000001</v>
      </c>
      <c r="E329" s="32" t="s">
        <v>10</v>
      </c>
      <c r="F329" s="32">
        <v>257979.52499999999</v>
      </c>
      <c r="G329" s="32" t="s">
        <v>335</v>
      </c>
    </row>
    <row r="330" spans="1:7" x14ac:dyDescent="0.25">
      <c r="A330" s="32" t="s">
        <v>322</v>
      </c>
      <c r="B330" s="32" t="s">
        <v>333</v>
      </c>
      <c r="C330" s="32">
        <v>25</v>
      </c>
      <c r="D330" s="32">
        <v>123901.817</v>
      </c>
      <c r="E330" s="32" t="s">
        <v>10</v>
      </c>
      <c r="F330" s="32">
        <v>5074.8869999999997</v>
      </c>
      <c r="G330" s="32" t="s">
        <v>335</v>
      </c>
    </row>
    <row r="331" spans="1:7" x14ac:dyDescent="0.25">
      <c r="A331" s="32" t="s">
        <v>323</v>
      </c>
      <c r="B331" s="32" t="s">
        <v>333</v>
      </c>
      <c r="C331" s="32">
        <v>25</v>
      </c>
      <c r="D331" s="32">
        <v>201443.45199999999</v>
      </c>
      <c r="E331" s="32" t="s">
        <v>10</v>
      </c>
      <c r="F331" s="32">
        <v>13708.679</v>
      </c>
      <c r="G331" s="32" t="s">
        <v>335</v>
      </c>
    </row>
    <row r="332" spans="1:7" x14ac:dyDescent="0.25">
      <c r="A332" s="32" t="s">
        <v>324</v>
      </c>
      <c r="B332" s="32" t="s">
        <v>333</v>
      </c>
      <c r="C332" s="32">
        <v>25</v>
      </c>
      <c r="D332" s="32">
        <v>258632.505</v>
      </c>
      <c r="E332" s="32" t="s">
        <v>10</v>
      </c>
      <c r="F332" s="32">
        <v>19214.466</v>
      </c>
      <c r="G332" s="32" t="s">
        <v>335</v>
      </c>
    </row>
    <row r="333" spans="1:7" x14ac:dyDescent="0.25">
      <c r="A333" s="32" t="s">
        <v>325</v>
      </c>
      <c r="B333" s="32" t="s">
        <v>333</v>
      </c>
      <c r="C333" s="32">
        <v>25</v>
      </c>
      <c r="D333" s="32">
        <v>16507.186000000002</v>
      </c>
      <c r="E333" s="32" t="s">
        <v>10</v>
      </c>
      <c r="F333" s="32">
        <v>332.97800000000001</v>
      </c>
      <c r="G333" s="32" t="s">
        <v>335</v>
      </c>
    </row>
    <row r="334" spans="1:7" x14ac:dyDescent="0.25">
      <c r="A334" s="32" t="s">
        <v>326</v>
      </c>
      <c r="B334" s="32" t="s">
        <v>333</v>
      </c>
      <c r="C334" s="32">
        <v>25</v>
      </c>
      <c r="D334" s="32">
        <v>21598.898000000001</v>
      </c>
      <c r="E334" s="32" t="s">
        <v>10</v>
      </c>
      <c r="F334" s="32">
        <v>665.1</v>
      </c>
      <c r="G334" s="32" t="s">
        <v>335</v>
      </c>
    </row>
    <row r="335" spans="1:7" x14ac:dyDescent="0.25">
      <c r="A335" s="32" t="s">
        <v>327</v>
      </c>
      <c r="B335" s="32" t="s">
        <v>333</v>
      </c>
      <c r="C335" s="32">
        <v>25</v>
      </c>
      <c r="D335" s="32">
        <v>24140.532999999999</v>
      </c>
      <c r="E335" s="32" t="s">
        <v>10</v>
      </c>
      <c r="F335" s="32">
        <v>2358.8620000000001</v>
      </c>
      <c r="G335" s="32" t="s">
        <v>335</v>
      </c>
    </row>
    <row r="337" spans="1:7" x14ac:dyDescent="0.25">
      <c r="A337" s="32" t="s">
        <v>268</v>
      </c>
    </row>
    <row r="338" spans="1:7" x14ac:dyDescent="0.25">
      <c r="A338" s="32" t="s">
        <v>2</v>
      </c>
      <c r="B338" s="32" t="s">
        <v>3</v>
      </c>
      <c r="C338" s="32" t="s">
        <v>4</v>
      </c>
      <c r="D338" s="32" t="s">
        <v>5</v>
      </c>
      <c r="E338" s="32" t="s">
        <v>6</v>
      </c>
      <c r="F338" s="32" t="s">
        <v>7</v>
      </c>
    </row>
    <row r="339" spans="1:7" x14ac:dyDescent="0.25">
      <c r="A339" s="32" t="s">
        <v>201</v>
      </c>
      <c r="B339" s="32" t="s">
        <v>333</v>
      </c>
      <c r="C339" s="32">
        <v>25</v>
      </c>
      <c r="D339" s="32">
        <v>14128407.647</v>
      </c>
      <c r="E339" s="32" t="s">
        <v>10</v>
      </c>
      <c r="F339" s="32">
        <v>392643.571</v>
      </c>
      <c r="G339" s="32" t="s">
        <v>335</v>
      </c>
    </row>
    <row r="340" spans="1:7" x14ac:dyDescent="0.25">
      <c r="A340" s="32" t="s">
        <v>202</v>
      </c>
      <c r="B340" s="32" t="s">
        <v>333</v>
      </c>
      <c r="C340" s="32">
        <v>25</v>
      </c>
      <c r="D340" s="32">
        <v>15333047.555</v>
      </c>
      <c r="E340" s="32" t="s">
        <v>10</v>
      </c>
      <c r="F340" s="32">
        <v>822734.18799999997</v>
      </c>
      <c r="G340" s="32" t="s">
        <v>335</v>
      </c>
    </row>
    <row r="341" spans="1:7" x14ac:dyDescent="0.25">
      <c r="A341" s="32" t="s">
        <v>203</v>
      </c>
      <c r="B341" s="32" t="s">
        <v>333</v>
      </c>
      <c r="C341" s="32">
        <v>25</v>
      </c>
      <c r="D341" s="32">
        <v>15682405.51</v>
      </c>
      <c r="E341" s="32" t="s">
        <v>10</v>
      </c>
      <c r="F341" s="32">
        <v>1910683.8330000001</v>
      </c>
      <c r="G341" s="32" t="s">
        <v>335</v>
      </c>
    </row>
    <row r="342" spans="1:7" x14ac:dyDescent="0.25">
      <c r="A342" s="32" t="s">
        <v>204</v>
      </c>
      <c r="B342" s="32" t="s">
        <v>333</v>
      </c>
      <c r="C342" s="32">
        <v>25</v>
      </c>
      <c r="D342" s="32">
        <v>6340678.9119999995</v>
      </c>
      <c r="E342" s="32" t="s">
        <v>10</v>
      </c>
      <c r="F342" s="32">
        <v>48131.110999999997</v>
      </c>
      <c r="G342" s="32" t="s">
        <v>335</v>
      </c>
    </row>
    <row r="343" spans="1:7" x14ac:dyDescent="0.25">
      <c r="A343" s="32" t="s">
        <v>205</v>
      </c>
      <c r="B343" s="32" t="s">
        <v>333</v>
      </c>
      <c r="C343" s="32">
        <v>25</v>
      </c>
      <c r="D343" s="32">
        <v>6405952.727</v>
      </c>
      <c r="E343" s="32" t="s">
        <v>10</v>
      </c>
      <c r="F343" s="32">
        <v>93355.433999999994</v>
      </c>
      <c r="G343" s="32" t="s">
        <v>335</v>
      </c>
    </row>
    <row r="344" spans="1:7" x14ac:dyDescent="0.25">
      <c r="A344" s="32" t="s">
        <v>206</v>
      </c>
      <c r="B344" s="32" t="s">
        <v>333</v>
      </c>
      <c r="C344" s="32">
        <v>25</v>
      </c>
      <c r="D344" s="32">
        <v>6484845.1699999999</v>
      </c>
      <c r="E344" s="32" t="s">
        <v>10</v>
      </c>
      <c r="F344" s="32">
        <v>148150.41899999999</v>
      </c>
      <c r="G344" s="32" t="s">
        <v>335</v>
      </c>
    </row>
    <row r="345" spans="1:7" x14ac:dyDescent="0.25">
      <c r="A345" s="32" t="s">
        <v>207</v>
      </c>
      <c r="B345" s="32" t="s">
        <v>333</v>
      </c>
      <c r="C345" s="32">
        <v>25</v>
      </c>
      <c r="D345" s="32">
        <v>1066701.757</v>
      </c>
      <c r="E345" s="32" t="s">
        <v>10</v>
      </c>
      <c r="F345" s="32">
        <v>47358.758999999998</v>
      </c>
      <c r="G345" s="32" t="s">
        <v>335</v>
      </c>
    </row>
    <row r="346" spans="1:7" x14ac:dyDescent="0.25">
      <c r="A346" s="32" t="s">
        <v>208</v>
      </c>
      <c r="B346" s="32" t="s">
        <v>333</v>
      </c>
      <c r="C346" s="32">
        <v>25</v>
      </c>
      <c r="D346" s="32">
        <v>1085807.392</v>
      </c>
      <c r="E346" s="32" t="s">
        <v>10</v>
      </c>
      <c r="F346" s="32">
        <v>37121.421000000002</v>
      </c>
      <c r="G346" s="32" t="s">
        <v>335</v>
      </c>
    </row>
    <row r="347" spans="1:7" x14ac:dyDescent="0.25">
      <c r="A347" s="32" t="s">
        <v>209</v>
      </c>
      <c r="B347" s="32" t="s">
        <v>333</v>
      </c>
      <c r="C347" s="32">
        <v>25</v>
      </c>
      <c r="D347" s="32">
        <v>1193352.8489999999</v>
      </c>
      <c r="E347" s="32" t="s">
        <v>10</v>
      </c>
      <c r="F347" s="32">
        <v>141547.40400000001</v>
      </c>
      <c r="G347" s="32" t="s">
        <v>335</v>
      </c>
    </row>
    <row r="348" spans="1:7" x14ac:dyDescent="0.25">
      <c r="A348" s="32" t="s">
        <v>210</v>
      </c>
      <c r="B348" s="32" t="s">
        <v>333</v>
      </c>
      <c r="C348" s="32">
        <v>25</v>
      </c>
      <c r="D348" s="32">
        <v>64760.56</v>
      </c>
      <c r="E348" s="32" t="s">
        <v>10</v>
      </c>
      <c r="F348" s="32">
        <v>7338.3289999999997</v>
      </c>
      <c r="G348" s="32" t="s">
        <v>335</v>
      </c>
    </row>
    <row r="349" spans="1:7" x14ac:dyDescent="0.25">
      <c r="A349" s="32" t="s">
        <v>211</v>
      </c>
      <c r="B349" s="32" t="s">
        <v>333</v>
      </c>
      <c r="C349" s="32">
        <v>25</v>
      </c>
      <c r="D349" s="32">
        <v>54074.642999999996</v>
      </c>
      <c r="E349" s="32" t="s">
        <v>10</v>
      </c>
      <c r="F349" s="32">
        <v>3840.502</v>
      </c>
      <c r="G349" s="32" t="s">
        <v>335</v>
      </c>
    </row>
    <row r="350" spans="1:7" x14ac:dyDescent="0.25">
      <c r="A350" s="32" t="s">
        <v>212</v>
      </c>
      <c r="B350" s="32" t="s">
        <v>333</v>
      </c>
      <c r="C350" s="32">
        <v>25</v>
      </c>
      <c r="D350" s="32">
        <v>47109.696000000004</v>
      </c>
      <c r="E350" s="32" t="s">
        <v>10</v>
      </c>
      <c r="F350" s="32">
        <v>1221.2919999999999</v>
      </c>
      <c r="G350" s="32" t="s">
        <v>335</v>
      </c>
    </row>
    <row r="351" spans="1:7" x14ac:dyDescent="0.25">
      <c r="A351" s="32" t="s">
        <v>213</v>
      </c>
      <c r="B351" s="32" t="s">
        <v>333</v>
      </c>
      <c r="C351" s="32">
        <v>25</v>
      </c>
      <c r="D351" s="32">
        <v>2685.9270000000001</v>
      </c>
      <c r="E351" s="32" t="s">
        <v>10</v>
      </c>
      <c r="F351" s="32">
        <v>196.31399999999999</v>
      </c>
      <c r="G351" s="32" t="s">
        <v>335</v>
      </c>
    </row>
    <row r="352" spans="1:7" x14ac:dyDescent="0.25">
      <c r="A352" s="32" t="s">
        <v>214</v>
      </c>
      <c r="B352" s="32" t="s">
        <v>333</v>
      </c>
      <c r="C352" s="32">
        <v>25</v>
      </c>
      <c r="D352" s="32">
        <v>2659.93</v>
      </c>
      <c r="E352" s="32" t="s">
        <v>10</v>
      </c>
      <c r="F352" s="32">
        <v>14.763999999999999</v>
      </c>
      <c r="G352" s="32" t="s">
        <v>335</v>
      </c>
    </row>
    <row r="353" spans="1:7" x14ac:dyDescent="0.25">
      <c r="A353" s="32" t="s">
        <v>215</v>
      </c>
      <c r="B353" s="32" t="s">
        <v>333</v>
      </c>
      <c r="C353" s="32">
        <v>25</v>
      </c>
      <c r="D353" s="32">
        <v>2522.0790000000002</v>
      </c>
      <c r="E353" s="32" t="s">
        <v>10</v>
      </c>
      <c r="F353" s="32">
        <v>26.841000000000001</v>
      </c>
      <c r="G353" s="32" t="s">
        <v>335</v>
      </c>
    </row>
    <row r="355" spans="1:7" x14ac:dyDescent="0.25">
      <c r="A355" s="32" t="s">
        <v>574</v>
      </c>
    </row>
    <row r="356" spans="1:7" x14ac:dyDescent="0.25">
      <c r="A356" s="32" t="s">
        <v>2</v>
      </c>
      <c r="B356" s="32" t="s">
        <v>3</v>
      </c>
      <c r="C356" s="32" t="s">
        <v>4</v>
      </c>
      <c r="D356" s="32" t="s">
        <v>5</v>
      </c>
      <c r="E356" s="32" t="s">
        <v>6</v>
      </c>
      <c r="F356" s="32" t="s">
        <v>7</v>
      </c>
    </row>
    <row r="357" spans="1:7" x14ac:dyDescent="0.25">
      <c r="A357" s="32" t="s">
        <v>256</v>
      </c>
      <c r="B357" s="32" t="s">
        <v>333</v>
      </c>
      <c r="C357" s="32">
        <v>25</v>
      </c>
      <c r="D357" s="32">
        <v>1146703.5549999999</v>
      </c>
      <c r="E357" s="32" t="s">
        <v>10</v>
      </c>
      <c r="F357" s="32">
        <v>42925.73</v>
      </c>
      <c r="G357" s="32" t="s">
        <v>335</v>
      </c>
    </row>
    <row r="358" spans="1:7" x14ac:dyDescent="0.25">
      <c r="A358" s="32" t="s">
        <v>257</v>
      </c>
      <c r="B358" s="32" t="s">
        <v>333</v>
      </c>
      <c r="C358" s="32">
        <v>25</v>
      </c>
      <c r="D358" s="32">
        <v>909976.11499999999</v>
      </c>
      <c r="E358" s="32" t="s">
        <v>10</v>
      </c>
      <c r="F358" s="32">
        <v>57517.343999999997</v>
      </c>
      <c r="G358" s="32" t="s">
        <v>335</v>
      </c>
    </row>
    <row r="359" spans="1:7" x14ac:dyDescent="0.25">
      <c r="A359" s="32" t="s">
        <v>264</v>
      </c>
      <c r="B359" s="32" t="s">
        <v>333</v>
      </c>
      <c r="C359" s="32">
        <v>25</v>
      </c>
      <c r="D359" s="32">
        <v>577703.26199999999</v>
      </c>
      <c r="E359" s="32" t="s">
        <v>10</v>
      </c>
      <c r="F359" s="32">
        <v>4181.9560000000001</v>
      </c>
      <c r="G359" s="32" t="s">
        <v>335</v>
      </c>
    </row>
    <row r="360" spans="1:7" x14ac:dyDescent="0.25">
      <c r="A360" s="32" t="s">
        <v>265</v>
      </c>
      <c r="B360" s="32" t="s">
        <v>333</v>
      </c>
      <c r="C360" s="32">
        <v>25</v>
      </c>
      <c r="D360" s="32">
        <v>476734.87800000003</v>
      </c>
      <c r="E360" s="32" t="s">
        <v>10</v>
      </c>
      <c r="F360" s="32">
        <v>15001.768</v>
      </c>
      <c r="G360" s="32" t="s">
        <v>335</v>
      </c>
    </row>
    <row r="361" spans="1:7" x14ac:dyDescent="0.25">
      <c r="A361" s="32" t="s">
        <v>258</v>
      </c>
      <c r="B361" s="32" t="s">
        <v>333</v>
      </c>
      <c r="C361" s="32">
        <v>25</v>
      </c>
      <c r="D361" s="32">
        <v>115079.03</v>
      </c>
      <c r="E361" s="32" t="s">
        <v>10</v>
      </c>
      <c r="F361" s="32">
        <v>885.447</v>
      </c>
      <c r="G361" s="32" t="s">
        <v>335</v>
      </c>
    </row>
    <row r="362" spans="1:7" x14ac:dyDescent="0.25">
      <c r="A362" s="32" t="s">
        <v>259</v>
      </c>
      <c r="B362" s="32" t="s">
        <v>333</v>
      </c>
      <c r="C362" s="32">
        <v>25</v>
      </c>
      <c r="D362" s="32">
        <v>95267.255000000005</v>
      </c>
      <c r="E362" s="32" t="s">
        <v>10</v>
      </c>
      <c r="F362" s="32">
        <v>733.19600000000003</v>
      </c>
      <c r="G362" s="32" t="s">
        <v>335</v>
      </c>
    </row>
    <row r="363" spans="1:7" x14ac:dyDescent="0.25">
      <c r="A363" s="32" t="s">
        <v>260</v>
      </c>
      <c r="B363" s="32" t="s">
        <v>333</v>
      </c>
      <c r="C363" s="32">
        <v>25</v>
      </c>
      <c r="D363" s="32">
        <v>15422.397999999999</v>
      </c>
      <c r="E363" s="32" t="s">
        <v>10</v>
      </c>
      <c r="F363" s="32">
        <v>79.67</v>
      </c>
      <c r="G363" s="32" t="s">
        <v>335</v>
      </c>
    </row>
    <row r="364" spans="1:7" x14ac:dyDescent="0.25">
      <c r="A364" s="32" t="s">
        <v>261</v>
      </c>
      <c r="B364" s="32" t="s">
        <v>333</v>
      </c>
      <c r="C364" s="32">
        <v>25</v>
      </c>
      <c r="D364" s="32">
        <v>9448.7800000000007</v>
      </c>
      <c r="E364" s="32" t="s">
        <v>10</v>
      </c>
      <c r="F364" s="32">
        <v>123.30200000000001</v>
      </c>
      <c r="G364" s="32" t="s">
        <v>335</v>
      </c>
    </row>
    <row r="365" spans="1:7" x14ac:dyDescent="0.25">
      <c r="A365" s="32" t="s">
        <v>262</v>
      </c>
      <c r="B365" s="32" t="s">
        <v>333</v>
      </c>
      <c r="C365" s="32">
        <v>25</v>
      </c>
      <c r="D365" s="32">
        <v>1070.5740000000001</v>
      </c>
      <c r="E365" s="32" t="s">
        <v>10</v>
      </c>
      <c r="F365" s="32">
        <v>3.4209999999999998</v>
      </c>
      <c r="G365" s="32" t="s">
        <v>335</v>
      </c>
    </row>
    <row r="366" spans="1:7" x14ac:dyDescent="0.25">
      <c r="A366" s="32" t="s">
        <v>263</v>
      </c>
      <c r="B366" s="32" t="s">
        <v>333</v>
      </c>
      <c r="C366" s="32">
        <v>25</v>
      </c>
      <c r="D366" s="32">
        <v>576.80899999999997</v>
      </c>
      <c r="E366" s="32" t="s">
        <v>10</v>
      </c>
      <c r="F366" s="32">
        <v>5.6760000000000002</v>
      </c>
      <c r="G366" s="32" t="s">
        <v>335</v>
      </c>
    </row>
    <row r="368" spans="1:7" x14ac:dyDescent="0.25">
      <c r="A368" s="32" t="s">
        <v>576</v>
      </c>
      <c r="B368" s="32" t="s">
        <v>586</v>
      </c>
    </row>
    <row r="369" spans="1:7" x14ac:dyDescent="0.25">
      <c r="A369" s="32" t="s">
        <v>2</v>
      </c>
      <c r="B369" s="32" t="s">
        <v>3</v>
      </c>
      <c r="C369" s="32" t="s">
        <v>4</v>
      </c>
      <c r="D369" s="32" t="s">
        <v>5</v>
      </c>
      <c r="E369" s="32" t="s">
        <v>6</v>
      </c>
      <c r="F369" s="32" t="s">
        <v>7</v>
      </c>
    </row>
    <row r="370" spans="1:7" x14ac:dyDescent="0.25">
      <c r="A370" s="32" t="s">
        <v>246</v>
      </c>
      <c r="B370" s="32" t="s">
        <v>333</v>
      </c>
      <c r="C370" s="32">
        <v>25</v>
      </c>
      <c r="D370" s="32">
        <v>2455878.1439999999</v>
      </c>
      <c r="E370" s="32" t="s">
        <v>10</v>
      </c>
      <c r="F370" s="32">
        <v>19573.253000000001</v>
      </c>
      <c r="G370" s="32" t="s">
        <v>335</v>
      </c>
    </row>
    <row r="371" spans="1:7" x14ac:dyDescent="0.25">
      <c r="A371" s="32" t="s">
        <v>247</v>
      </c>
      <c r="B371" s="32" t="s">
        <v>333</v>
      </c>
      <c r="C371" s="32">
        <v>25</v>
      </c>
      <c r="D371" s="32">
        <v>1746629.93</v>
      </c>
      <c r="E371" s="32" t="s">
        <v>10</v>
      </c>
      <c r="F371" s="32">
        <v>63468.669000000002</v>
      </c>
      <c r="G371" s="32" t="s">
        <v>335</v>
      </c>
    </row>
    <row r="372" spans="1:7" x14ac:dyDescent="0.25">
      <c r="A372" s="32" t="s">
        <v>254</v>
      </c>
      <c r="B372" s="32" t="s">
        <v>333</v>
      </c>
      <c r="C372" s="32">
        <v>25</v>
      </c>
      <c r="D372" s="32">
        <v>916299.11800000002</v>
      </c>
      <c r="E372" s="32" t="s">
        <v>10</v>
      </c>
      <c r="F372" s="32">
        <v>8193.5859999999993</v>
      </c>
      <c r="G372" s="32" t="s">
        <v>335</v>
      </c>
    </row>
    <row r="373" spans="1:7" x14ac:dyDescent="0.25">
      <c r="A373" s="32" t="s">
        <v>255</v>
      </c>
      <c r="B373" s="32" t="s">
        <v>333</v>
      </c>
      <c r="C373" s="32">
        <v>25</v>
      </c>
      <c r="D373" s="32">
        <v>811511.04700000002</v>
      </c>
      <c r="E373" s="32" t="s">
        <v>10</v>
      </c>
      <c r="F373" s="32">
        <v>35834.379999999997</v>
      </c>
      <c r="G373" s="32" t="s">
        <v>335</v>
      </c>
    </row>
    <row r="374" spans="1:7" x14ac:dyDescent="0.25">
      <c r="A374" s="32" t="s">
        <v>248</v>
      </c>
      <c r="B374" s="32" t="s">
        <v>333</v>
      </c>
      <c r="C374" s="32">
        <v>25</v>
      </c>
      <c r="D374" s="32">
        <v>161455.57199999999</v>
      </c>
      <c r="E374" s="32" t="s">
        <v>10</v>
      </c>
      <c r="F374" s="32">
        <v>617.42100000000005</v>
      </c>
      <c r="G374" s="32" t="s">
        <v>335</v>
      </c>
    </row>
    <row r="375" spans="1:7" x14ac:dyDescent="0.25">
      <c r="A375" s="32" t="s">
        <v>249</v>
      </c>
      <c r="B375" s="32" t="s">
        <v>333</v>
      </c>
      <c r="C375" s="32">
        <v>25</v>
      </c>
      <c r="D375" s="32">
        <v>134776.89000000001</v>
      </c>
      <c r="E375" s="32" t="s">
        <v>10</v>
      </c>
      <c r="F375" s="32">
        <v>1984.5070000000001</v>
      </c>
      <c r="G375" s="32" t="s">
        <v>335</v>
      </c>
    </row>
    <row r="376" spans="1:7" x14ac:dyDescent="0.25">
      <c r="A376" s="32" t="s">
        <v>250</v>
      </c>
      <c r="B376" s="32" t="s">
        <v>333</v>
      </c>
      <c r="C376" s="32">
        <v>25</v>
      </c>
      <c r="D376" s="32">
        <v>13139.287</v>
      </c>
      <c r="E376" s="32" t="s">
        <v>10</v>
      </c>
      <c r="F376" s="32">
        <v>42.61</v>
      </c>
      <c r="G376" s="32" t="s">
        <v>335</v>
      </c>
    </row>
    <row r="377" spans="1:7" x14ac:dyDescent="0.25">
      <c r="A377" s="32" t="s">
        <v>251</v>
      </c>
      <c r="B377" s="32" t="s">
        <v>333</v>
      </c>
      <c r="C377" s="32">
        <v>25</v>
      </c>
      <c r="D377" s="32">
        <v>13061.200999999999</v>
      </c>
      <c r="E377" s="32" t="s">
        <v>10</v>
      </c>
      <c r="F377" s="32">
        <v>45.594999999999999</v>
      </c>
      <c r="G377" s="32" t="s">
        <v>335</v>
      </c>
    </row>
    <row r="378" spans="1:7" x14ac:dyDescent="0.25">
      <c r="A378" s="32" t="s">
        <v>252</v>
      </c>
      <c r="B378" s="32" t="s">
        <v>333</v>
      </c>
      <c r="C378" s="32">
        <v>25</v>
      </c>
      <c r="D378" s="32">
        <v>1160.5840000000001</v>
      </c>
      <c r="E378" s="32" t="s">
        <v>10</v>
      </c>
      <c r="F378" s="32">
        <v>8.4440000000000008</v>
      </c>
      <c r="G378" s="32" t="s">
        <v>335</v>
      </c>
    </row>
    <row r="379" spans="1:7" x14ac:dyDescent="0.25">
      <c r="A379" s="32" t="s">
        <v>253</v>
      </c>
      <c r="B379" s="32" t="s">
        <v>333</v>
      </c>
      <c r="C379" s="32">
        <v>25</v>
      </c>
      <c r="D379" s="32">
        <v>832.94</v>
      </c>
      <c r="E379" s="32" t="s">
        <v>10</v>
      </c>
      <c r="F379" s="32">
        <v>6.6929999999999996</v>
      </c>
      <c r="G379" s="32" t="s">
        <v>335</v>
      </c>
    </row>
    <row r="381" spans="1:7" x14ac:dyDescent="0.25">
      <c r="A381" s="32" t="s">
        <v>577</v>
      </c>
    </row>
    <row r="382" spans="1:7" x14ac:dyDescent="0.25">
      <c r="A382" s="32" t="s">
        <v>2</v>
      </c>
      <c r="B382" s="32" t="s">
        <v>3</v>
      </c>
      <c r="C382" s="32" t="s">
        <v>4</v>
      </c>
      <c r="D382" s="32" t="s">
        <v>5</v>
      </c>
      <c r="E382" s="32" t="s">
        <v>6</v>
      </c>
      <c r="F382" s="32" t="s">
        <v>7</v>
      </c>
    </row>
    <row r="383" spans="1:7" x14ac:dyDescent="0.25">
      <c r="A383" s="32" t="s">
        <v>271</v>
      </c>
      <c r="B383" s="32" t="s">
        <v>333</v>
      </c>
      <c r="C383" s="32">
        <v>25</v>
      </c>
      <c r="D383" s="32">
        <v>576843.46900000004</v>
      </c>
      <c r="E383" s="32" t="s">
        <v>10</v>
      </c>
      <c r="F383" s="32">
        <v>13355.121999999999</v>
      </c>
      <c r="G383" s="32" t="s">
        <v>335</v>
      </c>
    </row>
    <row r="384" spans="1:7" x14ac:dyDescent="0.25">
      <c r="A384" s="32" t="s">
        <v>272</v>
      </c>
      <c r="B384" s="32" t="s">
        <v>333</v>
      </c>
      <c r="C384" s="32">
        <v>25</v>
      </c>
      <c r="D384" s="32">
        <v>504186.837</v>
      </c>
      <c r="E384" s="32" t="s">
        <v>10</v>
      </c>
      <c r="F384" s="32">
        <v>1519.2090000000001</v>
      </c>
      <c r="G384" s="32" t="s">
        <v>335</v>
      </c>
    </row>
    <row r="385" spans="1:7" x14ac:dyDescent="0.25">
      <c r="A385" s="32" t="s">
        <v>273</v>
      </c>
      <c r="B385" s="32" t="s">
        <v>333</v>
      </c>
      <c r="C385" s="32">
        <v>25</v>
      </c>
      <c r="D385" s="32">
        <v>1643591.912</v>
      </c>
      <c r="E385" s="32" t="s">
        <v>10</v>
      </c>
      <c r="F385" s="32">
        <v>18255.688999999998</v>
      </c>
      <c r="G385" s="32" t="s">
        <v>335</v>
      </c>
    </row>
    <row r="386" spans="1:7" x14ac:dyDescent="0.25">
      <c r="A386" s="32" t="s">
        <v>274</v>
      </c>
      <c r="B386" s="32" t="s">
        <v>333</v>
      </c>
      <c r="C386" s="32">
        <v>25</v>
      </c>
      <c r="D386" s="32">
        <v>283769.99</v>
      </c>
      <c r="E386" s="32" t="s">
        <v>10</v>
      </c>
      <c r="F386" s="32">
        <v>6458.0780000000004</v>
      </c>
      <c r="G386" s="32" t="s">
        <v>335</v>
      </c>
    </row>
    <row r="387" spans="1:7" x14ac:dyDescent="0.25">
      <c r="A387" s="32" t="s">
        <v>275</v>
      </c>
      <c r="B387" s="32" t="s">
        <v>333</v>
      </c>
      <c r="C387" s="32">
        <v>25</v>
      </c>
      <c r="D387" s="32">
        <v>253492.981</v>
      </c>
      <c r="E387" s="32" t="s">
        <v>10</v>
      </c>
      <c r="F387" s="32">
        <v>1609.43</v>
      </c>
      <c r="G387" s="32" t="s">
        <v>335</v>
      </c>
    </row>
    <row r="388" spans="1:7" x14ac:dyDescent="0.25">
      <c r="A388" s="32" t="s">
        <v>276</v>
      </c>
      <c r="B388" s="32" t="s">
        <v>333</v>
      </c>
      <c r="C388" s="32">
        <v>25</v>
      </c>
      <c r="D388" s="32">
        <v>840179.652</v>
      </c>
      <c r="E388" s="32" t="s">
        <v>10</v>
      </c>
      <c r="F388" s="32">
        <v>5720.7650000000003</v>
      </c>
      <c r="G388" s="32" t="s">
        <v>335</v>
      </c>
    </row>
    <row r="389" spans="1:7" x14ac:dyDescent="0.25">
      <c r="A389" s="32" t="s">
        <v>277</v>
      </c>
      <c r="B389" s="32" t="s">
        <v>333</v>
      </c>
      <c r="C389" s="32">
        <v>25</v>
      </c>
      <c r="D389" s="32">
        <v>57094.508999999998</v>
      </c>
      <c r="E389" s="32" t="s">
        <v>10</v>
      </c>
      <c r="F389" s="32">
        <v>445.78300000000002</v>
      </c>
      <c r="G389" s="32" t="s">
        <v>335</v>
      </c>
    </row>
    <row r="390" spans="1:7" x14ac:dyDescent="0.25">
      <c r="A390" s="32" t="s">
        <v>278</v>
      </c>
      <c r="B390" s="32" t="s">
        <v>333</v>
      </c>
      <c r="C390" s="32">
        <v>25</v>
      </c>
      <c r="D390" s="32">
        <v>52271.923000000003</v>
      </c>
      <c r="E390" s="32" t="s">
        <v>10</v>
      </c>
      <c r="F390" s="32">
        <v>314.98700000000002</v>
      </c>
      <c r="G390" s="32" t="s">
        <v>335</v>
      </c>
    </row>
    <row r="391" spans="1:7" x14ac:dyDescent="0.25">
      <c r="A391" s="32" t="s">
        <v>279</v>
      </c>
      <c r="B391" s="32" t="s">
        <v>333</v>
      </c>
      <c r="C391" s="32">
        <v>25</v>
      </c>
      <c r="D391" s="32">
        <v>190788.51199999999</v>
      </c>
      <c r="E391" s="32" t="s">
        <v>10</v>
      </c>
      <c r="F391" s="32">
        <v>1276.9949999999999</v>
      </c>
      <c r="G391" s="32" t="s">
        <v>335</v>
      </c>
    </row>
    <row r="392" spans="1:7" x14ac:dyDescent="0.25">
      <c r="A392" s="32" t="s">
        <v>280</v>
      </c>
      <c r="B392" s="32" t="s">
        <v>333</v>
      </c>
      <c r="C392" s="32">
        <v>25</v>
      </c>
      <c r="D392" s="32">
        <v>8026.1629999999996</v>
      </c>
      <c r="E392" s="32" t="s">
        <v>10</v>
      </c>
      <c r="F392" s="32">
        <v>50.143000000000001</v>
      </c>
      <c r="G392" s="32" t="s">
        <v>335</v>
      </c>
    </row>
    <row r="393" spans="1:7" x14ac:dyDescent="0.25">
      <c r="A393" s="32" t="s">
        <v>281</v>
      </c>
      <c r="B393" s="32" t="s">
        <v>333</v>
      </c>
      <c r="C393" s="32">
        <v>25</v>
      </c>
      <c r="D393" s="32">
        <v>8157.7209999999995</v>
      </c>
      <c r="E393" s="32" t="s">
        <v>10</v>
      </c>
      <c r="F393" s="32">
        <v>54.606000000000002</v>
      </c>
      <c r="G393" s="32" t="s">
        <v>335</v>
      </c>
    </row>
    <row r="394" spans="1:7" x14ac:dyDescent="0.25">
      <c r="A394" s="32" t="s">
        <v>282</v>
      </c>
      <c r="B394" s="32" t="s">
        <v>333</v>
      </c>
      <c r="C394" s="32">
        <v>25</v>
      </c>
      <c r="D394" s="32">
        <v>20838.598999999998</v>
      </c>
      <c r="E394" s="32" t="s">
        <v>10</v>
      </c>
      <c r="F394" s="32">
        <v>111.015</v>
      </c>
      <c r="G394" s="32" t="s">
        <v>335</v>
      </c>
    </row>
    <row r="395" spans="1:7" x14ac:dyDescent="0.25">
      <c r="A395" s="32" t="s">
        <v>283</v>
      </c>
      <c r="B395" s="32" t="s">
        <v>333</v>
      </c>
      <c r="C395" s="32">
        <v>25</v>
      </c>
      <c r="D395" s="32">
        <v>959.78499999999997</v>
      </c>
      <c r="E395" s="32" t="s">
        <v>10</v>
      </c>
      <c r="F395" s="32">
        <v>5.6310000000000002</v>
      </c>
      <c r="G395" s="32" t="s">
        <v>335</v>
      </c>
    </row>
    <row r="396" spans="1:7" x14ac:dyDescent="0.25">
      <c r="A396" s="32" t="s">
        <v>284</v>
      </c>
      <c r="B396" s="32" t="s">
        <v>333</v>
      </c>
      <c r="C396" s="32">
        <v>25</v>
      </c>
      <c r="D396" s="32">
        <v>1553.1320000000001</v>
      </c>
      <c r="E396" s="32" t="s">
        <v>10</v>
      </c>
      <c r="F396" s="32">
        <v>10.308</v>
      </c>
      <c r="G396" s="32" t="s">
        <v>335</v>
      </c>
    </row>
    <row r="397" spans="1:7" x14ac:dyDescent="0.25">
      <c r="A397" s="32" t="s">
        <v>285</v>
      </c>
      <c r="B397" s="32" t="s">
        <v>333</v>
      </c>
      <c r="C397" s="32">
        <v>25</v>
      </c>
      <c r="D397" s="32">
        <v>2938.5</v>
      </c>
      <c r="E397" s="32" t="s">
        <v>10</v>
      </c>
      <c r="F397" s="32">
        <v>24.48</v>
      </c>
      <c r="G397" s="32" t="s">
        <v>335</v>
      </c>
    </row>
    <row r="399" spans="1:7" x14ac:dyDescent="0.25">
      <c r="A399" s="32" t="s">
        <v>578</v>
      </c>
    </row>
    <row r="400" spans="1:7" x14ac:dyDescent="0.25">
      <c r="A400" s="32" t="s">
        <v>2</v>
      </c>
      <c r="B400" s="32" t="s">
        <v>3</v>
      </c>
      <c r="C400" s="32" t="s">
        <v>4</v>
      </c>
      <c r="D400" s="32" t="s">
        <v>5</v>
      </c>
      <c r="E400" s="32" t="s">
        <v>6</v>
      </c>
      <c r="F400" s="32" t="s">
        <v>7</v>
      </c>
    </row>
    <row r="401" spans="1:7" x14ac:dyDescent="0.25">
      <c r="A401" s="32" t="s">
        <v>171</v>
      </c>
      <c r="B401" s="32" t="s">
        <v>333</v>
      </c>
      <c r="C401" s="32">
        <v>25</v>
      </c>
      <c r="D401" s="32">
        <v>2966082.048</v>
      </c>
      <c r="E401" s="32" t="s">
        <v>10</v>
      </c>
      <c r="F401" s="32">
        <v>25407.611000000001</v>
      </c>
      <c r="G401" s="32" t="s">
        <v>335</v>
      </c>
    </row>
    <row r="402" spans="1:7" x14ac:dyDescent="0.25">
      <c r="A402" s="32" t="s">
        <v>172</v>
      </c>
      <c r="B402" s="32" t="s">
        <v>333</v>
      </c>
      <c r="C402" s="32">
        <v>25</v>
      </c>
      <c r="D402" s="32">
        <v>2635831.8650000002</v>
      </c>
      <c r="E402" s="32" t="s">
        <v>10</v>
      </c>
      <c r="F402" s="32">
        <v>42268.826999999997</v>
      </c>
      <c r="G402" s="32" t="s">
        <v>335</v>
      </c>
    </row>
    <row r="403" spans="1:7" x14ac:dyDescent="0.25">
      <c r="A403" s="32" t="s">
        <v>173</v>
      </c>
      <c r="B403" s="32" t="s">
        <v>333</v>
      </c>
      <c r="C403" s="32">
        <v>25</v>
      </c>
      <c r="D403" s="32">
        <v>2490297.83</v>
      </c>
      <c r="E403" s="32" t="s">
        <v>10</v>
      </c>
      <c r="F403" s="32">
        <v>38392.762999999999</v>
      </c>
      <c r="G403" s="32" t="s">
        <v>335</v>
      </c>
    </row>
    <row r="404" spans="1:7" x14ac:dyDescent="0.25">
      <c r="A404" s="32" t="s">
        <v>174</v>
      </c>
      <c r="B404" s="32" t="s">
        <v>333</v>
      </c>
      <c r="C404" s="32">
        <v>25</v>
      </c>
      <c r="D404" s="32">
        <v>977295.22199999995</v>
      </c>
      <c r="E404" s="32" t="s">
        <v>10</v>
      </c>
      <c r="F404" s="32">
        <v>7062.7709999999997</v>
      </c>
      <c r="G404" s="32" t="s">
        <v>335</v>
      </c>
    </row>
    <row r="405" spans="1:7" x14ac:dyDescent="0.25">
      <c r="A405" s="32" t="s">
        <v>175</v>
      </c>
      <c r="B405" s="32" t="s">
        <v>333</v>
      </c>
      <c r="C405" s="32">
        <v>25</v>
      </c>
      <c r="D405" s="32">
        <v>837556.38399999996</v>
      </c>
      <c r="E405" s="32" t="s">
        <v>10</v>
      </c>
      <c r="F405" s="32">
        <v>2135.2469999999998</v>
      </c>
      <c r="G405" s="32" t="s">
        <v>335</v>
      </c>
    </row>
    <row r="406" spans="1:7" x14ac:dyDescent="0.25">
      <c r="A406" s="32" t="s">
        <v>176</v>
      </c>
      <c r="B406" s="32" t="s">
        <v>333</v>
      </c>
      <c r="C406" s="32">
        <v>25</v>
      </c>
      <c r="D406" s="32">
        <v>1166290.098</v>
      </c>
      <c r="E406" s="32" t="s">
        <v>10</v>
      </c>
      <c r="F406" s="32">
        <v>11451.192999999999</v>
      </c>
      <c r="G406" s="32" t="s">
        <v>335</v>
      </c>
    </row>
    <row r="407" spans="1:7" x14ac:dyDescent="0.25">
      <c r="A407" s="32" t="s">
        <v>177</v>
      </c>
      <c r="B407" s="32" t="s">
        <v>333</v>
      </c>
      <c r="C407" s="32">
        <v>25</v>
      </c>
      <c r="D407" s="32">
        <v>160063.31400000001</v>
      </c>
      <c r="E407" s="32" t="s">
        <v>10</v>
      </c>
      <c r="F407" s="32">
        <v>1384.278</v>
      </c>
      <c r="G407" s="32" t="s">
        <v>335</v>
      </c>
    </row>
    <row r="408" spans="1:7" x14ac:dyDescent="0.25">
      <c r="A408" s="32" t="s">
        <v>178</v>
      </c>
      <c r="B408" s="32" t="s">
        <v>333</v>
      </c>
      <c r="C408" s="32">
        <v>25</v>
      </c>
      <c r="D408" s="32">
        <v>125660.39</v>
      </c>
      <c r="E408" s="32" t="s">
        <v>10</v>
      </c>
      <c r="F408" s="32">
        <v>1290.269</v>
      </c>
      <c r="G408" s="32" t="s">
        <v>335</v>
      </c>
    </row>
    <row r="409" spans="1:7" x14ac:dyDescent="0.25">
      <c r="A409" s="32" t="s">
        <v>179</v>
      </c>
      <c r="B409" s="32" t="s">
        <v>333</v>
      </c>
      <c r="C409" s="32">
        <v>25</v>
      </c>
      <c r="D409" s="32">
        <v>211583.552</v>
      </c>
      <c r="E409" s="32" t="s">
        <v>10</v>
      </c>
      <c r="F409" s="32">
        <v>302.94799999999998</v>
      </c>
      <c r="G409" s="32" t="s">
        <v>335</v>
      </c>
    </row>
    <row r="410" spans="1:7" x14ac:dyDescent="0.25">
      <c r="A410" s="32" t="s">
        <v>180</v>
      </c>
      <c r="B410" s="32" t="s">
        <v>333</v>
      </c>
      <c r="C410" s="32">
        <v>25</v>
      </c>
      <c r="D410" s="32">
        <v>12429.9</v>
      </c>
      <c r="E410" s="32" t="s">
        <v>10</v>
      </c>
      <c r="F410" s="32">
        <v>83.974000000000004</v>
      </c>
      <c r="G410" s="32" t="s">
        <v>335</v>
      </c>
    </row>
    <row r="411" spans="1:7" x14ac:dyDescent="0.25">
      <c r="A411" s="32" t="s">
        <v>181</v>
      </c>
      <c r="B411" s="32" t="s">
        <v>333</v>
      </c>
      <c r="C411" s="32">
        <v>25</v>
      </c>
      <c r="D411" s="32">
        <v>11020.687</v>
      </c>
      <c r="E411" s="32" t="s">
        <v>10</v>
      </c>
      <c r="F411" s="32">
        <v>99.822000000000003</v>
      </c>
      <c r="G411" s="32" t="s">
        <v>335</v>
      </c>
    </row>
    <row r="412" spans="1:7" x14ac:dyDescent="0.25">
      <c r="A412" s="32" t="s">
        <v>182</v>
      </c>
      <c r="B412" s="32" t="s">
        <v>333</v>
      </c>
      <c r="C412" s="32">
        <v>25</v>
      </c>
      <c r="D412" s="32">
        <v>21824.592000000001</v>
      </c>
      <c r="E412" s="32" t="s">
        <v>10</v>
      </c>
      <c r="F412" s="32">
        <v>29.109000000000002</v>
      </c>
      <c r="G412" s="32" t="s">
        <v>335</v>
      </c>
    </row>
    <row r="413" spans="1:7" x14ac:dyDescent="0.25">
      <c r="A413" s="32" t="s">
        <v>183</v>
      </c>
      <c r="B413" s="32" t="s">
        <v>333</v>
      </c>
      <c r="C413" s="32">
        <v>25</v>
      </c>
      <c r="D413" s="32">
        <v>1099.067</v>
      </c>
      <c r="E413" s="32" t="s">
        <v>10</v>
      </c>
      <c r="F413" s="32">
        <v>7.702</v>
      </c>
      <c r="G413" s="32" t="s">
        <v>335</v>
      </c>
    </row>
    <row r="414" spans="1:7" x14ac:dyDescent="0.25">
      <c r="A414" s="32" t="s">
        <v>184</v>
      </c>
      <c r="B414" s="32" t="s">
        <v>333</v>
      </c>
      <c r="C414" s="32">
        <v>25</v>
      </c>
      <c r="D414" s="32">
        <v>1274.479</v>
      </c>
      <c r="E414" s="32" t="s">
        <v>10</v>
      </c>
      <c r="F414" s="32">
        <v>11.864000000000001</v>
      </c>
      <c r="G414" s="32" t="s">
        <v>335</v>
      </c>
    </row>
    <row r="415" spans="1:7" x14ac:dyDescent="0.25">
      <c r="A415" s="32" t="s">
        <v>185</v>
      </c>
      <c r="B415" s="32" t="s">
        <v>333</v>
      </c>
      <c r="C415" s="32">
        <v>25</v>
      </c>
      <c r="D415" s="32">
        <v>1858.94</v>
      </c>
      <c r="E415" s="32" t="s">
        <v>10</v>
      </c>
      <c r="F415" s="32">
        <v>14.41</v>
      </c>
      <c r="G415" s="32" t="s">
        <v>335</v>
      </c>
    </row>
    <row r="417" spans="1:7" x14ac:dyDescent="0.25">
      <c r="A417" s="32" t="s">
        <v>579</v>
      </c>
    </row>
    <row r="418" spans="1:7" x14ac:dyDescent="0.25">
      <c r="A418" s="32" t="s">
        <v>2</v>
      </c>
      <c r="B418" s="32" t="s">
        <v>3</v>
      </c>
      <c r="C418" s="32" t="s">
        <v>4</v>
      </c>
      <c r="D418" s="32" t="s">
        <v>5</v>
      </c>
      <c r="E418" s="32" t="s">
        <v>6</v>
      </c>
      <c r="F418" s="32" t="s">
        <v>7</v>
      </c>
    </row>
    <row r="419" spans="1:7" x14ac:dyDescent="0.25">
      <c r="A419" s="32" t="s">
        <v>186</v>
      </c>
      <c r="B419" s="32" t="s">
        <v>333</v>
      </c>
      <c r="C419" s="32">
        <v>25</v>
      </c>
      <c r="D419" s="32">
        <v>4553636.0360000003</v>
      </c>
      <c r="E419" s="32" t="s">
        <v>10</v>
      </c>
      <c r="F419" s="32">
        <v>38226.434000000001</v>
      </c>
      <c r="G419" s="32" t="s">
        <v>335</v>
      </c>
    </row>
    <row r="420" spans="1:7" x14ac:dyDescent="0.25">
      <c r="A420" s="32" t="s">
        <v>187</v>
      </c>
      <c r="B420" s="32" t="s">
        <v>333</v>
      </c>
      <c r="C420" s="32">
        <v>25</v>
      </c>
      <c r="D420" s="32">
        <v>4488209.2759999996</v>
      </c>
      <c r="E420" s="32" t="s">
        <v>10</v>
      </c>
      <c r="F420" s="32">
        <v>12459.681</v>
      </c>
      <c r="G420" s="32" t="s">
        <v>335</v>
      </c>
    </row>
    <row r="421" spans="1:7" x14ac:dyDescent="0.25">
      <c r="A421" s="32" t="s">
        <v>188</v>
      </c>
      <c r="B421" s="32" t="s">
        <v>333</v>
      </c>
      <c r="C421" s="32">
        <v>25</v>
      </c>
      <c r="D421" s="32">
        <v>4914195.9950000001</v>
      </c>
      <c r="E421" s="32" t="s">
        <v>10</v>
      </c>
      <c r="F421" s="32">
        <v>81720.464999999997</v>
      </c>
      <c r="G421" s="32" t="s">
        <v>335</v>
      </c>
    </row>
    <row r="422" spans="1:7" x14ac:dyDescent="0.25">
      <c r="A422" s="32" t="s">
        <v>189</v>
      </c>
      <c r="B422" s="32" t="s">
        <v>333</v>
      </c>
      <c r="C422" s="32">
        <v>25</v>
      </c>
      <c r="D422" s="32">
        <v>2090740.9539999999</v>
      </c>
      <c r="E422" s="32" t="s">
        <v>10</v>
      </c>
      <c r="F422" s="32">
        <v>21327.9</v>
      </c>
      <c r="G422" s="32" t="s">
        <v>335</v>
      </c>
    </row>
    <row r="423" spans="1:7" x14ac:dyDescent="0.25">
      <c r="A423" s="32" t="s">
        <v>190</v>
      </c>
      <c r="B423" s="32" t="s">
        <v>333</v>
      </c>
      <c r="C423" s="32">
        <v>25</v>
      </c>
      <c r="D423" s="32">
        <v>2081260.2479999999</v>
      </c>
      <c r="E423" s="32" t="s">
        <v>10</v>
      </c>
      <c r="F423" s="32">
        <v>22815.894</v>
      </c>
      <c r="G423" s="32" t="s">
        <v>335</v>
      </c>
    </row>
    <row r="424" spans="1:7" x14ac:dyDescent="0.25">
      <c r="A424" s="32" t="s">
        <v>191</v>
      </c>
      <c r="B424" s="32" t="s">
        <v>333</v>
      </c>
      <c r="C424" s="32">
        <v>25</v>
      </c>
      <c r="D424" s="32">
        <v>2198922.2230000002</v>
      </c>
      <c r="E424" s="32" t="s">
        <v>10</v>
      </c>
      <c r="F424" s="32">
        <v>31972.379000000001</v>
      </c>
      <c r="G424" s="32" t="s">
        <v>335</v>
      </c>
    </row>
    <row r="425" spans="1:7" x14ac:dyDescent="0.25">
      <c r="A425" s="32" t="s">
        <v>192</v>
      </c>
      <c r="B425" s="32" t="s">
        <v>333</v>
      </c>
      <c r="C425" s="32">
        <v>25</v>
      </c>
      <c r="D425" s="32">
        <v>360704.46299999999</v>
      </c>
      <c r="E425" s="32" t="s">
        <v>10</v>
      </c>
      <c r="F425" s="32">
        <v>1858.03</v>
      </c>
      <c r="G425" s="32" t="s">
        <v>335</v>
      </c>
    </row>
    <row r="426" spans="1:7" x14ac:dyDescent="0.25">
      <c r="A426" s="32" t="s">
        <v>193</v>
      </c>
      <c r="B426" s="32" t="s">
        <v>333</v>
      </c>
      <c r="C426" s="32">
        <v>25</v>
      </c>
      <c r="D426" s="32">
        <v>344165.78700000001</v>
      </c>
      <c r="E426" s="32" t="s">
        <v>10</v>
      </c>
      <c r="F426" s="32">
        <v>3257.32</v>
      </c>
      <c r="G426" s="32" t="s">
        <v>335</v>
      </c>
    </row>
    <row r="427" spans="1:7" x14ac:dyDescent="0.25">
      <c r="A427" s="32" t="s">
        <v>194</v>
      </c>
      <c r="B427" s="32" t="s">
        <v>333</v>
      </c>
      <c r="C427" s="32">
        <v>25</v>
      </c>
      <c r="D427" s="32">
        <v>360934.91499999998</v>
      </c>
      <c r="E427" s="32" t="s">
        <v>10</v>
      </c>
      <c r="F427" s="32">
        <v>1985.9570000000001</v>
      </c>
      <c r="G427" s="32" t="s">
        <v>335</v>
      </c>
    </row>
    <row r="428" spans="1:7" x14ac:dyDescent="0.25">
      <c r="A428" s="32" t="s">
        <v>195</v>
      </c>
      <c r="B428" s="32" t="s">
        <v>333</v>
      </c>
      <c r="C428" s="32">
        <v>25</v>
      </c>
      <c r="D428" s="32">
        <v>31343.279999999999</v>
      </c>
      <c r="E428" s="32" t="s">
        <v>10</v>
      </c>
      <c r="F428" s="32">
        <v>167.70500000000001</v>
      </c>
      <c r="G428" s="32" t="s">
        <v>335</v>
      </c>
    </row>
    <row r="429" spans="1:7" x14ac:dyDescent="0.25">
      <c r="A429" s="32" t="s">
        <v>196</v>
      </c>
      <c r="B429" s="32" t="s">
        <v>333</v>
      </c>
      <c r="C429" s="32">
        <v>25</v>
      </c>
      <c r="D429" s="32">
        <v>27548.216</v>
      </c>
      <c r="E429" s="32" t="s">
        <v>10</v>
      </c>
      <c r="F429" s="32">
        <v>204.703</v>
      </c>
      <c r="G429" s="32" t="s">
        <v>335</v>
      </c>
    </row>
    <row r="430" spans="1:7" x14ac:dyDescent="0.25">
      <c r="A430" s="32" t="s">
        <v>197</v>
      </c>
      <c r="B430" s="32" t="s">
        <v>333</v>
      </c>
      <c r="C430" s="32">
        <v>25</v>
      </c>
      <c r="D430" s="32">
        <v>30208.25</v>
      </c>
      <c r="E430" s="32" t="s">
        <v>10</v>
      </c>
      <c r="F430" s="32">
        <v>299.59800000000001</v>
      </c>
      <c r="G430" s="32" t="s">
        <v>335</v>
      </c>
    </row>
    <row r="431" spans="1:7" x14ac:dyDescent="0.25">
      <c r="A431" s="32" t="s">
        <v>198</v>
      </c>
      <c r="B431" s="32" t="s">
        <v>333</v>
      </c>
      <c r="C431" s="32">
        <v>25</v>
      </c>
      <c r="D431" s="32">
        <v>2637.817</v>
      </c>
      <c r="E431" s="32" t="s">
        <v>10</v>
      </c>
      <c r="F431" s="32">
        <v>18.327999999999999</v>
      </c>
      <c r="G431" s="32" t="s">
        <v>335</v>
      </c>
    </row>
    <row r="432" spans="1:7" x14ac:dyDescent="0.25">
      <c r="A432" s="32" t="s">
        <v>199</v>
      </c>
      <c r="B432" s="32" t="s">
        <v>333</v>
      </c>
      <c r="C432" s="32">
        <v>25</v>
      </c>
      <c r="D432" s="32">
        <v>2392.1909999999998</v>
      </c>
      <c r="E432" s="32" t="s">
        <v>10</v>
      </c>
      <c r="F432" s="32">
        <v>10.311</v>
      </c>
      <c r="G432" s="32" t="s">
        <v>335</v>
      </c>
    </row>
    <row r="433" spans="1:7" x14ac:dyDescent="0.25">
      <c r="A433" s="32" t="s">
        <v>200</v>
      </c>
      <c r="B433" s="32" t="s">
        <v>333</v>
      </c>
      <c r="C433" s="32">
        <v>25</v>
      </c>
      <c r="D433" s="32">
        <v>3167.511</v>
      </c>
      <c r="E433" s="32" t="s">
        <v>10</v>
      </c>
      <c r="F433" s="32">
        <v>19.812999999999999</v>
      </c>
      <c r="G433" s="32" t="s">
        <v>335</v>
      </c>
    </row>
    <row r="435" spans="1:7" x14ac:dyDescent="0.25">
      <c r="A435" s="32" t="s">
        <v>580</v>
      </c>
    </row>
    <row r="436" spans="1:7" x14ac:dyDescent="0.25">
      <c r="A436" s="32" t="s">
        <v>2</v>
      </c>
      <c r="B436" s="32" t="s">
        <v>3</v>
      </c>
      <c r="C436" s="32" t="s">
        <v>4</v>
      </c>
      <c r="D436" s="32" t="s">
        <v>5</v>
      </c>
      <c r="E436" s="32" t="s">
        <v>6</v>
      </c>
      <c r="F436" s="32" t="s">
        <v>7</v>
      </c>
    </row>
    <row r="437" spans="1:7" x14ac:dyDescent="0.25">
      <c r="A437" s="32" t="s">
        <v>216</v>
      </c>
      <c r="B437" s="32" t="s">
        <v>333</v>
      </c>
      <c r="C437" s="32">
        <v>25</v>
      </c>
      <c r="D437" s="32">
        <v>1948800.72</v>
      </c>
      <c r="E437" s="32" t="s">
        <v>10</v>
      </c>
      <c r="F437" s="32">
        <v>15374.938</v>
      </c>
      <c r="G437" s="32" t="s">
        <v>335</v>
      </c>
    </row>
    <row r="438" spans="1:7" x14ac:dyDescent="0.25">
      <c r="A438" s="32" t="s">
        <v>217</v>
      </c>
      <c r="B438" s="32" t="s">
        <v>333</v>
      </c>
      <c r="C438" s="32">
        <v>25</v>
      </c>
      <c r="D438" s="32">
        <v>2373744.5830000001</v>
      </c>
      <c r="E438" s="32" t="s">
        <v>10</v>
      </c>
      <c r="F438" s="32">
        <v>11885.492</v>
      </c>
      <c r="G438" s="32" t="s">
        <v>335</v>
      </c>
    </row>
    <row r="439" spans="1:7" x14ac:dyDescent="0.25">
      <c r="A439" s="32" t="s">
        <v>218</v>
      </c>
      <c r="B439" s="32" t="s">
        <v>333</v>
      </c>
      <c r="C439" s="32">
        <v>25</v>
      </c>
      <c r="D439" s="32">
        <v>2267298.0079999999</v>
      </c>
      <c r="E439" s="32" t="s">
        <v>10</v>
      </c>
      <c r="F439" s="32">
        <v>13244.445</v>
      </c>
      <c r="G439" s="32" t="s">
        <v>335</v>
      </c>
    </row>
    <row r="440" spans="1:7" x14ac:dyDescent="0.25">
      <c r="A440" s="32" t="s">
        <v>219</v>
      </c>
      <c r="B440" s="32" t="s">
        <v>333</v>
      </c>
      <c r="C440" s="32">
        <v>25</v>
      </c>
      <c r="D440" s="32">
        <v>933984.11699999997</v>
      </c>
      <c r="E440" s="32" t="s">
        <v>10</v>
      </c>
      <c r="F440" s="32">
        <v>6630.6120000000001</v>
      </c>
      <c r="G440" s="32" t="s">
        <v>335</v>
      </c>
    </row>
    <row r="441" spans="1:7" x14ac:dyDescent="0.25">
      <c r="A441" s="32" t="s">
        <v>220</v>
      </c>
      <c r="B441" s="32" t="s">
        <v>333</v>
      </c>
      <c r="C441" s="32">
        <v>25</v>
      </c>
      <c r="D441" s="32">
        <v>1185466.57</v>
      </c>
      <c r="E441" s="32" t="s">
        <v>10</v>
      </c>
      <c r="F441" s="32">
        <v>7447.2110000000002</v>
      </c>
      <c r="G441" s="32" t="s">
        <v>335</v>
      </c>
    </row>
    <row r="442" spans="1:7" x14ac:dyDescent="0.25">
      <c r="A442" s="32" t="s">
        <v>221</v>
      </c>
      <c r="B442" s="32" t="s">
        <v>333</v>
      </c>
      <c r="C442" s="32">
        <v>25</v>
      </c>
      <c r="D442" s="32">
        <v>1074807.162</v>
      </c>
      <c r="E442" s="32" t="s">
        <v>10</v>
      </c>
      <c r="F442" s="32">
        <v>1916.8420000000001</v>
      </c>
      <c r="G442" s="32" t="s">
        <v>335</v>
      </c>
    </row>
    <row r="443" spans="1:7" x14ac:dyDescent="0.25">
      <c r="A443" s="32" t="s">
        <v>222</v>
      </c>
      <c r="B443" s="32" t="s">
        <v>333</v>
      </c>
      <c r="C443" s="32">
        <v>25</v>
      </c>
      <c r="D443" s="32">
        <v>178494.522</v>
      </c>
      <c r="E443" s="32" t="s">
        <v>10</v>
      </c>
      <c r="F443" s="32">
        <v>1825.778</v>
      </c>
      <c r="G443" s="32" t="s">
        <v>335</v>
      </c>
    </row>
    <row r="444" spans="1:7" x14ac:dyDescent="0.25">
      <c r="A444" s="32" t="s">
        <v>223</v>
      </c>
      <c r="B444" s="32" t="s">
        <v>333</v>
      </c>
      <c r="C444" s="32">
        <v>25</v>
      </c>
      <c r="D444" s="32">
        <v>201656.821</v>
      </c>
      <c r="E444" s="32" t="s">
        <v>10</v>
      </c>
      <c r="F444" s="32">
        <v>1692.9290000000001</v>
      </c>
      <c r="G444" s="32" t="s">
        <v>335</v>
      </c>
    </row>
    <row r="445" spans="1:7" x14ac:dyDescent="0.25">
      <c r="A445" s="32" t="s">
        <v>224</v>
      </c>
      <c r="B445" s="32" t="s">
        <v>333</v>
      </c>
      <c r="C445" s="32">
        <v>25</v>
      </c>
      <c r="D445" s="32">
        <v>186614.04199999999</v>
      </c>
      <c r="E445" s="32" t="s">
        <v>10</v>
      </c>
      <c r="F445" s="32">
        <v>1958.788</v>
      </c>
      <c r="G445" s="32" t="s">
        <v>335</v>
      </c>
    </row>
    <row r="446" spans="1:7" x14ac:dyDescent="0.25">
      <c r="A446" s="32" t="s">
        <v>225</v>
      </c>
      <c r="B446" s="32" t="s">
        <v>333</v>
      </c>
      <c r="C446" s="32">
        <v>25</v>
      </c>
      <c r="D446" s="32">
        <v>14242.505999999999</v>
      </c>
      <c r="E446" s="32" t="s">
        <v>10</v>
      </c>
      <c r="F446" s="32">
        <v>149.35</v>
      </c>
      <c r="G446" s="32" t="s">
        <v>335</v>
      </c>
    </row>
    <row r="447" spans="1:7" x14ac:dyDescent="0.25">
      <c r="A447" s="32" t="s">
        <v>226</v>
      </c>
      <c r="B447" s="32" t="s">
        <v>333</v>
      </c>
      <c r="C447" s="32">
        <v>25</v>
      </c>
      <c r="D447" s="32">
        <v>8126.7860000000001</v>
      </c>
      <c r="E447" s="32" t="s">
        <v>10</v>
      </c>
      <c r="F447" s="32">
        <v>12.555</v>
      </c>
      <c r="G447" s="32" t="s">
        <v>335</v>
      </c>
    </row>
    <row r="448" spans="1:7" x14ac:dyDescent="0.25">
      <c r="A448" s="32" t="s">
        <v>227</v>
      </c>
      <c r="B448" s="32" t="s">
        <v>333</v>
      </c>
      <c r="C448" s="32">
        <v>25</v>
      </c>
      <c r="D448" s="32">
        <v>9521.3220000000001</v>
      </c>
      <c r="E448" s="32" t="s">
        <v>10</v>
      </c>
      <c r="F448" s="32">
        <v>66.950999999999993</v>
      </c>
      <c r="G448" s="32" t="s">
        <v>335</v>
      </c>
    </row>
    <row r="449" spans="1:7" x14ac:dyDescent="0.25">
      <c r="A449" s="32" t="s">
        <v>228</v>
      </c>
      <c r="B449" s="32" t="s">
        <v>333</v>
      </c>
      <c r="C449" s="32">
        <v>25</v>
      </c>
      <c r="D449" s="32">
        <v>1185.1949999999999</v>
      </c>
      <c r="E449" s="32" t="s">
        <v>10</v>
      </c>
      <c r="F449" s="32">
        <v>9.9220000000000006</v>
      </c>
      <c r="G449" s="32" t="s">
        <v>335</v>
      </c>
    </row>
    <row r="450" spans="1:7" x14ac:dyDescent="0.25">
      <c r="A450" s="32" t="s">
        <v>229</v>
      </c>
      <c r="B450" s="32" t="s">
        <v>333</v>
      </c>
      <c r="C450" s="32">
        <v>25</v>
      </c>
      <c r="D450" s="32">
        <v>501.08199999999999</v>
      </c>
      <c r="E450" s="32" t="s">
        <v>10</v>
      </c>
      <c r="F450" s="32">
        <v>3.6040000000000001</v>
      </c>
      <c r="G450" s="32" t="s">
        <v>335</v>
      </c>
    </row>
    <row r="451" spans="1:7" x14ac:dyDescent="0.25">
      <c r="A451" s="32" t="s">
        <v>230</v>
      </c>
      <c r="B451" s="32" t="s">
        <v>333</v>
      </c>
      <c r="C451" s="32">
        <v>25</v>
      </c>
      <c r="D451" s="32">
        <v>677.64200000000005</v>
      </c>
      <c r="E451" s="32" t="s">
        <v>10</v>
      </c>
      <c r="F451" s="32">
        <v>3.5939999999999999</v>
      </c>
      <c r="G451" s="32" t="s">
        <v>335</v>
      </c>
    </row>
    <row r="453" spans="1:7" x14ac:dyDescent="0.25">
      <c r="A453" s="32" t="s">
        <v>581</v>
      </c>
    </row>
    <row r="454" spans="1:7" x14ac:dyDescent="0.25">
      <c r="A454" s="32" t="s">
        <v>2</v>
      </c>
      <c r="B454" s="32" t="s">
        <v>3</v>
      </c>
      <c r="C454" s="32" t="s">
        <v>4</v>
      </c>
      <c r="D454" s="32" t="s">
        <v>5</v>
      </c>
      <c r="E454" s="32" t="s">
        <v>6</v>
      </c>
      <c r="F454" s="32" t="s">
        <v>7</v>
      </c>
    </row>
    <row r="455" spans="1:7" x14ac:dyDescent="0.25">
      <c r="A455" s="32" t="s">
        <v>231</v>
      </c>
      <c r="B455" s="32" t="s">
        <v>333</v>
      </c>
      <c r="C455" s="32">
        <v>25</v>
      </c>
      <c r="D455" s="32">
        <v>1544452.047</v>
      </c>
      <c r="E455" s="32" t="s">
        <v>10</v>
      </c>
      <c r="F455" s="32">
        <v>51125.196000000004</v>
      </c>
      <c r="G455" s="32" t="s">
        <v>335</v>
      </c>
    </row>
    <row r="456" spans="1:7" x14ac:dyDescent="0.25">
      <c r="A456" s="32" t="s">
        <v>232</v>
      </c>
      <c r="B456" s="32" t="s">
        <v>333</v>
      </c>
      <c r="C456" s="32">
        <v>25</v>
      </c>
      <c r="D456" s="32">
        <v>1507160.4680000001</v>
      </c>
      <c r="E456" s="32" t="s">
        <v>10</v>
      </c>
      <c r="F456" s="32">
        <v>7763.55</v>
      </c>
      <c r="G456" s="32" t="s">
        <v>335</v>
      </c>
    </row>
    <row r="457" spans="1:7" x14ac:dyDescent="0.25">
      <c r="A457" s="32" t="s">
        <v>233</v>
      </c>
      <c r="B457" s="32" t="s">
        <v>333</v>
      </c>
      <c r="C457" s="32">
        <v>25</v>
      </c>
      <c r="D457" s="32">
        <v>1676014.3829999999</v>
      </c>
      <c r="E457" s="32" t="s">
        <v>10</v>
      </c>
      <c r="F457" s="32">
        <v>35253.957000000002</v>
      </c>
      <c r="G457" s="32" t="s">
        <v>335</v>
      </c>
    </row>
    <row r="458" spans="1:7" x14ac:dyDescent="0.25">
      <c r="A458" s="32" t="s">
        <v>234</v>
      </c>
      <c r="B458" s="32" t="s">
        <v>333</v>
      </c>
      <c r="C458" s="32">
        <v>25</v>
      </c>
      <c r="D458" s="32">
        <v>579361.97900000005</v>
      </c>
      <c r="E458" s="32" t="s">
        <v>10</v>
      </c>
      <c r="F458" s="32">
        <v>8403.5249999999996</v>
      </c>
      <c r="G458" s="32" t="s">
        <v>335</v>
      </c>
    </row>
    <row r="459" spans="1:7" x14ac:dyDescent="0.25">
      <c r="A459" s="32" t="s">
        <v>235</v>
      </c>
      <c r="B459" s="32" t="s">
        <v>333</v>
      </c>
      <c r="C459" s="32">
        <v>25</v>
      </c>
      <c r="D459" s="32">
        <v>585624.62899999996</v>
      </c>
      <c r="E459" s="32" t="s">
        <v>10</v>
      </c>
      <c r="F459" s="32">
        <v>6190.0140000000001</v>
      </c>
      <c r="G459" s="32" t="s">
        <v>335</v>
      </c>
    </row>
    <row r="460" spans="1:7" x14ac:dyDescent="0.25">
      <c r="A460" s="32" t="s">
        <v>236</v>
      </c>
      <c r="B460" s="32" t="s">
        <v>333</v>
      </c>
      <c r="C460" s="32">
        <v>25</v>
      </c>
      <c r="D460" s="32">
        <v>682785.77399999998</v>
      </c>
      <c r="E460" s="32" t="s">
        <v>10</v>
      </c>
      <c r="F460" s="32">
        <v>12238.263000000001</v>
      </c>
      <c r="G460" s="32" t="s">
        <v>335</v>
      </c>
    </row>
    <row r="461" spans="1:7" x14ac:dyDescent="0.25">
      <c r="A461" s="32" t="s">
        <v>237</v>
      </c>
      <c r="B461" s="32" t="s">
        <v>333</v>
      </c>
      <c r="C461" s="32">
        <v>25</v>
      </c>
      <c r="D461" s="32">
        <v>110015.734</v>
      </c>
      <c r="E461" s="32" t="s">
        <v>10</v>
      </c>
      <c r="F461" s="32">
        <v>684.63</v>
      </c>
      <c r="G461" s="32" t="s">
        <v>335</v>
      </c>
    </row>
    <row r="462" spans="1:7" x14ac:dyDescent="0.25">
      <c r="A462" s="32" t="s">
        <v>238</v>
      </c>
      <c r="B462" s="32" t="s">
        <v>333</v>
      </c>
      <c r="C462" s="32">
        <v>25</v>
      </c>
      <c r="D462" s="32">
        <v>97087.205000000002</v>
      </c>
      <c r="E462" s="32" t="s">
        <v>10</v>
      </c>
      <c r="F462" s="32">
        <v>1190.3389999999999</v>
      </c>
      <c r="G462" s="32" t="s">
        <v>335</v>
      </c>
    </row>
    <row r="463" spans="1:7" x14ac:dyDescent="0.25">
      <c r="A463" s="32" t="s">
        <v>239</v>
      </c>
      <c r="B463" s="32" t="s">
        <v>333</v>
      </c>
      <c r="C463" s="32">
        <v>25</v>
      </c>
      <c r="D463" s="32">
        <v>92015.557000000001</v>
      </c>
      <c r="E463" s="32" t="s">
        <v>10</v>
      </c>
      <c r="F463" s="32">
        <v>177.22200000000001</v>
      </c>
      <c r="G463" s="32" t="s">
        <v>335</v>
      </c>
    </row>
    <row r="464" spans="1:7" x14ac:dyDescent="0.25">
      <c r="A464" s="32" t="s">
        <v>240</v>
      </c>
      <c r="B464" s="32" t="s">
        <v>333</v>
      </c>
      <c r="C464" s="32">
        <v>25</v>
      </c>
      <c r="D464" s="32">
        <v>10982.787</v>
      </c>
      <c r="E464" s="32" t="s">
        <v>10</v>
      </c>
      <c r="F464" s="32">
        <v>87.427000000000007</v>
      </c>
      <c r="G464" s="32" t="s">
        <v>335</v>
      </c>
    </row>
    <row r="465" spans="1:7" x14ac:dyDescent="0.25">
      <c r="A465" s="32" t="s">
        <v>241</v>
      </c>
      <c r="B465" s="32" t="s">
        <v>333</v>
      </c>
      <c r="C465" s="32">
        <v>25</v>
      </c>
      <c r="D465" s="32">
        <v>5782.3590000000004</v>
      </c>
      <c r="E465" s="32" t="s">
        <v>10</v>
      </c>
      <c r="F465" s="32">
        <v>53.252000000000002</v>
      </c>
      <c r="G465" s="32" t="s">
        <v>335</v>
      </c>
    </row>
    <row r="466" spans="1:7" x14ac:dyDescent="0.25">
      <c r="A466" s="32" t="s">
        <v>242</v>
      </c>
      <c r="B466" s="32" t="s">
        <v>333</v>
      </c>
      <c r="C466" s="32">
        <v>25</v>
      </c>
      <c r="D466" s="32">
        <v>10827.513000000001</v>
      </c>
      <c r="E466" s="32" t="s">
        <v>10</v>
      </c>
      <c r="F466" s="32">
        <v>61.033000000000001</v>
      </c>
      <c r="G466" s="32" t="s">
        <v>335</v>
      </c>
    </row>
    <row r="467" spans="1:7" x14ac:dyDescent="0.25">
      <c r="A467" s="32" t="s">
        <v>243</v>
      </c>
      <c r="B467" s="32" t="s">
        <v>333</v>
      </c>
      <c r="C467" s="32">
        <v>25</v>
      </c>
      <c r="D467" s="32">
        <v>848.46</v>
      </c>
      <c r="E467" s="32" t="s">
        <v>10</v>
      </c>
      <c r="F467" s="32">
        <v>4.6440000000000001</v>
      </c>
      <c r="G467" s="32" t="s">
        <v>335</v>
      </c>
    </row>
    <row r="468" spans="1:7" x14ac:dyDescent="0.25">
      <c r="A468" s="32" t="s">
        <v>244</v>
      </c>
      <c r="B468" s="32" t="s">
        <v>333</v>
      </c>
      <c r="C468" s="32">
        <v>25</v>
      </c>
      <c r="D468" s="32">
        <v>358.97199999999998</v>
      </c>
      <c r="E468" s="32" t="s">
        <v>10</v>
      </c>
      <c r="F468" s="32">
        <v>2.0059999999999998</v>
      </c>
      <c r="G468" s="32" t="s">
        <v>335</v>
      </c>
    </row>
    <row r="469" spans="1:7" x14ac:dyDescent="0.25">
      <c r="A469" s="32" t="s">
        <v>245</v>
      </c>
      <c r="B469" s="32" t="s">
        <v>333</v>
      </c>
      <c r="C469" s="32">
        <v>25</v>
      </c>
      <c r="D469" s="32">
        <v>484.17200000000003</v>
      </c>
      <c r="E469" s="32" t="s">
        <v>10</v>
      </c>
      <c r="F469" s="32">
        <v>3.6930000000000001</v>
      </c>
      <c r="G469" s="32" t="s">
        <v>335</v>
      </c>
    </row>
    <row r="471" spans="1:7" x14ac:dyDescent="0.25">
      <c r="A471" s="32" t="s">
        <v>587</v>
      </c>
    </row>
    <row r="472" spans="1:7" x14ac:dyDescent="0.25">
      <c r="A472" s="32" t="s">
        <v>2</v>
      </c>
      <c r="B472" s="32" t="s">
        <v>3</v>
      </c>
      <c r="C472" s="32" t="s">
        <v>4</v>
      </c>
      <c r="D472" s="32" t="s">
        <v>5</v>
      </c>
      <c r="E472" s="32" t="s">
        <v>6</v>
      </c>
      <c r="F472" s="32" t="s">
        <v>7</v>
      </c>
    </row>
    <row r="473" spans="1:7" x14ac:dyDescent="0.25">
      <c r="A473" s="32" t="s">
        <v>588</v>
      </c>
      <c r="B473" s="32" t="s">
        <v>333</v>
      </c>
      <c r="C473" s="32">
        <v>10</v>
      </c>
      <c r="D473" s="32">
        <v>405011.77500000002</v>
      </c>
      <c r="E473" s="32" t="s">
        <v>10</v>
      </c>
      <c r="F473" s="32">
        <v>4338.7640000000001</v>
      </c>
      <c r="G473" s="32" t="s">
        <v>335</v>
      </c>
    </row>
    <row r="474" spans="1:7" x14ac:dyDescent="0.25">
      <c r="A474" s="32" t="s">
        <v>589</v>
      </c>
      <c r="B474" s="32" t="s">
        <v>333</v>
      </c>
      <c r="C474" s="32">
        <v>10</v>
      </c>
      <c r="D474" s="32">
        <v>54471.981</v>
      </c>
      <c r="E474" s="32" t="s">
        <v>10</v>
      </c>
      <c r="F474" s="32">
        <v>594.18100000000004</v>
      </c>
      <c r="G474" s="32" t="s">
        <v>335</v>
      </c>
    </row>
    <row r="475" spans="1:7" x14ac:dyDescent="0.25">
      <c r="A475" s="32" t="s">
        <v>590</v>
      </c>
      <c r="B475" s="32" t="s">
        <v>333</v>
      </c>
      <c r="C475" s="32">
        <v>10</v>
      </c>
      <c r="D475" s="32">
        <v>62938.163999999997</v>
      </c>
      <c r="E475" s="32" t="s">
        <v>10</v>
      </c>
      <c r="F475" s="32">
        <v>689.36500000000001</v>
      </c>
      <c r="G475" s="32" t="s">
        <v>335</v>
      </c>
    </row>
    <row r="476" spans="1:7" x14ac:dyDescent="0.25">
      <c r="A476" s="32" t="s">
        <v>591</v>
      </c>
      <c r="B476" s="32" t="s">
        <v>333</v>
      </c>
      <c r="C476" s="32">
        <v>10</v>
      </c>
      <c r="D476" s="32">
        <v>203632.867</v>
      </c>
      <c r="E476" s="32" t="s">
        <v>10</v>
      </c>
      <c r="F476" s="32">
        <v>5272.0479999999998</v>
      </c>
      <c r="G476" s="32" t="s">
        <v>335</v>
      </c>
    </row>
    <row r="477" spans="1:7" x14ac:dyDescent="0.25">
      <c r="A477" s="32" t="s">
        <v>592</v>
      </c>
      <c r="B477" s="32" t="s">
        <v>333</v>
      </c>
      <c r="C477" s="32">
        <v>10</v>
      </c>
      <c r="D477" s="32">
        <v>28150.562000000002</v>
      </c>
      <c r="E477" s="32" t="s">
        <v>10</v>
      </c>
      <c r="F477" s="32">
        <v>681.74900000000002</v>
      </c>
      <c r="G477" s="32" t="s">
        <v>335</v>
      </c>
    </row>
    <row r="478" spans="1:7" x14ac:dyDescent="0.25">
      <c r="A478" s="32" t="s">
        <v>593</v>
      </c>
      <c r="B478" s="32" t="s">
        <v>333</v>
      </c>
      <c r="C478" s="32">
        <v>10</v>
      </c>
      <c r="D478" s="32">
        <v>39229.141000000003</v>
      </c>
      <c r="E478" s="32" t="s">
        <v>10</v>
      </c>
      <c r="F478" s="32">
        <v>737.08799999999997</v>
      </c>
      <c r="G478" s="32" t="s">
        <v>335</v>
      </c>
    </row>
    <row r="479" spans="1:7" x14ac:dyDescent="0.25">
      <c r="A479" s="32" t="s">
        <v>594</v>
      </c>
      <c r="B479" s="32" t="s">
        <v>333</v>
      </c>
      <c r="C479" s="32">
        <v>10</v>
      </c>
      <c r="D479" s="32">
        <v>41431.716999999997</v>
      </c>
      <c r="E479" s="32" t="s">
        <v>10</v>
      </c>
      <c r="F479" s="32">
        <v>759.89300000000003</v>
      </c>
      <c r="G479" s="32" t="s">
        <v>335</v>
      </c>
    </row>
    <row r="480" spans="1:7" x14ac:dyDescent="0.25">
      <c r="A480" s="32" t="s">
        <v>595</v>
      </c>
      <c r="B480" s="32" t="s">
        <v>333</v>
      </c>
      <c r="C480" s="32">
        <v>10</v>
      </c>
      <c r="D480" s="32">
        <v>5605.2449999999999</v>
      </c>
      <c r="E480" s="32" t="s">
        <v>10</v>
      </c>
      <c r="F480" s="32">
        <v>95.162999999999997</v>
      </c>
      <c r="G480" s="32" t="s">
        <v>335</v>
      </c>
    </row>
    <row r="481" spans="1:7" x14ac:dyDescent="0.25">
      <c r="A481" s="32" t="s">
        <v>596</v>
      </c>
      <c r="B481" s="32" t="s">
        <v>333</v>
      </c>
      <c r="C481" s="32">
        <v>10</v>
      </c>
      <c r="D481" s="32">
        <v>6554.7939999999999</v>
      </c>
      <c r="E481" s="32" t="s">
        <v>10</v>
      </c>
      <c r="F481" s="32">
        <v>50.466999999999999</v>
      </c>
      <c r="G481" s="32" t="s">
        <v>335</v>
      </c>
    </row>
    <row r="482" spans="1:7" x14ac:dyDescent="0.25">
      <c r="A482" s="32" t="s">
        <v>597</v>
      </c>
      <c r="B482" s="32" t="s">
        <v>333</v>
      </c>
      <c r="C482" s="32">
        <v>10</v>
      </c>
      <c r="D482" s="32">
        <v>5288.7669999999998</v>
      </c>
      <c r="E482" s="32" t="s">
        <v>10</v>
      </c>
      <c r="F482" s="32">
        <v>90.132999999999996</v>
      </c>
      <c r="G482" s="32" t="s">
        <v>335</v>
      </c>
    </row>
    <row r="483" spans="1:7" x14ac:dyDescent="0.25">
      <c r="A483" s="32" t="s">
        <v>598</v>
      </c>
      <c r="B483" s="32" t="s">
        <v>333</v>
      </c>
      <c r="C483" s="32">
        <v>10</v>
      </c>
      <c r="D483" s="32">
        <v>446.70600000000002</v>
      </c>
      <c r="E483" s="32" t="s">
        <v>10</v>
      </c>
      <c r="F483" s="32">
        <v>4.3949999999999996</v>
      </c>
      <c r="G483" s="32" t="s">
        <v>335</v>
      </c>
    </row>
    <row r="484" spans="1:7" x14ac:dyDescent="0.25">
      <c r="A484" s="32" t="s">
        <v>599</v>
      </c>
      <c r="B484" s="32" t="s">
        <v>333</v>
      </c>
      <c r="C484" s="32">
        <v>10</v>
      </c>
      <c r="D484" s="32">
        <v>685.94899999999996</v>
      </c>
      <c r="E484" s="32" t="s">
        <v>10</v>
      </c>
      <c r="F484" s="32">
        <v>8.3659999999999997</v>
      </c>
      <c r="G484" s="32" t="s">
        <v>335</v>
      </c>
    </row>
    <row r="485" spans="1:7" x14ac:dyDescent="0.25">
      <c r="A485" s="32" t="s">
        <v>600</v>
      </c>
      <c r="B485" s="32" t="s">
        <v>333</v>
      </c>
      <c r="C485" s="32">
        <v>10</v>
      </c>
      <c r="D485" s="32">
        <v>419.19</v>
      </c>
      <c r="E485" s="32" t="s">
        <v>10</v>
      </c>
      <c r="F485" s="32">
        <v>6.7510000000000003</v>
      </c>
      <c r="G485" s="32" t="s">
        <v>335</v>
      </c>
    </row>
    <row r="486" spans="1:7" x14ac:dyDescent="0.25">
      <c r="A486" s="32" t="s">
        <v>601</v>
      </c>
      <c r="B486" s="32" t="s">
        <v>333</v>
      </c>
      <c r="C486" s="32">
        <v>10</v>
      </c>
      <c r="D486" s="32">
        <v>42.311999999999998</v>
      </c>
      <c r="E486" s="32" t="s">
        <v>10</v>
      </c>
      <c r="F486" s="32">
        <v>0.755</v>
      </c>
      <c r="G486" s="32" t="s">
        <v>335</v>
      </c>
    </row>
    <row r="487" spans="1:7" x14ac:dyDescent="0.25">
      <c r="A487" s="32" t="s">
        <v>602</v>
      </c>
      <c r="B487" s="32" t="s">
        <v>333</v>
      </c>
      <c r="C487" s="32">
        <v>10</v>
      </c>
      <c r="D487" s="32">
        <v>93.012</v>
      </c>
      <c r="E487" s="32" t="s">
        <v>10</v>
      </c>
      <c r="F487" s="32">
        <v>2.1869999999999998</v>
      </c>
      <c r="G487" s="32" t="s">
        <v>335</v>
      </c>
    </row>
    <row r="489" spans="1:7" x14ac:dyDescent="0.25">
      <c r="A489" s="32" t="s">
        <v>603</v>
      </c>
    </row>
    <row r="490" spans="1:7" x14ac:dyDescent="0.25">
      <c r="A490" s="32" t="s">
        <v>2</v>
      </c>
      <c r="B490" s="32" t="s">
        <v>3</v>
      </c>
      <c r="C490" s="32" t="s">
        <v>4</v>
      </c>
      <c r="D490" s="32" t="s">
        <v>5</v>
      </c>
      <c r="E490" s="32" t="s">
        <v>6</v>
      </c>
      <c r="F490" s="32" t="s">
        <v>7</v>
      </c>
    </row>
    <row r="491" spans="1:7" x14ac:dyDescent="0.25">
      <c r="A491" s="32" t="s">
        <v>604</v>
      </c>
      <c r="B491" s="32" t="s">
        <v>333</v>
      </c>
      <c r="C491" s="32">
        <v>10</v>
      </c>
      <c r="D491" s="32">
        <v>856561.80200000003</v>
      </c>
      <c r="E491" s="32" t="s">
        <v>10</v>
      </c>
      <c r="F491" s="32">
        <v>28635.766</v>
      </c>
      <c r="G491" s="32" t="s">
        <v>335</v>
      </c>
    </row>
    <row r="492" spans="1:7" x14ac:dyDescent="0.25">
      <c r="A492" s="32" t="s">
        <v>605</v>
      </c>
      <c r="B492" s="32" t="s">
        <v>333</v>
      </c>
      <c r="C492" s="32">
        <v>10</v>
      </c>
      <c r="D492" s="32">
        <v>510465.11900000001</v>
      </c>
      <c r="E492" s="32" t="s">
        <v>10</v>
      </c>
      <c r="F492" s="32">
        <v>20149.597000000002</v>
      </c>
      <c r="G492" s="32" t="s">
        <v>335</v>
      </c>
    </row>
    <row r="493" spans="1:7" x14ac:dyDescent="0.25">
      <c r="A493" s="32" t="s">
        <v>606</v>
      </c>
      <c r="B493" s="32" t="s">
        <v>333</v>
      </c>
      <c r="C493" s="32">
        <v>10</v>
      </c>
      <c r="D493" s="32">
        <v>583628.20600000001</v>
      </c>
      <c r="E493" s="32" t="s">
        <v>10</v>
      </c>
      <c r="F493" s="32">
        <v>28915.133999999998</v>
      </c>
      <c r="G493" s="32" t="s">
        <v>335</v>
      </c>
    </row>
    <row r="494" spans="1:7" x14ac:dyDescent="0.25">
      <c r="A494" s="32" t="s">
        <v>607</v>
      </c>
      <c r="B494" s="32" t="s">
        <v>333</v>
      </c>
      <c r="C494" s="32">
        <v>10</v>
      </c>
      <c r="D494" s="32">
        <v>410874.11599999998</v>
      </c>
      <c r="E494" s="32" t="s">
        <v>10</v>
      </c>
      <c r="F494" s="32">
        <v>15282.261</v>
      </c>
      <c r="G494" s="32" t="s">
        <v>335</v>
      </c>
    </row>
    <row r="495" spans="1:7" x14ac:dyDescent="0.25">
      <c r="A495" s="32" t="s">
        <v>608</v>
      </c>
      <c r="B495" s="32" t="s">
        <v>333</v>
      </c>
      <c r="C495" s="32">
        <v>10</v>
      </c>
      <c r="D495" s="32">
        <v>247833.128</v>
      </c>
      <c r="E495" s="32" t="s">
        <v>10</v>
      </c>
      <c r="F495" s="32">
        <v>4706.1980000000003</v>
      </c>
      <c r="G495" s="32" t="s">
        <v>335</v>
      </c>
    </row>
    <row r="496" spans="1:7" x14ac:dyDescent="0.25">
      <c r="A496" s="32" t="s">
        <v>609</v>
      </c>
      <c r="B496" s="32" t="s">
        <v>333</v>
      </c>
      <c r="C496" s="32">
        <v>10</v>
      </c>
      <c r="D496" s="32">
        <v>347428.53600000002</v>
      </c>
      <c r="E496" s="32" t="s">
        <v>10</v>
      </c>
      <c r="F496" s="32">
        <v>8234.7450000000008</v>
      </c>
      <c r="G496" s="32" t="s">
        <v>335</v>
      </c>
    </row>
    <row r="497" spans="1:7" x14ac:dyDescent="0.25">
      <c r="A497" s="32" t="s">
        <v>610</v>
      </c>
      <c r="B497" s="32" t="s">
        <v>333</v>
      </c>
      <c r="C497" s="32">
        <v>10</v>
      </c>
      <c r="D497" s="32">
        <v>86571.278000000006</v>
      </c>
      <c r="E497" s="32" t="s">
        <v>10</v>
      </c>
      <c r="F497" s="32">
        <v>2639.8090000000002</v>
      </c>
      <c r="G497" s="32" t="s">
        <v>335</v>
      </c>
    </row>
    <row r="498" spans="1:7" x14ac:dyDescent="0.25">
      <c r="A498" s="32" t="s">
        <v>611</v>
      </c>
      <c r="B498" s="32" t="s">
        <v>333</v>
      </c>
      <c r="C498" s="32">
        <v>10</v>
      </c>
      <c r="D498" s="32">
        <v>51248.106</v>
      </c>
      <c r="E498" s="32" t="s">
        <v>10</v>
      </c>
      <c r="F498" s="32">
        <v>592.22500000000002</v>
      </c>
      <c r="G498" s="32" t="s">
        <v>335</v>
      </c>
    </row>
    <row r="499" spans="1:7" x14ac:dyDescent="0.25">
      <c r="A499" s="32" t="s">
        <v>612</v>
      </c>
      <c r="B499" s="32" t="s">
        <v>333</v>
      </c>
      <c r="C499" s="32">
        <v>10</v>
      </c>
      <c r="D499" s="32">
        <v>58713.925999999999</v>
      </c>
      <c r="E499" s="32" t="s">
        <v>10</v>
      </c>
      <c r="F499" s="32">
        <v>364.65899999999999</v>
      </c>
      <c r="G499" s="32" t="s">
        <v>335</v>
      </c>
    </row>
    <row r="500" spans="1:7" x14ac:dyDescent="0.25">
      <c r="A500" s="32" t="s">
        <v>613</v>
      </c>
      <c r="B500" s="32" t="s">
        <v>333</v>
      </c>
      <c r="C500" s="32">
        <v>10</v>
      </c>
      <c r="D500" s="32">
        <v>9553.5259999999998</v>
      </c>
      <c r="E500" s="32" t="s">
        <v>10</v>
      </c>
      <c r="F500" s="32">
        <v>138.75700000000001</v>
      </c>
      <c r="G500" s="32" t="s">
        <v>335</v>
      </c>
    </row>
    <row r="501" spans="1:7" x14ac:dyDescent="0.25">
      <c r="A501" s="32" t="s">
        <v>614</v>
      </c>
      <c r="B501" s="32" t="s">
        <v>333</v>
      </c>
      <c r="C501" s="32">
        <v>10</v>
      </c>
      <c r="D501" s="32">
        <v>5697.6090000000004</v>
      </c>
      <c r="E501" s="32" t="s">
        <v>10</v>
      </c>
      <c r="F501" s="32">
        <v>41.671999999999997</v>
      </c>
      <c r="G501" s="32" t="s">
        <v>335</v>
      </c>
    </row>
    <row r="502" spans="1:7" x14ac:dyDescent="0.25">
      <c r="A502" s="32" t="s">
        <v>615</v>
      </c>
      <c r="B502" s="32" t="s">
        <v>333</v>
      </c>
      <c r="C502" s="32">
        <v>10</v>
      </c>
      <c r="D502" s="32">
        <v>6151.6949999999997</v>
      </c>
      <c r="E502" s="32" t="s">
        <v>10</v>
      </c>
      <c r="F502" s="32">
        <v>86.918000000000006</v>
      </c>
      <c r="G502" s="32" t="s">
        <v>335</v>
      </c>
    </row>
    <row r="503" spans="1:7" x14ac:dyDescent="0.25">
      <c r="A503" s="32" t="s">
        <v>616</v>
      </c>
      <c r="B503" s="32" t="s">
        <v>333</v>
      </c>
      <c r="C503" s="32">
        <v>10</v>
      </c>
      <c r="D503" s="32">
        <v>844.50300000000004</v>
      </c>
      <c r="E503" s="32" t="s">
        <v>10</v>
      </c>
      <c r="F503" s="32">
        <v>10.771000000000001</v>
      </c>
      <c r="G503" s="32" t="s">
        <v>335</v>
      </c>
    </row>
    <row r="504" spans="1:7" x14ac:dyDescent="0.25">
      <c r="A504" s="32" t="s">
        <v>617</v>
      </c>
      <c r="B504" s="32" t="s">
        <v>333</v>
      </c>
      <c r="C504" s="32">
        <v>10</v>
      </c>
      <c r="D504" s="32">
        <v>380.85599999999999</v>
      </c>
      <c r="E504" s="32" t="s">
        <v>10</v>
      </c>
      <c r="F504" s="32">
        <v>6.81</v>
      </c>
      <c r="G504" s="32" t="s">
        <v>335</v>
      </c>
    </row>
    <row r="505" spans="1:7" x14ac:dyDescent="0.25">
      <c r="A505" s="32" t="s">
        <v>618</v>
      </c>
      <c r="B505" s="32" t="s">
        <v>333</v>
      </c>
      <c r="C505" s="32">
        <v>10</v>
      </c>
      <c r="D505" s="32">
        <v>586.18200000000002</v>
      </c>
      <c r="E505" s="32" t="s">
        <v>10</v>
      </c>
      <c r="F505" s="32">
        <v>3.4580000000000002</v>
      </c>
      <c r="G505" s="32" t="s">
        <v>335</v>
      </c>
    </row>
    <row r="507" spans="1:7" x14ac:dyDescent="0.25">
      <c r="A507" s="32" t="s">
        <v>619</v>
      </c>
    </row>
    <row r="508" spans="1:7" x14ac:dyDescent="0.25">
      <c r="A508" s="32" t="s">
        <v>2</v>
      </c>
      <c r="B508" s="32" t="s">
        <v>3</v>
      </c>
      <c r="C508" s="32" t="s">
        <v>4</v>
      </c>
      <c r="D508" s="32" t="s">
        <v>5</v>
      </c>
      <c r="E508" s="32" t="s">
        <v>6</v>
      </c>
      <c r="F508" s="32" t="s">
        <v>7</v>
      </c>
    </row>
    <row r="509" spans="1:7" x14ac:dyDescent="0.25">
      <c r="A509" s="32" t="s">
        <v>0</v>
      </c>
      <c r="B509" s="32" t="s">
        <v>1</v>
      </c>
    </row>
    <row r="510" spans="1:7" x14ac:dyDescent="0.25">
      <c r="A510" s="32" t="s">
        <v>2</v>
      </c>
      <c r="B510" s="32" t="s">
        <v>3</v>
      </c>
      <c r="C510" s="32" t="s">
        <v>4</v>
      </c>
      <c r="D510" s="32" t="s">
        <v>5</v>
      </c>
      <c r="E510" s="32" t="s">
        <v>6</v>
      </c>
      <c r="F510" s="32" t="s">
        <v>7</v>
      </c>
    </row>
    <row r="511" spans="1:7" x14ac:dyDescent="0.25">
      <c r="A511" s="32" t="s">
        <v>620</v>
      </c>
      <c r="B511" s="32" t="s">
        <v>333</v>
      </c>
      <c r="C511" s="32">
        <v>10</v>
      </c>
      <c r="D511" s="32">
        <v>303778.66499999998</v>
      </c>
      <c r="E511" s="32" t="s">
        <v>10</v>
      </c>
      <c r="F511" s="32">
        <v>1273.038</v>
      </c>
      <c r="G511" s="32" t="s">
        <v>335</v>
      </c>
    </row>
    <row r="512" spans="1:7" x14ac:dyDescent="0.25">
      <c r="A512" s="32" t="s">
        <v>621</v>
      </c>
      <c r="B512" s="32" t="s">
        <v>333</v>
      </c>
      <c r="C512" s="32">
        <v>10</v>
      </c>
      <c r="D512" s="32">
        <v>518186.43400000001</v>
      </c>
      <c r="E512" s="32" t="s">
        <v>10</v>
      </c>
      <c r="F512" s="32">
        <v>7099.8879999999999</v>
      </c>
      <c r="G512" s="32" t="s">
        <v>335</v>
      </c>
    </row>
    <row r="513" spans="1:7" x14ac:dyDescent="0.25">
      <c r="A513" s="32" t="s">
        <v>626</v>
      </c>
      <c r="B513" s="32" t="s">
        <v>333</v>
      </c>
      <c r="C513" s="32">
        <v>10</v>
      </c>
      <c r="D513" s="32">
        <v>176914.63500000001</v>
      </c>
      <c r="E513" s="32" t="s">
        <v>10</v>
      </c>
      <c r="F513" s="32">
        <v>2569.2800000000002</v>
      </c>
      <c r="G513" s="32" t="s">
        <v>335</v>
      </c>
    </row>
    <row r="514" spans="1:7" x14ac:dyDescent="0.25">
      <c r="A514" s="32" t="s">
        <v>627</v>
      </c>
      <c r="B514" s="32" t="s">
        <v>333</v>
      </c>
      <c r="C514" s="32">
        <v>10</v>
      </c>
      <c r="D514" s="32">
        <v>359767.77500000002</v>
      </c>
      <c r="E514" s="32" t="s">
        <v>10</v>
      </c>
      <c r="F514" s="32">
        <v>4290.1369999999997</v>
      </c>
      <c r="G514" s="32" t="s">
        <v>335</v>
      </c>
    </row>
    <row r="515" spans="1:7" x14ac:dyDescent="0.25">
      <c r="A515" s="32" t="s">
        <v>624</v>
      </c>
      <c r="B515" s="32" t="s">
        <v>333</v>
      </c>
      <c r="C515" s="32">
        <v>10</v>
      </c>
      <c r="D515" s="32">
        <v>123474.106</v>
      </c>
      <c r="E515" s="32" t="s">
        <v>10</v>
      </c>
      <c r="F515" s="32">
        <v>2845.1320000000001</v>
      </c>
      <c r="G515" s="32" t="s">
        <v>335</v>
      </c>
    </row>
    <row r="516" spans="1:7" x14ac:dyDescent="0.25">
      <c r="A516" s="32" t="s">
        <v>625</v>
      </c>
      <c r="B516" s="32" t="s">
        <v>333</v>
      </c>
      <c r="C516" s="32">
        <v>10</v>
      </c>
      <c r="D516" s="32">
        <v>229977.326</v>
      </c>
      <c r="E516" s="32" t="s">
        <v>10</v>
      </c>
      <c r="F516" s="32">
        <v>11381.609</v>
      </c>
      <c r="G516" s="32" t="s">
        <v>335</v>
      </c>
    </row>
    <row r="517" spans="1:7" x14ac:dyDescent="0.25">
      <c r="A517" s="32" t="s">
        <v>622</v>
      </c>
      <c r="B517" s="32" t="s">
        <v>333</v>
      </c>
      <c r="C517" s="32">
        <v>10</v>
      </c>
      <c r="D517" s="32">
        <v>94825.161999999997</v>
      </c>
      <c r="E517" s="32" t="s">
        <v>10</v>
      </c>
      <c r="F517" s="32">
        <v>1841.3710000000001</v>
      </c>
      <c r="G517" s="32" t="s">
        <v>335</v>
      </c>
    </row>
    <row r="518" spans="1:7" x14ac:dyDescent="0.25">
      <c r="A518" s="32" t="s">
        <v>623</v>
      </c>
      <c r="B518" s="32" t="s">
        <v>333</v>
      </c>
      <c r="C518" s="32">
        <v>10</v>
      </c>
      <c r="D518" s="32">
        <v>117489.077</v>
      </c>
      <c r="E518" s="32" t="s">
        <v>10</v>
      </c>
      <c r="F518" s="32">
        <v>5445.6390000000001</v>
      </c>
      <c r="G518" s="32" t="s">
        <v>335</v>
      </c>
    </row>
    <row r="519" spans="1:7" x14ac:dyDescent="0.25">
      <c r="A519" s="32" t="s">
        <v>777</v>
      </c>
      <c r="B519" s="32" t="s">
        <v>333</v>
      </c>
      <c r="C519" s="32">
        <v>10</v>
      </c>
      <c r="D519" s="32">
        <v>63665.196000000004</v>
      </c>
      <c r="E519" s="32" t="s">
        <v>10</v>
      </c>
      <c r="F519" s="32">
        <v>561.78800000000001</v>
      </c>
      <c r="G519" s="32" t="s">
        <v>335</v>
      </c>
    </row>
    <row r="520" spans="1:7" x14ac:dyDescent="0.25">
      <c r="A520" s="32" t="s">
        <v>778</v>
      </c>
      <c r="B520" s="32" t="s">
        <v>333</v>
      </c>
      <c r="C520" s="32">
        <v>10</v>
      </c>
      <c r="D520" s="32">
        <v>28813.66</v>
      </c>
      <c r="E520" s="32" t="s">
        <v>10</v>
      </c>
      <c r="F520" s="32">
        <v>81.165000000000006</v>
      </c>
      <c r="G520" s="32" t="s">
        <v>335</v>
      </c>
    </row>
    <row r="522" spans="1:7" x14ac:dyDescent="0.25">
      <c r="A522" s="32" t="s">
        <v>629</v>
      </c>
    </row>
    <row r="523" spans="1:7" x14ac:dyDescent="0.25">
      <c r="A523" s="32" t="s">
        <v>2</v>
      </c>
      <c r="B523" s="32" t="s">
        <v>3</v>
      </c>
      <c r="C523" s="32" t="s">
        <v>4</v>
      </c>
      <c r="D523" s="32" t="s">
        <v>5</v>
      </c>
      <c r="E523" s="32" t="s">
        <v>6</v>
      </c>
      <c r="F523" s="32" t="s">
        <v>7</v>
      </c>
    </row>
    <row r="524" spans="1:7" x14ac:dyDescent="0.25">
      <c r="A524" s="32" t="s">
        <v>630</v>
      </c>
      <c r="B524" s="32" t="s">
        <v>333</v>
      </c>
      <c r="C524" s="32">
        <v>10</v>
      </c>
      <c r="D524" s="32">
        <v>791241.75399999996</v>
      </c>
      <c r="E524" s="32" t="s">
        <v>10</v>
      </c>
      <c r="F524" s="32">
        <v>6307.1970000000001</v>
      </c>
      <c r="G524" s="32" t="s">
        <v>335</v>
      </c>
    </row>
    <row r="525" spans="1:7" x14ac:dyDescent="0.25">
      <c r="A525" s="32" t="s">
        <v>631</v>
      </c>
      <c r="B525" s="32" t="s">
        <v>333</v>
      </c>
      <c r="C525" s="32">
        <v>10</v>
      </c>
      <c r="D525" s="32">
        <v>528134.625</v>
      </c>
      <c r="E525" s="32" t="s">
        <v>10</v>
      </c>
      <c r="F525" s="32">
        <v>9297.0470000000005</v>
      </c>
      <c r="G525" s="32" t="s">
        <v>335</v>
      </c>
    </row>
    <row r="526" spans="1:7" x14ac:dyDescent="0.25">
      <c r="A526" s="32" t="s">
        <v>632</v>
      </c>
      <c r="B526" s="32" t="s">
        <v>333</v>
      </c>
      <c r="C526" s="32">
        <v>10</v>
      </c>
      <c r="D526" s="32">
        <v>569035.36600000004</v>
      </c>
      <c r="E526" s="32" t="s">
        <v>10</v>
      </c>
      <c r="F526" s="32">
        <v>40349.050999999999</v>
      </c>
      <c r="G526" s="32" t="s">
        <v>335</v>
      </c>
    </row>
    <row r="527" spans="1:7" x14ac:dyDescent="0.25">
      <c r="A527" s="32" t="s">
        <v>633</v>
      </c>
      <c r="B527" s="32" t="s">
        <v>333</v>
      </c>
      <c r="C527" s="32">
        <v>10</v>
      </c>
      <c r="D527" s="32">
        <v>393679.09600000002</v>
      </c>
      <c r="E527" s="32" t="s">
        <v>10</v>
      </c>
      <c r="F527" s="32">
        <v>8391.1710000000003</v>
      </c>
      <c r="G527" s="32" t="s">
        <v>335</v>
      </c>
    </row>
    <row r="528" spans="1:7" x14ac:dyDescent="0.25">
      <c r="A528" s="32" t="s">
        <v>634</v>
      </c>
      <c r="B528" s="32" t="s">
        <v>333</v>
      </c>
      <c r="C528" s="32">
        <v>10</v>
      </c>
      <c r="D528" s="32">
        <v>261854.905</v>
      </c>
      <c r="E528" s="32" t="s">
        <v>10</v>
      </c>
      <c r="F528" s="32">
        <v>4567.8440000000001</v>
      </c>
      <c r="G528" s="32" t="s">
        <v>335</v>
      </c>
    </row>
    <row r="529" spans="1:7" x14ac:dyDescent="0.25">
      <c r="A529" s="32" t="s">
        <v>635</v>
      </c>
      <c r="B529" s="32" t="s">
        <v>333</v>
      </c>
      <c r="C529" s="32">
        <v>10</v>
      </c>
      <c r="D529" s="32">
        <v>278350.01799999998</v>
      </c>
      <c r="E529" s="32" t="s">
        <v>10</v>
      </c>
      <c r="F529" s="32">
        <v>6402.0649999999996</v>
      </c>
      <c r="G529" s="32" t="s">
        <v>335</v>
      </c>
    </row>
    <row r="530" spans="1:7" x14ac:dyDescent="0.25">
      <c r="A530" s="32" t="s">
        <v>636</v>
      </c>
      <c r="B530" s="32" t="s">
        <v>333</v>
      </c>
      <c r="C530" s="32">
        <v>10</v>
      </c>
      <c r="D530" s="32">
        <v>79943.172000000006</v>
      </c>
      <c r="E530" s="32" t="s">
        <v>10</v>
      </c>
      <c r="F530" s="32">
        <v>573.529</v>
      </c>
      <c r="G530" s="32" t="s">
        <v>335</v>
      </c>
    </row>
    <row r="531" spans="1:7" x14ac:dyDescent="0.25">
      <c r="A531" s="32" t="s">
        <v>637</v>
      </c>
      <c r="B531" s="32" t="s">
        <v>333</v>
      </c>
      <c r="C531" s="32">
        <v>10</v>
      </c>
      <c r="D531" s="32">
        <v>57192.792999999998</v>
      </c>
      <c r="E531" s="32" t="s">
        <v>10</v>
      </c>
      <c r="F531" s="32">
        <v>5262.7370000000001</v>
      </c>
      <c r="G531" s="32" t="s">
        <v>335</v>
      </c>
    </row>
    <row r="532" spans="1:7" x14ac:dyDescent="0.25">
      <c r="A532" s="32" t="s">
        <v>638</v>
      </c>
      <c r="B532" s="32" t="s">
        <v>333</v>
      </c>
      <c r="C532" s="32">
        <v>10</v>
      </c>
      <c r="D532" s="32">
        <v>62943.008999999998</v>
      </c>
      <c r="E532" s="32" t="s">
        <v>10</v>
      </c>
      <c r="F532" s="32">
        <v>1504.4580000000001</v>
      </c>
      <c r="G532" s="32" t="s">
        <v>335</v>
      </c>
    </row>
    <row r="533" spans="1:7" x14ac:dyDescent="0.25">
      <c r="A533" s="32" t="s">
        <v>639</v>
      </c>
      <c r="B533" s="32" t="s">
        <v>333</v>
      </c>
      <c r="C533" s="32">
        <v>10</v>
      </c>
      <c r="D533" s="32">
        <v>8990.3240000000005</v>
      </c>
      <c r="E533" s="32" t="s">
        <v>10</v>
      </c>
      <c r="F533" s="32">
        <v>55.722000000000001</v>
      </c>
      <c r="G533" s="32" t="s">
        <v>335</v>
      </c>
    </row>
    <row r="534" spans="1:7" x14ac:dyDescent="0.25">
      <c r="A534" s="32" t="s">
        <v>640</v>
      </c>
      <c r="B534" s="32" t="s">
        <v>333</v>
      </c>
      <c r="C534" s="32">
        <v>10</v>
      </c>
      <c r="D534" s="32">
        <v>6849.6239999999998</v>
      </c>
      <c r="E534" s="32" t="s">
        <v>10</v>
      </c>
      <c r="F534" s="32">
        <v>62.831000000000003</v>
      </c>
      <c r="G534" s="32" t="s">
        <v>335</v>
      </c>
    </row>
    <row r="535" spans="1:7" x14ac:dyDescent="0.25">
      <c r="A535" s="32" t="s">
        <v>641</v>
      </c>
      <c r="B535" s="32" t="s">
        <v>333</v>
      </c>
      <c r="C535" s="32">
        <v>10</v>
      </c>
      <c r="D535" s="32">
        <v>5853.2370000000001</v>
      </c>
      <c r="E535" s="32" t="s">
        <v>10</v>
      </c>
      <c r="F535" s="32">
        <v>76.588999999999999</v>
      </c>
      <c r="G535" s="32" t="s">
        <v>335</v>
      </c>
    </row>
    <row r="536" spans="1:7" x14ac:dyDescent="0.25">
      <c r="A536" s="32" t="s">
        <v>642</v>
      </c>
      <c r="B536" s="32" t="s">
        <v>333</v>
      </c>
      <c r="C536" s="32">
        <v>10</v>
      </c>
      <c r="D536" s="32">
        <v>815.81299999999999</v>
      </c>
      <c r="E536" s="32" t="s">
        <v>10</v>
      </c>
      <c r="F536" s="32">
        <v>17.670999999999999</v>
      </c>
      <c r="G536" s="32" t="s">
        <v>335</v>
      </c>
    </row>
    <row r="537" spans="1:7" x14ac:dyDescent="0.25">
      <c r="A537" s="32" t="s">
        <v>643</v>
      </c>
      <c r="B537" s="32" t="s">
        <v>333</v>
      </c>
      <c r="C537" s="32">
        <v>10</v>
      </c>
      <c r="D537" s="32">
        <v>389.68</v>
      </c>
      <c r="E537" s="32" t="s">
        <v>10</v>
      </c>
      <c r="F537" s="32">
        <v>1.113</v>
      </c>
      <c r="G537" s="32" t="s">
        <v>335</v>
      </c>
    </row>
    <row r="538" spans="1:7" x14ac:dyDescent="0.25">
      <c r="A538" s="32" t="s">
        <v>644</v>
      </c>
      <c r="B538" s="32" t="s">
        <v>333</v>
      </c>
      <c r="C538" s="32">
        <v>10</v>
      </c>
      <c r="D538" s="32">
        <v>491.75700000000001</v>
      </c>
      <c r="E538" s="32" t="s">
        <v>10</v>
      </c>
      <c r="F538" s="32">
        <v>8.9489999999999998</v>
      </c>
      <c r="G538" s="32" t="s">
        <v>335</v>
      </c>
    </row>
    <row r="540" spans="1:7" x14ac:dyDescent="0.25">
      <c r="A540" s="32" t="s">
        <v>645</v>
      </c>
    </row>
    <row r="541" spans="1:7" x14ac:dyDescent="0.25">
      <c r="A541" s="32" t="s">
        <v>2</v>
      </c>
      <c r="B541" s="32" t="s">
        <v>3</v>
      </c>
      <c r="C541" s="32" t="s">
        <v>4</v>
      </c>
      <c r="D541" s="32" t="s">
        <v>5</v>
      </c>
      <c r="E541" s="32" t="s">
        <v>6</v>
      </c>
      <c r="F541" s="32" t="s">
        <v>7</v>
      </c>
    </row>
    <row r="542" spans="1:7" x14ac:dyDescent="0.25">
      <c r="A542" s="32" t="s">
        <v>646</v>
      </c>
      <c r="B542" s="32" t="s">
        <v>333</v>
      </c>
      <c r="C542" s="32">
        <v>10</v>
      </c>
      <c r="D542" s="32">
        <v>410754.78200000001</v>
      </c>
      <c r="E542" s="32" t="s">
        <v>10</v>
      </c>
      <c r="F542" s="32">
        <v>12037.57</v>
      </c>
      <c r="G542" s="32" t="s">
        <v>335</v>
      </c>
    </row>
    <row r="543" spans="1:7" x14ac:dyDescent="0.25">
      <c r="A543" s="32" t="s">
        <v>647</v>
      </c>
      <c r="B543" s="32" t="s">
        <v>333</v>
      </c>
      <c r="C543" s="32">
        <v>10</v>
      </c>
      <c r="D543" s="32">
        <v>139881.34</v>
      </c>
      <c r="E543" s="32" t="s">
        <v>10</v>
      </c>
      <c r="F543" s="32">
        <v>2373.6280000000002</v>
      </c>
      <c r="G543" s="32" t="s">
        <v>335</v>
      </c>
    </row>
    <row r="544" spans="1:7" x14ac:dyDescent="0.25">
      <c r="A544" s="32" t="s">
        <v>648</v>
      </c>
      <c r="B544" s="32" t="s">
        <v>333</v>
      </c>
      <c r="C544" s="32">
        <v>10</v>
      </c>
      <c r="D544" s="32">
        <v>286243.87300000002</v>
      </c>
      <c r="E544" s="32" t="s">
        <v>10</v>
      </c>
      <c r="F544" s="32">
        <v>15293.308999999999</v>
      </c>
      <c r="G544" s="32" t="s">
        <v>335</v>
      </c>
    </row>
    <row r="545" spans="1:7" x14ac:dyDescent="0.25">
      <c r="A545" s="32" t="s">
        <v>649</v>
      </c>
      <c r="B545" s="32" t="s">
        <v>333</v>
      </c>
      <c r="C545" s="32">
        <v>10</v>
      </c>
      <c r="D545" s="32">
        <v>201425.59400000001</v>
      </c>
      <c r="E545" s="32" t="s">
        <v>10</v>
      </c>
      <c r="F545" s="32">
        <v>9031.3050000000003</v>
      </c>
      <c r="G545" s="32" t="s">
        <v>335</v>
      </c>
    </row>
    <row r="546" spans="1:7" x14ac:dyDescent="0.25">
      <c r="A546" s="32" t="s">
        <v>650</v>
      </c>
      <c r="B546" s="32" t="s">
        <v>333</v>
      </c>
      <c r="C546" s="32">
        <v>10</v>
      </c>
      <c r="D546" s="32">
        <v>69367.880999999994</v>
      </c>
      <c r="E546" s="32" t="s">
        <v>10</v>
      </c>
      <c r="F546" s="32">
        <v>110.77</v>
      </c>
      <c r="G546" s="32" t="s">
        <v>335</v>
      </c>
    </row>
    <row r="547" spans="1:7" x14ac:dyDescent="0.25">
      <c r="A547" s="32" t="s">
        <v>651</v>
      </c>
      <c r="B547" s="32" t="s">
        <v>333</v>
      </c>
      <c r="C547" s="32">
        <v>10</v>
      </c>
      <c r="D547" s="32">
        <v>140175.07999999999</v>
      </c>
      <c r="E547" s="32" t="s">
        <v>10</v>
      </c>
      <c r="F547" s="32">
        <v>1073.1120000000001</v>
      </c>
      <c r="G547" s="32" t="s">
        <v>335</v>
      </c>
    </row>
    <row r="548" spans="1:7" x14ac:dyDescent="0.25">
      <c r="A548" s="32" t="s">
        <v>652</v>
      </c>
      <c r="B548" s="32" t="s">
        <v>333</v>
      </c>
      <c r="C548" s="32">
        <v>10</v>
      </c>
      <c r="D548" s="32">
        <v>41592.014000000003</v>
      </c>
      <c r="E548" s="32" t="s">
        <v>10</v>
      </c>
      <c r="F548" s="32">
        <v>457.02600000000001</v>
      </c>
      <c r="G548" s="32" t="s">
        <v>335</v>
      </c>
    </row>
    <row r="549" spans="1:7" x14ac:dyDescent="0.25">
      <c r="A549" s="32" t="s">
        <v>653</v>
      </c>
      <c r="B549" s="32" t="s">
        <v>333</v>
      </c>
      <c r="C549" s="32">
        <v>10</v>
      </c>
      <c r="D549" s="32">
        <v>14480.166999999999</v>
      </c>
      <c r="E549" s="32" t="s">
        <v>10</v>
      </c>
      <c r="F549" s="32">
        <v>331.22199999999998</v>
      </c>
      <c r="G549" s="32" t="s">
        <v>335</v>
      </c>
    </row>
    <row r="550" spans="1:7" x14ac:dyDescent="0.25">
      <c r="A550" s="32" t="s">
        <v>654</v>
      </c>
      <c r="B550" s="32" t="s">
        <v>333</v>
      </c>
      <c r="C550" s="32">
        <v>10</v>
      </c>
      <c r="D550" s="32">
        <v>30083.495999999999</v>
      </c>
      <c r="E550" s="32" t="s">
        <v>10</v>
      </c>
      <c r="F550" s="32">
        <v>2329.8539999999998</v>
      </c>
      <c r="G550" s="32" t="s">
        <v>335</v>
      </c>
    </row>
    <row r="551" spans="1:7" x14ac:dyDescent="0.25">
      <c r="A551" s="32" t="s">
        <v>655</v>
      </c>
      <c r="B551" s="32" t="s">
        <v>333</v>
      </c>
      <c r="C551" s="32">
        <v>10</v>
      </c>
      <c r="D551" s="32">
        <v>5246.2070000000003</v>
      </c>
      <c r="E551" s="32" t="s">
        <v>10</v>
      </c>
      <c r="F551" s="32">
        <v>30.863</v>
      </c>
      <c r="G551" s="32" t="s">
        <v>335</v>
      </c>
    </row>
    <row r="552" spans="1:7" x14ac:dyDescent="0.25">
      <c r="A552" s="32" t="s">
        <v>656</v>
      </c>
      <c r="B552" s="32" t="s">
        <v>333</v>
      </c>
      <c r="C552" s="32">
        <v>10</v>
      </c>
      <c r="D552" s="32">
        <v>930.63699999999994</v>
      </c>
      <c r="E552" s="32" t="s">
        <v>10</v>
      </c>
      <c r="F552" s="32">
        <v>7.1360000000000001</v>
      </c>
      <c r="G552" s="32" t="s">
        <v>335</v>
      </c>
    </row>
    <row r="553" spans="1:7" x14ac:dyDescent="0.25">
      <c r="A553" s="32" t="s">
        <v>657</v>
      </c>
      <c r="B553" s="32" t="s">
        <v>333</v>
      </c>
      <c r="C553" s="32">
        <v>10</v>
      </c>
      <c r="D553" s="32">
        <v>3327.386</v>
      </c>
      <c r="E553" s="32" t="s">
        <v>10</v>
      </c>
      <c r="F553" s="32">
        <v>49.697000000000003</v>
      </c>
      <c r="G553" s="32" t="s">
        <v>335</v>
      </c>
    </row>
    <row r="554" spans="1:7" x14ac:dyDescent="0.25">
      <c r="A554" s="32" t="s">
        <v>658</v>
      </c>
      <c r="B554" s="32" t="s">
        <v>333</v>
      </c>
      <c r="C554" s="32">
        <v>10</v>
      </c>
      <c r="D554" s="32">
        <v>415.41199999999998</v>
      </c>
      <c r="E554" s="32" t="s">
        <v>10</v>
      </c>
      <c r="F554" s="32">
        <v>6.5439999999999996</v>
      </c>
      <c r="G554" s="32" t="s">
        <v>335</v>
      </c>
    </row>
    <row r="555" spans="1:7" x14ac:dyDescent="0.25">
      <c r="A555" s="32" t="s">
        <v>659</v>
      </c>
      <c r="B555" s="32" t="s">
        <v>333</v>
      </c>
      <c r="C555" s="32">
        <v>10</v>
      </c>
      <c r="D555" s="32">
        <v>95.460999999999999</v>
      </c>
      <c r="E555" s="32" t="s">
        <v>10</v>
      </c>
      <c r="F555" s="32">
        <v>1.0569999999999999</v>
      </c>
      <c r="G555" s="32" t="s">
        <v>335</v>
      </c>
    </row>
    <row r="556" spans="1:7" x14ac:dyDescent="0.25">
      <c r="A556" s="32" t="s">
        <v>660</v>
      </c>
      <c r="B556" s="32" t="s">
        <v>333</v>
      </c>
      <c r="C556" s="32">
        <v>10</v>
      </c>
      <c r="D556" s="32">
        <v>283.08300000000003</v>
      </c>
      <c r="E556" s="32" t="s">
        <v>10</v>
      </c>
      <c r="F556" s="32">
        <v>3.6389999999999998</v>
      </c>
      <c r="G556" s="32" t="s">
        <v>335</v>
      </c>
    </row>
    <row r="558" spans="1:7" x14ac:dyDescent="0.25">
      <c r="A558" s="32" t="s">
        <v>661</v>
      </c>
    </row>
    <row r="559" spans="1:7" x14ac:dyDescent="0.25">
      <c r="A559" s="32" t="s">
        <v>2</v>
      </c>
      <c r="B559" s="32" t="s">
        <v>3</v>
      </c>
      <c r="C559" s="32" t="s">
        <v>4</v>
      </c>
      <c r="D559" s="32" t="s">
        <v>5</v>
      </c>
      <c r="E559" s="32" t="s">
        <v>6</v>
      </c>
      <c r="F559" s="32" t="s">
        <v>7</v>
      </c>
    </row>
    <row r="560" spans="1:7" x14ac:dyDescent="0.25">
      <c r="A560" s="32" t="s">
        <v>662</v>
      </c>
      <c r="B560" s="32" t="s">
        <v>333</v>
      </c>
      <c r="C560" s="32">
        <v>10</v>
      </c>
      <c r="D560" s="32">
        <v>14870772.634</v>
      </c>
      <c r="E560" s="32" t="s">
        <v>10</v>
      </c>
      <c r="F560" s="32">
        <v>148095.14600000001</v>
      </c>
      <c r="G560" s="32" t="s">
        <v>335</v>
      </c>
    </row>
    <row r="561" spans="1:7" x14ac:dyDescent="0.25">
      <c r="A561" s="32" t="s">
        <v>663</v>
      </c>
      <c r="B561" s="32" t="s">
        <v>333</v>
      </c>
      <c r="C561" s="32">
        <v>10</v>
      </c>
      <c r="D561" s="32">
        <v>15470365.488</v>
      </c>
      <c r="E561" s="32" t="s">
        <v>10</v>
      </c>
      <c r="F561" s="32">
        <v>114676.92</v>
      </c>
      <c r="G561" s="32" t="s">
        <v>335</v>
      </c>
    </row>
    <row r="562" spans="1:7" x14ac:dyDescent="0.25">
      <c r="A562" s="32" t="s">
        <v>664</v>
      </c>
      <c r="B562" s="32" t="s">
        <v>333</v>
      </c>
      <c r="C562" s="32">
        <v>10</v>
      </c>
      <c r="D562" s="32">
        <v>15364027.539000001</v>
      </c>
      <c r="E562" s="32" t="s">
        <v>10</v>
      </c>
      <c r="F562" s="32">
        <v>183654.81899999999</v>
      </c>
      <c r="G562" s="32" t="s">
        <v>335</v>
      </c>
    </row>
    <row r="563" spans="1:7" x14ac:dyDescent="0.25">
      <c r="A563" s="32" t="s">
        <v>665</v>
      </c>
      <c r="B563" s="32" t="s">
        <v>333</v>
      </c>
      <c r="C563" s="32">
        <v>10</v>
      </c>
      <c r="D563" s="32">
        <v>14922144.015000001</v>
      </c>
      <c r="E563" s="32" t="s">
        <v>10</v>
      </c>
      <c r="F563" s="32">
        <v>425355.96799999999</v>
      </c>
      <c r="G563" s="32" t="s">
        <v>335</v>
      </c>
    </row>
    <row r="564" spans="1:7" x14ac:dyDescent="0.25">
      <c r="A564" s="32" t="s">
        <v>666</v>
      </c>
      <c r="B564" s="32" t="s">
        <v>333</v>
      </c>
      <c r="C564" s="32">
        <v>10</v>
      </c>
      <c r="D564" s="32">
        <v>6817516.5310000004</v>
      </c>
      <c r="E564" s="32" t="s">
        <v>10</v>
      </c>
      <c r="F564" s="32">
        <v>150430.44200000001</v>
      </c>
      <c r="G564" s="32" t="s">
        <v>335</v>
      </c>
    </row>
    <row r="565" spans="1:7" x14ac:dyDescent="0.25">
      <c r="A565" s="32" t="s">
        <v>667</v>
      </c>
      <c r="B565" s="32" t="s">
        <v>333</v>
      </c>
      <c r="C565" s="32">
        <v>10</v>
      </c>
      <c r="D565" s="32">
        <v>7102065.6950000003</v>
      </c>
      <c r="E565" s="32" t="s">
        <v>10</v>
      </c>
      <c r="F565" s="32">
        <v>127089.63400000001</v>
      </c>
      <c r="G565" s="32" t="s">
        <v>335</v>
      </c>
    </row>
    <row r="566" spans="1:7" x14ac:dyDescent="0.25">
      <c r="A566" s="32" t="s">
        <v>668</v>
      </c>
      <c r="B566" s="32" t="s">
        <v>333</v>
      </c>
      <c r="C566" s="32">
        <v>10</v>
      </c>
      <c r="D566" s="32">
        <v>7169907.8159999996</v>
      </c>
      <c r="E566" s="32" t="s">
        <v>10</v>
      </c>
      <c r="F566" s="32">
        <v>148838.12</v>
      </c>
      <c r="G566" s="32" t="s">
        <v>335</v>
      </c>
    </row>
    <row r="567" spans="1:7" x14ac:dyDescent="0.25">
      <c r="A567" s="32" t="s">
        <v>669</v>
      </c>
      <c r="B567" s="32" t="s">
        <v>333</v>
      </c>
      <c r="C567" s="32">
        <v>10</v>
      </c>
      <c r="D567" s="32">
        <v>6980096.4680000003</v>
      </c>
      <c r="E567" s="32" t="s">
        <v>10</v>
      </c>
      <c r="F567" s="32">
        <v>98609.471000000005</v>
      </c>
      <c r="G567" s="32" t="s">
        <v>335</v>
      </c>
    </row>
    <row r="568" spans="1:7" x14ac:dyDescent="0.25">
      <c r="A568" s="32" t="s">
        <v>670</v>
      </c>
      <c r="B568" s="32" t="s">
        <v>333</v>
      </c>
      <c r="C568" s="32">
        <v>10</v>
      </c>
      <c r="D568" s="32">
        <v>1165313.922</v>
      </c>
      <c r="E568" s="32" t="s">
        <v>10</v>
      </c>
      <c r="F568" s="32">
        <v>56473.029000000002</v>
      </c>
      <c r="G568" s="32" t="s">
        <v>335</v>
      </c>
    </row>
    <row r="569" spans="1:7" x14ac:dyDescent="0.25">
      <c r="A569" s="32" t="s">
        <v>671</v>
      </c>
      <c r="B569" s="32" t="s">
        <v>333</v>
      </c>
      <c r="C569" s="32">
        <v>10</v>
      </c>
      <c r="D569" s="32">
        <v>1168694.9820000001</v>
      </c>
      <c r="E569" s="32" t="s">
        <v>10</v>
      </c>
      <c r="F569" s="32">
        <v>47598.258000000002</v>
      </c>
      <c r="G569" s="32" t="s">
        <v>335</v>
      </c>
    </row>
    <row r="570" spans="1:7" x14ac:dyDescent="0.25">
      <c r="A570" s="32" t="s">
        <v>672</v>
      </c>
      <c r="B570" s="32" t="s">
        <v>333</v>
      </c>
      <c r="C570" s="32">
        <v>10</v>
      </c>
      <c r="D570" s="32">
        <v>1234207.49</v>
      </c>
      <c r="E570" s="32" t="s">
        <v>10</v>
      </c>
      <c r="F570" s="32">
        <v>63519.21</v>
      </c>
      <c r="G570" s="32" t="s">
        <v>335</v>
      </c>
    </row>
    <row r="571" spans="1:7" x14ac:dyDescent="0.25">
      <c r="A571" s="32" t="s">
        <v>673</v>
      </c>
      <c r="B571" s="32" t="s">
        <v>333</v>
      </c>
      <c r="C571" s="32">
        <v>10</v>
      </c>
      <c r="D571" s="32">
        <v>1131924.865</v>
      </c>
      <c r="E571" s="32" t="s">
        <v>10</v>
      </c>
      <c r="F571" s="32">
        <v>24242.694</v>
      </c>
      <c r="G571" s="32" t="s">
        <v>335</v>
      </c>
    </row>
    <row r="572" spans="1:7" x14ac:dyDescent="0.25">
      <c r="A572" s="32" t="s">
        <v>674</v>
      </c>
      <c r="B572" s="32" t="s">
        <v>333</v>
      </c>
      <c r="C572" s="32">
        <v>10</v>
      </c>
      <c r="D572" s="32">
        <v>53964.703999999998</v>
      </c>
      <c r="E572" s="32" t="s">
        <v>10</v>
      </c>
      <c r="F572" s="32">
        <v>765.00400000000002</v>
      </c>
      <c r="G572" s="32" t="s">
        <v>335</v>
      </c>
    </row>
    <row r="573" spans="1:7" x14ac:dyDescent="0.25">
      <c r="A573" s="32" t="s">
        <v>675</v>
      </c>
      <c r="B573" s="32" t="s">
        <v>333</v>
      </c>
      <c r="C573" s="32">
        <v>10</v>
      </c>
      <c r="D573" s="32">
        <v>66378.396999999997</v>
      </c>
      <c r="E573" s="32" t="s">
        <v>10</v>
      </c>
      <c r="F573" s="32">
        <v>2937.3989999999999</v>
      </c>
      <c r="G573" s="32" t="s">
        <v>335</v>
      </c>
    </row>
    <row r="574" spans="1:7" x14ac:dyDescent="0.25">
      <c r="A574" s="32" t="s">
        <v>676</v>
      </c>
      <c r="B574" s="32" t="s">
        <v>333</v>
      </c>
      <c r="C574" s="32">
        <v>10</v>
      </c>
      <c r="D574" s="32">
        <v>59316.523999999998</v>
      </c>
      <c r="E574" s="32" t="s">
        <v>10</v>
      </c>
      <c r="F574" s="32">
        <v>1893.8119999999999</v>
      </c>
      <c r="G574" s="32" t="s">
        <v>335</v>
      </c>
    </row>
    <row r="575" spans="1:7" x14ac:dyDescent="0.25">
      <c r="A575" s="32" t="s">
        <v>677</v>
      </c>
      <c r="B575" s="32" t="s">
        <v>333</v>
      </c>
      <c r="C575" s="32">
        <v>10</v>
      </c>
      <c r="D575" s="32">
        <v>61665.39</v>
      </c>
      <c r="E575" s="32" t="s">
        <v>10</v>
      </c>
      <c r="F575" s="32">
        <v>684.702</v>
      </c>
      <c r="G575" s="32" t="s">
        <v>335</v>
      </c>
    </row>
    <row r="576" spans="1:7" x14ac:dyDescent="0.25">
      <c r="A576" s="32" t="s">
        <v>678</v>
      </c>
      <c r="B576" s="32" t="s">
        <v>333</v>
      </c>
      <c r="C576" s="32">
        <v>10</v>
      </c>
      <c r="D576" s="32">
        <v>3743.1619999999998</v>
      </c>
      <c r="E576" s="32" t="s">
        <v>10</v>
      </c>
      <c r="F576" s="32">
        <v>63.381999999999998</v>
      </c>
      <c r="G576" s="32" t="s">
        <v>335</v>
      </c>
    </row>
    <row r="577" spans="1:7" x14ac:dyDescent="0.25">
      <c r="A577" s="32" t="s">
        <v>679</v>
      </c>
      <c r="B577" s="32" t="s">
        <v>333</v>
      </c>
      <c r="C577" s="32">
        <v>10</v>
      </c>
      <c r="D577" s="32">
        <v>3990.8870000000002</v>
      </c>
      <c r="E577" s="32" t="s">
        <v>10</v>
      </c>
      <c r="F577" s="32">
        <v>67.751999999999995</v>
      </c>
      <c r="G577" s="32" t="s">
        <v>335</v>
      </c>
    </row>
    <row r="578" spans="1:7" x14ac:dyDescent="0.25">
      <c r="A578" s="32" t="s">
        <v>680</v>
      </c>
      <c r="B578" s="32" t="s">
        <v>333</v>
      </c>
      <c r="C578" s="32">
        <v>10</v>
      </c>
      <c r="D578" s="32">
        <v>4173.8890000000001</v>
      </c>
      <c r="E578" s="32" t="s">
        <v>10</v>
      </c>
      <c r="F578" s="32">
        <v>82.691999999999993</v>
      </c>
      <c r="G578" s="32" t="s">
        <v>335</v>
      </c>
    </row>
    <row r="579" spans="1:7" x14ac:dyDescent="0.25">
      <c r="A579" s="32" t="s">
        <v>681</v>
      </c>
      <c r="B579" s="32" t="s">
        <v>333</v>
      </c>
      <c r="C579" s="32">
        <v>10</v>
      </c>
      <c r="D579" s="32">
        <v>3787.0309999999999</v>
      </c>
      <c r="E579" s="32" t="s">
        <v>10</v>
      </c>
      <c r="F579" s="32">
        <v>41.883000000000003</v>
      </c>
      <c r="G579" s="32" t="s">
        <v>335</v>
      </c>
    </row>
    <row r="581" spans="1:7" x14ac:dyDescent="0.25">
      <c r="A581" s="32" t="s">
        <v>682</v>
      </c>
    </row>
    <row r="582" spans="1:7" x14ac:dyDescent="0.25">
      <c r="A582" s="32" t="s">
        <v>2</v>
      </c>
      <c r="B582" s="32" t="s">
        <v>3</v>
      </c>
      <c r="C582" s="32" t="s">
        <v>4</v>
      </c>
      <c r="D582" s="32" t="s">
        <v>5</v>
      </c>
      <c r="E582" s="32" t="s">
        <v>6</v>
      </c>
      <c r="F582" s="32" t="s">
        <v>7</v>
      </c>
    </row>
    <row r="583" spans="1:7" x14ac:dyDescent="0.25">
      <c r="A583" s="32" t="s">
        <v>683</v>
      </c>
      <c r="B583" s="32" t="s">
        <v>333</v>
      </c>
      <c r="C583" s="32">
        <v>25</v>
      </c>
      <c r="D583" s="32">
        <v>975951.049</v>
      </c>
      <c r="E583" s="32" t="s">
        <v>10</v>
      </c>
      <c r="F583" s="32">
        <v>9678.84</v>
      </c>
      <c r="G583" s="32" t="s">
        <v>335</v>
      </c>
    </row>
    <row r="584" spans="1:7" x14ac:dyDescent="0.25">
      <c r="A584" s="32" t="s">
        <v>684</v>
      </c>
      <c r="B584" s="32" t="s">
        <v>333</v>
      </c>
      <c r="C584" s="32">
        <v>25</v>
      </c>
      <c r="D584" s="32">
        <v>1121801.585</v>
      </c>
      <c r="E584" s="32" t="s">
        <v>10</v>
      </c>
      <c r="F584" s="32">
        <v>9097.223</v>
      </c>
      <c r="G584" s="32" t="s">
        <v>335</v>
      </c>
    </row>
    <row r="585" spans="1:7" x14ac:dyDescent="0.25">
      <c r="A585" s="32" t="s">
        <v>685</v>
      </c>
      <c r="B585" s="32" t="s">
        <v>333</v>
      </c>
      <c r="C585" s="32">
        <v>25</v>
      </c>
      <c r="D585" s="32">
        <v>27896780525</v>
      </c>
      <c r="E585" s="32" t="s">
        <v>10</v>
      </c>
      <c r="F585" s="32">
        <v>165554676.079</v>
      </c>
      <c r="G585" s="32" t="s">
        <v>335</v>
      </c>
    </row>
    <row r="586" spans="1:7" x14ac:dyDescent="0.25">
      <c r="A586" s="32" t="s">
        <v>686</v>
      </c>
      <c r="B586" s="32" t="s">
        <v>333</v>
      </c>
      <c r="C586" s="32">
        <v>25</v>
      </c>
      <c r="D586" s="32">
        <v>876622.89599999995</v>
      </c>
      <c r="E586" s="32" t="s">
        <v>10</v>
      </c>
      <c r="F586" s="32">
        <v>21180.148000000001</v>
      </c>
      <c r="G586" s="32" t="s">
        <v>335</v>
      </c>
    </row>
    <row r="587" spans="1:7" x14ac:dyDescent="0.25">
      <c r="A587" s="32" t="s">
        <v>699</v>
      </c>
      <c r="B587" s="32" t="s">
        <v>333</v>
      </c>
      <c r="C587" s="32">
        <v>25</v>
      </c>
      <c r="D587" s="32">
        <v>484195.57199999999</v>
      </c>
      <c r="E587" s="32" t="s">
        <v>10</v>
      </c>
      <c r="F587" s="32">
        <v>4321.7340000000004</v>
      </c>
      <c r="G587" s="32" t="s">
        <v>335</v>
      </c>
    </row>
    <row r="588" spans="1:7" x14ac:dyDescent="0.25">
      <c r="A588" s="32" t="s">
        <v>700</v>
      </c>
      <c r="B588" s="32" t="s">
        <v>333</v>
      </c>
      <c r="C588" s="32">
        <v>25</v>
      </c>
      <c r="D588" s="32">
        <v>565043.93999999994</v>
      </c>
      <c r="E588" s="32" t="s">
        <v>10</v>
      </c>
      <c r="F588" s="32">
        <v>2379.672</v>
      </c>
      <c r="G588" s="32" t="s">
        <v>335</v>
      </c>
    </row>
    <row r="589" spans="1:7" x14ac:dyDescent="0.25">
      <c r="A589" s="32" t="s">
        <v>701</v>
      </c>
      <c r="B589" s="32" t="s">
        <v>333</v>
      </c>
      <c r="C589" s="32">
        <v>25</v>
      </c>
      <c r="D589" s="32">
        <v>6966736254.9399996</v>
      </c>
      <c r="E589" s="32" t="s">
        <v>10</v>
      </c>
      <c r="F589" s="32">
        <v>54527797.295000002</v>
      </c>
      <c r="G589" s="32" t="s">
        <v>335</v>
      </c>
    </row>
    <row r="590" spans="1:7" x14ac:dyDescent="0.25">
      <c r="A590" s="32" t="s">
        <v>702</v>
      </c>
      <c r="B590" s="32" t="s">
        <v>333</v>
      </c>
      <c r="C590" s="32">
        <v>25</v>
      </c>
      <c r="D590" s="32">
        <v>418738.44199999998</v>
      </c>
      <c r="E590" s="32" t="s">
        <v>10</v>
      </c>
      <c r="F590" s="32">
        <v>3023.0569999999998</v>
      </c>
      <c r="G590" s="32" t="s">
        <v>335</v>
      </c>
    </row>
    <row r="591" spans="1:7" x14ac:dyDescent="0.25">
      <c r="A591" s="32" t="s">
        <v>687</v>
      </c>
      <c r="B591" s="32" t="s">
        <v>333</v>
      </c>
      <c r="C591" s="32">
        <v>25</v>
      </c>
      <c r="D591" s="32">
        <v>97324.524999999994</v>
      </c>
      <c r="E591" s="32" t="s">
        <v>10</v>
      </c>
      <c r="F591" s="32">
        <v>765.66099999999994</v>
      </c>
      <c r="G591" s="32" t="s">
        <v>335</v>
      </c>
    </row>
    <row r="592" spans="1:7" x14ac:dyDescent="0.25">
      <c r="A592" s="32" t="s">
        <v>688</v>
      </c>
      <c r="B592" s="32" t="s">
        <v>333</v>
      </c>
      <c r="C592" s="32">
        <v>25</v>
      </c>
      <c r="D592" s="32">
        <v>119570.111</v>
      </c>
      <c r="E592" s="32" t="s">
        <v>10</v>
      </c>
      <c r="F592" s="32">
        <v>890.92600000000004</v>
      </c>
      <c r="G592" s="32" t="s">
        <v>335</v>
      </c>
    </row>
    <row r="593" spans="1:7" x14ac:dyDescent="0.25">
      <c r="A593" s="32" t="s">
        <v>689</v>
      </c>
      <c r="B593" s="32" t="s">
        <v>333</v>
      </c>
      <c r="C593" s="32">
        <v>25</v>
      </c>
      <c r="D593" s="32">
        <v>278319262.20099998</v>
      </c>
      <c r="E593" s="32" t="s">
        <v>10</v>
      </c>
      <c r="F593" s="32">
        <v>2731864.5249999999</v>
      </c>
      <c r="G593" s="32" t="s">
        <v>335</v>
      </c>
    </row>
    <row r="594" spans="1:7" x14ac:dyDescent="0.25">
      <c r="A594" s="32" t="s">
        <v>690</v>
      </c>
      <c r="B594" s="32" t="s">
        <v>333</v>
      </c>
      <c r="C594" s="32">
        <v>25</v>
      </c>
      <c r="D594" s="32">
        <v>131761.356</v>
      </c>
      <c r="E594" s="32" t="s">
        <v>10</v>
      </c>
      <c r="F594" s="32">
        <v>1026.5160000000001</v>
      </c>
      <c r="G594" s="32" t="s">
        <v>335</v>
      </c>
    </row>
    <row r="595" spans="1:7" x14ac:dyDescent="0.25">
      <c r="A595" s="32" t="s">
        <v>691</v>
      </c>
      <c r="B595" s="32" t="s">
        <v>333</v>
      </c>
      <c r="C595" s="32">
        <v>25</v>
      </c>
      <c r="D595" s="32">
        <v>10167.713</v>
      </c>
      <c r="E595" s="32" t="s">
        <v>10</v>
      </c>
      <c r="F595" s="32">
        <v>60.631999999999998</v>
      </c>
      <c r="G595" s="32" t="s">
        <v>335</v>
      </c>
    </row>
    <row r="596" spans="1:7" x14ac:dyDescent="0.25">
      <c r="A596" s="32" t="s">
        <v>692</v>
      </c>
      <c r="B596" s="32" t="s">
        <v>333</v>
      </c>
      <c r="C596" s="32">
        <v>25</v>
      </c>
      <c r="D596" s="32">
        <v>15547.58</v>
      </c>
      <c r="E596" s="32" t="s">
        <v>10</v>
      </c>
      <c r="F596" s="32">
        <v>56.283999999999999</v>
      </c>
      <c r="G596" s="32" t="s">
        <v>335</v>
      </c>
    </row>
    <row r="597" spans="1:7" x14ac:dyDescent="0.25">
      <c r="A597" s="32" t="s">
        <v>693</v>
      </c>
      <c r="B597" s="32" t="s">
        <v>333</v>
      </c>
      <c r="C597" s="32">
        <v>25</v>
      </c>
      <c r="D597" s="32">
        <v>2820505.1329999999</v>
      </c>
      <c r="E597" s="32" t="s">
        <v>10</v>
      </c>
      <c r="F597" s="32">
        <v>33214.14</v>
      </c>
      <c r="G597" s="32" t="s">
        <v>335</v>
      </c>
    </row>
    <row r="598" spans="1:7" x14ac:dyDescent="0.25">
      <c r="A598" s="32" t="s">
        <v>694</v>
      </c>
      <c r="B598" s="32" t="s">
        <v>333</v>
      </c>
      <c r="C598" s="32">
        <v>25</v>
      </c>
      <c r="D598" s="32">
        <v>13974.32</v>
      </c>
      <c r="E598" s="32" t="s">
        <v>10</v>
      </c>
      <c r="F598" s="32">
        <v>73.995000000000005</v>
      </c>
      <c r="G598" s="32" t="s">
        <v>335</v>
      </c>
    </row>
    <row r="599" spans="1:7" x14ac:dyDescent="0.25">
      <c r="A599" s="32" t="s">
        <v>695</v>
      </c>
      <c r="B599" s="32" t="s">
        <v>333</v>
      </c>
      <c r="C599" s="32">
        <v>25</v>
      </c>
      <c r="D599" s="32">
        <v>960.26700000000005</v>
      </c>
      <c r="E599" s="32" t="s">
        <v>10</v>
      </c>
      <c r="F599" s="32">
        <v>6.4950000000000001</v>
      </c>
      <c r="G599" s="32" t="s">
        <v>335</v>
      </c>
    </row>
    <row r="600" spans="1:7" x14ac:dyDescent="0.25">
      <c r="A600" s="32" t="s">
        <v>696</v>
      </c>
      <c r="B600" s="32" t="s">
        <v>333</v>
      </c>
      <c r="C600" s="32">
        <v>25</v>
      </c>
      <c r="D600" s="32">
        <v>1509.3430000000001</v>
      </c>
      <c r="E600" s="32" t="s">
        <v>10</v>
      </c>
      <c r="F600" s="32">
        <v>6.5940000000000003</v>
      </c>
      <c r="G600" s="32" t="s">
        <v>335</v>
      </c>
    </row>
    <row r="601" spans="1:7" x14ac:dyDescent="0.25">
      <c r="A601" s="32" t="s">
        <v>697</v>
      </c>
      <c r="B601" s="32" t="s">
        <v>333</v>
      </c>
      <c r="C601" s="32">
        <v>25</v>
      </c>
      <c r="D601" s="32">
        <v>28290.82</v>
      </c>
      <c r="E601" s="32" t="s">
        <v>10</v>
      </c>
      <c r="F601" s="32">
        <v>150.709</v>
      </c>
      <c r="G601" s="32" t="s">
        <v>335</v>
      </c>
    </row>
    <row r="602" spans="1:7" x14ac:dyDescent="0.25">
      <c r="A602" s="32" t="s">
        <v>698</v>
      </c>
      <c r="B602" s="32" t="s">
        <v>333</v>
      </c>
      <c r="C602" s="32">
        <v>25</v>
      </c>
      <c r="D602" s="32">
        <v>789.58699999999999</v>
      </c>
      <c r="E602" s="32" t="s">
        <v>10</v>
      </c>
      <c r="F602" s="32">
        <v>3.1120000000000001</v>
      </c>
      <c r="G602" s="32" t="s">
        <v>335</v>
      </c>
    </row>
    <row r="604" spans="1:7" x14ac:dyDescent="0.25">
      <c r="A604" s="32" t="s">
        <v>0</v>
      </c>
      <c r="B604" s="32" t="s">
        <v>1</v>
      </c>
    </row>
    <row r="605" spans="1:7" x14ac:dyDescent="0.25">
      <c r="A605" s="32" t="s">
        <v>2</v>
      </c>
      <c r="B605" s="32" t="s">
        <v>3</v>
      </c>
      <c r="C605" s="32" t="s">
        <v>4</v>
      </c>
      <c r="D605" s="32" t="s">
        <v>5</v>
      </c>
      <c r="E605" s="32" t="s">
        <v>6</v>
      </c>
      <c r="F605" s="32" t="s">
        <v>7</v>
      </c>
    </row>
    <row r="606" spans="1:7" x14ac:dyDescent="0.25">
      <c r="A606" s="32" t="s">
        <v>757</v>
      </c>
      <c r="B606" s="32" t="s">
        <v>333</v>
      </c>
      <c r="C606" s="32">
        <v>25</v>
      </c>
      <c r="D606" s="32">
        <v>27981.114000000001</v>
      </c>
      <c r="E606" s="32" t="s">
        <v>10</v>
      </c>
      <c r="F606" s="32">
        <v>692.72699999999998</v>
      </c>
      <c r="G606" s="32" t="s">
        <v>335</v>
      </c>
    </row>
    <row r="607" spans="1:7" x14ac:dyDescent="0.25">
      <c r="A607" s="32" t="s">
        <v>758</v>
      </c>
      <c r="B607" s="32" t="s">
        <v>333</v>
      </c>
      <c r="C607" s="32">
        <v>25</v>
      </c>
      <c r="D607" s="32">
        <v>63854.241000000002</v>
      </c>
      <c r="E607" s="32" t="s">
        <v>10</v>
      </c>
      <c r="F607" s="32">
        <v>504.572</v>
      </c>
      <c r="G607" s="32" t="s">
        <v>335</v>
      </c>
    </row>
    <row r="608" spans="1:7" x14ac:dyDescent="0.25">
      <c r="A608" s="32" t="s">
        <v>759</v>
      </c>
      <c r="B608" s="32" t="s">
        <v>333</v>
      </c>
      <c r="C608" s="32">
        <v>25</v>
      </c>
      <c r="D608" s="32">
        <v>41237.968000000001</v>
      </c>
      <c r="E608" s="32" t="s">
        <v>10</v>
      </c>
      <c r="F608" s="32">
        <v>297.95600000000002</v>
      </c>
      <c r="G608" s="32" t="s">
        <v>335</v>
      </c>
    </row>
    <row r="609" spans="1:7" x14ac:dyDescent="0.25">
      <c r="A609" s="32" t="s">
        <v>703</v>
      </c>
      <c r="B609" s="32" t="s">
        <v>333</v>
      </c>
      <c r="C609" s="32">
        <v>10</v>
      </c>
      <c r="D609" s="32">
        <v>13462.455</v>
      </c>
      <c r="E609" s="32" t="s">
        <v>10</v>
      </c>
      <c r="F609" s="32">
        <v>165.87700000000001</v>
      </c>
      <c r="G609" s="32" t="s">
        <v>335</v>
      </c>
    </row>
    <row r="610" spans="1:7" x14ac:dyDescent="0.25">
      <c r="A610" s="32" t="s">
        <v>704</v>
      </c>
      <c r="B610" s="32" t="s">
        <v>333</v>
      </c>
      <c r="C610" s="32">
        <v>10</v>
      </c>
      <c r="D610" s="32">
        <v>10544.157999999999</v>
      </c>
      <c r="E610" s="32" t="s">
        <v>10</v>
      </c>
      <c r="F610" s="32">
        <v>680.56200000000001</v>
      </c>
      <c r="G610" s="32" t="s">
        <v>335</v>
      </c>
    </row>
    <row r="611" spans="1:7" x14ac:dyDescent="0.25">
      <c r="A611" s="32" t="s">
        <v>705</v>
      </c>
      <c r="B611" s="32" t="s">
        <v>333</v>
      </c>
      <c r="C611" s="32">
        <v>10</v>
      </c>
      <c r="D611" s="32">
        <v>57931.512999999999</v>
      </c>
      <c r="E611" s="32" t="s">
        <v>10</v>
      </c>
      <c r="F611" s="32">
        <v>1685.703</v>
      </c>
      <c r="G611" s="32" t="s">
        <v>335</v>
      </c>
    </row>
    <row r="612" spans="1:7" x14ac:dyDescent="0.25">
      <c r="A612" s="32" t="s">
        <v>706</v>
      </c>
      <c r="B612" s="32" t="s">
        <v>333</v>
      </c>
      <c r="C612" s="32">
        <v>10</v>
      </c>
      <c r="D612" s="32">
        <v>35989.917000000001</v>
      </c>
      <c r="E612" s="32" t="s">
        <v>10</v>
      </c>
      <c r="F612" s="32">
        <v>484.38299999999998</v>
      </c>
      <c r="G612" s="32" t="s">
        <v>335</v>
      </c>
    </row>
    <row r="613" spans="1:7" x14ac:dyDescent="0.25">
      <c r="A613" s="32" t="s">
        <v>707</v>
      </c>
      <c r="B613" s="32" t="s">
        <v>333</v>
      </c>
      <c r="C613" s="32">
        <v>10</v>
      </c>
      <c r="D613" s="32">
        <v>248809.43400000001</v>
      </c>
      <c r="E613" s="32" t="s">
        <v>10</v>
      </c>
      <c r="F613" s="32">
        <v>2258.2660000000001</v>
      </c>
      <c r="G613" s="32" t="s">
        <v>335</v>
      </c>
    </row>
    <row r="614" spans="1:7" x14ac:dyDescent="0.25">
      <c r="A614" s="32" t="s">
        <v>708</v>
      </c>
      <c r="B614" s="32" t="s">
        <v>333</v>
      </c>
      <c r="C614" s="32">
        <v>10</v>
      </c>
      <c r="D614" s="32">
        <v>292416.43</v>
      </c>
      <c r="E614" s="32" t="s">
        <v>10</v>
      </c>
      <c r="F614" s="32">
        <v>12341.653</v>
      </c>
      <c r="G614" s="32" t="s">
        <v>335</v>
      </c>
    </row>
    <row r="615" spans="1:7" x14ac:dyDescent="0.25">
      <c r="A615" s="32" t="s">
        <v>709</v>
      </c>
      <c r="B615" s="32" t="s">
        <v>333</v>
      </c>
      <c r="C615" s="32">
        <v>10</v>
      </c>
      <c r="D615" s="32">
        <v>227558.76699999999</v>
      </c>
      <c r="E615" s="32" t="s">
        <v>10</v>
      </c>
      <c r="F615" s="32">
        <v>5110.2209999999995</v>
      </c>
      <c r="G615" s="32" t="s">
        <v>335</v>
      </c>
    </row>
    <row r="616" spans="1:7" x14ac:dyDescent="0.25">
      <c r="A616" s="32" t="s">
        <v>710</v>
      </c>
      <c r="B616" s="32" t="s">
        <v>333</v>
      </c>
      <c r="C616" s="32">
        <v>10</v>
      </c>
      <c r="D616" s="32">
        <v>283495.75</v>
      </c>
      <c r="E616" s="32" t="s">
        <v>10</v>
      </c>
      <c r="F616" s="32">
        <v>5005.9110000000001</v>
      </c>
      <c r="G616" s="32" t="s">
        <v>335</v>
      </c>
    </row>
    <row r="617" spans="1:7" x14ac:dyDescent="0.25">
      <c r="A617" s="32" t="s">
        <v>711</v>
      </c>
      <c r="B617" s="32" t="s">
        <v>333</v>
      </c>
      <c r="C617" s="32">
        <v>10</v>
      </c>
      <c r="D617" s="32">
        <v>138291.003</v>
      </c>
      <c r="E617" s="32" t="s">
        <v>10</v>
      </c>
      <c r="F617" s="32">
        <v>4744.34</v>
      </c>
      <c r="G617" s="32" t="s">
        <v>335</v>
      </c>
    </row>
    <row r="618" spans="1:7" x14ac:dyDescent="0.25">
      <c r="A618" s="32" t="s">
        <v>712</v>
      </c>
      <c r="B618" s="32" t="s">
        <v>333</v>
      </c>
      <c r="C618" s="32">
        <v>10</v>
      </c>
      <c r="D618" s="32">
        <v>161052.99799999999</v>
      </c>
      <c r="E618" s="32" t="s">
        <v>10</v>
      </c>
      <c r="F618" s="32">
        <v>2781.7179999999998</v>
      </c>
      <c r="G618" s="32" t="s">
        <v>335</v>
      </c>
    </row>
    <row r="619" spans="1:7" x14ac:dyDescent="0.25">
      <c r="A619" s="32" t="s">
        <v>713</v>
      </c>
      <c r="B619" s="32" t="s">
        <v>333</v>
      </c>
      <c r="C619" s="32">
        <v>10</v>
      </c>
      <c r="D619" s="32">
        <v>80149.312000000005</v>
      </c>
      <c r="E619" s="32" t="s">
        <v>10</v>
      </c>
      <c r="F619" s="32">
        <v>1473.5319999999999</v>
      </c>
      <c r="G619" s="32" t="s">
        <v>335</v>
      </c>
    </row>
    <row r="620" spans="1:7" x14ac:dyDescent="0.25">
      <c r="A620" s="32" t="s">
        <v>714</v>
      </c>
      <c r="B620" s="32" t="s">
        <v>333</v>
      </c>
      <c r="C620" s="32">
        <v>10</v>
      </c>
      <c r="D620" s="32">
        <v>100518.261</v>
      </c>
      <c r="E620" s="32" t="s">
        <v>10</v>
      </c>
      <c r="F620" s="32">
        <v>1619.6690000000001</v>
      </c>
      <c r="G620" s="32" t="s">
        <v>335</v>
      </c>
    </row>
    <row r="621" spans="1:7" x14ac:dyDescent="0.25">
      <c r="A621" s="32" t="s">
        <v>715</v>
      </c>
      <c r="B621" s="32" t="s">
        <v>333</v>
      </c>
      <c r="C621" s="32">
        <v>10</v>
      </c>
      <c r="D621" s="32">
        <v>475449.397</v>
      </c>
      <c r="E621" s="32" t="s">
        <v>10</v>
      </c>
      <c r="F621" s="32">
        <v>15468.627</v>
      </c>
      <c r="G621" s="32" t="s">
        <v>335</v>
      </c>
    </row>
    <row r="622" spans="1:7" x14ac:dyDescent="0.25">
      <c r="A622" s="32" t="s">
        <v>716</v>
      </c>
      <c r="B622" s="32" t="s">
        <v>333</v>
      </c>
      <c r="C622" s="32">
        <v>10</v>
      </c>
      <c r="D622" s="32">
        <v>549306.11300000001</v>
      </c>
      <c r="E622" s="32" t="s">
        <v>10</v>
      </c>
      <c r="F622" s="32">
        <v>113784.61900000001</v>
      </c>
      <c r="G622" s="32" t="s">
        <v>335</v>
      </c>
    </row>
    <row r="623" spans="1:7" x14ac:dyDescent="0.25">
      <c r="A623" s="32" t="s">
        <v>717</v>
      </c>
      <c r="B623" s="32" t="s">
        <v>333</v>
      </c>
      <c r="C623" s="32">
        <v>10</v>
      </c>
      <c r="D623" s="32">
        <v>1007869.796</v>
      </c>
      <c r="E623" s="32" t="s">
        <v>10</v>
      </c>
      <c r="F623" s="32">
        <v>8696.1370000000006</v>
      </c>
      <c r="G623" s="32" t="s">
        <v>335</v>
      </c>
    </row>
    <row r="624" spans="1:7" x14ac:dyDescent="0.25">
      <c r="A624" s="32" t="s">
        <v>718</v>
      </c>
      <c r="B624" s="32" t="s">
        <v>333</v>
      </c>
      <c r="C624" s="32">
        <v>10</v>
      </c>
      <c r="D624" s="32">
        <v>1015069.823</v>
      </c>
      <c r="E624" s="32" t="s">
        <v>10</v>
      </c>
      <c r="F624" s="32">
        <v>9053.4719999999998</v>
      </c>
      <c r="G624" s="32" t="s">
        <v>335</v>
      </c>
    </row>
    <row r="625" spans="1:7" x14ac:dyDescent="0.25">
      <c r="A625" s="32" t="s">
        <v>719</v>
      </c>
      <c r="B625" s="32" t="s">
        <v>333</v>
      </c>
      <c r="C625" s="32">
        <v>10</v>
      </c>
      <c r="D625" s="32">
        <v>5409.7960000000003</v>
      </c>
      <c r="E625" s="32" t="s">
        <v>10</v>
      </c>
      <c r="F625" s="32">
        <v>98.861999999999995</v>
      </c>
      <c r="G625" s="32" t="s">
        <v>335</v>
      </c>
    </row>
    <row r="626" spans="1:7" x14ac:dyDescent="0.25">
      <c r="A626" s="32" t="s">
        <v>720</v>
      </c>
      <c r="B626" s="32" t="s">
        <v>333</v>
      </c>
      <c r="C626" s="32">
        <v>10</v>
      </c>
      <c r="D626" s="32">
        <v>3185.922</v>
      </c>
      <c r="E626" s="32" t="s">
        <v>10</v>
      </c>
      <c r="F626" s="32">
        <v>63.723999999999997</v>
      </c>
      <c r="G626" s="32" t="s">
        <v>335</v>
      </c>
    </row>
    <row r="627" spans="1:7" x14ac:dyDescent="0.25">
      <c r="A627" s="32" t="s">
        <v>721</v>
      </c>
      <c r="B627" s="32" t="s">
        <v>333</v>
      </c>
      <c r="C627" s="32">
        <v>10</v>
      </c>
      <c r="D627" s="32">
        <v>48763.749000000003</v>
      </c>
      <c r="E627" s="32" t="s">
        <v>10</v>
      </c>
      <c r="F627" s="32">
        <v>693.20100000000002</v>
      </c>
      <c r="G627" s="32" t="s">
        <v>335</v>
      </c>
    </row>
    <row r="628" spans="1:7" x14ac:dyDescent="0.25">
      <c r="A628" s="32" t="s">
        <v>722</v>
      </c>
      <c r="B628" s="32" t="s">
        <v>333</v>
      </c>
      <c r="C628" s="32">
        <v>10</v>
      </c>
      <c r="D628" s="32">
        <v>25198.190999999999</v>
      </c>
      <c r="E628" s="32" t="s">
        <v>10</v>
      </c>
      <c r="F628" s="32">
        <v>332.77699999999999</v>
      </c>
      <c r="G628" s="32" t="s">
        <v>335</v>
      </c>
    </row>
    <row r="630" spans="1:7" x14ac:dyDescent="0.25">
      <c r="A630" s="32" t="s">
        <v>725</v>
      </c>
    </row>
    <row r="631" spans="1:7" x14ac:dyDescent="0.25">
      <c r="A631" s="32" t="s">
        <v>2</v>
      </c>
      <c r="B631" s="32" t="s">
        <v>3</v>
      </c>
      <c r="C631" s="32" t="s">
        <v>4</v>
      </c>
      <c r="D631" s="32" t="s">
        <v>5</v>
      </c>
      <c r="E631" s="32" t="s">
        <v>6</v>
      </c>
      <c r="F631" s="32" t="s">
        <v>7</v>
      </c>
    </row>
    <row r="632" spans="1:7" x14ac:dyDescent="0.25">
      <c r="A632" s="32" t="s">
        <v>726</v>
      </c>
      <c r="B632" s="32" t="s">
        <v>333</v>
      </c>
      <c r="C632" s="32">
        <v>10</v>
      </c>
      <c r="D632" s="32">
        <v>230425.39799999999</v>
      </c>
      <c r="E632" s="32" t="s">
        <v>10</v>
      </c>
      <c r="F632" s="32">
        <v>4720.991</v>
      </c>
      <c r="G632" s="32" t="s">
        <v>335</v>
      </c>
    </row>
    <row r="633" spans="1:7" x14ac:dyDescent="0.25">
      <c r="A633" s="32" t="s">
        <v>727</v>
      </c>
      <c r="B633" s="32" t="s">
        <v>333</v>
      </c>
      <c r="C633" s="32">
        <v>10</v>
      </c>
      <c r="D633" s="32">
        <v>169812.894</v>
      </c>
      <c r="E633" s="32" t="s">
        <v>10</v>
      </c>
      <c r="F633" s="32">
        <v>5994.8379999999997</v>
      </c>
      <c r="G633" s="32" t="s">
        <v>335</v>
      </c>
    </row>
    <row r="634" spans="1:7" x14ac:dyDescent="0.25">
      <c r="A634" s="32" t="s">
        <v>728</v>
      </c>
      <c r="B634" s="32" t="s">
        <v>333</v>
      </c>
      <c r="C634" s="32">
        <v>10</v>
      </c>
      <c r="D634" s="32">
        <v>281766.18699999998</v>
      </c>
      <c r="E634" s="32" t="s">
        <v>10</v>
      </c>
      <c r="F634" s="32">
        <v>33712.849000000002</v>
      </c>
      <c r="G634" s="32" t="s">
        <v>335</v>
      </c>
    </row>
    <row r="635" spans="1:7" x14ac:dyDescent="0.25">
      <c r="A635" s="32" t="s">
        <v>729</v>
      </c>
      <c r="B635" s="32" t="s">
        <v>333</v>
      </c>
      <c r="C635" s="32">
        <v>10</v>
      </c>
      <c r="D635" s="32">
        <v>137357.266</v>
      </c>
      <c r="E635" s="32" t="s">
        <v>10</v>
      </c>
      <c r="F635" s="32">
        <v>3396.1480000000001</v>
      </c>
      <c r="G635" s="32" t="s">
        <v>335</v>
      </c>
    </row>
    <row r="636" spans="1:7" x14ac:dyDescent="0.25">
      <c r="A636" s="32" t="s">
        <v>730</v>
      </c>
      <c r="B636" s="32" t="s">
        <v>333</v>
      </c>
      <c r="C636" s="32">
        <v>10</v>
      </c>
      <c r="D636" s="32">
        <v>66273.236000000004</v>
      </c>
      <c r="E636" s="32" t="s">
        <v>10</v>
      </c>
      <c r="F636" s="32">
        <v>2894.6480000000001</v>
      </c>
      <c r="G636" s="32" t="s">
        <v>335</v>
      </c>
    </row>
    <row r="637" spans="1:7" x14ac:dyDescent="0.25">
      <c r="A637" s="32" t="s">
        <v>731</v>
      </c>
      <c r="B637" s="32" t="s">
        <v>333</v>
      </c>
      <c r="C637" s="32">
        <v>10</v>
      </c>
      <c r="D637" s="32">
        <v>386952.09299999999</v>
      </c>
      <c r="E637" s="32" t="s">
        <v>10</v>
      </c>
      <c r="F637" s="32">
        <v>7518.9790000000003</v>
      </c>
      <c r="G637" s="32" t="s">
        <v>335</v>
      </c>
    </row>
    <row r="638" spans="1:7" x14ac:dyDescent="0.25">
      <c r="A638" s="32" t="s">
        <v>732</v>
      </c>
      <c r="B638" s="32" t="s">
        <v>333</v>
      </c>
      <c r="C638" s="32">
        <v>10</v>
      </c>
      <c r="D638" s="32">
        <v>21267.414000000001</v>
      </c>
      <c r="E638" s="32" t="s">
        <v>10</v>
      </c>
      <c r="F638" s="32">
        <v>46.81</v>
      </c>
      <c r="G638" s="32" t="s">
        <v>335</v>
      </c>
    </row>
    <row r="639" spans="1:7" x14ac:dyDescent="0.25">
      <c r="A639" s="32" t="s">
        <v>733</v>
      </c>
      <c r="B639" s="32" t="s">
        <v>333</v>
      </c>
      <c r="C639" s="32">
        <v>10</v>
      </c>
      <c r="D639" s="32">
        <v>10316.657999999999</v>
      </c>
      <c r="E639" s="32" t="s">
        <v>10</v>
      </c>
      <c r="F639" s="32">
        <v>113.36</v>
      </c>
      <c r="G639" s="32" t="s">
        <v>335</v>
      </c>
    </row>
    <row r="640" spans="1:7" x14ac:dyDescent="0.25">
      <c r="A640" s="32" t="s">
        <v>734</v>
      </c>
      <c r="B640" s="32" t="s">
        <v>333</v>
      </c>
      <c r="C640" s="32">
        <v>10</v>
      </c>
      <c r="D640" s="32">
        <v>74725.642999999996</v>
      </c>
      <c r="E640" s="32" t="s">
        <v>10</v>
      </c>
      <c r="F640" s="32">
        <v>4703.2430000000004</v>
      </c>
      <c r="G640" s="32" t="s">
        <v>335</v>
      </c>
    </row>
    <row r="641" spans="1:7" x14ac:dyDescent="0.25">
      <c r="A641" s="32" t="s">
        <v>735</v>
      </c>
      <c r="B641" s="32" t="s">
        <v>333</v>
      </c>
      <c r="C641" s="32">
        <v>10</v>
      </c>
      <c r="D641" s="32">
        <v>1954.375</v>
      </c>
      <c r="E641" s="32" t="s">
        <v>10</v>
      </c>
      <c r="F641" s="32">
        <v>7.1159999999999997</v>
      </c>
      <c r="G641" s="32" t="s">
        <v>335</v>
      </c>
    </row>
    <row r="642" spans="1:7" x14ac:dyDescent="0.25">
      <c r="A642" s="32" t="s">
        <v>736</v>
      </c>
      <c r="B642" s="32" t="s">
        <v>333</v>
      </c>
      <c r="C642" s="32">
        <v>10</v>
      </c>
      <c r="D642" s="32">
        <v>1164.155</v>
      </c>
      <c r="E642" s="32" t="s">
        <v>10</v>
      </c>
      <c r="F642" s="32">
        <v>12.760999999999999</v>
      </c>
      <c r="G642" s="32" t="s">
        <v>335</v>
      </c>
    </row>
    <row r="643" spans="1:7" x14ac:dyDescent="0.25">
      <c r="A643" s="32" t="s">
        <v>737</v>
      </c>
      <c r="B643" s="32" t="s">
        <v>333</v>
      </c>
      <c r="C643" s="32">
        <v>10</v>
      </c>
      <c r="D643" s="32">
        <v>7603.7449999999999</v>
      </c>
      <c r="E643" s="32" t="s">
        <v>10</v>
      </c>
      <c r="F643" s="32">
        <v>38.174999999999997</v>
      </c>
      <c r="G643" s="32" t="s">
        <v>335</v>
      </c>
    </row>
    <row r="644" spans="1:7" x14ac:dyDescent="0.25">
      <c r="A644" s="32" t="s">
        <v>738</v>
      </c>
      <c r="B644" s="32" t="s">
        <v>333</v>
      </c>
      <c r="C644" s="32">
        <v>10</v>
      </c>
      <c r="D644" s="32">
        <v>197.5</v>
      </c>
      <c r="E644" s="32" t="s">
        <v>10</v>
      </c>
      <c r="F644" s="32">
        <v>1.7350000000000001</v>
      </c>
      <c r="G644" s="32" t="s">
        <v>335</v>
      </c>
    </row>
    <row r="645" spans="1:7" x14ac:dyDescent="0.25">
      <c r="A645" s="32" t="s">
        <v>739</v>
      </c>
      <c r="B645" s="32" t="s">
        <v>333</v>
      </c>
      <c r="C645" s="32">
        <v>10</v>
      </c>
      <c r="D645" s="32">
        <v>129.93</v>
      </c>
      <c r="E645" s="32" t="s">
        <v>10</v>
      </c>
      <c r="F645" s="32">
        <v>2.484</v>
      </c>
      <c r="G645" s="32" t="s">
        <v>335</v>
      </c>
    </row>
    <row r="646" spans="1:7" x14ac:dyDescent="0.25">
      <c r="A646" s="32" t="s">
        <v>740</v>
      </c>
      <c r="B646" s="32" t="s">
        <v>333</v>
      </c>
      <c r="C646" s="32">
        <v>10</v>
      </c>
      <c r="D646" s="32">
        <v>194.12100000000001</v>
      </c>
      <c r="E646" s="32" t="s">
        <v>10</v>
      </c>
      <c r="F646" s="32">
        <v>2.8940000000000001</v>
      </c>
      <c r="G646" s="32" t="s">
        <v>335</v>
      </c>
    </row>
    <row r="648" spans="1:7" x14ac:dyDescent="0.25">
      <c r="A648" s="32" t="s">
        <v>741</v>
      </c>
    </row>
    <row r="649" spans="1:7" x14ac:dyDescent="0.25">
      <c r="A649" s="32" t="s">
        <v>2</v>
      </c>
      <c r="B649" s="32" t="s">
        <v>3</v>
      </c>
      <c r="C649" s="32" t="s">
        <v>4</v>
      </c>
      <c r="D649" s="32" t="s">
        <v>5</v>
      </c>
      <c r="E649" s="32" t="s">
        <v>6</v>
      </c>
      <c r="F649" s="32" t="s">
        <v>7</v>
      </c>
    </row>
    <row r="650" spans="1:7" x14ac:dyDescent="0.25">
      <c r="A650" s="32" t="s">
        <v>742</v>
      </c>
      <c r="B650" s="32" t="s">
        <v>333</v>
      </c>
      <c r="C650" s="32">
        <v>10</v>
      </c>
      <c r="D650" s="32">
        <v>689456.41500000004</v>
      </c>
      <c r="E650" s="32" t="s">
        <v>10</v>
      </c>
      <c r="F650" s="32">
        <v>19240.355</v>
      </c>
      <c r="G650" s="32" t="s">
        <v>335</v>
      </c>
    </row>
    <row r="651" spans="1:7" x14ac:dyDescent="0.25">
      <c r="A651" s="32" t="s">
        <v>743</v>
      </c>
      <c r="B651" s="32" t="s">
        <v>333</v>
      </c>
      <c r="C651" s="32">
        <v>10</v>
      </c>
      <c r="D651" s="32">
        <v>446741.31099999999</v>
      </c>
      <c r="E651" s="32" t="s">
        <v>10</v>
      </c>
      <c r="F651" s="32">
        <v>71487.620999999999</v>
      </c>
      <c r="G651" s="32" t="s">
        <v>335</v>
      </c>
    </row>
    <row r="652" spans="1:7" x14ac:dyDescent="0.25">
      <c r="A652" s="32" t="s">
        <v>744</v>
      </c>
      <c r="B652" s="32" t="s">
        <v>333</v>
      </c>
      <c r="C652" s="32">
        <v>10</v>
      </c>
      <c r="D652" s="32">
        <v>542521.26899999997</v>
      </c>
      <c r="E652" s="32" t="s">
        <v>10</v>
      </c>
      <c r="F652" s="32">
        <v>118643.67</v>
      </c>
      <c r="G652" s="32" t="s">
        <v>335</v>
      </c>
    </row>
    <row r="653" spans="1:7" x14ac:dyDescent="0.25">
      <c r="A653" s="32" t="s">
        <v>745</v>
      </c>
      <c r="B653" s="32" t="s">
        <v>333</v>
      </c>
      <c r="C653" s="32">
        <v>10</v>
      </c>
      <c r="D653" s="32">
        <v>339590.984</v>
      </c>
      <c r="E653" s="32" t="s">
        <v>10</v>
      </c>
      <c r="F653" s="32">
        <v>4792.0039999999999</v>
      </c>
      <c r="G653" s="32" t="s">
        <v>335</v>
      </c>
    </row>
    <row r="654" spans="1:7" x14ac:dyDescent="0.25">
      <c r="A654" s="32" t="s">
        <v>746</v>
      </c>
      <c r="B654" s="32" t="s">
        <v>333</v>
      </c>
      <c r="C654" s="32">
        <v>10</v>
      </c>
      <c r="D654" s="32">
        <v>201361.99100000001</v>
      </c>
      <c r="E654" s="32" t="s">
        <v>10</v>
      </c>
      <c r="F654" s="32">
        <v>269.43700000000001</v>
      </c>
      <c r="G654" s="32" t="s">
        <v>335</v>
      </c>
    </row>
    <row r="655" spans="1:7" x14ac:dyDescent="0.25">
      <c r="A655" s="32" t="s">
        <v>747</v>
      </c>
      <c r="B655" s="32" t="s">
        <v>333</v>
      </c>
      <c r="C655" s="32">
        <v>10</v>
      </c>
      <c r="D655" s="32">
        <v>245881.64199999999</v>
      </c>
      <c r="E655" s="32" t="s">
        <v>10</v>
      </c>
      <c r="F655" s="32">
        <v>6881.8090000000002</v>
      </c>
      <c r="G655" s="32" t="s">
        <v>335</v>
      </c>
    </row>
    <row r="656" spans="1:7" x14ac:dyDescent="0.25">
      <c r="A656" s="32" t="s">
        <v>748</v>
      </c>
      <c r="B656" s="32" t="s">
        <v>333</v>
      </c>
      <c r="C656" s="32">
        <v>10</v>
      </c>
      <c r="D656" s="32">
        <v>64493.457000000002</v>
      </c>
      <c r="E656" s="32" t="s">
        <v>10</v>
      </c>
      <c r="F656" s="32">
        <v>1039.5150000000001</v>
      </c>
      <c r="G656" s="32" t="s">
        <v>335</v>
      </c>
    </row>
    <row r="657" spans="1:7" x14ac:dyDescent="0.25">
      <c r="A657" s="32" t="s">
        <v>749</v>
      </c>
      <c r="B657" s="32" t="s">
        <v>333</v>
      </c>
      <c r="C657" s="32">
        <v>10</v>
      </c>
      <c r="D657" s="32">
        <v>36145.900999999998</v>
      </c>
      <c r="E657" s="32" t="s">
        <v>10</v>
      </c>
      <c r="F657" s="32">
        <v>231.12200000000001</v>
      </c>
      <c r="G657" s="32" t="s">
        <v>335</v>
      </c>
    </row>
    <row r="658" spans="1:7" x14ac:dyDescent="0.25">
      <c r="A658" s="32" t="s">
        <v>750</v>
      </c>
      <c r="B658" s="32" t="s">
        <v>333</v>
      </c>
      <c r="C658" s="32">
        <v>10</v>
      </c>
      <c r="D658" s="32">
        <v>104387.978</v>
      </c>
      <c r="E658" s="32" t="s">
        <v>10</v>
      </c>
      <c r="F658" s="32">
        <v>4852.3410000000003</v>
      </c>
      <c r="G658" s="32" t="s">
        <v>335</v>
      </c>
    </row>
    <row r="659" spans="1:7" x14ac:dyDescent="0.25">
      <c r="A659" s="32" t="s">
        <v>751</v>
      </c>
      <c r="B659" s="32" t="s">
        <v>333</v>
      </c>
      <c r="C659" s="32">
        <v>10</v>
      </c>
      <c r="D659" s="32">
        <v>5740.085</v>
      </c>
      <c r="E659" s="32" t="s">
        <v>10</v>
      </c>
      <c r="F659" s="32">
        <v>74.39</v>
      </c>
      <c r="G659" s="32" t="s">
        <v>335</v>
      </c>
    </row>
    <row r="660" spans="1:7" x14ac:dyDescent="0.25">
      <c r="A660" s="32" t="s">
        <v>752</v>
      </c>
      <c r="B660" s="32" t="s">
        <v>333</v>
      </c>
      <c r="C660" s="32">
        <v>10</v>
      </c>
      <c r="D660" s="32">
        <v>3921.384</v>
      </c>
      <c r="E660" s="32" t="s">
        <v>10</v>
      </c>
      <c r="F660" s="32">
        <v>49.298000000000002</v>
      </c>
      <c r="G660" s="32" t="s">
        <v>335</v>
      </c>
    </row>
    <row r="661" spans="1:7" x14ac:dyDescent="0.25">
      <c r="A661" s="32" t="s">
        <v>753</v>
      </c>
      <c r="B661" s="32" t="s">
        <v>333</v>
      </c>
      <c r="C661" s="32">
        <v>10</v>
      </c>
      <c r="D661" s="32">
        <v>11760.635</v>
      </c>
      <c r="E661" s="32" t="s">
        <v>10</v>
      </c>
      <c r="F661" s="32">
        <v>562.97199999999998</v>
      </c>
      <c r="G661" s="32" t="s">
        <v>335</v>
      </c>
    </row>
    <row r="662" spans="1:7" x14ac:dyDescent="0.25">
      <c r="A662" s="32" t="s">
        <v>754</v>
      </c>
      <c r="B662" s="32" t="s">
        <v>333</v>
      </c>
      <c r="C662" s="32">
        <v>10</v>
      </c>
      <c r="D662" s="32">
        <v>587.64499999999998</v>
      </c>
      <c r="E662" s="32" t="s">
        <v>10</v>
      </c>
      <c r="F662" s="32">
        <v>8.8140000000000001</v>
      </c>
      <c r="G662" s="32" t="s">
        <v>335</v>
      </c>
    </row>
    <row r="663" spans="1:7" x14ac:dyDescent="0.25">
      <c r="A663" s="32" t="s">
        <v>755</v>
      </c>
      <c r="B663" s="32" t="s">
        <v>333</v>
      </c>
      <c r="C663" s="32">
        <v>10</v>
      </c>
      <c r="D663" s="32">
        <v>367.59800000000001</v>
      </c>
      <c r="E663" s="32" t="s">
        <v>10</v>
      </c>
      <c r="F663" s="32">
        <v>16.297000000000001</v>
      </c>
      <c r="G663" s="32" t="s">
        <v>335</v>
      </c>
    </row>
    <row r="664" spans="1:7" x14ac:dyDescent="0.25">
      <c r="A664" s="32" t="s">
        <v>756</v>
      </c>
      <c r="B664" s="32" t="s">
        <v>333</v>
      </c>
      <c r="C664" s="32">
        <v>10</v>
      </c>
      <c r="D664" s="32">
        <v>955.63</v>
      </c>
      <c r="E664" s="32" t="s">
        <v>10</v>
      </c>
      <c r="F664" s="32">
        <v>11.798999999999999</v>
      </c>
      <c r="G664" s="32" t="s">
        <v>335</v>
      </c>
    </row>
    <row r="666" spans="1:7" x14ac:dyDescent="0.25">
      <c r="A666" s="32" t="s">
        <v>760</v>
      </c>
    </row>
    <row r="667" spans="1:7" x14ac:dyDescent="0.25">
      <c r="A667" s="32" t="s">
        <v>2</v>
      </c>
      <c r="B667" s="32" t="s">
        <v>3</v>
      </c>
      <c r="C667" s="32" t="s">
        <v>4</v>
      </c>
      <c r="D667" s="32" t="s">
        <v>5</v>
      </c>
      <c r="E667" s="32" t="s">
        <v>6</v>
      </c>
      <c r="F667" s="32" t="s">
        <v>7</v>
      </c>
    </row>
    <row r="668" spans="1:7" x14ac:dyDescent="0.25">
      <c r="A668" s="32" t="s">
        <v>761</v>
      </c>
      <c r="B668" s="32" t="s">
        <v>333</v>
      </c>
      <c r="C668" s="32">
        <v>10</v>
      </c>
      <c r="D668" s="32">
        <v>640831.97199999995</v>
      </c>
      <c r="E668" s="32" t="s">
        <v>10</v>
      </c>
      <c r="F668" s="32">
        <v>7824.3249999999998</v>
      </c>
      <c r="G668" s="32" t="s">
        <v>335</v>
      </c>
    </row>
    <row r="669" spans="1:7" x14ac:dyDescent="0.25">
      <c r="A669" s="32" t="s">
        <v>762</v>
      </c>
      <c r="B669" s="32" t="s">
        <v>333</v>
      </c>
      <c r="C669" s="32">
        <v>10</v>
      </c>
      <c r="D669" s="32">
        <v>401792.88</v>
      </c>
      <c r="E669" s="32" t="s">
        <v>10</v>
      </c>
      <c r="F669" s="32">
        <v>28504.574000000001</v>
      </c>
      <c r="G669" s="32" t="s">
        <v>335</v>
      </c>
    </row>
    <row r="670" spans="1:7" x14ac:dyDescent="0.25">
      <c r="A670" s="32" t="s">
        <v>763</v>
      </c>
      <c r="B670" s="32" t="s">
        <v>333</v>
      </c>
      <c r="C670" s="32">
        <v>10</v>
      </c>
      <c r="D670" s="32">
        <v>518336.13199999998</v>
      </c>
      <c r="E670" s="32" t="s">
        <v>10</v>
      </c>
      <c r="F670" s="32">
        <v>152954.50399999999</v>
      </c>
      <c r="G670" s="32" t="s">
        <v>335</v>
      </c>
    </row>
    <row r="671" spans="1:7" x14ac:dyDescent="0.25">
      <c r="A671" s="32" t="s">
        <v>764</v>
      </c>
      <c r="B671" s="32" t="s">
        <v>333</v>
      </c>
      <c r="C671" s="32">
        <v>10</v>
      </c>
      <c r="D671" s="32">
        <v>315454.35100000002</v>
      </c>
      <c r="E671" s="32" t="s">
        <v>10</v>
      </c>
      <c r="F671" s="32">
        <v>2597.806</v>
      </c>
      <c r="G671" s="32" t="s">
        <v>335</v>
      </c>
    </row>
    <row r="672" spans="1:7" x14ac:dyDescent="0.25">
      <c r="A672" s="32" t="s">
        <v>765</v>
      </c>
      <c r="B672" s="32" t="s">
        <v>333</v>
      </c>
      <c r="C672" s="32">
        <v>10</v>
      </c>
      <c r="D672" s="32">
        <v>199267.27799999999</v>
      </c>
      <c r="E672" s="32" t="s">
        <v>10</v>
      </c>
      <c r="F672" s="32">
        <v>8193.9189999999999</v>
      </c>
      <c r="G672" s="32" t="s">
        <v>335</v>
      </c>
    </row>
    <row r="673" spans="1:7" x14ac:dyDescent="0.25">
      <c r="A673" s="32" t="s">
        <v>766</v>
      </c>
      <c r="B673" s="32" t="s">
        <v>333</v>
      </c>
      <c r="C673" s="32">
        <v>10</v>
      </c>
      <c r="D673" s="32">
        <v>470664.63199999998</v>
      </c>
      <c r="E673" s="32" t="s">
        <v>10</v>
      </c>
      <c r="F673" s="32">
        <v>12133.989</v>
      </c>
      <c r="G673" s="32" t="s">
        <v>335</v>
      </c>
    </row>
    <row r="674" spans="1:7" x14ac:dyDescent="0.25">
      <c r="A674" s="32" t="s">
        <v>767</v>
      </c>
      <c r="B674" s="32" t="s">
        <v>333</v>
      </c>
      <c r="C674" s="32">
        <v>10</v>
      </c>
      <c r="D674" s="32">
        <v>63558.911</v>
      </c>
      <c r="E674" s="32" t="s">
        <v>10</v>
      </c>
      <c r="F674" s="32">
        <v>942.93700000000001</v>
      </c>
      <c r="G674" s="32" t="s">
        <v>335</v>
      </c>
    </row>
    <row r="675" spans="1:7" x14ac:dyDescent="0.25">
      <c r="A675" s="32" t="s">
        <v>768</v>
      </c>
      <c r="B675" s="32" t="s">
        <v>333</v>
      </c>
      <c r="C675" s="32">
        <v>10</v>
      </c>
      <c r="D675" s="32">
        <v>41102.057000000001</v>
      </c>
      <c r="E675" s="32" t="s">
        <v>10</v>
      </c>
      <c r="F675" s="32">
        <v>733.423</v>
      </c>
      <c r="G675" s="32" t="s">
        <v>335</v>
      </c>
    </row>
    <row r="676" spans="1:7" x14ac:dyDescent="0.25">
      <c r="A676" s="32" t="s">
        <v>769</v>
      </c>
      <c r="B676" s="32" t="s">
        <v>333</v>
      </c>
      <c r="C676" s="32">
        <v>10</v>
      </c>
      <c r="D676" s="32">
        <v>59323.724999999999</v>
      </c>
      <c r="E676" s="32" t="s">
        <v>10</v>
      </c>
      <c r="F676" s="32">
        <v>1251.1780000000001</v>
      </c>
      <c r="G676" s="32" t="s">
        <v>335</v>
      </c>
    </row>
    <row r="677" spans="1:7" x14ac:dyDescent="0.25">
      <c r="A677" s="32" t="s">
        <v>770</v>
      </c>
      <c r="B677" s="32" t="s">
        <v>333</v>
      </c>
      <c r="C677" s="32">
        <v>10</v>
      </c>
      <c r="D677" s="32">
        <v>7339.83</v>
      </c>
      <c r="E677" s="32" t="s">
        <v>10</v>
      </c>
      <c r="F677" s="32">
        <v>115.337</v>
      </c>
      <c r="G677" s="32" t="s">
        <v>335</v>
      </c>
    </row>
    <row r="678" spans="1:7" x14ac:dyDescent="0.25">
      <c r="A678" s="32" t="s">
        <v>771</v>
      </c>
      <c r="B678" s="32" t="s">
        <v>333</v>
      </c>
      <c r="C678" s="32">
        <v>10</v>
      </c>
      <c r="D678" s="32">
        <v>4223.3370000000004</v>
      </c>
      <c r="E678" s="32" t="s">
        <v>10</v>
      </c>
      <c r="F678" s="32">
        <v>132.17599999999999</v>
      </c>
      <c r="G678" s="32" t="s">
        <v>335</v>
      </c>
    </row>
    <row r="679" spans="1:7" x14ac:dyDescent="0.25">
      <c r="A679" s="32" t="s">
        <v>772</v>
      </c>
      <c r="B679" s="32" t="s">
        <v>333</v>
      </c>
      <c r="C679" s="32">
        <v>10</v>
      </c>
      <c r="D679" s="32">
        <v>5932.152</v>
      </c>
      <c r="E679" s="32" t="s">
        <v>10</v>
      </c>
      <c r="F679" s="32">
        <v>45.162999999999997</v>
      </c>
      <c r="G679" s="32" t="s">
        <v>335</v>
      </c>
    </row>
    <row r="680" spans="1:7" x14ac:dyDescent="0.25">
      <c r="A680" s="32" t="s">
        <v>773</v>
      </c>
      <c r="B680" s="32" t="s">
        <v>333</v>
      </c>
      <c r="C680" s="32">
        <v>10</v>
      </c>
      <c r="D680" s="32">
        <v>669.19299999999998</v>
      </c>
      <c r="E680" s="32" t="s">
        <v>10</v>
      </c>
      <c r="F680" s="32">
        <v>20.835000000000001</v>
      </c>
      <c r="G680" s="32" t="s">
        <v>335</v>
      </c>
    </row>
    <row r="681" spans="1:7" x14ac:dyDescent="0.25">
      <c r="A681" s="32" t="s">
        <v>774</v>
      </c>
      <c r="B681" s="32" t="s">
        <v>333</v>
      </c>
      <c r="C681" s="32">
        <v>10</v>
      </c>
      <c r="D681" s="32">
        <v>415.24</v>
      </c>
      <c r="E681" s="32" t="s">
        <v>10</v>
      </c>
      <c r="F681" s="32">
        <v>13.875</v>
      </c>
      <c r="G681" s="32" t="s">
        <v>335</v>
      </c>
    </row>
    <row r="682" spans="1:7" x14ac:dyDescent="0.25">
      <c r="A682" s="32" t="s">
        <v>775</v>
      </c>
      <c r="B682" s="32" t="s">
        <v>333</v>
      </c>
      <c r="C682" s="32">
        <v>10</v>
      </c>
      <c r="D682" s="32">
        <v>475.142</v>
      </c>
      <c r="E682" s="32" t="s">
        <v>10</v>
      </c>
      <c r="F682" s="32">
        <v>43.683</v>
      </c>
      <c r="G682" s="32" t="s">
        <v>335</v>
      </c>
    </row>
    <row r="684" spans="1:7" x14ac:dyDescent="0.25">
      <c r="A684" s="32" t="s">
        <v>161</v>
      </c>
    </row>
    <row r="685" spans="1:7" x14ac:dyDescent="0.25">
      <c r="A685" s="32" t="s">
        <v>2</v>
      </c>
      <c r="B685" s="32" t="s">
        <v>3</v>
      </c>
      <c r="C685" s="32" t="s">
        <v>4</v>
      </c>
      <c r="D685" s="32" t="s">
        <v>5</v>
      </c>
      <c r="E685" s="32" t="s">
        <v>6</v>
      </c>
      <c r="F685" s="32" t="s">
        <v>7</v>
      </c>
    </row>
    <row r="686" spans="1:7" x14ac:dyDescent="0.25">
      <c r="A686" s="32" t="s">
        <v>8</v>
      </c>
      <c r="B686" s="32" t="s">
        <v>333</v>
      </c>
      <c r="C686" s="32">
        <v>25</v>
      </c>
      <c r="D686" s="32">
        <v>3825709.4470000002</v>
      </c>
      <c r="E686" s="32" t="s">
        <v>10</v>
      </c>
      <c r="F686" s="32">
        <v>41173.262000000002</v>
      </c>
      <c r="G686" s="32" t="s">
        <v>335</v>
      </c>
    </row>
    <row r="687" spans="1:7" x14ac:dyDescent="0.25">
      <c r="A687" s="32" t="s">
        <v>12</v>
      </c>
      <c r="B687" s="32" t="s">
        <v>333</v>
      </c>
      <c r="C687" s="32">
        <v>25</v>
      </c>
      <c r="D687" s="32">
        <v>8635993.5529999994</v>
      </c>
      <c r="E687" s="32" t="s">
        <v>10</v>
      </c>
      <c r="F687" s="32">
        <v>140200.23300000001</v>
      </c>
      <c r="G687" s="32" t="s">
        <v>335</v>
      </c>
    </row>
    <row r="688" spans="1:7" x14ac:dyDescent="0.25">
      <c r="A688" s="32" t="s">
        <v>13</v>
      </c>
      <c r="B688" s="32" t="s">
        <v>333</v>
      </c>
      <c r="C688" s="32">
        <v>25</v>
      </c>
      <c r="D688" s="32">
        <v>5756767.7019999996</v>
      </c>
      <c r="E688" s="32" t="s">
        <v>10</v>
      </c>
      <c r="F688" s="32">
        <v>49522.362000000001</v>
      </c>
      <c r="G688" s="32" t="s">
        <v>335</v>
      </c>
    </row>
    <row r="689" spans="1:7" x14ac:dyDescent="0.25">
      <c r="A689" s="32" t="s">
        <v>14</v>
      </c>
      <c r="B689" s="32" t="s">
        <v>333</v>
      </c>
      <c r="C689" s="32">
        <v>25</v>
      </c>
      <c r="D689" s="32">
        <v>1893957.9609999999</v>
      </c>
      <c r="E689" s="32" t="s">
        <v>10</v>
      </c>
      <c r="F689" s="32">
        <v>16710.574000000001</v>
      </c>
      <c r="G689" s="32" t="s">
        <v>335</v>
      </c>
    </row>
    <row r="690" spans="1:7" x14ac:dyDescent="0.25">
      <c r="A690" s="32" t="s">
        <v>15</v>
      </c>
      <c r="B690" s="32" t="s">
        <v>333</v>
      </c>
      <c r="C690" s="32">
        <v>25</v>
      </c>
      <c r="D690" s="32">
        <v>4232262.2549999999</v>
      </c>
      <c r="E690" s="32" t="s">
        <v>10</v>
      </c>
      <c r="F690" s="32">
        <v>79507.937999999995</v>
      </c>
      <c r="G690" s="32" t="s">
        <v>335</v>
      </c>
    </row>
    <row r="691" spans="1:7" x14ac:dyDescent="0.25">
      <c r="A691" s="32" t="s">
        <v>16</v>
      </c>
      <c r="B691" s="32" t="s">
        <v>333</v>
      </c>
      <c r="C691" s="32">
        <v>25</v>
      </c>
      <c r="D691" s="32">
        <v>2906656.2409999999</v>
      </c>
      <c r="E691" s="32" t="s">
        <v>10</v>
      </c>
      <c r="F691" s="32">
        <v>34675.550999999999</v>
      </c>
      <c r="G691" s="32" t="s">
        <v>335</v>
      </c>
    </row>
    <row r="692" spans="1:7" x14ac:dyDescent="0.25">
      <c r="A692" s="32" t="s">
        <v>17</v>
      </c>
      <c r="B692" s="32" t="s">
        <v>333</v>
      </c>
      <c r="C692" s="32">
        <v>25</v>
      </c>
      <c r="D692" s="32">
        <v>386294.96799999999</v>
      </c>
      <c r="E692" s="32" t="s">
        <v>10</v>
      </c>
      <c r="F692" s="32">
        <v>2327.8470000000002</v>
      </c>
      <c r="G692" s="32" t="s">
        <v>335</v>
      </c>
    </row>
    <row r="693" spans="1:7" x14ac:dyDescent="0.25">
      <c r="A693" s="32" t="s">
        <v>18</v>
      </c>
      <c r="B693" s="32" t="s">
        <v>333</v>
      </c>
      <c r="C693" s="32">
        <v>25</v>
      </c>
      <c r="D693" s="32">
        <v>841374.951</v>
      </c>
      <c r="E693" s="32" t="s">
        <v>10</v>
      </c>
      <c r="F693" s="32">
        <v>9857.7919999999995</v>
      </c>
      <c r="G693" s="32" t="s">
        <v>335</v>
      </c>
    </row>
    <row r="694" spans="1:7" x14ac:dyDescent="0.25">
      <c r="A694" s="32" t="s">
        <v>19</v>
      </c>
      <c r="B694" s="32" t="s">
        <v>333</v>
      </c>
      <c r="C694" s="32">
        <v>25</v>
      </c>
      <c r="D694" s="32">
        <v>571724.26800000004</v>
      </c>
      <c r="E694" s="32" t="s">
        <v>10</v>
      </c>
      <c r="F694" s="32">
        <v>5816.625</v>
      </c>
      <c r="G694" s="32" t="s">
        <v>335</v>
      </c>
    </row>
    <row r="695" spans="1:7" x14ac:dyDescent="0.25">
      <c r="A695" s="32" t="s">
        <v>20</v>
      </c>
      <c r="B695" s="32" t="s">
        <v>333</v>
      </c>
      <c r="C695" s="32">
        <v>25</v>
      </c>
      <c r="D695" s="32">
        <v>53823.097999999998</v>
      </c>
      <c r="E695" s="32" t="s">
        <v>10</v>
      </c>
      <c r="F695" s="32">
        <v>548.90599999999995</v>
      </c>
      <c r="G695" s="32" t="s">
        <v>335</v>
      </c>
    </row>
    <row r="696" spans="1:7" x14ac:dyDescent="0.25">
      <c r="A696" s="32" t="s">
        <v>21</v>
      </c>
      <c r="B696" s="32" t="s">
        <v>333</v>
      </c>
      <c r="C696" s="32">
        <v>25</v>
      </c>
      <c r="D696" s="32">
        <v>94145.106</v>
      </c>
      <c r="E696" s="32" t="s">
        <v>10</v>
      </c>
      <c r="F696" s="32">
        <v>393.03</v>
      </c>
      <c r="G696" s="32" t="s">
        <v>335</v>
      </c>
    </row>
    <row r="697" spans="1:7" x14ac:dyDescent="0.25">
      <c r="A697" s="32" t="s">
        <v>22</v>
      </c>
      <c r="B697" s="32" t="s">
        <v>333</v>
      </c>
      <c r="C697" s="32">
        <v>25</v>
      </c>
      <c r="D697" s="32">
        <v>58842.178</v>
      </c>
      <c r="E697" s="32" t="s">
        <v>10</v>
      </c>
      <c r="F697" s="32">
        <v>570.05600000000004</v>
      </c>
      <c r="G697" s="32" t="s">
        <v>335</v>
      </c>
    </row>
    <row r="698" spans="1:7" x14ac:dyDescent="0.25">
      <c r="A698" s="32" t="s">
        <v>23</v>
      </c>
      <c r="B698" s="32" t="s">
        <v>333</v>
      </c>
      <c r="C698" s="32">
        <v>25</v>
      </c>
      <c r="D698" s="32">
        <v>3859.8589999999999</v>
      </c>
      <c r="E698" s="32" t="s">
        <v>10</v>
      </c>
      <c r="F698" s="32">
        <v>21.047999999999998</v>
      </c>
      <c r="G698" s="32" t="s">
        <v>335</v>
      </c>
    </row>
    <row r="699" spans="1:7" x14ac:dyDescent="0.25">
      <c r="A699" s="32" t="s">
        <v>24</v>
      </c>
      <c r="B699" s="32" t="s">
        <v>333</v>
      </c>
      <c r="C699" s="32">
        <v>25</v>
      </c>
      <c r="D699" s="32">
        <v>5873.1540000000005</v>
      </c>
      <c r="E699" s="32" t="s">
        <v>10</v>
      </c>
      <c r="F699" s="32">
        <v>47.52</v>
      </c>
      <c r="G699" s="32" t="s">
        <v>335</v>
      </c>
    </row>
    <row r="700" spans="1:7" x14ac:dyDescent="0.25">
      <c r="A700" s="32" t="s">
        <v>25</v>
      </c>
      <c r="B700" s="32" t="s">
        <v>333</v>
      </c>
      <c r="C700" s="32">
        <v>25</v>
      </c>
      <c r="D700" s="32">
        <v>5730.3959999999997</v>
      </c>
      <c r="E700" s="32" t="s">
        <v>10</v>
      </c>
      <c r="F700" s="32">
        <v>44.341000000000001</v>
      </c>
      <c r="G700" s="32" t="s">
        <v>335</v>
      </c>
    </row>
    <row r="702" spans="1:7" x14ac:dyDescent="0.25">
      <c r="A702" s="32" t="s">
        <v>163</v>
      </c>
    </row>
    <row r="703" spans="1:7" x14ac:dyDescent="0.25">
      <c r="A703" s="32" t="s">
        <v>2</v>
      </c>
      <c r="B703" s="32" t="s">
        <v>3</v>
      </c>
      <c r="C703" s="32" t="s">
        <v>4</v>
      </c>
      <c r="D703" s="32" t="s">
        <v>5</v>
      </c>
      <c r="E703" s="32" t="s">
        <v>6</v>
      </c>
      <c r="F703" s="32" t="s">
        <v>7</v>
      </c>
    </row>
    <row r="704" spans="1:7" x14ac:dyDescent="0.25">
      <c r="A704" s="32" t="s">
        <v>26</v>
      </c>
      <c r="B704" s="32" t="s">
        <v>333</v>
      </c>
      <c r="C704" s="32">
        <v>25</v>
      </c>
      <c r="D704" s="32">
        <v>2069717.233</v>
      </c>
      <c r="E704" s="32" t="s">
        <v>10</v>
      </c>
      <c r="F704" s="32">
        <v>10432.012000000001</v>
      </c>
      <c r="G704" s="32" t="s">
        <v>335</v>
      </c>
    </row>
    <row r="705" spans="1:7" x14ac:dyDescent="0.25">
      <c r="A705" s="32" t="s">
        <v>27</v>
      </c>
      <c r="B705" s="32" t="s">
        <v>333</v>
      </c>
      <c r="C705" s="32">
        <v>25</v>
      </c>
      <c r="D705" s="32">
        <v>2743344.8309999998</v>
      </c>
      <c r="E705" s="32" t="s">
        <v>10</v>
      </c>
      <c r="F705" s="32">
        <v>143089.17499999999</v>
      </c>
      <c r="G705" s="32" t="s">
        <v>335</v>
      </c>
    </row>
    <row r="706" spans="1:7" x14ac:dyDescent="0.25">
      <c r="A706" s="32" t="s">
        <v>28</v>
      </c>
      <c r="B706" s="32" t="s">
        <v>333</v>
      </c>
      <c r="C706" s="32">
        <v>25</v>
      </c>
      <c r="D706" s="32">
        <v>2922782.7390000001</v>
      </c>
      <c r="E706" s="32" t="s">
        <v>10</v>
      </c>
      <c r="F706" s="32">
        <v>18238.182000000001</v>
      </c>
      <c r="G706" s="32" t="s">
        <v>335</v>
      </c>
    </row>
    <row r="707" spans="1:7" x14ac:dyDescent="0.25">
      <c r="A707" s="32" t="s">
        <v>29</v>
      </c>
      <c r="B707" s="32" t="s">
        <v>333</v>
      </c>
      <c r="C707" s="32">
        <v>25</v>
      </c>
      <c r="D707" s="32">
        <v>1039578.468</v>
      </c>
      <c r="E707" s="32" t="s">
        <v>10</v>
      </c>
      <c r="F707" s="32">
        <v>15128.379000000001</v>
      </c>
      <c r="G707" s="32" t="s">
        <v>335</v>
      </c>
    </row>
    <row r="708" spans="1:7" x14ac:dyDescent="0.25">
      <c r="A708" s="32" t="s">
        <v>30</v>
      </c>
      <c r="B708" s="32" t="s">
        <v>333</v>
      </c>
      <c r="C708" s="32">
        <v>25</v>
      </c>
      <c r="D708" s="32">
        <v>1355581.0730000001</v>
      </c>
      <c r="E708" s="32" t="s">
        <v>10</v>
      </c>
      <c r="F708" s="32">
        <v>95927.282999999996</v>
      </c>
      <c r="G708" s="32" t="s">
        <v>335</v>
      </c>
    </row>
    <row r="709" spans="1:7" x14ac:dyDescent="0.25">
      <c r="A709" s="32" t="s">
        <v>31</v>
      </c>
      <c r="B709" s="32" t="s">
        <v>333</v>
      </c>
      <c r="C709" s="32">
        <v>25</v>
      </c>
      <c r="D709" s="32">
        <v>1478189.7080000001</v>
      </c>
      <c r="E709" s="32" t="s">
        <v>10</v>
      </c>
      <c r="F709" s="32">
        <v>70786.385999999999</v>
      </c>
      <c r="G709" s="32" t="s">
        <v>335</v>
      </c>
    </row>
    <row r="710" spans="1:7" x14ac:dyDescent="0.25">
      <c r="A710" s="32" t="s">
        <v>32</v>
      </c>
      <c r="B710" s="32" t="s">
        <v>333</v>
      </c>
      <c r="C710" s="32">
        <v>25</v>
      </c>
      <c r="D710" s="32">
        <v>209647.29699999999</v>
      </c>
      <c r="E710" s="32" t="s">
        <v>10</v>
      </c>
      <c r="F710" s="32">
        <v>724.99900000000002</v>
      </c>
      <c r="G710" s="32" t="s">
        <v>335</v>
      </c>
    </row>
    <row r="711" spans="1:7" x14ac:dyDescent="0.25">
      <c r="A711" s="32" t="s">
        <v>33</v>
      </c>
      <c r="B711" s="32" t="s">
        <v>333</v>
      </c>
      <c r="C711" s="32">
        <v>25</v>
      </c>
      <c r="D711" s="32">
        <v>255363.64799999999</v>
      </c>
      <c r="E711" s="32" t="s">
        <v>10</v>
      </c>
      <c r="F711" s="32">
        <v>1955.423</v>
      </c>
      <c r="G711" s="32" t="s">
        <v>335</v>
      </c>
    </row>
    <row r="712" spans="1:7" x14ac:dyDescent="0.25">
      <c r="A712" s="32" t="s">
        <v>34</v>
      </c>
      <c r="B712" s="32" t="s">
        <v>333</v>
      </c>
      <c r="C712" s="32">
        <v>25</v>
      </c>
      <c r="D712" s="32">
        <v>289189.73300000001</v>
      </c>
      <c r="E712" s="32" t="s">
        <v>10</v>
      </c>
      <c r="F712" s="32">
        <v>665.36900000000003</v>
      </c>
      <c r="G712" s="32" t="s">
        <v>335</v>
      </c>
    </row>
    <row r="713" spans="1:7" x14ac:dyDescent="0.25">
      <c r="A713" s="32" t="s">
        <v>35</v>
      </c>
      <c r="B713" s="32" t="s">
        <v>333</v>
      </c>
      <c r="C713" s="32">
        <v>25</v>
      </c>
      <c r="D713" s="32">
        <v>27270.163</v>
      </c>
      <c r="E713" s="32" t="s">
        <v>10</v>
      </c>
      <c r="F713" s="32">
        <v>89.466999999999999</v>
      </c>
      <c r="G713" s="32" t="s">
        <v>335</v>
      </c>
    </row>
    <row r="714" spans="1:7" x14ac:dyDescent="0.25">
      <c r="A714" s="32" t="s">
        <v>36</v>
      </c>
      <c r="B714" s="32" t="s">
        <v>333</v>
      </c>
      <c r="C714" s="32">
        <v>25</v>
      </c>
      <c r="D714" s="32">
        <v>39059.667999999998</v>
      </c>
      <c r="E714" s="32" t="s">
        <v>10</v>
      </c>
      <c r="F714" s="32">
        <v>211.93799999999999</v>
      </c>
      <c r="G714" s="32" t="s">
        <v>335</v>
      </c>
    </row>
    <row r="715" spans="1:7" x14ac:dyDescent="0.25">
      <c r="A715" s="32" t="s">
        <v>37</v>
      </c>
      <c r="B715" s="32" t="s">
        <v>333</v>
      </c>
      <c r="C715" s="32">
        <v>25</v>
      </c>
      <c r="D715" s="32">
        <v>27795.761999999999</v>
      </c>
      <c r="E715" s="32" t="s">
        <v>10</v>
      </c>
      <c r="F715" s="32">
        <v>120.03100000000001</v>
      </c>
      <c r="G715" s="32" t="s">
        <v>335</v>
      </c>
    </row>
    <row r="716" spans="1:7" x14ac:dyDescent="0.25">
      <c r="A716" s="32" t="s">
        <v>38</v>
      </c>
      <c r="B716" s="32" t="s">
        <v>333</v>
      </c>
      <c r="C716" s="32">
        <v>25</v>
      </c>
      <c r="D716" s="32">
        <v>2072.7269999999999</v>
      </c>
      <c r="E716" s="32" t="s">
        <v>10</v>
      </c>
      <c r="F716" s="32">
        <v>11.214</v>
      </c>
      <c r="G716" s="32" t="s">
        <v>335</v>
      </c>
    </row>
    <row r="717" spans="1:7" x14ac:dyDescent="0.25">
      <c r="A717" s="32" t="s">
        <v>39</v>
      </c>
      <c r="B717" s="32" t="s">
        <v>333</v>
      </c>
      <c r="C717" s="32">
        <v>25</v>
      </c>
      <c r="D717" s="32">
        <v>2279.2379999999998</v>
      </c>
      <c r="E717" s="32" t="s">
        <v>10</v>
      </c>
      <c r="F717" s="32">
        <v>8.5180000000000007</v>
      </c>
      <c r="G717" s="32" t="s">
        <v>335</v>
      </c>
    </row>
    <row r="718" spans="1:7" x14ac:dyDescent="0.25">
      <c r="A718" s="32" t="s">
        <v>40</v>
      </c>
      <c r="B718" s="32" t="s">
        <v>333</v>
      </c>
      <c r="C718" s="32">
        <v>25</v>
      </c>
      <c r="D718" s="32">
        <v>2615.11</v>
      </c>
      <c r="E718" s="32" t="s">
        <v>10</v>
      </c>
      <c r="F718" s="32">
        <v>15.484</v>
      </c>
      <c r="G718" s="32" t="s">
        <v>335</v>
      </c>
    </row>
    <row r="720" spans="1:7" x14ac:dyDescent="0.25">
      <c r="A720" s="32" t="s">
        <v>164</v>
      </c>
    </row>
    <row r="721" spans="1:7" x14ac:dyDescent="0.25">
      <c r="A721" s="32" t="s">
        <v>2</v>
      </c>
      <c r="B721" s="32" t="s">
        <v>3</v>
      </c>
      <c r="C721" s="32" t="s">
        <v>4</v>
      </c>
      <c r="D721" s="32" t="s">
        <v>5</v>
      </c>
      <c r="E721" s="32" t="s">
        <v>6</v>
      </c>
      <c r="F721" s="32" t="s">
        <v>7</v>
      </c>
    </row>
    <row r="722" spans="1:7" x14ac:dyDescent="0.25">
      <c r="A722" s="32" t="s">
        <v>41</v>
      </c>
      <c r="B722" s="32" t="s">
        <v>333</v>
      </c>
      <c r="C722" s="32">
        <v>25</v>
      </c>
      <c r="D722" s="32">
        <v>1358473.898</v>
      </c>
      <c r="E722" s="32" t="s">
        <v>10</v>
      </c>
      <c r="F722" s="32">
        <v>9683.8140000000003</v>
      </c>
      <c r="G722" s="32" t="s">
        <v>335</v>
      </c>
    </row>
    <row r="723" spans="1:7" x14ac:dyDescent="0.25">
      <c r="A723" s="32" t="s">
        <v>42</v>
      </c>
      <c r="B723" s="32" t="s">
        <v>333</v>
      </c>
      <c r="C723" s="32">
        <v>25</v>
      </c>
      <c r="D723" s="32">
        <v>1389988.061</v>
      </c>
      <c r="E723" s="32" t="s">
        <v>10</v>
      </c>
      <c r="F723" s="32">
        <v>41034.927000000003</v>
      </c>
      <c r="G723" s="32" t="s">
        <v>335</v>
      </c>
    </row>
    <row r="724" spans="1:7" x14ac:dyDescent="0.25">
      <c r="A724" s="32" t="s">
        <v>43</v>
      </c>
      <c r="B724" s="32" t="s">
        <v>333</v>
      </c>
      <c r="C724" s="32">
        <v>25</v>
      </c>
      <c r="D724" s="32">
        <v>1689835.3289999999</v>
      </c>
      <c r="E724" s="32" t="s">
        <v>10</v>
      </c>
      <c r="F724" s="32">
        <v>99131.53</v>
      </c>
      <c r="G724" s="32" t="s">
        <v>335</v>
      </c>
    </row>
    <row r="725" spans="1:7" x14ac:dyDescent="0.25">
      <c r="A725" s="32" t="s">
        <v>44</v>
      </c>
      <c r="B725" s="32" t="s">
        <v>333</v>
      </c>
      <c r="C725" s="32">
        <v>25</v>
      </c>
      <c r="D725" s="32">
        <v>662627.16599999997</v>
      </c>
      <c r="E725" s="32" t="s">
        <v>10</v>
      </c>
      <c r="F725" s="32">
        <v>5735.6719999999996</v>
      </c>
      <c r="G725" s="32" t="s">
        <v>335</v>
      </c>
    </row>
    <row r="726" spans="1:7" x14ac:dyDescent="0.25">
      <c r="A726" s="32" t="s">
        <v>45</v>
      </c>
      <c r="B726" s="32" t="s">
        <v>333</v>
      </c>
      <c r="C726" s="32">
        <v>25</v>
      </c>
      <c r="D726" s="32">
        <v>685867.94</v>
      </c>
      <c r="E726" s="32" t="s">
        <v>10</v>
      </c>
      <c r="F726" s="32">
        <v>13876.04</v>
      </c>
      <c r="G726" s="32" t="s">
        <v>335</v>
      </c>
    </row>
    <row r="727" spans="1:7" x14ac:dyDescent="0.25">
      <c r="A727" s="32" t="s">
        <v>46</v>
      </c>
      <c r="B727" s="32" t="s">
        <v>333</v>
      </c>
      <c r="C727" s="32">
        <v>25</v>
      </c>
      <c r="D727" s="32">
        <v>867804.77899999998</v>
      </c>
      <c r="E727" s="32" t="s">
        <v>10</v>
      </c>
      <c r="F727" s="32">
        <v>33156.652000000002</v>
      </c>
      <c r="G727" s="32" t="s">
        <v>335</v>
      </c>
    </row>
    <row r="728" spans="1:7" x14ac:dyDescent="0.25">
      <c r="A728" s="32" t="s">
        <v>47</v>
      </c>
      <c r="B728" s="32" t="s">
        <v>333</v>
      </c>
      <c r="C728" s="32">
        <v>25</v>
      </c>
      <c r="D728" s="32">
        <v>137460.016</v>
      </c>
      <c r="E728" s="32" t="s">
        <v>10</v>
      </c>
      <c r="F728" s="32">
        <v>555.34400000000005</v>
      </c>
      <c r="G728" s="32" t="s">
        <v>335</v>
      </c>
    </row>
    <row r="729" spans="1:7" x14ac:dyDescent="0.25">
      <c r="A729" s="32" t="s">
        <v>48</v>
      </c>
      <c r="B729" s="32" t="s">
        <v>333</v>
      </c>
      <c r="C729" s="32">
        <v>25</v>
      </c>
      <c r="D729" s="32">
        <v>135419.45000000001</v>
      </c>
      <c r="E729" s="32" t="s">
        <v>10</v>
      </c>
      <c r="F729" s="32">
        <v>666.96699999999998</v>
      </c>
      <c r="G729" s="32" t="s">
        <v>335</v>
      </c>
    </row>
    <row r="730" spans="1:7" x14ac:dyDescent="0.25">
      <c r="A730" s="32" t="s">
        <v>49</v>
      </c>
      <c r="B730" s="32" t="s">
        <v>333</v>
      </c>
      <c r="C730" s="32">
        <v>25</v>
      </c>
      <c r="D730" s="32">
        <v>148778.26999999999</v>
      </c>
      <c r="E730" s="32" t="s">
        <v>10</v>
      </c>
      <c r="F730" s="32">
        <v>2884.373</v>
      </c>
      <c r="G730" s="32" t="s">
        <v>335</v>
      </c>
    </row>
    <row r="731" spans="1:7" x14ac:dyDescent="0.25">
      <c r="A731" s="32" t="s">
        <v>50</v>
      </c>
      <c r="B731" s="32" t="s">
        <v>333</v>
      </c>
      <c r="C731" s="32">
        <v>25</v>
      </c>
      <c r="D731" s="32">
        <v>17218.968000000001</v>
      </c>
      <c r="E731" s="32" t="s">
        <v>10</v>
      </c>
      <c r="F731" s="32">
        <v>104.242</v>
      </c>
      <c r="G731" s="32" t="s">
        <v>335</v>
      </c>
    </row>
    <row r="732" spans="1:7" x14ac:dyDescent="0.25">
      <c r="A732" s="32" t="s">
        <v>51</v>
      </c>
      <c r="B732" s="32" t="s">
        <v>333</v>
      </c>
      <c r="C732" s="32">
        <v>25</v>
      </c>
      <c r="D732" s="32">
        <v>15338.212</v>
      </c>
      <c r="E732" s="32" t="s">
        <v>10</v>
      </c>
      <c r="F732" s="32">
        <v>98.816000000000003</v>
      </c>
      <c r="G732" s="32" t="s">
        <v>335</v>
      </c>
    </row>
    <row r="733" spans="1:7" x14ac:dyDescent="0.25">
      <c r="A733" s="32" t="s">
        <v>52</v>
      </c>
      <c r="B733" s="32" t="s">
        <v>333</v>
      </c>
      <c r="C733" s="32">
        <v>25</v>
      </c>
      <c r="D733" s="32">
        <v>16271.732</v>
      </c>
      <c r="E733" s="32" t="s">
        <v>10</v>
      </c>
      <c r="F733" s="32">
        <v>292.89100000000002</v>
      </c>
      <c r="G733" s="32" t="s">
        <v>335</v>
      </c>
    </row>
    <row r="734" spans="1:7" x14ac:dyDescent="0.25">
      <c r="A734" s="32" t="s">
        <v>53</v>
      </c>
      <c r="B734" s="32" t="s">
        <v>333</v>
      </c>
      <c r="C734" s="32">
        <v>25</v>
      </c>
      <c r="D734" s="32">
        <v>1364.117</v>
      </c>
      <c r="E734" s="32" t="s">
        <v>10</v>
      </c>
      <c r="F734" s="32">
        <v>2.6030000000000002</v>
      </c>
      <c r="G734" s="32" t="s">
        <v>335</v>
      </c>
    </row>
    <row r="735" spans="1:7" x14ac:dyDescent="0.25">
      <c r="A735" s="32" t="s">
        <v>54</v>
      </c>
      <c r="B735" s="32" t="s">
        <v>333</v>
      </c>
      <c r="C735" s="32">
        <v>25</v>
      </c>
      <c r="D735" s="32">
        <v>1317.3030000000001</v>
      </c>
      <c r="E735" s="32" t="s">
        <v>10</v>
      </c>
      <c r="F735" s="32">
        <v>5.6630000000000003</v>
      </c>
      <c r="G735" s="32" t="s">
        <v>335</v>
      </c>
    </row>
    <row r="736" spans="1:7" x14ac:dyDescent="0.25">
      <c r="A736" s="32" t="s">
        <v>55</v>
      </c>
      <c r="B736" s="32" t="s">
        <v>333</v>
      </c>
      <c r="C736" s="32">
        <v>25</v>
      </c>
      <c r="D736" s="32">
        <v>1468.114</v>
      </c>
      <c r="E736" s="32" t="s">
        <v>10</v>
      </c>
      <c r="F736" s="32">
        <v>30.308</v>
      </c>
      <c r="G736" s="32" t="s">
        <v>335</v>
      </c>
    </row>
    <row r="738" spans="1:7" x14ac:dyDescent="0.25">
      <c r="A738" s="32" t="s">
        <v>165</v>
      </c>
    </row>
    <row r="739" spans="1:7" x14ac:dyDescent="0.25">
      <c r="A739" s="32" t="s">
        <v>2</v>
      </c>
      <c r="B739" s="32" t="s">
        <v>3</v>
      </c>
      <c r="C739" s="32" t="s">
        <v>4</v>
      </c>
      <c r="D739" s="32" t="s">
        <v>5</v>
      </c>
      <c r="E739" s="32" t="s">
        <v>6</v>
      </c>
      <c r="F739" s="32" t="s">
        <v>7</v>
      </c>
    </row>
    <row r="740" spans="1:7" x14ac:dyDescent="0.25">
      <c r="A740" s="32" t="s">
        <v>56</v>
      </c>
      <c r="B740" s="32" t="s">
        <v>333</v>
      </c>
      <c r="C740" s="32">
        <v>25</v>
      </c>
      <c r="D740" s="32">
        <v>996788.95400000003</v>
      </c>
      <c r="E740" s="32" t="s">
        <v>10</v>
      </c>
      <c r="F740" s="32">
        <v>9963.06</v>
      </c>
      <c r="G740" s="32" t="s">
        <v>335</v>
      </c>
    </row>
    <row r="741" spans="1:7" x14ac:dyDescent="0.25">
      <c r="A741" s="32" t="s">
        <v>57</v>
      </c>
      <c r="B741" s="32" t="s">
        <v>333</v>
      </c>
      <c r="C741" s="32">
        <v>25</v>
      </c>
      <c r="D741" s="32">
        <v>731201.27099999995</v>
      </c>
      <c r="E741" s="32" t="s">
        <v>10</v>
      </c>
      <c r="F741" s="32">
        <v>5232.3869999999997</v>
      </c>
      <c r="G741" s="32" t="s">
        <v>335</v>
      </c>
    </row>
    <row r="742" spans="1:7" x14ac:dyDescent="0.25">
      <c r="A742" s="32" t="s">
        <v>58</v>
      </c>
      <c r="B742" s="32" t="s">
        <v>333</v>
      </c>
      <c r="C742" s="32">
        <v>25</v>
      </c>
      <c r="D742" s="32">
        <v>769753.75600000005</v>
      </c>
      <c r="E742" s="32" t="s">
        <v>10</v>
      </c>
      <c r="F742" s="32">
        <v>3995.5010000000002</v>
      </c>
      <c r="G742" s="32" t="s">
        <v>335</v>
      </c>
    </row>
    <row r="743" spans="1:7" x14ac:dyDescent="0.25">
      <c r="A743" s="32" t="s">
        <v>59</v>
      </c>
      <c r="B743" s="32" t="s">
        <v>333</v>
      </c>
      <c r="C743" s="32">
        <v>25</v>
      </c>
      <c r="D743" s="32">
        <v>490565.40899999999</v>
      </c>
      <c r="E743" s="32" t="s">
        <v>10</v>
      </c>
      <c r="F743" s="32">
        <v>3206.5239999999999</v>
      </c>
      <c r="G743" s="32" t="s">
        <v>335</v>
      </c>
    </row>
    <row r="744" spans="1:7" x14ac:dyDescent="0.25">
      <c r="A744" s="32" t="s">
        <v>60</v>
      </c>
      <c r="B744" s="32" t="s">
        <v>333</v>
      </c>
      <c r="C744" s="32">
        <v>25</v>
      </c>
      <c r="D744" s="32">
        <v>342627.86200000002</v>
      </c>
      <c r="E744" s="32" t="s">
        <v>10</v>
      </c>
      <c r="F744" s="32">
        <v>2099.2190000000001</v>
      </c>
      <c r="G744" s="32" t="s">
        <v>335</v>
      </c>
    </row>
    <row r="745" spans="1:7" x14ac:dyDescent="0.25">
      <c r="A745" s="32" t="s">
        <v>61</v>
      </c>
      <c r="B745" s="32" t="s">
        <v>333</v>
      </c>
      <c r="C745" s="32">
        <v>25</v>
      </c>
      <c r="D745" s="32">
        <v>382977.86200000002</v>
      </c>
      <c r="E745" s="32" t="s">
        <v>10</v>
      </c>
      <c r="F745" s="32">
        <v>2919.1559999999999</v>
      </c>
      <c r="G745" s="32" t="s">
        <v>335</v>
      </c>
    </row>
    <row r="746" spans="1:7" x14ac:dyDescent="0.25">
      <c r="A746" s="32" t="s">
        <v>62</v>
      </c>
      <c r="B746" s="32" t="s">
        <v>333</v>
      </c>
      <c r="C746" s="32">
        <v>25</v>
      </c>
      <c r="D746" s="32">
        <v>100473.62300000001</v>
      </c>
      <c r="E746" s="32" t="s">
        <v>10</v>
      </c>
      <c r="F746" s="32">
        <v>435.91699999999997</v>
      </c>
      <c r="G746" s="32" t="s">
        <v>335</v>
      </c>
    </row>
    <row r="747" spans="1:7" x14ac:dyDescent="0.25">
      <c r="A747" s="32" t="s">
        <v>63</v>
      </c>
      <c r="B747" s="32" t="s">
        <v>333</v>
      </c>
      <c r="C747" s="32">
        <v>25</v>
      </c>
      <c r="D747" s="32">
        <v>70159.945999999996</v>
      </c>
      <c r="E747" s="32" t="s">
        <v>10</v>
      </c>
      <c r="F747" s="32">
        <v>383.70100000000002</v>
      </c>
      <c r="G747" s="32" t="s">
        <v>335</v>
      </c>
    </row>
    <row r="748" spans="1:7" x14ac:dyDescent="0.25">
      <c r="A748" s="32" t="s">
        <v>64</v>
      </c>
      <c r="B748" s="32" t="s">
        <v>333</v>
      </c>
      <c r="C748" s="32">
        <v>25</v>
      </c>
      <c r="D748" s="32">
        <v>78922.872000000003</v>
      </c>
      <c r="E748" s="32" t="s">
        <v>10</v>
      </c>
      <c r="F748" s="32">
        <v>336.93799999999999</v>
      </c>
      <c r="G748" s="32" t="s">
        <v>335</v>
      </c>
    </row>
    <row r="749" spans="1:7" x14ac:dyDescent="0.25">
      <c r="A749" s="32" t="s">
        <v>65</v>
      </c>
      <c r="B749" s="32" t="s">
        <v>333</v>
      </c>
      <c r="C749" s="32">
        <v>25</v>
      </c>
      <c r="D749" s="32">
        <v>12303.882</v>
      </c>
      <c r="E749" s="32" t="s">
        <v>10</v>
      </c>
      <c r="F749" s="32">
        <v>43.837000000000003</v>
      </c>
      <c r="G749" s="32" t="s">
        <v>335</v>
      </c>
    </row>
    <row r="750" spans="1:7" x14ac:dyDescent="0.25">
      <c r="A750" s="32" t="s">
        <v>66</v>
      </c>
      <c r="B750" s="32" t="s">
        <v>333</v>
      </c>
      <c r="C750" s="32">
        <v>25</v>
      </c>
      <c r="D750" s="32">
        <v>7468.067</v>
      </c>
      <c r="E750" s="32" t="s">
        <v>10</v>
      </c>
      <c r="F750" s="32">
        <v>33.57</v>
      </c>
      <c r="G750" s="32" t="s">
        <v>335</v>
      </c>
    </row>
    <row r="751" spans="1:7" x14ac:dyDescent="0.25">
      <c r="A751" s="32" t="s">
        <v>67</v>
      </c>
      <c r="B751" s="32" t="s">
        <v>333</v>
      </c>
      <c r="C751" s="32">
        <v>25</v>
      </c>
      <c r="D751" s="32">
        <v>8794.2569999999996</v>
      </c>
      <c r="E751" s="32" t="s">
        <v>10</v>
      </c>
      <c r="F751" s="32">
        <v>20.016999999999999</v>
      </c>
      <c r="G751" s="32" t="s">
        <v>335</v>
      </c>
    </row>
    <row r="752" spans="1:7" x14ac:dyDescent="0.25">
      <c r="A752" s="32" t="s">
        <v>68</v>
      </c>
      <c r="B752" s="32" t="s">
        <v>333</v>
      </c>
      <c r="C752" s="32">
        <v>25</v>
      </c>
      <c r="D752" s="32">
        <v>985.44799999999998</v>
      </c>
      <c r="E752" s="32" t="s">
        <v>10</v>
      </c>
      <c r="F752" s="32">
        <v>4.6310000000000002</v>
      </c>
      <c r="G752" s="32" t="s">
        <v>335</v>
      </c>
    </row>
    <row r="753" spans="1:7" x14ac:dyDescent="0.25">
      <c r="A753" s="32" t="s">
        <v>69</v>
      </c>
      <c r="B753" s="32" t="s">
        <v>333</v>
      </c>
      <c r="C753" s="32">
        <v>25</v>
      </c>
      <c r="D753" s="32">
        <v>651.64599999999996</v>
      </c>
      <c r="E753" s="32" t="s">
        <v>10</v>
      </c>
      <c r="F753" s="32">
        <v>3.75</v>
      </c>
      <c r="G753" s="32" t="s">
        <v>335</v>
      </c>
    </row>
    <row r="754" spans="1:7" x14ac:dyDescent="0.25">
      <c r="A754" s="32" t="s">
        <v>70</v>
      </c>
      <c r="B754" s="32" t="s">
        <v>333</v>
      </c>
      <c r="C754" s="32">
        <v>25</v>
      </c>
      <c r="D754" s="32">
        <v>1156.9849999999999</v>
      </c>
      <c r="E754" s="32" t="s">
        <v>10</v>
      </c>
      <c r="F754" s="32">
        <v>28.574000000000002</v>
      </c>
      <c r="G754" s="32" t="s">
        <v>335</v>
      </c>
    </row>
    <row r="756" spans="1:7" x14ac:dyDescent="0.25">
      <c r="A756" s="32" t="s">
        <v>760</v>
      </c>
    </row>
    <row r="757" spans="1:7" x14ac:dyDescent="0.25">
      <c r="A757" s="32" t="s">
        <v>2</v>
      </c>
      <c r="B757" s="32" t="s">
        <v>3</v>
      </c>
      <c r="C757" s="32" t="s">
        <v>4</v>
      </c>
      <c r="D757" s="32" t="s">
        <v>5</v>
      </c>
      <c r="E757" s="32" t="s">
        <v>6</v>
      </c>
      <c r="F757" s="32" t="s">
        <v>7</v>
      </c>
    </row>
    <row r="758" spans="1:7" x14ac:dyDescent="0.25">
      <c r="A758" s="32" t="s">
        <v>761</v>
      </c>
      <c r="B758" s="32" t="s">
        <v>333</v>
      </c>
      <c r="C758" s="32">
        <v>25</v>
      </c>
      <c r="D758" s="32">
        <v>639401.99199999997</v>
      </c>
      <c r="E758" s="32" t="s">
        <v>10</v>
      </c>
      <c r="F758" s="32">
        <v>7590.6639999999998</v>
      </c>
      <c r="G758" s="32" t="s">
        <v>335</v>
      </c>
    </row>
    <row r="759" spans="1:7" x14ac:dyDescent="0.25">
      <c r="A759" s="32" t="s">
        <v>762</v>
      </c>
      <c r="B759" s="32" t="s">
        <v>333</v>
      </c>
      <c r="C759" s="32">
        <v>25</v>
      </c>
      <c r="D759" s="32">
        <v>407131.29599999997</v>
      </c>
      <c r="E759" s="32" t="s">
        <v>10</v>
      </c>
      <c r="F759" s="32">
        <v>10038.223</v>
      </c>
      <c r="G759" s="32" t="s">
        <v>335</v>
      </c>
    </row>
    <row r="760" spans="1:7" x14ac:dyDescent="0.25">
      <c r="A760" s="32" t="s">
        <v>763</v>
      </c>
      <c r="B760" s="32" t="s">
        <v>333</v>
      </c>
      <c r="C760" s="32">
        <v>25</v>
      </c>
      <c r="D760" s="32">
        <v>485667.29399999999</v>
      </c>
      <c r="E760" s="32" t="s">
        <v>10</v>
      </c>
      <c r="F760" s="32">
        <v>49798.677000000003</v>
      </c>
      <c r="G760" s="32" t="s">
        <v>335</v>
      </c>
    </row>
    <row r="761" spans="1:7" x14ac:dyDescent="0.25">
      <c r="A761" s="32" t="s">
        <v>764</v>
      </c>
      <c r="B761" s="32" t="s">
        <v>333</v>
      </c>
      <c r="C761" s="32">
        <v>25</v>
      </c>
      <c r="D761" s="32">
        <v>316769.68300000002</v>
      </c>
      <c r="E761" s="32" t="s">
        <v>10</v>
      </c>
      <c r="F761" s="32">
        <v>3544.038</v>
      </c>
      <c r="G761" s="32" t="s">
        <v>335</v>
      </c>
    </row>
    <row r="762" spans="1:7" x14ac:dyDescent="0.25">
      <c r="A762" s="32" t="s">
        <v>765</v>
      </c>
      <c r="B762" s="32" t="s">
        <v>333</v>
      </c>
      <c r="C762" s="32">
        <v>25</v>
      </c>
      <c r="D762" s="32">
        <v>196218.75399999999</v>
      </c>
      <c r="E762" s="32" t="s">
        <v>10</v>
      </c>
      <c r="F762" s="32">
        <v>1400.1379999999999</v>
      </c>
      <c r="G762" s="32" t="s">
        <v>335</v>
      </c>
    </row>
    <row r="763" spans="1:7" x14ac:dyDescent="0.25">
      <c r="A763" s="32" t="s">
        <v>766</v>
      </c>
      <c r="B763" s="32" t="s">
        <v>333</v>
      </c>
      <c r="C763" s="32">
        <v>25</v>
      </c>
      <c r="D763" s="32">
        <v>483179.63500000001</v>
      </c>
      <c r="E763" s="32" t="s">
        <v>10</v>
      </c>
      <c r="F763" s="32">
        <v>2428.4859999999999</v>
      </c>
      <c r="G763" s="32" t="s">
        <v>335</v>
      </c>
    </row>
    <row r="764" spans="1:7" x14ac:dyDescent="0.25">
      <c r="A764" s="32" t="s">
        <v>767</v>
      </c>
      <c r="B764" s="32" t="s">
        <v>333</v>
      </c>
      <c r="C764" s="32">
        <v>25</v>
      </c>
      <c r="D764" s="32">
        <v>63293.017</v>
      </c>
      <c r="E764" s="32" t="s">
        <v>10</v>
      </c>
      <c r="F764" s="32">
        <v>1109.0260000000001</v>
      </c>
      <c r="G764" s="32" t="s">
        <v>335</v>
      </c>
    </row>
    <row r="765" spans="1:7" x14ac:dyDescent="0.25">
      <c r="A765" s="32" t="s">
        <v>768</v>
      </c>
      <c r="B765" s="32" t="s">
        <v>333</v>
      </c>
      <c r="C765" s="32">
        <v>25</v>
      </c>
      <c r="D765" s="32">
        <v>40692.730000000003</v>
      </c>
      <c r="E765" s="32" t="s">
        <v>10</v>
      </c>
      <c r="F765" s="32">
        <v>321.11399999999998</v>
      </c>
      <c r="G765" s="32" t="s">
        <v>335</v>
      </c>
    </row>
    <row r="766" spans="1:7" x14ac:dyDescent="0.25">
      <c r="A766" s="32" t="s">
        <v>769</v>
      </c>
      <c r="B766" s="32" t="s">
        <v>333</v>
      </c>
      <c r="C766" s="32">
        <v>25</v>
      </c>
      <c r="D766" s="32">
        <v>59052.019</v>
      </c>
      <c r="E766" s="32" t="s">
        <v>10</v>
      </c>
      <c r="F766" s="32">
        <v>541.28200000000004</v>
      </c>
      <c r="G766" s="32" t="s">
        <v>335</v>
      </c>
    </row>
    <row r="767" spans="1:7" x14ac:dyDescent="0.25">
      <c r="A767" s="32" t="s">
        <v>770</v>
      </c>
      <c r="B767" s="32" t="s">
        <v>333</v>
      </c>
      <c r="C767" s="32">
        <v>25</v>
      </c>
      <c r="D767" s="32">
        <v>7541.47</v>
      </c>
      <c r="E767" s="32" t="s">
        <v>10</v>
      </c>
      <c r="F767" s="32">
        <v>54.231000000000002</v>
      </c>
      <c r="G767" s="32" t="s">
        <v>335</v>
      </c>
    </row>
    <row r="768" spans="1:7" x14ac:dyDescent="0.25">
      <c r="A768" s="32" t="s">
        <v>771</v>
      </c>
      <c r="B768" s="32" t="s">
        <v>333</v>
      </c>
      <c r="C768" s="32">
        <v>25</v>
      </c>
      <c r="D768" s="32">
        <v>4100.884</v>
      </c>
      <c r="E768" s="32" t="s">
        <v>10</v>
      </c>
      <c r="F768" s="32">
        <v>19.638000000000002</v>
      </c>
      <c r="G768" s="32" t="s">
        <v>335</v>
      </c>
    </row>
    <row r="769" spans="1:7" x14ac:dyDescent="0.25">
      <c r="A769" s="32" t="s">
        <v>772</v>
      </c>
      <c r="B769" s="32" t="s">
        <v>333</v>
      </c>
      <c r="C769" s="32">
        <v>25</v>
      </c>
      <c r="D769" s="32">
        <v>5915.9920000000002</v>
      </c>
      <c r="E769" s="32" t="s">
        <v>10</v>
      </c>
      <c r="F769" s="32">
        <v>42.887</v>
      </c>
      <c r="G769" s="32" t="s">
        <v>335</v>
      </c>
    </row>
    <row r="770" spans="1:7" x14ac:dyDescent="0.25">
      <c r="A770" s="32" t="s">
        <v>773</v>
      </c>
      <c r="B770" s="32" t="s">
        <v>333</v>
      </c>
      <c r="C770" s="32">
        <v>25</v>
      </c>
      <c r="D770" s="32">
        <v>664.20799999999997</v>
      </c>
      <c r="E770" s="32" t="s">
        <v>10</v>
      </c>
      <c r="F770" s="32">
        <v>2.2029999999999998</v>
      </c>
      <c r="G770" s="32" t="s">
        <v>335</v>
      </c>
    </row>
    <row r="771" spans="1:7" x14ac:dyDescent="0.25">
      <c r="A771" s="32" t="s">
        <v>774</v>
      </c>
      <c r="B771" s="32" t="s">
        <v>333</v>
      </c>
      <c r="C771" s="32">
        <v>25</v>
      </c>
      <c r="D771" s="32">
        <v>406.03100000000001</v>
      </c>
      <c r="E771" s="32" t="s">
        <v>10</v>
      </c>
      <c r="F771" s="32">
        <v>3.4350000000000001</v>
      </c>
      <c r="G771" s="32" t="s">
        <v>335</v>
      </c>
    </row>
    <row r="772" spans="1:7" x14ac:dyDescent="0.25">
      <c r="A772" s="32" t="s">
        <v>775</v>
      </c>
      <c r="B772" s="32" t="s">
        <v>333</v>
      </c>
      <c r="C772" s="32">
        <v>25</v>
      </c>
      <c r="D772" s="32">
        <v>467.71600000000001</v>
      </c>
      <c r="E772" s="32" t="s">
        <v>10</v>
      </c>
      <c r="F772" s="32">
        <v>3.1819999999999999</v>
      </c>
      <c r="G772" s="32" t="s">
        <v>335</v>
      </c>
    </row>
    <row r="774" spans="1:7" x14ac:dyDescent="0.25">
      <c r="A774" s="32" t="s">
        <v>793</v>
      </c>
    </row>
    <row r="775" spans="1:7" x14ac:dyDescent="0.25">
      <c r="A775" s="32" t="s">
        <v>2</v>
      </c>
      <c r="B775" s="32" t="s">
        <v>3</v>
      </c>
      <c r="C775" s="32" t="s">
        <v>4</v>
      </c>
      <c r="D775" s="32" t="s">
        <v>5</v>
      </c>
      <c r="E775" s="32" t="s">
        <v>6</v>
      </c>
      <c r="F775" s="32" t="s">
        <v>7</v>
      </c>
    </row>
    <row r="776" spans="1:7" x14ac:dyDescent="0.25">
      <c r="A776" s="32" t="s">
        <v>794</v>
      </c>
      <c r="B776" s="32" t="s">
        <v>333</v>
      </c>
      <c r="C776" s="32">
        <v>25</v>
      </c>
      <c r="D776" s="32">
        <v>1105742.804</v>
      </c>
      <c r="E776" s="32" t="s">
        <v>10</v>
      </c>
      <c r="F776" s="32">
        <v>28820.838</v>
      </c>
      <c r="G776" s="32" t="s">
        <v>335</v>
      </c>
    </row>
    <row r="777" spans="1:7" x14ac:dyDescent="0.25">
      <c r="A777" s="32" t="s">
        <v>795</v>
      </c>
      <c r="B777" s="32" t="s">
        <v>333</v>
      </c>
      <c r="C777" s="32">
        <v>25</v>
      </c>
      <c r="D777" s="32">
        <v>1326076.75</v>
      </c>
      <c r="E777" s="32" t="s">
        <v>10</v>
      </c>
      <c r="F777" s="32">
        <v>23060.947</v>
      </c>
      <c r="G777" s="32" t="s">
        <v>335</v>
      </c>
    </row>
    <row r="778" spans="1:7" x14ac:dyDescent="0.25">
      <c r="A778" s="32" t="s">
        <v>796</v>
      </c>
      <c r="B778" s="32" t="s">
        <v>333</v>
      </c>
      <c r="C778" s="32">
        <v>25</v>
      </c>
      <c r="D778" s="32">
        <v>1252598.8370000001</v>
      </c>
      <c r="E778" s="32" t="s">
        <v>10</v>
      </c>
      <c r="F778" s="32">
        <v>16609.114000000001</v>
      </c>
      <c r="G778" s="32" t="s">
        <v>335</v>
      </c>
    </row>
    <row r="779" spans="1:7" x14ac:dyDescent="0.25">
      <c r="A779" s="32" t="s">
        <v>797</v>
      </c>
      <c r="B779" s="32" t="s">
        <v>333</v>
      </c>
      <c r="C779" s="32">
        <v>25</v>
      </c>
      <c r="D779" s="32">
        <v>1263102.456</v>
      </c>
      <c r="E779" s="32" t="s">
        <v>10</v>
      </c>
      <c r="F779" s="32">
        <v>17426.013999999999</v>
      </c>
      <c r="G779" s="32" t="s">
        <v>335</v>
      </c>
    </row>
    <row r="780" spans="1:7" x14ac:dyDescent="0.25">
      <c r="A780" s="32" t="s">
        <v>798</v>
      </c>
      <c r="B780" s="32" t="s">
        <v>333</v>
      </c>
      <c r="C780" s="32">
        <v>25</v>
      </c>
      <c r="D780" s="32">
        <v>495696.78200000001</v>
      </c>
      <c r="E780" s="32" t="s">
        <v>10</v>
      </c>
      <c r="F780" s="32">
        <v>7314.1580000000004</v>
      </c>
      <c r="G780" s="32" t="s">
        <v>335</v>
      </c>
    </row>
    <row r="781" spans="1:7" x14ac:dyDescent="0.25">
      <c r="A781" s="32" t="s">
        <v>799</v>
      </c>
      <c r="B781" s="32" t="s">
        <v>333</v>
      </c>
      <c r="C781" s="32">
        <v>25</v>
      </c>
      <c r="D781" s="32">
        <v>598668.80200000003</v>
      </c>
      <c r="E781" s="32" t="s">
        <v>10</v>
      </c>
      <c r="F781" s="32">
        <v>7939.7650000000003</v>
      </c>
      <c r="G781" s="32" t="s">
        <v>335</v>
      </c>
    </row>
    <row r="782" spans="1:7" x14ac:dyDescent="0.25">
      <c r="A782" s="32" t="s">
        <v>800</v>
      </c>
      <c r="B782" s="32" t="s">
        <v>333</v>
      </c>
      <c r="C782" s="32">
        <v>25</v>
      </c>
      <c r="D782" s="32">
        <v>496577.47700000001</v>
      </c>
      <c r="E782" s="32" t="s">
        <v>10</v>
      </c>
      <c r="F782" s="32">
        <v>7719.0820000000003</v>
      </c>
      <c r="G782" s="32" t="s">
        <v>335</v>
      </c>
    </row>
    <row r="783" spans="1:7" x14ac:dyDescent="0.25">
      <c r="A783" s="32" t="s">
        <v>801</v>
      </c>
      <c r="B783" s="32" t="s">
        <v>333</v>
      </c>
      <c r="C783" s="32">
        <v>25</v>
      </c>
      <c r="D783" s="32">
        <v>555912.22600000002</v>
      </c>
      <c r="E783" s="32" t="s">
        <v>10</v>
      </c>
      <c r="F783" s="32">
        <v>2861.21</v>
      </c>
      <c r="G783" s="32" t="s">
        <v>335</v>
      </c>
    </row>
    <row r="784" spans="1:7" x14ac:dyDescent="0.25">
      <c r="A784" s="32" t="s">
        <v>802</v>
      </c>
      <c r="B784" s="32" t="s">
        <v>333</v>
      </c>
      <c r="C784" s="32">
        <v>25</v>
      </c>
      <c r="D784" s="32">
        <v>84109.565000000002</v>
      </c>
      <c r="E784" s="32" t="s">
        <v>10</v>
      </c>
      <c r="F784" s="32">
        <v>2477.1889999999999</v>
      </c>
      <c r="G784" s="32" t="s">
        <v>335</v>
      </c>
    </row>
    <row r="785" spans="1:7" x14ac:dyDescent="0.25">
      <c r="A785" s="32" t="s">
        <v>803</v>
      </c>
      <c r="B785" s="32" t="s">
        <v>333</v>
      </c>
      <c r="C785" s="32">
        <v>25</v>
      </c>
      <c r="D785" s="32">
        <v>80299.724000000002</v>
      </c>
      <c r="E785" s="32" t="s">
        <v>10</v>
      </c>
      <c r="F785" s="32">
        <v>2184.9209999999998</v>
      </c>
      <c r="G785" s="32" t="s">
        <v>335</v>
      </c>
    </row>
    <row r="786" spans="1:7" x14ac:dyDescent="0.25">
      <c r="A786" s="32" t="s">
        <v>804</v>
      </c>
      <c r="B786" s="32" t="s">
        <v>333</v>
      </c>
      <c r="C786" s="32">
        <v>25</v>
      </c>
      <c r="D786" s="32">
        <v>76694.820000000007</v>
      </c>
      <c r="E786" s="32" t="s">
        <v>10</v>
      </c>
      <c r="F786" s="32">
        <v>947.81700000000001</v>
      </c>
      <c r="G786" s="32" t="s">
        <v>335</v>
      </c>
    </row>
    <row r="787" spans="1:7" x14ac:dyDescent="0.25">
      <c r="A787" s="32" t="s">
        <v>805</v>
      </c>
      <c r="B787" s="32" t="s">
        <v>333</v>
      </c>
      <c r="C787" s="32">
        <v>25</v>
      </c>
      <c r="D787" s="32">
        <v>108288.787</v>
      </c>
      <c r="E787" s="32" t="s">
        <v>10</v>
      </c>
      <c r="F787" s="32">
        <v>1511.9</v>
      </c>
      <c r="G787" s="32" t="s">
        <v>335</v>
      </c>
    </row>
    <row r="788" spans="1:7" x14ac:dyDescent="0.25">
      <c r="A788" s="32" t="s">
        <v>806</v>
      </c>
      <c r="B788" s="32" t="s">
        <v>333</v>
      </c>
      <c r="C788" s="32">
        <v>25</v>
      </c>
      <c r="D788" s="32">
        <v>6105.2219999999998</v>
      </c>
      <c r="E788" s="32" t="s">
        <v>10</v>
      </c>
      <c r="F788" s="32">
        <v>82.488</v>
      </c>
      <c r="G788" s="32" t="s">
        <v>335</v>
      </c>
    </row>
    <row r="789" spans="1:7" x14ac:dyDescent="0.25">
      <c r="A789" s="32" t="s">
        <v>807</v>
      </c>
      <c r="B789" s="32" t="s">
        <v>333</v>
      </c>
      <c r="C789" s="32">
        <v>25</v>
      </c>
      <c r="D789" s="32">
        <v>6536.0119999999997</v>
      </c>
      <c r="E789" s="32" t="s">
        <v>10</v>
      </c>
      <c r="F789" s="32">
        <v>60.741</v>
      </c>
      <c r="G789" s="32" t="s">
        <v>335</v>
      </c>
    </row>
    <row r="790" spans="1:7" x14ac:dyDescent="0.25">
      <c r="A790" s="32" t="s">
        <v>808</v>
      </c>
      <c r="B790" s="32" t="s">
        <v>333</v>
      </c>
      <c r="C790" s="32">
        <v>25</v>
      </c>
      <c r="D790" s="32">
        <v>5728.9139999999998</v>
      </c>
      <c r="E790" s="32" t="s">
        <v>10</v>
      </c>
      <c r="F790" s="32">
        <v>56.845999999999997</v>
      </c>
      <c r="G790" s="32" t="s">
        <v>335</v>
      </c>
    </row>
    <row r="791" spans="1:7" x14ac:dyDescent="0.25">
      <c r="A791" s="32" t="s">
        <v>809</v>
      </c>
      <c r="B791" s="32" t="s">
        <v>333</v>
      </c>
      <c r="C791" s="32">
        <v>25</v>
      </c>
      <c r="D791" s="32">
        <v>7498.8429999999998</v>
      </c>
      <c r="E791" s="32" t="s">
        <v>10</v>
      </c>
      <c r="F791" s="32">
        <v>54.036999999999999</v>
      </c>
      <c r="G791" s="32" t="s">
        <v>335</v>
      </c>
    </row>
    <row r="792" spans="1:7" x14ac:dyDescent="0.25">
      <c r="A792" s="32" t="s">
        <v>810</v>
      </c>
      <c r="B792" s="32" t="s">
        <v>333</v>
      </c>
      <c r="C792" s="32">
        <v>25</v>
      </c>
      <c r="D792" s="32">
        <v>649.08000000000004</v>
      </c>
      <c r="E792" s="32" t="s">
        <v>10</v>
      </c>
      <c r="F792" s="32">
        <v>7.1980000000000004</v>
      </c>
      <c r="G792" s="32" t="s">
        <v>335</v>
      </c>
    </row>
    <row r="793" spans="1:7" x14ac:dyDescent="0.25">
      <c r="A793" s="32" t="s">
        <v>811</v>
      </c>
      <c r="B793" s="32" t="s">
        <v>333</v>
      </c>
      <c r="C793" s="32">
        <v>25</v>
      </c>
      <c r="D793" s="32">
        <v>674.76800000000003</v>
      </c>
      <c r="E793" s="32" t="s">
        <v>10</v>
      </c>
      <c r="F793" s="32">
        <v>3.3220000000000001</v>
      </c>
      <c r="G793" s="32" t="s">
        <v>335</v>
      </c>
    </row>
    <row r="794" spans="1:7" x14ac:dyDescent="0.25">
      <c r="A794" s="32" t="s">
        <v>812</v>
      </c>
      <c r="B794" s="32" t="s">
        <v>333</v>
      </c>
      <c r="C794" s="32">
        <v>25</v>
      </c>
      <c r="D794" s="32">
        <v>562.19500000000005</v>
      </c>
      <c r="E794" s="32" t="s">
        <v>10</v>
      </c>
      <c r="F794" s="32">
        <v>2.5619999999999998</v>
      </c>
      <c r="G794" s="32" t="s">
        <v>335</v>
      </c>
    </row>
    <row r="795" spans="1:7" x14ac:dyDescent="0.25">
      <c r="A795" s="32" t="s">
        <v>813</v>
      </c>
      <c r="B795" s="32" t="s">
        <v>333</v>
      </c>
      <c r="C795" s="32">
        <v>25</v>
      </c>
      <c r="D795" s="32">
        <v>722.65099999999995</v>
      </c>
      <c r="E795" s="32" t="s">
        <v>10</v>
      </c>
      <c r="F795" s="32">
        <v>4.0789999999999997</v>
      </c>
      <c r="G795" s="32" t="s">
        <v>335</v>
      </c>
    </row>
    <row r="797" spans="1:7" x14ac:dyDescent="0.25">
      <c r="A797" s="32" t="s">
        <v>814</v>
      </c>
    </row>
    <row r="798" spans="1:7" x14ac:dyDescent="0.25">
      <c r="A798" s="32" t="s">
        <v>2</v>
      </c>
      <c r="B798" s="32" t="s">
        <v>3</v>
      </c>
      <c r="C798" s="32" t="s">
        <v>4</v>
      </c>
      <c r="D798" s="32" t="s">
        <v>5</v>
      </c>
      <c r="E798" s="32" t="s">
        <v>6</v>
      </c>
      <c r="F798" s="32" t="s">
        <v>7</v>
      </c>
    </row>
    <row r="799" spans="1:7" x14ac:dyDescent="0.25">
      <c r="A799" s="32" t="s">
        <v>815</v>
      </c>
      <c r="B799" s="32" t="s">
        <v>333</v>
      </c>
      <c r="C799" s="32">
        <v>25</v>
      </c>
      <c r="D799" s="32">
        <v>3138889.2239999999</v>
      </c>
      <c r="E799" s="32" t="s">
        <v>10</v>
      </c>
      <c r="F799" s="32">
        <v>36060.144999999997</v>
      </c>
      <c r="G799" s="32" t="s">
        <v>335</v>
      </c>
    </row>
    <row r="800" spans="1:7" x14ac:dyDescent="0.25">
      <c r="A800" s="32" t="s">
        <v>816</v>
      </c>
      <c r="B800" s="32" t="s">
        <v>333</v>
      </c>
      <c r="C800" s="32">
        <v>25</v>
      </c>
      <c r="D800" s="32">
        <v>3815149.071</v>
      </c>
      <c r="E800" s="32" t="s">
        <v>10</v>
      </c>
      <c r="F800" s="32">
        <v>57261.819000000003</v>
      </c>
      <c r="G800" s="32" t="s">
        <v>335</v>
      </c>
    </row>
    <row r="801" spans="1:7" x14ac:dyDescent="0.25">
      <c r="A801" s="32" t="s">
        <v>817</v>
      </c>
      <c r="B801" s="32" t="s">
        <v>333</v>
      </c>
      <c r="C801" s="32">
        <v>25</v>
      </c>
      <c r="D801" s="32">
        <v>2868522.4369999999</v>
      </c>
      <c r="E801" s="32" t="s">
        <v>10</v>
      </c>
      <c r="F801" s="32">
        <v>33658.417999999998</v>
      </c>
      <c r="G801" s="32" t="s">
        <v>335</v>
      </c>
    </row>
    <row r="802" spans="1:7" x14ac:dyDescent="0.25">
      <c r="A802" s="32" t="s">
        <v>818</v>
      </c>
      <c r="B802" s="32" t="s">
        <v>333</v>
      </c>
      <c r="C802" s="32">
        <v>25</v>
      </c>
      <c r="D802" s="32">
        <v>3110532.0049999999</v>
      </c>
      <c r="E802" s="32" t="s">
        <v>10</v>
      </c>
      <c r="F802" s="32">
        <v>47390.228000000003</v>
      </c>
      <c r="G802" s="32" t="s">
        <v>335</v>
      </c>
    </row>
    <row r="803" spans="1:7" x14ac:dyDescent="0.25">
      <c r="A803" s="32" t="s">
        <v>819</v>
      </c>
      <c r="B803" s="32" t="s">
        <v>333</v>
      </c>
      <c r="C803" s="32">
        <v>25</v>
      </c>
      <c r="D803" s="32">
        <v>1434347.9909999999</v>
      </c>
      <c r="E803" s="32" t="s">
        <v>10</v>
      </c>
      <c r="F803" s="32">
        <v>21332.486000000001</v>
      </c>
      <c r="G803" s="32" t="s">
        <v>335</v>
      </c>
    </row>
    <row r="804" spans="1:7" x14ac:dyDescent="0.25">
      <c r="A804" s="32" t="s">
        <v>820</v>
      </c>
      <c r="B804" s="32" t="s">
        <v>333</v>
      </c>
      <c r="C804" s="32">
        <v>25</v>
      </c>
      <c r="D804" s="32">
        <v>1799304.871</v>
      </c>
      <c r="E804" s="32" t="s">
        <v>10</v>
      </c>
      <c r="F804" s="32">
        <v>23142.46</v>
      </c>
      <c r="G804" s="32" t="s">
        <v>335</v>
      </c>
    </row>
    <row r="805" spans="1:7" x14ac:dyDescent="0.25">
      <c r="A805" s="32" t="s">
        <v>821</v>
      </c>
      <c r="B805" s="32" t="s">
        <v>333</v>
      </c>
      <c r="C805" s="32">
        <v>25</v>
      </c>
      <c r="D805" s="32">
        <v>1263000.5560000001</v>
      </c>
      <c r="E805" s="32" t="s">
        <v>10</v>
      </c>
      <c r="F805" s="32">
        <v>29671.781999999999</v>
      </c>
      <c r="G805" s="32" t="s">
        <v>335</v>
      </c>
    </row>
    <row r="806" spans="1:7" x14ac:dyDescent="0.25">
      <c r="A806" s="32" t="s">
        <v>822</v>
      </c>
      <c r="B806" s="32" t="s">
        <v>333</v>
      </c>
      <c r="C806" s="32">
        <v>25</v>
      </c>
      <c r="D806" s="32">
        <v>1454824.3670000001</v>
      </c>
      <c r="E806" s="32" t="s">
        <v>10</v>
      </c>
      <c r="F806" s="32">
        <v>18222.780999999999</v>
      </c>
      <c r="G806" s="32" t="s">
        <v>335</v>
      </c>
    </row>
    <row r="807" spans="1:7" x14ac:dyDescent="0.25">
      <c r="A807" s="32" t="s">
        <v>823</v>
      </c>
      <c r="B807" s="32" t="s">
        <v>333</v>
      </c>
      <c r="C807" s="32">
        <v>25</v>
      </c>
      <c r="D807" s="32">
        <v>240022.64300000001</v>
      </c>
      <c r="E807" s="32" t="s">
        <v>10</v>
      </c>
      <c r="F807" s="32">
        <v>2729.8530000000001</v>
      </c>
      <c r="G807" s="32" t="s">
        <v>335</v>
      </c>
    </row>
    <row r="808" spans="1:7" x14ac:dyDescent="0.25">
      <c r="A808" s="32" t="s">
        <v>824</v>
      </c>
      <c r="B808" s="32" t="s">
        <v>333</v>
      </c>
      <c r="C808" s="32">
        <v>25</v>
      </c>
      <c r="D808" s="32">
        <v>306754.08199999999</v>
      </c>
      <c r="E808" s="32" t="s">
        <v>10</v>
      </c>
      <c r="F808" s="32">
        <v>2932.21</v>
      </c>
      <c r="G808" s="32" t="s">
        <v>335</v>
      </c>
    </row>
    <row r="809" spans="1:7" x14ac:dyDescent="0.25">
      <c r="A809" s="32" t="s">
        <v>825</v>
      </c>
      <c r="B809" s="32" t="s">
        <v>333</v>
      </c>
      <c r="C809" s="32">
        <v>25</v>
      </c>
      <c r="D809" s="32">
        <v>219192.05499999999</v>
      </c>
      <c r="E809" s="32" t="s">
        <v>10</v>
      </c>
      <c r="F809" s="32">
        <v>2851.3049999999998</v>
      </c>
      <c r="G809" s="32" t="s">
        <v>335</v>
      </c>
    </row>
    <row r="810" spans="1:7" x14ac:dyDescent="0.25">
      <c r="A810" s="32" t="s">
        <v>826</v>
      </c>
      <c r="B810" s="32" t="s">
        <v>333</v>
      </c>
      <c r="C810" s="32">
        <v>25</v>
      </c>
      <c r="D810" s="32">
        <v>226248.49400000001</v>
      </c>
      <c r="E810" s="32" t="s">
        <v>10</v>
      </c>
      <c r="F810" s="32">
        <v>4434.0529999999999</v>
      </c>
      <c r="G810" s="32" t="s">
        <v>335</v>
      </c>
    </row>
    <row r="811" spans="1:7" x14ac:dyDescent="0.25">
      <c r="A811" s="32" t="s">
        <v>827</v>
      </c>
      <c r="B811" s="32" t="s">
        <v>333</v>
      </c>
      <c r="C811" s="32">
        <v>25</v>
      </c>
      <c r="D811" s="32">
        <v>15504</v>
      </c>
      <c r="E811" s="32" t="s">
        <v>10</v>
      </c>
      <c r="F811" s="32">
        <v>119.928</v>
      </c>
      <c r="G811" s="32" t="s">
        <v>335</v>
      </c>
    </row>
    <row r="812" spans="1:7" x14ac:dyDescent="0.25">
      <c r="A812" s="32" t="s">
        <v>828</v>
      </c>
      <c r="B812" s="32" t="s">
        <v>333</v>
      </c>
      <c r="C812" s="32">
        <v>25</v>
      </c>
      <c r="D812" s="32">
        <v>22257.878000000001</v>
      </c>
      <c r="E812" s="32" t="s">
        <v>10</v>
      </c>
      <c r="F812" s="32">
        <v>151.03899999999999</v>
      </c>
      <c r="G812" s="32" t="s">
        <v>335</v>
      </c>
    </row>
    <row r="813" spans="1:7" x14ac:dyDescent="0.25">
      <c r="A813" s="32" t="s">
        <v>829</v>
      </c>
      <c r="B813" s="32" t="s">
        <v>333</v>
      </c>
      <c r="C813" s="32">
        <v>25</v>
      </c>
      <c r="D813" s="32">
        <v>14707.172</v>
      </c>
      <c r="E813" s="32" t="s">
        <v>10</v>
      </c>
      <c r="F813" s="32">
        <v>131.136</v>
      </c>
      <c r="G813" s="32" t="s">
        <v>335</v>
      </c>
    </row>
    <row r="814" spans="1:7" x14ac:dyDescent="0.25">
      <c r="A814" s="32" t="s">
        <v>830</v>
      </c>
      <c r="B814" s="32" t="s">
        <v>333</v>
      </c>
      <c r="C814" s="32">
        <v>25</v>
      </c>
      <c r="D814" s="32">
        <v>17910.919999999998</v>
      </c>
      <c r="E814" s="32" t="s">
        <v>10</v>
      </c>
      <c r="F814" s="32">
        <v>150.554</v>
      </c>
      <c r="G814" s="32" t="s">
        <v>335</v>
      </c>
    </row>
    <row r="815" spans="1:7" x14ac:dyDescent="0.25">
      <c r="A815" s="32" t="s">
        <v>831</v>
      </c>
      <c r="B815" s="32" t="s">
        <v>333</v>
      </c>
      <c r="C815" s="32">
        <v>25</v>
      </c>
      <c r="D815" s="32">
        <v>1352.5029999999999</v>
      </c>
      <c r="E815" s="32" t="s">
        <v>10</v>
      </c>
      <c r="F815" s="32">
        <v>62.713000000000001</v>
      </c>
      <c r="G815" s="32" t="s">
        <v>335</v>
      </c>
    </row>
    <row r="816" spans="1:7" x14ac:dyDescent="0.25">
      <c r="A816" s="32" t="s">
        <v>832</v>
      </c>
      <c r="B816" s="32" t="s">
        <v>333</v>
      </c>
      <c r="C816" s="32">
        <v>25</v>
      </c>
      <c r="D816" s="32">
        <v>1542.2639999999999</v>
      </c>
      <c r="E816" s="32" t="s">
        <v>10</v>
      </c>
      <c r="F816" s="32">
        <v>62.743000000000002</v>
      </c>
      <c r="G816" s="32" t="s">
        <v>335</v>
      </c>
    </row>
    <row r="817" spans="1:7" x14ac:dyDescent="0.25">
      <c r="A817" s="32" t="s">
        <v>833</v>
      </c>
      <c r="B817" s="32" t="s">
        <v>333</v>
      </c>
      <c r="C817" s="32">
        <v>25</v>
      </c>
      <c r="D817" s="32">
        <v>995.31299999999999</v>
      </c>
      <c r="E817" s="32" t="s">
        <v>10</v>
      </c>
      <c r="F817" s="32">
        <v>31.445</v>
      </c>
      <c r="G817" s="32" t="s">
        <v>335</v>
      </c>
    </row>
    <row r="818" spans="1:7" x14ac:dyDescent="0.25">
      <c r="A818" s="32" t="s">
        <v>834</v>
      </c>
      <c r="B818" s="32" t="s">
        <v>333</v>
      </c>
      <c r="C818" s="32">
        <v>25</v>
      </c>
      <c r="D818" s="32">
        <v>1268.33</v>
      </c>
      <c r="E818" s="32" t="s">
        <v>10</v>
      </c>
      <c r="F818" s="32">
        <v>15.58</v>
      </c>
      <c r="G818" s="32" t="s">
        <v>335</v>
      </c>
    </row>
    <row r="820" spans="1:7" x14ac:dyDescent="0.25">
      <c r="A820" s="32" t="s">
        <v>835</v>
      </c>
    </row>
    <row r="821" spans="1:7" x14ac:dyDescent="0.25">
      <c r="A821" s="32" t="s">
        <v>2</v>
      </c>
      <c r="B821" s="32" t="s">
        <v>3</v>
      </c>
      <c r="C821" s="32" t="s">
        <v>4</v>
      </c>
      <c r="D821" s="32" t="s">
        <v>5</v>
      </c>
      <c r="E821" s="32" t="s">
        <v>6</v>
      </c>
      <c r="F821" s="32" t="s">
        <v>7</v>
      </c>
    </row>
    <row r="822" spans="1:7" x14ac:dyDescent="0.25">
      <c r="A822" s="32" t="s">
        <v>836</v>
      </c>
      <c r="B822" s="32" t="s">
        <v>333</v>
      </c>
      <c r="C822" s="32">
        <v>25</v>
      </c>
      <c r="D822" s="32">
        <v>471730.63900000002</v>
      </c>
      <c r="E822" s="32" t="s">
        <v>10</v>
      </c>
      <c r="F822" s="32">
        <v>5869.2439999999997</v>
      </c>
      <c r="G822" s="32" t="s">
        <v>335</v>
      </c>
    </row>
    <row r="823" spans="1:7" x14ac:dyDescent="0.25">
      <c r="A823" s="32" t="s">
        <v>837</v>
      </c>
      <c r="B823" s="32" t="s">
        <v>333</v>
      </c>
      <c r="C823" s="32">
        <v>25</v>
      </c>
      <c r="D823" s="32">
        <v>289619.576</v>
      </c>
      <c r="E823" s="32" t="s">
        <v>10</v>
      </c>
      <c r="F823" s="32">
        <v>4653.893</v>
      </c>
      <c r="G823" s="32" t="s">
        <v>335</v>
      </c>
    </row>
    <row r="824" spans="1:7" x14ac:dyDescent="0.25">
      <c r="A824" s="32" t="s">
        <v>838</v>
      </c>
      <c r="B824" s="32" t="s">
        <v>333</v>
      </c>
      <c r="C824" s="32">
        <v>25</v>
      </c>
      <c r="D824" s="32">
        <v>303870.304</v>
      </c>
      <c r="E824" s="32" t="s">
        <v>10</v>
      </c>
      <c r="F824" s="32">
        <v>5095.1499999999996</v>
      </c>
      <c r="G824" s="32" t="s">
        <v>335</v>
      </c>
    </row>
    <row r="825" spans="1:7" x14ac:dyDescent="0.25">
      <c r="A825" s="32" t="s">
        <v>839</v>
      </c>
      <c r="B825" s="32" t="s">
        <v>333</v>
      </c>
      <c r="C825" s="32">
        <v>25</v>
      </c>
      <c r="D825" s="32">
        <v>236241.60500000001</v>
      </c>
      <c r="E825" s="32" t="s">
        <v>10</v>
      </c>
      <c r="F825" s="32">
        <v>1009.917</v>
      </c>
      <c r="G825" s="32" t="s">
        <v>335</v>
      </c>
    </row>
    <row r="826" spans="1:7" x14ac:dyDescent="0.25">
      <c r="A826" s="32" t="s">
        <v>840</v>
      </c>
      <c r="B826" s="32" t="s">
        <v>333</v>
      </c>
      <c r="C826" s="32">
        <v>25</v>
      </c>
      <c r="D826" s="32">
        <v>143074.152</v>
      </c>
      <c r="E826" s="32" t="s">
        <v>10</v>
      </c>
      <c r="F826" s="32">
        <v>1212.604</v>
      </c>
      <c r="G826" s="32" t="s">
        <v>335</v>
      </c>
    </row>
    <row r="827" spans="1:7" x14ac:dyDescent="0.25">
      <c r="A827" s="32" t="s">
        <v>841</v>
      </c>
      <c r="B827" s="32" t="s">
        <v>333</v>
      </c>
      <c r="C827" s="32">
        <v>25</v>
      </c>
      <c r="D827" s="32">
        <v>140692.264</v>
      </c>
      <c r="E827" s="32" t="s">
        <v>10</v>
      </c>
      <c r="F827" s="32">
        <v>1490.518</v>
      </c>
      <c r="G827" s="32" t="s">
        <v>335</v>
      </c>
    </row>
    <row r="828" spans="1:7" x14ac:dyDescent="0.25">
      <c r="A828" s="32" t="s">
        <v>842</v>
      </c>
      <c r="B828" s="32" t="s">
        <v>333</v>
      </c>
      <c r="C828" s="32">
        <v>25</v>
      </c>
      <c r="D828" s="32">
        <v>46022.71</v>
      </c>
      <c r="E828" s="32" t="s">
        <v>10</v>
      </c>
      <c r="F828" s="32">
        <v>284.23599999999999</v>
      </c>
      <c r="G828" s="32" t="s">
        <v>335</v>
      </c>
    </row>
    <row r="829" spans="1:7" x14ac:dyDescent="0.25">
      <c r="A829" s="32" t="s">
        <v>843</v>
      </c>
      <c r="B829" s="32" t="s">
        <v>333</v>
      </c>
      <c r="C829" s="32">
        <v>25</v>
      </c>
      <c r="D829" s="32">
        <v>28526.54</v>
      </c>
      <c r="E829" s="32" t="s">
        <v>10</v>
      </c>
      <c r="F829" s="32">
        <v>225.43600000000001</v>
      </c>
      <c r="G829" s="32" t="s">
        <v>335</v>
      </c>
    </row>
    <row r="830" spans="1:7" x14ac:dyDescent="0.25">
      <c r="A830" s="32" t="s">
        <v>844</v>
      </c>
      <c r="B830" s="32" t="s">
        <v>333</v>
      </c>
      <c r="C830" s="32">
        <v>25</v>
      </c>
      <c r="D830" s="32">
        <v>28019.788</v>
      </c>
      <c r="E830" s="32" t="s">
        <v>10</v>
      </c>
      <c r="F830" s="32">
        <v>307.62299999999999</v>
      </c>
      <c r="G830" s="32" t="s">
        <v>335</v>
      </c>
    </row>
    <row r="831" spans="1:7" x14ac:dyDescent="0.25">
      <c r="A831" s="32" t="s">
        <v>845</v>
      </c>
      <c r="B831" s="32" t="s">
        <v>333</v>
      </c>
      <c r="C831" s="32">
        <v>25</v>
      </c>
      <c r="D831" s="32">
        <v>4580.5749999999998</v>
      </c>
      <c r="E831" s="32" t="s">
        <v>10</v>
      </c>
      <c r="F831" s="32">
        <v>55.094999999999999</v>
      </c>
      <c r="G831" s="32" t="s">
        <v>335</v>
      </c>
    </row>
    <row r="832" spans="1:7" x14ac:dyDescent="0.25">
      <c r="A832" s="32" t="s">
        <v>846</v>
      </c>
      <c r="B832" s="32" t="s">
        <v>333</v>
      </c>
      <c r="C832" s="32">
        <v>25</v>
      </c>
      <c r="D832" s="32">
        <v>2847.415</v>
      </c>
      <c r="E832" s="32" t="s">
        <v>10</v>
      </c>
      <c r="F832" s="32">
        <v>16.518000000000001</v>
      </c>
      <c r="G832" s="32" t="s">
        <v>335</v>
      </c>
    </row>
    <row r="833" spans="1:7" x14ac:dyDescent="0.25">
      <c r="A833" s="32" t="s">
        <v>847</v>
      </c>
      <c r="B833" s="32" t="s">
        <v>333</v>
      </c>
      <c r="C833" s="32">
        <v>25</v>
      </c>
      <c r="D833" s="32">
        <v>2816.8809999999999</v>
      </c>
      <c r="E833" s="32" t="s">
        <v>10</v>
      </c>
      <c r="F833" s="32">
        <v>25.074000000000002</v>
      </c>
      <c r="G833" s="32" t="s">
        <v>335</v>
      </c>
    </row>
    <row r="834" spans="1:7" x14ac:dyDescent="0.25">
      <c r="A834" s="32" t="s">
        <v>848</v>
      </c>
      <c r="B834" s="32" t="s">
        <v>333</v>
      </c>
      <c r="C834" s="32">
        <v>25</v>
      </c>
      <c r="D834" s="32">
        <v>477.09500000000003</v>
      </c>
      <c r="E834" s="32" t="s">
        <v>10</v>
      </c>
      <c r="F834" s="32">
        <v>4.0019999999999998</v>
      </c>
      <c r="G834" s="32" t="s">
        <v>335</v>
      </c>
    </row>
    <row r="835" spans="1:7" x14ac:dyDescent="0.25">
      <c r="A835" s="32" t="s">
        <v>849</v>
      </c>
      <c r="B835" s="32" t="s">
        <v>333</v>
      </c>
      <c r="C835" s="32">
        <v>25</v>
      </c>
      <c r="D835" s="32">
        <v>345.21100000000001</v>
      </c>
      <c r="E835" s="32" t="s">
        <v>10</v>
      </c>
      <c r="F835" s="32">
        <v>2.9329999999999998</v>
      </c>
      <c r="G835" s="32" t="s">
        <v>335</v>
      </c>
    </row>
    <row r="836" spans="1:7" x14ac:dyDescent="0.25">
      <c r="A836" s="32" t="s">
        <v>850</v>
      </c>
      <c r="B836" s="32" t="s">
        <v>333</v>
      </c>
      <c r="C836" s="32">
        <v>25</v>
      </c>
      <c r="D836" s="32">
        <v>310.78300000000002</v>
      </c>
      <c r="E836" s="32" t="s">
        <v>10</v>
      </c>
      <c r="F836" s="32">
        <v>3.4590000000000001</v>
      </c>
      <c r="G836" s="32" t="s">
        <v>335</v>
      </c>
    </row>
    <row r="838" spans="1:7" x14ac:dyDescent="0.25">
      <c r="A838" s="32" t="s">
        <v>851</v>
      </c>
    </row>
    <row r="839" spans="1:7" x14ac:dyDescent="0.25">
      <c r="A839" s="32" t="s">
        <v>2</v>
      </c>
      <c r="B839" s="32" t="s">
        <v>3</v>
      </c>
      <c r="C839" s="32" t="s">
        <v>4</v>
      </c>
      <c r="D839" s="32" t="s">
        <v>5</v>
      </c>
      <c r="E839" s="32" t="s">
        <v>6</v>
      </c>
      <c r="F839" s="32" t="s">
        <v>7</v>
      </c>
    </row>
    <row r="840" spans="1:7" x14ac:dyDescent="0.25">
      <c r="A840" s="32" t="s">
        <v>852</v>
      </c>
      <c r="B840" s="32" t="s">
        <v>333</v>
      </c>
      <c r="C840" s="32">
        <v>25</v>
      </c>
      <c r="D840" s="32">
        <v>50886.771000000001</v>
      </c>
      <c r="E840" s="32" t="s">
        <v>10</v>
      </c>
      <c r="F840" s="32">
        <v>516.76199999999994</v>
      </c>
      <c r="G840" s="32" t="s">
        <v>335</v>
      </c>
    </row>
    <row r="841" spans="1:7" x14ac:dyDescent="0.25">
      <c r="A841" s="32" t="s">
        <v>853</v>
      </c>
      <c r="B841" s="32" t="s">
        <v>333</v>
      </c>
      <c r="C841" s="32">
        <v>25</v>
      </c>
      <c r="D841" s="32">
        <v>93268.964999999997</v>
      </c>
      <c r="E841" s="32" t="s">
        <v>10</v>
      </c>
      <c r="F841" s="32">
        <v>1053.877</v>
      </c>
      <c r="G841" s="32" t="s">
        <v>335</v>
      </c>
    </row>
    <row r="842" spans="1:7" x14ac:dyDescent="0.25">
      <c r="A842" s="32" t="s">
        <v>854</v>
      </c>
      <c r="B842" s="32" t="s">
        <v>333</v>
      </c>
      <c r="C842" s="32">
        <v>25</v>
      </c>
      <c r="D842" s="32">
        <v>143988.25200000001</v>
      </c>
      <c r="E842" s="32" t="s">
        <v>10</v>
      </c>
      <c r="F842" s="32">
        <v>1770.1</v>
      </c>
      <c r="G842" s="32" t="s">
        <v>335</v>
      </c>
    </row>
    <row r="843" spans="1:7" x14ac:dyDescent="0.25">
      <c r="A843" s="32" t="s">
        <v>855</v>
      </c>
      <c r="B843" s="32" t="s">
        <v>333</v>
      </c>
      <c r="C843" s="32">
        <v>25</v>
      </c>
      <c r="D843" s="32">
        <v>25553.105</v>
      </c>
      <c r="E843" s="32" t="s">
        <v>10</v>
      </c>
      <c r="F843" s="32">
        <v>110.846</v>
      </c>
      <c r="G843" s="32" t="s">
        <v>335</v>
      </c>
    </row>
    <row r="844" spans="1:7" x14ac:dyDescent="0.25">
      <c r="A844" s="32" t="s">
        <v>856</v>
      </c>
      <c r="B844" s="32" t="s">
        <v>333</v>
      </c>
      <c r="C844" s="32">
        <v>25</v>
      </c>
      <c r="D844" s="32">
        <v>48014.81</v>
      </c>
      <c r="E844" s="32" t="s">
        <v>10</v>
      </c>
      <c r="F844" s="32">
        <v>509.137</v>
      </c>
      <c r="G844" s="32" t="s">
        <v>335</v>
      </c>
    </row>
    <row r="845" spans="1:7" x14ac:dyDescent="0.25">
      <c r="A845" s="32" t="s">
        <v>857</v>
      </c>
      <c r="B845" s="32" t="s">
        <v>333</v>
      </c>
      <c r="C845" s="32">
        <v>25</v>
      </c>
      <c r="D845" s="32">
        <v>110047.234</v>
      </c>
      <c r="E845" s="32" t="s">
        <v>10</v>
      </c>
      <c r="F845" s="32">
        <v>605.36300000000006</v>
      </c>
      <c r="G845" s="32" t="s">
        <v>335</v>
      </c>
    </row>
    <row r="846" spans="1:7" x14ac:dyDescent="0.25">
      <c r="A846" s="32" t="s">
        <v>858</v>
      </c>
      <c r="B846" s="32" t="s">
        <v>333</v>
      </c>
      <c r="C846" s="32">
        <v>25</v>
      </c>
      <c r="D846" s="32">
        <v>5160.2780000000002</v>
      </c>
      <c r="E846" s="32" t="s">
        <v>10</v>
      </c>
      <c r="F846" s="32">
        <v>40.494</v>
      </c>
      <c r="G846" s="32" t="s">
        <v>335</v>
      </c>
    </row>
    <row r="847" spans="1:7" x14ac:dyDescent="0.25">
      <c r="A847" s="32" t="s">
        <v>859</v>
      </c>
      <c r="B847" s="32" t="s">
        <v>333</v>
      </c>
      <c r="C847" s="32">
        <v>25</v>
      </c>
      <c r="D847" s="32">
        <v>9212.0879999999997</v>
      </c>
      <c r="E847" s="32" t="s">
        <v>10</v>
      </c>
      <c r="F847" s="32">
        <v>121.759</v>
      </c>
      <c r="G847" s="32" t="s">
        <v>335</v>
      </c>
    </row>
    <row r="848" spans="1:7" x14ac:dyDescent="0.25">
      <c r="A848" s="32" t="s">
        <v>860</v>
      </c>
      <c r="B848" s="32" t="s">
        <v>333</v>
      </c>
      <c r="C848" s="32">
        <v>25</v>
      </c>
      <c r="D848" s="32">
        <v>21860.511999999999</v>
      </c>
      <c r="E848" s="32" t="s">
        <v>10</v>
      </c>
      <c r="F848" s="32">
        <v>177.28100000000001</v>
      </c>
      <c r="G848" s="32" t="s">
        <v>335</v>
      </c>
    </row>
    <row r="849" spans="1:7" x14ac:dyDescent="0.25">
      <c r="A849" s="32" t="s">
        <v>861</v>
      </c>
      <c r="B849" s="32" t="s">
        <v>333</v>
      </c>
      <c r="C849" s="32">
        <v>25</v>
      </c>
      <c r="D849" s="32">
        <v>525.46600000000001</v>
      </c>
      <c r="E849" s="32" t="s">
        <v>10</v>
      </c>
      <c r="F849" s="32">
        <v>4.266</v>
      </c>
      <c r="G849" s="32" t="s">
        <v>335</v>
      </c>
    </row>
    <row r="850" spans="1:7" x14ac:dyDescent="0.25">
      <c r="A850" s="32" t="s">
        <v>862</v>
      </c>
      <c r="B850" s="32" t="s">
        <v>333</v>
      </c>
      <c r="C850" s="32">
        <v>25</v>
      </c>
      <c r="D850" s="32">
        <v>1070.931</v>
      </c>
      <c r="E850" s="32" t="s">
        <v>10</v>
      </c>
      <c r="F850" s="32">
        <v>13.765000000000001</v>
      </c>
      <c r="G850" s="32" t="s">
        <v>335</v>
      </c>
    </row>
    <row r="851" spans="1:7" x14ac:dyDescent="0.25">
      <c r="A851" s="32" t="s">
        <v>863</v>
      </c>
      <c r="B851" s="32" t="s">
        <v>333</v>
      </c>
      <c r="C851" s="32">
        <v>25</v>
      </c>
      <c r="D851" s="32">
        <v>2222.7620000000002</v>
      </c>
      <c r="E851" s="32" t="s">
        <v>10</v>
      </c>
      <c r="F851" s="32">
        <v>20.754999999999999</v>
      </c>
      <c r="G851" s="32" t="s">
        <v>335</v>
      </c>
    </row>
    <row r="852" spans="1:7" x14ac:dyDescent="0.25">
      <c r="A852" s="32" t="s">
        <v>864</v>
      </c>
      <c r="B852" s="32" t="s">
        <v>333</v>
      </c>
      <c r="C852" s="32">
        <v>25</v>
      </c>
      <c r="D852" s="32">
        <v>54.91</v>
      </c>
      <c r="E852" s="32" t="s">
        <v>10</v>
      </c>
      <c r="F852" s="32">
        <v>0.39300000000000002</v>
      </c>
      <c r="G852" s="32" t="s">
        <v>335</v>
      </c>
    </row>
    <row r="853" spans="1:7" x14ac:dyDescent="0.25">
      <c r="A853" s="32" t="s">
        <v>865</v>
      </c>
      <c r="B853" s="32" t="s">
        <v>333</v>
      </c>
      <c r="C853" s="32">
        <v>25</v>
      </c>
      <c r="D853" s="32">
        <v>72.349999999999994</v>
      </c>
      <c r="E853" s="32" t="s">
        <v>10</v>
      </c>
      <c r="F853" s="32">
        <v>0.58099999999999996</v>
      </c>
      <c r="G853" s="32" t="s">
        <v>335</v>
      </c>
    </row>
    <row r="854" spans="1:7" x14ac:dyDescent="0.25">
      <c r="A854" s="32" t="s">
        <v>866</v>
      </c>
      <c r="B854" s="32" t="s">
        <v>333</v>
      </c>
      <c r="C854" s="32">
        <v>25</v>
      </c>
      <c r="D854" s="32">
        <v>236.55600000000001</v>
      </c>
      <c r="E854" s="32" t="s">
        <v>10</v>
      </c>
      <c r="F854" s="32">
        <v>2.3980000000000001</v>
      </c>
      <c r="G854" s="32" t="s">
        <v>335</v>
      </c>
    </row>
    <row r="856" spans="1:7" x14ac:dyDescent="0.25">
      <c r="A856" s="32" t="s">
        <v>725</v>
      </c>
    </row>
    <row r="857" spans="1:7" x14ac:dyDescent="0.25">
      <c r="A857" s="32" t="s">
        <v>2</v>
      </c>
      <c r="B857" s="32" t="s">
        <v>3</v>
      </c>
      <c r="C857" s="32" t="s">
        <v>4</v>
      </c>
      <c r="D857" s="32" t="s">
        <v>5</v>
      </c>
      <c r="E857" s="32" t="s">
        <v>6</v>
      </c>
      <c r="F857" s="32" t="s">
        <v>7</v>
      </c>
    </row>
    <row r="858" spans="1:7" x14ac:dyDescent="0.25">
      <c r="A858" s="32" t="s">
        <v>726</v>
      </c>
      <c r="B858" s="32" t="s">
        <v>333</v>
      </c>
      <c r="C858" s="32">
        <v>25</v>
      </c>
      <c r="D858" s="32">
        <v>236341.451</v>
      </c>
      <c r="E858" s="32" t="s">
        <v>10</v>
      </c>
      <c r="F858" s="32">
        <v>2131.703</v>
      </c>
      <c r="G858" s="32" t="s">
        <v>335</v>
      </c>
    </row>
    <row r="859" spans="1:7" x14ac:dyDescent="0.25">
      <c r="A859" s="32" t="s">
        <v>727</v>
      </c>
      <c r="B859" s="32" t="s">
        <v>333</v>
      </c>
      <c r="C859" s="32">
        <v>25</v>
      </c>
      <c r="D859" s="32">
        <v>170234.08</v>
      </c>
      <c r="E859" s="32" t="s">
        <v>10</v>
      </c>
      <c r="F859" s="32">
        <v>3201.2779999999998</v>
      </c>
      <c r="G859" s="32" t="s">
        <v>335</v>
      </c>
    </row>
    <row r="860" spans="1:7" x14ac:dyDescent="0.25">
      <c r="A860" s="32" t="s">
        <v>728</v>
      </c>
      <c r="B860" s="32" t="s">
        <v>333</v>
      </c>
      <c r="C860" s="32">
        <v>25</v>
      </c>
      <c r="D860" s="32">
        <v>272082.21600000001</v>
      </c>
      <c r="E860" s="32" t="s">
        <v>10</v>
      </c>
      <c r="F860" s="32">
        <v>7814.3559999999998</v>
      </c>
      <c r="G860" s="32" t="s">
        <v>335</v>
      </c>
    </row>
    <row r="861" spans="1:7" x14ac:dyDescent="0.25">
      <c r="A861" s="32" t="s">
        <v>729</v>
      </c>
      <c r="B861" s="32" t="s">
        <v>333</v>
      </c>
      <c r="C861" s="32">
        <v>25</v>
      </c>
      <c r="D861" s="32">
        <v>85832.824999999997</v>
      </c>
      <c r="E861" s="32" t="s">
        <v>10</v>
      </c>
      <c r="F861" s="32">
        <v>1023.367</v>
      </c>
      <c r="G861" s="32" t="s">
        <v>335</v>
      </c>
    </row>
    <row r="862" spans="1:7" x14ac:dyDescent="0.25">
      <c r="A862" s="32" t="s">
        <v>730</v>
      </c>
      <c r="B862" s="32" t="s">
        <v>333</v>
      </c>
      <c r="C862" s="32">
        <v>25</v>
      </c>
      <c r="D862" s="32">
        <v>63641.900999999998</v>
      </c>
      <c r="E862" s="32" t="s">
        <v>10</v>
      </c>
      <c r="F862" s="32">
        <v>1651.432</v>
      </c>
      <c r="G862" s="32" t="s">
        <v>335</v>
      </c>
    </row>
    <row r="863" spans="1:7" x14ac:dyDescent="0.25">
      <c r="A863" s="32" t="s">
        <v>731</v>
      </c>
      <c r="B863" s="32" t="s">
        <v>333</v>
      </c>
      <c r="C863" s="32">
        <v>25</v>
      </c>
      <c r="D863" s="32">
        <v>384233.46600000001</v>
      </c>
      <c r="E863" s="32" t="s">
        <v>10</v>
      </c>
      <c r="F863" s="32">
        <v>2545.11</v>
      </c>
      <c r="G863" s="32" t="s">
        <v>335</v>
      </c>
    </row>
    <row r="864" spans="1:7" x14ac:dyDescent="0.25">
      <c r="A864" s="32" t="s">
        <v>732</v>
      </c>
      <c r="B864" s="32" t="s">
        <v>333</v>
      </c>
      <c r="C864" s="32">
        <v>25</v>
      </c>
      <c r="D864" s="32">
        <v>16021.182000000001</v>
      </c>
      <c r="E864" s="32" t="s">
        <v>10</v>
      </c>
      <c r="F864" s="32">
        <v>132.333</v>
      </c>
      <c r="G864" s="32" t="s">
        <v>335</v>
      </c>
    </row>
    <row r="865" spans="1:7" x14ac:dyDescent="0.25">
      <c r="A865" s="32" t="s">
        <v>733</v>
      </c>
      <c r="B865" s="32" t="s">
        <v>333</v>
      </c>
      <c r="C865" s="32">
        <v>25</v>
      </c>
      <c r="D865" s="32">
        <v>10282.169</v>
      </c>
      <c r="E865" s="32" t="s">
        <v>10</v>
      </c>
      <c r="F865" s="32">
        <v>66.95</v>
      </c>
      <c r="G865" s="32" t="s">
        <v>335</v>
      </c>
    </row>
    <row r="866" spans="1:7" x14ac:dyDescent="0.25">
      <c r="A866" s="32" t="s">
        <v>734</v>
      </c>
      <c r="B866" s="32" t="s">
        <v>333</v>
      </c>
      <c r="C866" s="32">
        <v>25</v>
      </c>
      <c r="D866" s="32">
        <v>73727.284</v>
      </c>
      <c r="E866" s="32" t="s">
        <v>10</v>
      </c>
      <c r="F866" s="32">
        <v>712.27700000000004</v>
      </c>
      <c r="G866" s="32" t="s">
        <v>335</v>
      </c>
    </row>
    <row r="867" spans="1:7" x14ac:dyDescent="0.25">
      <c r="A867" s="32" t="s">
        <v>735</v>
      </c>
      <c r="B867" s="32" t="s">
        <v>333</v>
      </c>
      <c r="C867" s="32">
        <v>25</v>
      </c>
      <c r="D867" s="32">
        <v>1950.925</v>
      </c>
      <c r="E867" s="32" t="s">
        <v>10</v>
      </c>
      <c r="F867" s="32">
        <v>16.815000000000001</v>
      </c>
      <c r="G867" s="32" t="s">
        <v>335</v>
      </c>
    </row>
    <row r="868" spans="1:7" x14ac:dyDescent="0.25">
      <c r="A868" s="32" t="s">
        <v>736</v>
      </c>
      <c r="B868" s="32" t="s">
        <v>333</v>
      </c>
      <c r="C868" s="32">
        <v>25</v>
      </c>
      <c r="D868" s="32">
        <v>1166.2170000000001</v>
      </c>
      <c r="E868" s="32" t="s">
        <v>10</v>
      </c>
      <c r="F868" s="32">
        <v>13.888</v>
      </c>
      <c r="G868" s="32" t="s">
        <v>335</v>
      </c>
    </row>
    <row r="869" spans="1:7" x14ac:dyDescent="0.25">
      <c r="A869" s="32" t="s">
        <v>737</v>
      </c>
      <c r="B869" s="32" t="s">
        <v>333</v>
      </c>
      <c r="C869" s="32">
        <v>25</v>
      </c>
      <c r="D869" s="32">
        <v>7628.1170000000002</v>
      </c>
      <c r="E869" s="32" t="s">
        <v>10</v>
      </c>
      <c r="F869" s="32">
        <v>17.920000000000002</v>
      </c>
      <c r="G869" s="32" t="s">
        <v>335</v>
      </c>
    </row>
    <row r="870" spans="1:7" x14ac:dyDescent="0.25">
      <c r="A870" s="32" t="s">
        <v>738</v>
      </c>
      <c r="B870" s="32" t="s">
        <v>333</v>
      </c>
      <c r="C870" s="32">
        <v>25</v>
      </c>
      <c r="D870" s="32">
        <v>198.65100000000001</v>
      </c>
      <c r="E870" s="32" t="s">
        <v>10</v>
      </c>
      <c r="F870" s="32">
        <v>1.482</v>
      </c>
      <c r="G870" s="32" t="s">
        <v>335</v>
      </c>
    </row>
    <row r="871" spans="1:7" x14ac:dyDescent="0.25">
      <c r="A871" s="32" t="s">
        <v>739</v>
      </c>
      <c r="B871" s="32" t="s">
        <v>333</v>
      </c>
      <c r="C871" s="32">
        <v>25</v>
      </c>
      <c r="D871" s="32">
        <v>128.78</v>
      </c>
      <c r="E871" s="32" t="s">
        <v>10</v>
      </c>
      <c r="F871" s="32">
        <v>0.96199999999999997</v>
      </c>
      <c r="G871" s="32" t="s">
        <v>335</v>
      </c>
    </row>
    <row r="872" spans="1:7" x14ac:dyDescent="0.25">
      <c r="A872" s="32" t="s">
        <v>740</v>
      </c>
      <c r="B872" s="32" t="s">
        <v>333</v>
      </c>
      <c r="C872" s="32">
        <v>25</v>
      </c>
      <c r="D872" s="32">
        <v>748.75300000000004</v>
      </c>
      <c r="E872" s="32" t="s">
        <v>10</v>
      </c>
      <c r="F872" s="32">
        <v>7.2539999999999996</v>
      </c>
      <c r="G872" s="32" t="s">
        <v>335</v>
      </c>
    </row>
    <row r="874" spans="1:7" x14ac:dyDescent="0.25">
      <c r="A874" s="32" t="s">
        <v>741</v>
      </c>
    </row>
    <row r="875" spans="1:7" x14ac:dyDescent="0.25">
      <c r="A875" s="32" t="s">
        <v>2</v>
      </c>
      <c r="B875" s="32" t="s">
        <v>3</v>
      </c>
      <c r="C875" s="32" t="s">
        <v>4</v>
      </c>
      <c r="D875" s="32" t="s">
        <v>5</v>
      </c>
      <c r="E875" s="32" t="s">
        <v>6</v>
      </c>
      <c r="F875" s="32" t="s">
        <v>7</v>
      </c>
    </row>
    <row r="876" spans="1:7" x14ac:dyDescent="0.25">
      <c r="A876" s="32" t="s">
        <v>742</v>
      </c>
      <c r="B876" s="32" t="s">
        <v>333</v>
      </c>
      <c r="C876" s="32">
        <v>25</v>
      </c>
      <c r="D876" s="32">
        <v>695067.42200000002</v>
      </c>
      <c r="E876" s="32" t="s">
        <v>10</v>
      </c>
      <c r="F876" s="32">
        <v>6300.393</v>
      </c>
      <c r="G876" s="32" t="s">
        <v>335</v>
      </c>
    </row>
    <row r="877" spans="1:7" x14ac:dyDescent="0.25">
      <c r="A877" s="32" t="s">
        <v>743</v>
      </c>
      <c r="B877" s="32" t="s">
        <v>333</v>
      </c>
      <c r="C877" s="32">
        <v>25</v>
      </c>
      <c r="D877" s="32">
        <v>418957.18099999998</v>
      </c>
      <c r="E877" s="32" t="s">
        <v>10</v>
      </c>
      <c r="F877" s="32">
        <v>15786.519</v>
      </c>
      <c r="G877" s="32" t="s">
        <v>335</v>
      </c>
    </row>
    <row r="878" spans="1:7" x14ac:dyDescent="0.25">
      <c r="A878" s="32" t="s">
        <v>744</v>
      </c>
      <c r="B878" s="32" t="s">
        <v>333</v>
      </c>
      <c r="C878" s="32">
        <v>25</v>
      </c>
      <c r="D878" s="32">
        <v>508114.14799999999</v>
      </c>
      <c r="E878" s="32" t="s">
        <v>10</v>
      </c>
      <c r="F878" s="32">
        <v>39327.42</v>
      </c>
      <c r="G878" s="32" t="s">
        <v>335</v>
      </c>
    </row>
    <row r="879" spans="1:7" x14ac:dyDescent="0.25">
      <c r="A879" s="32" t="s">
        <v>745</v>
      </c>
      <c r="B879" s="32" t="s">
        <v>333</v>
      </c>
      <c r="C879" s="32">
        <v>25</v>
      </c>
      <c r="D879" s="32">
        <v>342491.22</v>
      </c>
      <c r="E879" s="32" t="s">
        <v>10</v>
      </c>
      <c r="F879" s="32">
        <v>1842.961</v>
      </c>
      <c r="G879" s="32" t="s">
        <v>335</v>
      </c>
    </row>
    <row r="880" spans="1:7" x14ac:dyDescent="0.25">
      <c r="A880" s="32" t="s">
        <v>746</v>
      </c>
      <c r="B880" s="32" t="s">
        <v>333</v>
      </c>
      <c r="C880" s="32">
        <v>25</v>
      </c>
      <c r="D880" s="32">
        <v>201919.75399999999</v>
      </c>
      <c r="E880" s="32" t="s">
        <v>10</v>
      </c>
      <c r="F880" s="32">
        <v>1928.529</v>
      </c>
      <c r="G880" s="32" t="s">
        <v>335</v>
      </c>
    </row>
    <row r="881" spans="1:7" x14ac:dyDescent="0.25">
      <c r="A881" s="32" t="s">
        <v>747</v>
      </c>
      <c r="B881" s="32" t="s">
        <v>333</v>
      </c>
      <c r="C881" s="32">
        <v>25</v>
      </c>
      <c r="D881" s="32">
        <v>244863.55499999999</v>
      </c>
      <c r="E881" s="32" t="s">
        <v>10</v>
      </c>
      <c r="F881" s="32">
        <v>1682.4559999999999</v>
      </c>
      <c r="G881" s="32" t="s">
        <v>335</v>
      </c>
    </row>
    <row r="882" spans="1:7" x14ac:dyDescent="0.25">
      <c r="A882" s="32" t="s">
        <v>748</v>
      </c>
      <c r="B882" s="32" t="s">
        <v>333</v>
      </c>
      <c r="C882" s="32">
        <v>25</v>
      </c>
      <c r="D882" s="32">
        <v>61931.964999999997</v>
      </c>
      <c r="E882" s="32" t="s">
        <v>10</v>
      </c>
      <c r="F882" s="32">
        <v>595.86800000000005</v>
      </c>
      <c r="G882" s="32" t="s">
        <v>335</v>
      </c>
    </row>
    <row r="883" spans="1:7" x14ac:dyDescent="0.25">
      <c r="A883" s="32" t="s">
        <v>749</v>
      </c>
      <c r="B883" s="32" t="s">
        <v>333</v>
      </c>
      <c r="C883" s="32">
        <v>25</v>
      </c>
      <c r="D883" s="32">
        <v>36138.875999999997</v>
      </c>
      <c r="E883" s="32" t="s">
        <v>10</v>
      </c>
      <c r="F883" s="32">
        <v>367.97</v>
      </c>
      <c r="G883" s="32" t="s">
        <v>335</v>
      </c>
    </row>
    <row r="884" spans="1:7" x14ac:dyDescent="0.25">
      <c r="A884" s="32" t="s">
        <v>750</v>
      </c>
      <c r="B884" s="32" t="s">
        <v>333</v>
      </c>
      <c r="C884" s="32">
        <v>25</v>
      </c>
      <c r="D884" s="32">
        <v>103593.86599999999</v>
      </c>
      <c r="E884" s="32" t="s">
        <v>10</v>
      </c>
      <c r="F884" s="32">
        <v>434.96899999999999</v>
      </c>
      <c r="G884" s="32" t="s">
        <v>335</v>
      </c>
    </row>
    <row r="885" spans="1:7" x14ac:dyDescent="0.25">
      <c r="A885" s="32" t="s">
        <v>751</v>
      </c>
      <c r="B885" s="32" t="s">
        <v>333</v>
      </c>
      <c r="C885" s="32">
        <v>25</v>
      </c>
      <c r="D885" s="32">
        <v>5773.7380000000003</v>
      </c>
      <c r="E885" s="32" t="s">
        <v>10</v>
      </c>
      <c r="F885" s="32">
        <v>85.546999999999997</v>
      </c>
      <c r="G885" s="32" t="s">
        <v>335</v>
      </c>
    </row>
    <row r="886" spans="1:7" x14ac:dyDescent="0.25">
      <c r="A886" s="32" t="s">
        <v>752</v>
      </c>
      <c r="B886" s="32" t="s">
        <v>333</v>
      </c>
      <c r="C886" s="32">
        <v>25</v>
      </c>
      <c r="D886" s="32">
        <v>3907.2359999999999</v>
      </c>
      <c r="E886" s="32" t="s">
        <v>10</v>
      </c>
      <c r="F886" s="32">
        <v>30.687000000000001</v>
      </c>
      <c r="G886" s="32" t="s">
        <v>335</v>
      </c>
    </row>
    <row r="887" spans="1:7" x14ac:dyDescent="0.25">
      <c r="A887" s="32" t="s">
        <v>753</v>
      </c>
      <c r="B887" s="32" t="s">
        <v>333</v>
      </c>
      <c r="C887" s="32">
        <v>25</v>
      </c>
      <c r="D887" s="32">
        <v>11538.531000000001</v>
      </c>
      <c r="E887" s="32" t="s">
        <v>10</v>
      </c>
      <c r="F887" s="32">
        <v>138</v>
      </c>
      <c r="G887" s="32" t="s">
        <v>335</v>
      </c>
    </row>
    <row r="888" spans="1:7" x14ac:dyDescent="0.25">
      <c r="A888" s="32" t="s">
        <v>754</v>
      </c>
      <c r="B888" s="32" t="s">
        <v>333</v>
      </c>
      <c r="C888" s="32">
        <v>25</v>
      </c>
      <c r="D888" s="32">
        <v>587.03099999999995</v>
      </c>
      <c r="E888" s="32" t="s">
        <v>10</v>
      </c>
      <c r="F888" s="32">
        <v>3.89</v>
      </c>
      <c r="G888" s="32" t="s">
        <v>335</v>
      </c>
    </row>
    <row r="889" spans="1:7" x14ac:dyDescent="0.25">
      <c r="A889" s="32" t="s">
        <v>755</v>
      </c>
      <c r="B889" s="32" t="s">
        <v>333</v>
      </c>
      <c r="C889" s="32">
        <v>25</v>
      </c>
      <c r="D889" s="32">
        <v>362.26400000000001</v>
      </c>
      <c r="E889" s="32" t="s">
        <v>10</v>
      </c>
      <c r="F889" s="32">
        <v>3.3260000000000001</v>
      </c>
      <c r="G889" s="32" t="s">
        <v>335</v>
      </c>
    </row>
    <row r="890" spans="1:7" x14ac:dyDescent="0.25">
      <c r="A890" s="32" t="s">
        <v>756</v>
      </c>
      <c r="B890" s="32" t="s">
        <v>333</v>
      </c>
      <c r="C890" s="32">
        <v>25</v>
      </c>
      <c r="D890" s="32">
        <v>1068.702</v>
      </c>
      <c r="E890" s="32" t="s">
        <v>10</v>
      </c>
      <c r="F890" s="32">
        <v>8.0329999999999995</v>
      </c>
      <c r="G890" s="32" t="s">
        <v>335</v>
      </c>
    </row>
    <row r="892" spans="1:7" x14ac:dyDescent="0.25">
      <c r="A892" s="32" t="s">
        <v>867</v>
      </c>
    </row>
    <row r="893" spans="1:7" x14ac:dyDescent="0.25">
      <c r="A893" s="32" t="s">
        <v>2</v>
      </c>
      <c r="B893" s="32" t="s">
        <v>3</v>
      </c>
      <c r="C893" s="32" t="s">
        <v>4</v>
      </c>
      <c r="D893" s="32" t="s">
        <v>5</v>
      </c>
      <c r="E893" s="32" t="s">
        <v>6</v>
      </c>
      <c r="F893" s="32" t="s">
        <v>7</v>
      </c>
    </row>
    <row r="894" spans="1:7" x14ac:dyDescent="0.25">
      <c r="A894" s="32" t="s">
        <v>868</v>
      </c>
      <c r="B894" s="32" t="s">
        <v>333</v>
      </c>
      <c r="C894" s="32">
        <v>25</v>
      </c>
      <c r="D894" s="32">
        <v>9244026.5559999999</v>
      </c>
      <c r="E894" s="32" t="s">
        <v>10</v>
      </c>
      <c r="F894" s="32">
        <v>134156.008</v>
      </c>
      <c r="G894" s="32" t="s">
        <v>335</v>
      </c>
    </row>
    <row r="895" spans="1:7" x14ac:dyDescent="0.25">
      <c r="A895" s="32" t="s">
        <v>869</v>
      </c>
      <c r="B895" s="32" t="s">
        <v>333</v>
      </c>
      <c r="C895" s="32">
        <v>25</v>
      </c>
      <c r="D895" s="32">
        <v>5029628.4790000003</v>
      </c>
      <c r="E895" s="32" t="s">
        <v>10</v>
      </c>
      <c r="F895" s="32">
        <v>254183.02</v>
      </c>
      <c r="G895" s="32" t="s">
        <v>335</v>
      </c>
    </row>
    <row r="896" spans="1:7" x14ac:dyDescent="0.25">
      <c r="A896" s="32" t="s">
        <v>870</v>
      </c>
      <c r="B896" s="32" t="s">
        <v>333</v>
      </c>
      <c r="C896" s="32">
        <v>25</v>
      </c>
      <c r="D896" s="32">
        <v>4549208.8150000004</v>
      </c>
      <c r="E896" s="32" t="s">
        <v>10</v>
      </c>
      <c r="F896" s="32">
        <v>153441.50899999999</v>
      </c>
      <c r="G896" s="32" t="s">
        <v>335</v>
      </c>
    </row>
    <row r="897" spans="1:7" x14ac:dyDescent="0.25">
      <c r="A897" s="32" t="s">
        <v>871</v>
      </c>
      <c r="B897" s="32" t="s">
        <v>333</v>
      </c>
      <c r="C897" s="32">
        <v>25</v>
      </c>
      <c r="D897" s="32">
        <v>16586553.91</v>
      </c>
      <c r="E897" s="32" t="s">
        <v>10</v>
      </c>
      <c r="F897" s="32">
        <v>182138.07</v>
      </c>
      <c r="G897" s="32" t="s">
        <v>335</v>
      </c>
    </row>
    <row r="898" spans="1:7" x14ac:dyDescent="0.25">
      <c r="A898" s="32" t="s">
        <v>872</v>
      </c>
      <c r="B898" s="32" t="s">
        <v>333</v>
      </c>
      <c r="C898" s="32">
        <v>25</v>
      </c>
      <c r="D898" s="32">
        <v>3664510.9449999998</v>
      </c>
      <c r="E898" s="32" t="s">
        <v>10</v>
      </c>
      <c r="F898" s="32">
        <v>79078.407999999996</v>
      </c>
      <c r="G898" s="32" t="s">
        <v>335</v>
      </c>
    </row>
    <row r="899" spans="1:7" x14ac:dyDescent="0.25">
      <c r="A899" s="32" t="s">
        <v>873</v>
      </c>
      <c r="B899" s="32" t="s">
        <v>333</v>
      </c>
      <c r="C899" s="32">
        <v>25</v>
      </c>
      <c r="D899" s="32">
        <v>2832150.8859999999</v>
      </c>
      <c r="E899" s="32" t="s">
        <v>10</v>
      </c>
      <c r="F899" s="32">
        <v>154700.568</v>
      </c>
      <c r="G899" s="32" t="s">
        <v>335</v>
      </c>
    </row>
    <row r="900" spans="1:7" x14ac:dyDescent="0.25">
      <c r="A900" s="32" t="s">
        <v>874</v>
      </c>
      <c r="B900" s="32" t="s">
        <v>333</v>
      </c>
      <c r="C900" s="32">
        <v>25</v>
      </c>
      <c r="D900" s="32">
        <v>1715264.017</v>
      </c>
      <c r="E900" s="32" t="s">
        <v>10</v>
      </c>
      <c r="F900" s="32">
        <v>23395.064999999999</v>
      </c>
      <c r="G900" s="32" t="s">
        <v>335</v>
      </c>
    </row>
    <row r="901" spans="1:7" x14ac:dyDescent="0.25">
      <c r="A901" s="32" t="s">
        <v>875</v>
      </c>
      <c r="B901" s="32" t="s">
        <v>333</v>
      </c>
      <c r="C901" s="32">
        <v>25</v>
      </c>
      <c r="D901" s="32">
        <v>5696586.8720000004</v>
      </c>
      <c r="E901" s="32" t="s">
        <v>10</v>
      </c>
      <c r="F901" s="32">
        <v>40193.294000000002</v>
      </c>
      <c r="G901" s="32" t="s">
        <v>335</v>
      </c>
    </row>
    <row r="902" spans="1:7" x14ac:dyDescent="0.25">
      <c r="A902" s="32" t="s">
        <v>876</v>
      </c>
      <c r="B902" s="32" t="s">
        <v>333</v>
      </c>
      <c r="C902" s="32">
        <v>25</v>
      </c>
      <c r="D902" s="32">
        <v>477983.467</v>
      </c>
      <c r="E902" s="32" t="s">
        <v>10</v>
      </c>
      <c r="F902" s="32">
        <v>3152.337</v>
      </c>
      <c r="G902" s="32" t="s">
        <v>335</v>
      </c>
    </row>
    <row r="903" spans="1:7" x14ac:dyDescent="0.25">
      <c r="A903" s="32" t="s">
        <v>877</v>
      </c>
      <c r="B903" s="32" t="s">
        <v>333</v>
      </c>
      <c r="C903" s="32">
        <v>25</v>
      </c>
      <c r="D903" s="32">
        <v>575843.20600000001</v>
      </c>
      <c r="E903" s="32" t="s">
        <v>10</v>
      </c>
      <c r="F903" s="32">
        <v>41300.940999999999</v>
      </c>
      <c r="G903" s="32" t="s">
        <v>335</v>
      </c>
    </row>
    <row r="904" spans="1:7" x14ac:dyDescent="0.25">
      <c r="A904" s="32" t="s">
        <v>878</v>
      </c>
      <c r="B904" s="32" t="s">
        <v>333</v>
      </c>
      <c r="C904" s="32">
        <v>25</v>
      </c>
      <c r="D904" s="32">
        <v>332796.87099999998</v>
      </c>
      <c r="E904" s="32" t="s">
        <v>10</v>
      </c>
      <c r="F904" s="32">
        <v>3231.76</v>
      </c>
      <c r="G904" s="32" t="s">
        <v>335</v>
      </c>
    </row>
    <row r="905" spans="1:7" x14ac:dyDescent="0.25">
      <c r="A905" s="32" t="s">
        <v>879</v>
      </c>
      <c r="B905" s="32" t="s">
        <v>333</v>
      </c>
      <c r="C905" s="32">
        <v>25</v>
      </c>
      <c r="D905" s="32">
        <v>1203303.1340000001</v>
      </c>
      <c r="E905" s="32" t="s">
        <v>10</v>
      </c>
      <c r="F905" s="32">
        <v>7715.2359999999999</v>
      </c>
      <c r="G905" s="32" t="s">
        <v>335</v>
      </c>
    </row>
    <row r="906" spans="1:7" x14ac:dyDescent="0.25">
      <c r="A906" s="32" t="s">
        <v>880</v>
      </c>
      <c r="B906" s="32" t="s">
        <v>333</v>
      </c>
      <c r="C906" s="32">
        <v>25</v>
      </c>
      <c r="D906" s="32">
        <v>49804.932000000001</v>
      </c>
      <c r="E906" s="32" t="s">
        <v>10</v>
      </c>
      <c r="F906" s="32">
        <v>430.67200000000003</v>
      </c>
      <c r="G906" s="32" t="s">
        <v>335</v>
      </c>
    </row>
    <row r="907" spans="1:7" x14ac:dyDescent="0.25">
      <c r="A907" s="32" t="s">
        <v>881</v>
      </c>
      <c r="B907" s="32" t="s">
        <v>333</v>
      </c>
      <c r="C907" s="32">
        <v>25</v>
      </c>
      <c r="D907" s="32">
        <v>58424.565999999999</v>
      </c>
      <c r="E907" s="32" t="s">
        <v>10</v>
      </c>
      <c r="F907" s="32">
        <v>453.59100000000001</v>
      </c>
      <c r="G907" s="32" t="s">
        <v>335</v>
      </c>
    </row>
    <row r="908" spans="1:7" x14ac:dyDescent="0.25">
      <c r="A908" s="32" t="s">
        <v>882</v>
      </c>
      <c r="B908" s="32" t="s">
        <v>333</v>
      </c>
      <c r="C908" s="32">
        <v>25</v>
      </c>
      <c r="D908" s="32">
        <v>33123.591999999997</v>
      </c>
      <c r="E908" s="32" t="s">
        <v>10</v>
      </c>
      <c r="F908" s="32">
        <v>324.923</v>
      </c>
      <c r="G908" s="32" t="s">
        <v>335</v>
      </c>
    </row>
    <row r="909" spans="1:7" x14ac:dyDescent="0.25">
      <c r="A909" s="32" t="s">
        <v>883</v>
      </c>
      <c r="B909" s="32" t="s">
        <v>333</v>
      </c>
      <c r="C909" s="32">
        <v>25</v>
      </c>
      <c r="D909" s="32">
        <v>116691.43</v>
      </c>
      <c r="E909" s="32" t="s">
        <v>10</v>
      </c>
      <c r="F909" s="32">
        <v>771.86900000000003</v>
      </c>
      <c r="G909" s="32" t="s">
        <v>335</v>
      </c>
    </row>
    <row r="910" spans="1:7" x14ac:dyDescent="0.25">
      <c r="A910" s="32" t="s">
        <v>884</v>
      </c>
      <c r="B910" s="32" t="s">
        <v>333</v>
      </c>
      <c r="C910" s="32">
        <v>25</v>
      </c>
      <c r="D910" s="32">
        <v>4893.3779999999997</v>
      </c>
      <c r="E910" s="32" t="s">
        <v>10</v>
      </c>
      <c r="F910" s="32">
        <v>44.067</v>
      </c>
      <c r="G910" s="32" t="s">
        <v>335</v>
      </c>
    </row>
    <row r="911" spans="1:7" x14ac:dyDescent="0.25">
      <c r="A911" s="32" t="s">
        <v>885</v>
      </c>
      <c r="B911" s="32" t="s">
        <v>333</v>
      </c>
      <c r="C911" s="32">
        <v>25</v>
      </c>
      <c r="D911" s="32">
        <v>5847.4769999999999</v>
      </c>
      <c r="E911" s="32" t="s">
        <v>10</v>
      </c>
      <c r="F911" s="32">
        <v>59.194000000000003</v>
      </c>
      <c r="G911" s="32" t="s">
        <v>335</v>
      </c>
    </row>
    <row r="912" spans="1:7" x14ac:dyDescent="0.25">
      <c r="A912" s="32" t="s">
        <v>886</v>
      </c>
      <c r="B912" s="32" t="s">
        <v>333</v>
      </c>
      <c r="C912" s="32">
        <v>25</v>
      </c>
      <c r="D912" s="32">
        <v>3345.6709999999998</v>
      </c>
      <c r="E912" s="32" t="s">
        <v>10</v>
      </c>
      <c r="F912" s="32">
        <v>20.562999999999999</v>
      </c>
      <c r="G912" s="32" t="s">
        <v>335</v>
      </c>
    </row>
    <row r="913" spans="1:7" x14ac:dyDescent="0.25">
      <c r="A913" s="32" t="s">
        <v>887</v>
      </c>
      <c r="B913" s="32" t="s">
        <v>333</v>
      </c>
      <c r="C913" s="32">
        <v>25</v>
      </c>
      <c r="D913" s="32">
        <v>10779.902</v>
      </c>
      <c r="E913" s="32" t="s">
        <v>10</v>
      </c>
      <c r="F913" s="32">
        <v>94.826999999999998</v>
      </c>
      <c r="G913" s="32" t="s">
        <v>335</v>
      </c>
    </row>
    <row r="915" spans="1:7" x14ac:dyDescent="0.25">
      <c r="A915" s="32" t="s">
        <v>888</v>
      </c>
    </row>
    <row r="916" spans="1:7" x14ac:dyDescent="0.25">
      <c r="A916" s="32" t="s">
        <v>2</v>
      </c>
      <c r="B916" s="32" t="s">
        <v>3</v>
      </c>
      <c r="C916" s="32" t="s">
        <v>4</v>
      </c>
      <c r="D916" s="32" t="s">
        <v>5</v>
      </c>
      <c r="E916" s="32" t="s">
        <v>6</v>
      </c>
      <c r="F916" s="32" t="s">
        <v>7</v>
      </c>
    </row>
    <row r="917" spans="1:7" x14ac:dyDescent="0.25">
      <c r="A917" s="32" t="s">
        <v>889</v>
      </c>
      <c r="B917" s="32" t="s">
        <v>333</v>
      </c>
      <c r="C917" s="32">
        <v>25</v>
      </c>
      <c r="D917" s="32">
        <v>1981019.334</v>
      </c>
      <c r="E917" s="32" t="s">
        <v>10</v>
      </c>
      <c r="F917" s="32">
        <v>175406.49900000001</v>
      </c>
      <c r="G917" s="32" t="s">
        <v>335</v>
      </c>
    </row>
    <row r="918" spans="1:7" x14ac:dyDescent="0.25">
      <c r="A918" s="32" t="s">
        <v>890</v>
      </c>
      <c r="B918" s="32" t="s">
        <v>333</v>
      </c>
      <c r="C918" s="32">
        <v>25</v>
      </c>
      <c r="D918" s="32">
        <v>1673110.442</v>
      </c>
      <c r="E918" s="32" t="s">
        <v>10</v>
      </c>
      <c r="F918" s="32">
        <v>118932.74400000001</v>
      </c>
      <c r="G918" s="32" t="s">
        <v>335</v>
      </c>
    </row>
    <row r="919" spans="1:7" x14ac:dyDescent="0.25">
      <c r="A919" s="32" t="s">
        <v>891</v>
      </c>
      <c r="B919" s="32" t="s">
        <v>333</v>
      </c>
      <c r="C919" s="32">
        <v>25</v>
      </c>
      <c r="D919" s="32">
        <v>2671647.753</v>
      </c>
      <c r="E919" s="32" t="s">
        <v>10</v>
      </c>
      <c r="F919" s="32">
        <v>45356.220999999998</v>
      </c>
      <c r="G919" s="32" t="s">
        <v>335</v>
      </c>
    </row>
    <row r="920" spans="1:7" x14ac:dyDescent="0.25">
      <c r="A920" s="32" t="s">
        <v>892</v>
      </c>
      <c r="B920" s="32" t="s">
        <v>333</v>
      </c>
      <c r="C920" s="32">
        <v>25</v>
      </c>
      <c r="D920" s="32">
        <v>862142.46100000001</v>
      </c>
      <c r="E920" s="32" t="s">
        <v>10</v>
      </c>
      <c r="F920" s="32">
        <v>49186.370999999999</v>
      </c>
      <c r="G920" s="32" t="s">
        <v>335</v>
      </c>
    </row>
    <row r="921" spans="1:7" x14ac:dyDescent="0.25">
      <c r="A921" s="32" t="s">
        <v>893</v>
      </c>
      <c r="B921" s="32" t="s">
        <v>333</v>
      </c>
      <c r="C921" s="32">
        <v>25</v>
      </c>
      <c r="D921" s="32">
        <v>931856.33799999999</v>
      </c>
      <c r="E921" s="32" t="s">
        <v>10</v>
      </c>
      <c r="F921" s="32">
        <v>58964.841</v>
      </c>
      <c r="G921" s="32" t="s">
        <v>335</v>
      </c>
    </row>
    <row r="922" spans="1:7" x14ac:dyDescent="0.25">
      <c r="A922" s="32" t="s">
        <v>894</v>
      </c>
      <c r="B922" s="32" t="s">
        <v>333</v>
      </c>
      <c r="C922" s="32">
        <v>25</v>
      </c>
      <c r="D922" s="32">
        <v>1303263.395</v>
      </c>
      <c r="E922" s="32" t="s">
        <v>10</v>
      </c>
      <c r="F922" s="32">
        <v>21388.297999999999</v>
      </c>
      <c r="G922" s="32" t="s">
        <v>335</v>
      </c>
    </row>
    <row r="923" spans="1:7" x14ac:dyDescent="0.25">
      <c r="A923" s="32" t="s">
        <v>895</v>
      </c>
      <c r="B923" s="32" t="s">
        <v>333</v>
      </c>
      <c r="C923" s="32">
        <v>25</v>
      </c>
      <c r="D923" s="32">
        <v>157072.23199999999</v>
      </c>
      <c r="E923" s="32" t="s">
        <v>10</v>
      </c>
      <c r="F923" s="32">
        <v>1820.941</v>
      </c>
      <c r="G923" s="32" t="s">
        <v>335</v>
      </c>
    </row>
    <row r="924" spans="1:7" x14ac:dyDescent="0.25">
      <c r="A924" s="32" t="s">
        <v>896</v>
      </c>
      <c r="B924" s="32" t="s">
        <v>333</v>
      </c>
      <c r="C924" s="32">
        <v>25</v>
      </c>
      <c r="D924" s="32">
        <v>163584.29500000001</v>
      </c>
      <c r="E924" s="32" t="s">
        <v>10</v>
      </c>
      <c r="F924" s="32">
        <v>1275.402</v>
      </c>
      <c r="G924" s="32" t="s">
        <v>335</v>
      </c>
    </row>
    <row r="925" spans="1:7" x14ac:dyDescent="0.25">
      <c r="A925" s="32" t="s">
        <v>897</v>
      </c>
      <c r="B925" s="32" t="s">
        <v>333</v>
      </c>
      <c r="C925" s="32">
        <v>25</v>
      </c>
      <c r="D925" s="32">
        <v>266938.348</v>
      </c>
      <c r="E925" s="32" t="s">
        <v>10</v>
      </c>
      <c r="F925" s="32">
        <v>2243.6759999999999</v>
      </c>
      <c r="G925" s="32" t="s">
        <v>335</v>
      </c>
    </row>
    <row r="926" spans="1:7" x14ac:dyDescent="0.25">
      <c r="A926" s="32" t="s">
        <v>898</v>
      </c>
      <c r="B926" s="32" t="s">
        <v>333</v>
      </c>
      <c r="C926" s="32">
        <v>25</v>
      </c>
      <c r="D926" s="32">
        <v>12747.538</v>
      </c>
      <c r="E926" s="32" t="s">
        <v>10</v>
      </c>
      <c r="F926" s="32">
        <v>132.79499999999999</v>
      </c>
      <c r="G926" s="32" t="s">
        <v>335</v>
      </c>
    </row>
    <row r="927" spans="1:7" x14ac:dyDescent="0.25">
      <c r="A927" s="32" t="s">
        <v>899</v>
      </c>
      <c r="B927" s="32" t="s">
        <v>333</v>
      </c>
      <c r="C927" s="32">
        <v>25</v>
      </c>
      <c r="D927" s="32">
        <v>12579.261</v>
      </c>
      <c r="E927" s="32" t="s">
        <v>10</v>
      </c>
      <c r="F927" s="32">
        <v>93.141999999999996</v>
      </c>
      <c r="G927" s="32" t="s">
        <v>335</v>
      </c>
    </row>
    <row r="928" spans="1:7" x14ac:dyDescent="0.25">
      <c r="A928" s="32" t="s">
        <v>900</v>
      </c>
      <c r="B928" s="32" t="s">
        <v>333</v>
      </c>
      <c r="C928" s="32">
        <v>25</v>
      </c>
      <c r="D928" s="32">
        <v>16799.281999999999</v>
      </c>
      <c r="E928" s="32" t="s">
        <v>10</v>
      </c>
      <c r="F928" s="32">
        <v>287.37400000000002</v>
      </c>
      <c r="G928" s="32" t="s">
        <v>335</v>
      </c>
    </row>
    <row r="929" spans="1:7" x14ac:dyDescent="0.25">
      <c r="A929" s="32" t="s">
        <v>901</v>
      </c>
      <c r="B929" s="32" t="s">
        <v>333</v>
      </c>
      <c r="C929" s="32">
        <v>25</v>
      </c>
      <c r="D929" s="32">
        <v>1242.316</v>
      </c>
      <c r="E929" s="32" t="s">
        <v>10</v>
      </c>
      <c r="F929" s="32">
        <v>19.187999999999999</v>
      </c>
      <c r="G929" s="32" t="s">
        <v>335</v>
      </c>
    </row>
    <row r="930" spans="1:7" x14ac:dyDescent="0.25">
      <c r="A930" s="32" t="s">
        <v>902</v>
      </c>
      <c r="B930" s="32" t="s">
        <v>333</v>
      </c>
      <c r="C930" s="32">
        <v>25</v>
      </c>
      <c r="D930" s="32">
        <v>1242.3920000000001</v>
      </c>
      <c r="E930" s="32" t="s">
        <v>10</v>
      </c>
      <c r="F930" s="32">
        <v>14.005000000000001</v>
      </c>
      <c r="G930" s="32" t="s">
        <v>335</v>
      </c>
    </row>
    <row r="931" spans="1:7" x14ac:dyDescent="0.25">
      <c r="A931" s="32" t="s">
        <v>903</v>
      </c>
      <c r="B931" s="32" t="s">
        <v>333</v>
      </c>
      <c r="C931" s="32">
        <v>25</v>
      </c>
      <c r="D931" s="32">
        <v>1607.45</v>
      </c>
      <c r="E931" s="32" t="s">
        <v>10</v>
      </c>
      <c r="F931" s="32">
        <v>11.757999999999999</v>
      </c>
      <c r="G931" s="32" t="s">
        <v>335</v>
      </c>
    </row>
    <row r="933" spans="1:7" x14ac:dyDescent="0.25">
      <c r="A933" s="32" t="s">
        <v>904</v>
      </c>
    </row>
    <row r="934" spans="1:7" x14ac:dyDescent="0.25">
      <c r="A934" s="32" t="s">
        <v>2</v>
      </c>
      <c r="B934" s="32" t="s">
        <v>3</v>
      </c>
      <c r="C934" s="32" t="s">
        <v>4</v>
      </c>
      <c r="D934" s="32" t="s">
        <v>5</v>
      </c>
      <c r="E934" s="32" t="s">
        <v>6</v>
      </c>
      <c r="F934" s="32" t="s">
        <v>7</v>
      </c>
    </row>
    <row r="935" spans="1:7" x14ac:dyDescent="0.25">
      <c r="A935" s="32" t="s">
        <v>905</v>
      </c>
      <c r="B935" s="32" t="s">
        <v>333</v>
      </c>
      <c r="C935" s="32">
        <v>25</v>
      </c>
      <c r="D935" s="32">
        <v>4729086.7479999997</v>
      </c>
      <c r="E935" s="32" t="s">
        <v>10</v>
      </c>
      <c r="F935" s="32">
        <v>92267.115999999995</v>
      </c>
      <c r="G935" s="32" t="s">
        <v>335</v>
      </c>
    </row>
    <row r="936" spans="1:7" x14ac:dyDescent="0.25">
      <c r="A936" s="32" t="s">
        <v>906</v>
      </c>
      <c r="B936" s="32" t="s">
        <v>333</v>
      </c>
      <c r="C936" s="32">
        <v>25</v>
      </c>
      <c r="D936" s="32">
        <v>4460491.8159999996</v>
      </c>
      <c r="E936" s="32" t="s">
        <v>10</v>
      </c>
      <c r="F936" s="32">
        <v>71461.741999999998</v>
      </c>
      <c r="G936" s="32" t="s">
        <v>335</v>
      </c>
    </row>
    <row r="937" spans="1:7" x14ac:dyDescent="0.25">
      <c r="A937" s="32" t="s">
        <v>907</v>
      </c>
      <c r="B937" s="32" t="s">
        <v>333</v>
      </c>
      <c r="C937" s="32">
        <v>25</v>
      </c>
      <c r="D937" s="32">
        <v>4986779.6529999999</v>
      </c>
      <c r="E937" s="32" t="s">
        <v>10</v>
      </c>
      <c r="F937" s="32">
        <v>106289.27099999999</v>
      </c>
      <c r="G937" s="32" t="s">
        <v>335</v>
      </c>
    </row>
    <row r="938" spans="1:7" x14ac:dyDescent="0.25">
      <c r="A938" s="32" t="s">
        <v>908</v>
      </c>
      <c r="B938" s="32" t="s">
        <v>333</v>
      </c>
      <c r="C938" s="32">
        <v>25</v>
      </c>
      <c r="D938" s="32">
        <v>2141358.645</v>
      </c>
      <c r="E938" s="32" t="s">
        <v>10</v>
      </c>
      <c r="F938" s="32">
        <v>54738.498</v>
      </c>
      <c r="G938" s="32" t="s">
        <v>335</v>
      </c>
    </row>
    <row r="939" spans="1:7" x14ac:dyDescent="0.25">
      <c r="A939" s="32" t="s">
        <v>909</v>
      </c>
      <c r="B939" s="32" t="s">
        <v>333</v>
      </c>
      <c r="C939" s="32">
        <v>25</v>
      </c>
      <c r="D939" s="32">
        <v>2141210.1630000002</v>
      </c>
      <c r="E939" s="32" t="s">
        <v>10</v>
      </c>
      <c r="F939" s="32">
        <v>32104.251</v>
      </c>
      <c r="G939" s="32" t="s">
        <v>335</v>
      </c>
    </row>
    <row r="940" spans="1:7" x14ac:dyDescent="0.25">
      <c r="A940" s="32" t="s">
        <v>910</v>
      </c>
      <c r="B940" s="32" t="s">
        <v>333</v>
      </c>
      <c r="C940" s="32">
        <v>25</v>
      </c>
      <c r="D940" s="32">
        <v>2251015.5329999998</v>
      </c>
      <c r="E940" s="32" t="s">
        <v>10</v>
      </c>
      <c r="F940" s="32">
        <v>21536.368999999999</v>
      </c>
      <c r="G940" s="32" t="s">
        <v>335</v>
      </c>
    </row>
    <row r="941" spans="1:7" x14ac:dyDescent="0.25">
      <c r="A941" s="32" t="s">
        <v>911</v>
      </c>
      <c r="B941" s="32" t="s">
        <v>333</v>
      </c>
      <c r="C941" s="32">
        <v>25</v>
      </c>
      <c r="D941" s="32">
        <v>347207.79200000002</v>
      </c>
      <c r="E941" s="32" t="s">
        <v>10</v>
      </c>
      <c r="F941" s="32">
        <v>3423.5430000000001</v>
      </c>
      <c r="G941" s="32" t="s">
        <v>335</v>
      </c>
    </row>
    <row r="942" spans="1:7" x14ac:dyDescent="0.25">
      <c r="A942" s="32" t="s">
        <v>912</v>
      </c>
      <c r="B942" s="32" t="s">
        <v>333</v>
      </c>
      <c r="C942" s="32">
        <v>25</v>
      </c>
      <c r="D942" s="32">
        <v>350290.18199999997</v>
      </c>
      <c r="E942" s="32" t="s">
        <v>10</v>
      </c>
      <c r="F942" s="32">
        <v>3509.1390000000001</v>
      </c>
      <c r="G942" s="32" t="s">
        <v>335</v>
      </c>
    </row>
    <row r="943" spans="1:7" x14ac:dyDescent="0.25">
      <c r="A943" s="32" t="s">
        <v>913</v>
      </c>
      <c r="B943" s="32" t="s">
        <v>333</v>
      </c>
      <c r="C943" s="32">
        <v>25</v>
      </c>
      <c r="D943" s="32">
        <v>329809.44400000002</v>
      </c>
      <c r="E943" s="32" t="s">
        <v>10</v>
      </c>
      <c r="F943" s="32">
        <v>4287.1809999999996</v>
      </c>
      <c r="G943" s="32" t="s">
        <v>335</v>
      </c>
    </row>
    <row r="944" spans="1:7" x14ac:dyDescent="0.25">
      <c r="A944" s="32" t="s">
        <v>914</v>
      </c>
      <c r="B944" s="32" t="s">
        <v>333</v>
      </c>
      <c r="C944" s="32">
        <v>25</v>
      </c>
      <c r="D944" s="32">
        <v>28685.64</v>
      </c>
      <c r="E944" s="32" t="s">
        <v>10</v>
      </c>
      <c r="F944" s="32">
        <v>288.85300000000001</v>
      </c>
      <c r="G944" s="32" t="s">
        <v>335</v>
      </c>
    </row>
    <row r="945" spans="1:7" x14ac:dyDescent="0.25">
      <c r="A945" s="32" t="s">
        <v>915</v>
      </c>
      <c r="B945" s="32" t="s">
        <v>333</v>
      </c>
      <c r="C945" s="32">
        <v>25</v>
      </c>
      <c r="D945" s="32">
        <v>27661.183000000001</v>
      </c>
      <c r="E945" s="32" t="s">
        <v>10</v>
      </c>
      <c r="F945" s="32">
        <v>209.85400000000001</v>
      </c>
      <c r="G945" s="32" t="s">
        <v>335</v>
      </c>
    </row>
    <row r="946" spans="1:7" x14ac:dyDescent="0.25">
      <c r="A946" s="32" t="s">
        <v>916</v>
      </c>
      <c r="B946" s="32" t="s">
        <v>333</v>
      </c>
      <c r="C946" s="32">
        <v>25</v>
      </c>
      <c r="D946" s="32">
        <v>26861.341</v>
      </c>
      <c r="E946" s="32" t="s">
        <v>10</v>
      </c>
      <c r="F946" s="32">
        <v>248.16</v>
      </c>
      <c r="G946" s="32" t="s">
        <v>335</v>
      </c>
    </row>
    <row r="947" spans="1:7" x14ac:dyDescent="0.25">
      <c r="A947" s="32" t="s">
        <v>917</v>
      </c>
      <c r="B947" s="32" t="s">
        <v>333</v>
      </c>
      <c r="C947" s="32">
        <v>25</v>
      </c>
      <c r="D947" s="32">
        <v>2358.3440000000001</v>
      </c>
      <c r="E947" s="32" t="s">
        <v>10</v>
      </c>
      <c r="F947" s="32">
        <v>15.428000000000001</v>
      </c>
      <c r="G947" s="32" t="s">
        <v>335</v>
      </c>
    </row>
    <row r="948" spans="1:7" x14ac:dyDescent="0.25">
      <c r="A948" s="32" t="s">
        <v>918</v>
      </c>
      <c r="B948" s="32" t="s">
        <v>333</v>
      </c>
      <c r="C948" s="32">
        <v>25</v>
      </c>
      <c r="D948" s="32">
        <v>2350.9279999999999</v>
      </c>
      <c r="E948" s="32" t="s">
        <v>10</v>
      </c>
      <c r="F948" s="32">
        <v>22.876000000000001</v>
      </c>
      <c r="G948" s="32" t="s">
        <v>335</v>
      </c>
    </row>
    <row r="949" spans="1:7" x14ac:dyDescent="0.25">
      <c r="A949" s="32" t="s">
        <v>919</v>
      </c>
      <c r="B949" s="32" t="s">
        <v>333</v>
      </c>
      <c r="C949" s="32">
        <v>25</v>
      </c>
      <c r="D949" s="32">
        <v>2484.3389999999999</v>
      </c>
      <c r="E949" s="32" t="s">
        <v>10</v>
      </c>
      <c r="F949" s="32">
        <v>20.882999999999999</v>
      </c>
      <c r="G949" s="32" t="s">
        <v>335</v>
      </c>
    </row>
    <row r="951" spans="1:7" x14ac:dyDescent="0.25">
      <c r="A951" s="32" t="s">
        <v>580</v>
      </c>
    </row>
    <row r="952" spans="1:7" x14ac:dyDescent="0.25">
      <c r="A952" s="32" t="s">
        <v>2</v>
      </c>
      <c r="B952" s="32" t="s">
        <v>3</v>
      </c>
      <c r="C952" s="32" t="s">
        <v>4</v>
      </c>
      <c r="D952" s="32" t="s">
        <v>5</v>
      </c>
      <c r="E952" s="32" t="s">
        <v>6</v>
      </c>
      <c r="F952" s="32" t="s">
        <v>7</v>
      </c>
    </row>
    <row r="953" spans="1:7" x14ac:dyDescent="0.25">
      <c r="A953" s="32" t="s">
        <v>920</v>
      </c>
      <c r="B953" s="32" t="s">
        <v>333</v>
      </c>
      <c r="C953" s="32">
        <v>25</v>
      </c>
      <c r="D953" s="32">
        <v>1664842.6129999999</v>
      </c>
      <c r="E953" s="32" t="s">
        <v>10</v>
      </c>
      <c r="F953" s="32">
        <v>19589.857</v>
      </c>
      <c r="G953" s="32" t="s">
        <v>335</v>
      </c>
    </row>
    <row r="954" spans="1:7" x14ac:dyDescent="0.25">
      <c r="A954" s="32" t="s">
        <v>921</v>
      </c>
      <c r="B954" s="32" t="s">
        <v>333</v>
      </c>
      <c r="C954" s="32">
        <v>25</v>
      </c>
      <c r="D954" s="32">
        <v>1907563.4990000001</v>
      </c>
      <c r="E954" s="32" t="s">
        <v>10</v>
      </c>
      <c r="F954" s="32">
        <v>24302.577000000001</v>
      </c>
      <c r="G954" s="32" t="s">
        <v>335</v>
      </c>
    </row>
    <row r="955" spans="1:7" x14ac:dyDescent="0.25">
      <c r="A955" s="32" t="s">
        <v>922</v>
      </c>
      <c r="B955" s="32" t="s">
        <v>333</v>
      </c>
      <c r="C955" s="32">
        <v>25</v>
      </c>
      <c r="D955" s="32">
        <v>1730073.216</v>
      </c>
      <c r="E955" s="32" t="s">
        <v>10</v>
      </c>
      <c r="F955" s="32">
        <v>18668.414000000001</v>
      </c>
      <c r="G955" s="32" t="s">
        <v>335</v>
      </c>
    </row>
    <row r="956" spans="1:7" x14ac:dyDescent="0.25">
      <c r="A956" s="32" t="s">
        <v>923</v>
      </c>
      <c r="B956" s="32" t="s">
        <v>333</v>
      </c>
      <c r="C956" s="32">
        <v>25</v>
      </c>
      <c r="D956" s="32">
        <v>811217.52</v>
      </c>
      <c r="E956" s="32" t="s">
        <v>10</v>
      </c>
      <c r="F956" s="32">
        <v>22081.894</v>
      </c>
      <c r="G956" s="32" t="s">
        <v>335</v>
      </c>
    </row>
    <row r="957" spans="1:7" x14ac:dyDescent="0.25">
      <c r="A957" s="32" t="s">
        <v>924</v>
      </c>
      <c r="B957" s="32" t="s">
        <v>333</v>
      </c>
      <c r="C957" s="32">
        <v>25</v>
      </c>
      <c r="D957" s="32">
        <v>870713.26199999999</v>
      </c>
      <c r="E957" s="32" t="s">
        <v>10</v>
      </c>
      <c r="F957" s="32">
        <v>10345.34</v>
      </c>
      <c r="G957" s="32" t="s">
        <v>335</v>
      </c>
    </row>
    <row r="958" spans="1:7" x14ac:dyDescent="0.25">
      <c r="A958" s="32" t="s">
        <v>925</v>
      </c>
      <c r="B958" s="32" t="s">
        <v>333</v>
      </c>
      <c r="C958" s="32">
        <v>25</v>
      </c>
      <c r="D958" s="32">
        <v>775529.13300000003</v>
      </c>
      <c r="E958" s="32" t="s">
        <v>10</v>
      </c>
      <c r="F958" s="32">
        <v>11430.857</v>
      </c>
      <c r="G958" s="32" t="s">
        <v>335</v>
      </c>
    </row>
    <row r="959" spans="1:7" x14ac:dyDescent="0.25">
      <c r="A959" s="32" t="s">
        <v>926</v>
      </c>
      <c r="B959" s="32" t="s">
        <v>333</v>
      </c>
      <c r="C959" s="32">
        <v>25</v>
      </c>
      <c r="D959" s="32">
        <v>164682.62400000001</v>
      </c>
      <c r="E959" s="32" t="s">
        <v>10</v>
      </c>
      <c r="F959" s="32">
        <v>1262.903</v>
      </c>
      <c r="G959" s="32" t="s">
        <v>335</v>
      </c>
    </row>
    <row r="960" spans="1:7" x14ac:dyDescent="0.25">
      <c r="A960" s="32" t="s">
        <v>927</v>
      </c>
      <c r="B960" s="32" t="s">
        <v>333</v>
      </c>
      <c r="C960" s="32">
        <v>25</v>
      </c>
      <c r="D960" s="32">
        <v>162083.69699999999</v>
      </c>
      <c r="E960" s="32" t="s">
        <v>10</v>
      </c>
      <c r="F960" s="32">
        <v>1704.008</v>
      </c>
      <c r="G960" s="32" t="s">
        <v>335</v>
      </c>
    </row>
    <row r="961" spans="1:7" x14ac:dyDescent="0.25">
      <c r="A961" s="32" t="s">
        <v>928</v>
      </c>
      <c r="B961" s="32" t="s">
        <v>333</v>
      </c>
      <c r="C961" s="32">
        <v>25</v>
      </c>
      <c r="D961" s="32">
        <v>132448.69899999999</v>
      </c>
      <c r="E961" s="32" t="s">
        <v>10</v>
      </c>
      <c r="F961" s="32">
        <v>3749.9250000000002</v>
      </c>
      <c r="G961" s="32" t="s">
        <v>335</v>
      </c>
    </row>
    <row r="962" spans="1:7" x14ac:dyDescent="0.25">
      <c r="A962" s="32" t="s">
        <v>929</v>
      </c>
      <c r="B962" s="32" t="s">
        <v>333</v>
      </c>
      <c r="C962" s="32">
        <v>25</v>
      </c>
      <c r="D962" s="32">
        <v>10770.981</v>
      </c>
      <c r="E962" s="32" t="s">
        <v>10</v>
      </c>
      <c r="F962" s="32">
        <v>108</v>
      </c>
      <c r="G962" s="32" t="s">
        <v>335</v>
      </c>
    </row>
    <row r="963" spans="1:7" x14ac:dyDescent="0.25">
      <c r="A963" s="32" t="s">
        <v>930</v>
      </c>
      <c r="B963" s="32" t="s">
        <v>333</v>
      </c>
      <c r="C963" s="32">
        <v>25</v>
      </c>
      <c r="D963" s="32">
        <v>9380.0380000000005</v>
      </c>
      <c r="E963" s="32" t="s">
        <v>10</v>
      </c>
      <c r="F963" s="32">
        <v>136.995</v>
      </c>
      <c r="G963" s="32" t="s">
        <v>335</v>
      </c>
    </row>
    <row r="964" spans="1:7" x14ac:dyDescent="0.25">
      <c r="A964" s="32" t="s">
        <v>931</v>
      </c>
      <c r="B964" s="32" t="s">
        <v>333</v>
      </c>
      <c r="C964" s="32">
        <v>25</v>
      </c>
      <c r="D964" s="32">
        <v>7481.1949999999997</v>
      </c>
      <c r="E964" s="32" t="s">
        <v>10</v>
      </c>
      <c r="F964" s="32">
        <v>80.001000000000005</v>
      </c>
      <c r="G964" s="32" t="s">
        <v>335</v>
      </c>
    </row>
    <row r="965" spans="1:7" x14ac:dyDescent="0.25">
      <c r="A965" s="32" t="s">
        <v>932</v>
      </c>
      <c r="B965" s="32" t="s">
        <v>333</v>
      </c>
      <c r="C965" s="32">
        <v>25</v>
      </c>
      <c r="D965" s="32">
        <v>850.17899999999997</v>
      </c>
      <c r="E965" s="32" t="s">
        <v>10</v>
      </c>
      <c r="F965" s="32">
        <v>9.1110000000000007</v>
      </c>
      <c r="G965" s="32" t="s">
        <v>335</v>
      </c>
    </row>
    <row r="966" spans="1:7" x14ac:dyDescent="0.25">
      <c r="A966" s="32" t="s">
        <v>933</v>
      </c>
      <c r="B966" s="32" t="s">
        <v>333</v>
      </c>
      <c r="C966" s="32">
        <v>25</v>
      </c>
      <c r="D966" s="32">
        <v>814.63300000000004</v>
      </c>
      <c r="E966" s="32" t="s">
        <v>10</v>
      </c>
      <c r="F966" s="32">
        <v>6.9909999999999997</v>
      </c>
      <c r="G966" s="32" t="s">
        <v>335</v>
      </c>
    </row>
    <row r="967" spans="1:7" x14ac:dyDescent="0.25">
      <c r="A967" s="32" t="s">
        <v>934</v>
      </c>
      <c r="B967" s="32" t="s">
        <v>333</v>
      </c>
      <c r="C967" s="32">
        <v>25</v>
      </c>
      <c r="D967" s="32">
        <v>758.79899999999998</v>
      </c>
      <c r="E967" s="32" t="s">
        <v>10</v>
      </c>
      <c r="F967" s="32">
        <v>5.4950000000000001</v>
      </c>
      <c r="G967" s="32" t="s">
        <v>335</v>
      </c>
    </row>
    <row r="969" spans="1:7" x14ac:dyDescent="0.25">
      <c r="A969" s="32" t="s">
        <v>581</v>
      </c>
    </row>
    <row r="970" spans="1:7" x14ac:dyDescent="0.25">
      <c r="A970" s="32" t="s">
        <v>2</v>
      </c>
      <c r="B970" s="32" t="s">
        <v>3</v>
      </c>
      <c r="C970" s="32" t="s">
        <v>4</v>
      </c>
      <c r="D970" s="32" t="s">
        <v>5</v>
      </c>
      <c r="E970" s="32" t="s">
        <v>6</v>
      </c>
      <c r="F970" s="32" t="s">
        <v>7</v>
      </c>
    </row>
    <row r="971" spans="1:7" x14ac:dyDescent="0.25">
      <c r="A971" s="32" t="s">
        <v>935</v>
      </c>
      <c r="B971" s="32" t="s">
        <v>333</v>
      </c>
      <c r="C971" s="32">
        <v>25</v>
      </c>
      <c r="D971" s="32">
        <v>1018183.406</v>
      </c>
      <c r="E971" s="32" t="s">
        <v>10</v>
      </c>
      <c r="F971" s="32">
        <v>38200.196000000004</v>
      </c>
      <c r="G971" s="32" t="s">
        <v>335</v>
      </c>
    </row>
    <row r="972" spans="1:7" x14ac:dyDescent="0.25">
      <c r="A972" s="32" t="s">
        <v>936</v>
      </c>
      <c r="B972" s="32" t="s">
        <v>333</v>
      </c>
      <c r="C972" s="32">
        <v>25</v>
      </c>
      <c r="D972" s="32">
        <v>1413978.602</v>
      </c>
      <c r="E972" s="32" t="s">
        <v>10</v>
      </c>
      <c r="F972" s="32">
        <v>70283.467999999993</v>
      </c>
      <c r="G972" s="32" t="s">
        <v>335</v>
      </c>
    </row>
    <row r="973" spans="1:7" x14ac:dyDescent="0.25">
      <c r="A973" s="32" t="s">
        <v>937</v>
      </c>
      <c r="B973" s="32" t="s">
        <v>333</v>
      </c>
      <c r="C973" s="32">
        <v>25</v>
      </c>
      <c r="D973" s="32">
        <v>753286.30799999996</v>
      </c>
      <c r="E973" s="32" t="s">
        <v>10</v>
      </c>
      <c r="F973" s="32">
        <v>27056.460999999999</v>
      </c>
      <c r="G973" s="32" t="s">
        <v>335</v>
      </c>
    </row>
    <row r="974" spans="1:7" x14ac:dyDescent="0.25">
      <c r="A974" s="32" t="s">
        <v>947</v>
      </c>
      <c r="B974" s="32" t="s">
        <v>333</v>
      </c>
      <c r="C974" s="32">
        <v>25</v>
      </c>
      <c r="D974" s="32">
        <v>425015.978</v>
      </c>
      <c r="E974" s="32" t="s">
        <v>10</v>
      </c>
      <c r="F974" s="32">
        <v>3697.7930000000001</v>
      </c>
      <c r="G974" s="32" t="s">
        <v>335</v>
      </c>
    </row>
    <row r="975" spans="1:7" x14ac:dyDescent="0.25">
      <c r="A975" s="32" t="s">
        <v>948</v>
      </c>
      <c r="B975" s="32" t="s">
        <v>333</v>
      </c>
      <c r="C975" s="32">
        <v>25</v>
      </c>
      <c r="D975" s="32">
        <v>558592.53700000001</v>
      </c>
      <c r="E975" s="32" t="s">
        <v>10</v>
      </c>
      <c r="F975" s="32">
        <v>10136.558000000001</v>
      </c>
      <c r="G975" s="32" t="s">
        <v>335</v>
      </c>
    </row>
    <row r="976" spans="1:7" x14ac:dyDescent="0.25">
      <c r="A976" s="32" t="s">
        <v>949</v>
      </c>
      <c r="B976" s="32" t="s">
        <v>333</v>
      </c>
      <c r="C976" s="32">
        <v>25</v>
      </c>
      <c r="D976" s="32">
        <v>312248.95899999997</v>
      </c>
      <c r="E976" s="32" t="s">
        <v>10</v>
      </c>
      <c r="F976" s="32">
        <v>10744.581</v>
      </c>
      <c r="G976" s="32" t="s">
        <v>335</v>
      </c>
    </row>
    <row r="977" spans="1:7" x14ac:dyDescent="0.25">
      <c r="A977" s="32" t="s">
        <v>938</v>
      </c>
      <c r="B977" s="32" t="s">
        <v>333</v>
      </c>
      <c r="C977" s="32">
        <v>25</v>
      </c>
      <c r="D977" s="32">
        <v>80505.862999999998</v>
      </c>
      <c r="E977" s="32" t="s">
        <v>10</v>
      </c>
      <c r="F977" s="32">
        <v>616.38400000000001</v>
      </c>
      <c r="G977" s="32" t="s">
        <v>335</v>
      </c>
    </row>
    <row r="978" spans="1:7" x14ac:dyDescent="0.25">
      <c r="A978" s="32" t="s">
        <v>939</v>
      </c>
      <c r="B978" s="32" t="s">
        <v>333</v>
      </c>
      <c r="C978" s="32">
        <v>25</v>
      </c>
      <c r="D978" s="32">
        <v>101212.773</v>
      </c>
      <c r="E978" s="32" t="s">
        <v>10</v>
      </c>
      <c r="F978" s="32">
        <v>917.76</v>
      </c>
      <c r="G978" s="32" t="s">
        <v>335</v>
      </c>
    </row>
    <row r="979" spans="1:7" x14ac:dyDescent="0.25">
      <c r="A979" s="32" t="s">
        <v>940</v>
      </c>
      <c r="B979" s="32" t="s">
        <v>333</v>
      </c>
      <c r="C979" s="32">
        <v>25</v>
      </c>
      <c r="D979" s="32">
        <v>79677.087</v>
      </c>
      <c r="E979" s="32" t="s">
        <v>10</v>
      </c>
      <c r="F979" s="32">
        <v>529.80499999999995</v>
      </c>
      <c r="G979" s="32" t="s">
        <v>335</v>
      </c>
    </row>
    <row r="980" spans="1:7" x14ac:dyDescent="0.25">
      <c r="A980" s="32" t="s">
        <v>941</v>
      </c>
      <c r="B980" s="32" t="s">
        <v>333</v>
      </c>
      <c r="C980" s="32">
        <v>25</v>
      </c>
      <c r="D980" s="32">
        <v>7352.8109999999997</v>
      </c>
      <c r="E980" s="32" t="s">
        <v>10</v>
      </c>
      <c r="F980" s="32">
        <v>53.805</v>
      </c>
      <c r="G980" s="32" t="s">
        <v>335</v>
      </c>
    </row>
    <row r="981" spans="1:7" x14ac:dyDescent="0.25">
      <c r="A981" s="32" t="s">
        <v>942</v>
      </c>
      <c r="B981" s="32" t="s">
        <v>333</v>
      </c>
      <c r="C981" s="32">
        <v>25</v>
      </c>
      <c r="D981" s="32">
        <v>7123.8310000000001</v>
      </c>
      <c r="E981" s="32" t="s">
        <v>10</v>
      </c>
      <c r="F981" s="32">
        <v>79.453999999999994</v>
      </c>
      <c r="G981" s="32" t="s">
        <v>335</v>
      </c>
    </row>
    <row r="982" spans="1:7" x14ac:dyDescent="0.25">
      <c r="A982" s="32" t="s">
        <v>943</v>
      </c>
      <c r="B982" s="32" t="s">
        <v>333</v>
      </c>
      <c r="C982" s="32">
        <v>25</v>
      </c>
      <c r="D982" s="32">
        <v>3452.26</v>
      </c>
      <c r="E982" s="32" t="s">
        <v>10</v>
      </c>
      <c r="F982" s="32">
        <v>35.110999999999997</v>
      </c>
      <c r="G982" s="32" t="s">
        <v>335</v>
      </c>
    </row>
    <row r="983" spans="1:7" x14ac:dyDescent="0.25">
      <c r="A983" s="32" t="s">
        <v>944</v>
      </c>
      <c r="B983" s="32" t="s">
        <v>333</v>
      </c>
      <c r="C983" s="32">
        <v>25</v>
      </c>
      <c r="D983" s="32">
        <v>564.35299999999995</v>
      </c>
      <c r="E983" s="32" t="s">
        <v>10</v>
      </c>
      <c r="F983" s="32">
        <v>5.5709999999999997</v>
      </c>
      <c r="G983" s="32" t="s">
        <v>335</v>
      </c>
    </row>
    <row r="984" spans="1:7" x14ac:dyDescent="0.25">
      <c r="A984" s="32" t="s">
        <v>945</v>
      </c>
      <c r="B984" s="32" t="s">
        <v>333</v>
      </c>
      <c r="C984" s="32">
        <v>25</v>
      </c>
      <c r="D984" s="32">
        <v>586.40899999999999</v>
      </c>
      <c r="E984" s="32" t="s">
        <v>10</v>
      </c>
      <c r="F984" s="32">
        <v>1.8169999999999999</v>
      </c>
      <c r="G984" s="32" t="s">
        <v>335</v>
      </c>
    </row>
    <row r="985" spans="1:7" x14ac:dyDescent="0.25">
      <c r="A985" s="32" t="s">
        <v>946</v>
      </c>
      <c r="B985" s="32" t="s">
        <v>333</v>
      </c>
      <c r="C985" s="32">
        <v>25</v>
      </c>
      <c r="D985" s="32">
        <v>556.06899999999996</v>
      </c>
      <c r="E985" s="32" t="s">
        <v>10</v>
      </c>
      <c r="F985" s="32">
        <v>5.48</v>
      </c>
      <c r="G985" s="32" t="s">
        <v>335</v>
      </c>
    </row>
    <row r="987" spans="1:7" x14ac:dyDescent="0.25">
      <c r="A987" s="32" t="s">
        <v>950</v>
      </c>
    </row>
    <row r="988" spans="1:7" x14ac:dyDescent="0.25">
      <c r="A988" s="32" t="s">
        <v>2</v>
      </c>
      <c r="B988" s="32" t="s">
        <v>3</v>
      </c>
      <c r="C988" s="32" t="s">
        <v>4</v>
      </c>
      <c r="D988" s="32" t="s">
        <v>5</v>
      </c>
      <c r="E988" s="32" t="s">
        <v>6</v>
      </c>
      <c r="F988" s="32" t="s">
        <v>7</v>
      </c>
    </row>
    <row r="989" spans="1:7" x14ac:dyDescent="0.25">
      <c r="A989" s="32" t="s">
        <v>951</v>
      </c>
      <c r="B989" s="32" t="s">
        <v>333</v>
      </c>
      <c r="C989" s="32">
        <v>25</v>
      </c>
      <c r="D989" s="32">
        <v>615802.152</v>
      </c>
      <c r="E989" s="32" t="s">
        <v>10</v>
      </c>
      <c r="F989" s="32">
        <v>8173.6379999999999</v>
      </c>
      <c r="G989" s="32" t="s">
        <v>335</v>
      </c>
    </row>
    <row r="990" spans="1:7" x14ac:dyDescent="0.25">
      <c r="A990" s="32" t="s">
        <v>952</v>
      </c>
      <c r="B990" s="32" t="s">
        <v>333</v>
      </c>
      <c r="C990" s="32">
        <v>25</v>
      </c>
      <c r="D990" s="32">
        <v>627347.36199999996</v>
      </c>
      <c r="E990" s="32" t="s">
        <v>10</v>
      </c>
      <c r="F990" s="32">
        <v>12426.395</v>
      </c>
      <c r="G990" s="32" t="s">
        <v>335</v>
      </c>
    </row>
    <row r="991" spans="1:7" x14ac:dyDescent="0.25">
      <c r="A991" s="32" t="s">
        <v>953</v>
      </c>
      <c r="B991" s="32" t="s">
        <v>333</v>
      </c>
      <c r="C991" s="32">
        <v>25</v>
      </c>
      <c r="D991" s="32">
        <v>27884629830</v>
      </c>
      <c r="E991" s="32" t="s">
        <v>10</v>
      </c>
      <c r="F991" s="32">
        <v>129020699.972</v>
      </c>
      <c r="G991" s="32" t="s">
        <v>335</v>
      </c>
    </row>
    <row r="992" spans="1:7" x14ac:dyDescent="0.25">
      <c r="A992" s="32" t="s">
        <v>954</v>
      </c>
      <c r="B992" s="32" t="s">
        <v>333</v>
      </c>
      <c r="C992" s="32">
        <v>25</v>
      </c>
      <c r="D992" s="32">
        <v>551729.00600000005</v>
      </c>
      <c r="E992" s="32" t="s">
        <v>10</v>
      </c>
      <c r="F992" s="32">
        <v>5578.8530000000001</v>
      </c>
      <c r="G992" s="32" t="s">
        <v>335</v>
      </c>
    </row>
    <row r="993" spans="1:7" x14ac:dyDescent="0.25">
      <c r="A993" s="32" t="s">
        <v>970</v>
      </c>
      <c r="B993" s="32" t="s">
        <v>333</v>
      </c>
      <c r="C993" s="32">
        <v>25</v>
      </c>
      <c r="D993" s="32">
        <v>309940.13400000002</v>
      </c>
      <c r="E993" s="32" t="s">
        <v>10</v>
      </c>
      <c r="F993" s="32">
        <v>12363.018</v>
      </c>
      <c r="G993" s="32" t="s">
        <v>335</v>
      </c>
    </row>
    <row r="994" spans="1:7" x14ac:dyDescent="0.25">
      <c r="A994" s="32" t="s">
        <v>955</v>
      </c>
      <c r="B994" s="32" t="s">
        <v>333</v>
      </c>
      <c r="C994" s="32">
        <v>25</v>
      </c>
      <c r="D994" s="32">
        <v>313997.39399999997</v>
      </c>
      <c r="E994" s="32" t="s">
        <v>10</v>
      </c>
      <c r="F994" s="32">
        <v>3287.53</v>
      </c>
      <c r="G994" s="32" t="s">
        <v>335</v>
      </c>
    </row>
    <row r="995" spans="1:7" x14ac:dyDescent="0.25">
      <c r="A995" s="32" t="s">
        <v>956</v>
      </c>
      <c r="B995" s="32" t="s">
        <v>333</v>
      </c>
      <c r="C995" s="32">
        <v>25</v>
      </c>
      <c r="D995" s="32">
        <v>7018946386.6599998</v>
      </c>
      <c r="E995" s="32" t="s">
        <v>10</v>
      </c>
      <c r="F995" s="32">
        <v>56737779.138999999</v>
      </c>
      <c r="G995" s="32" t="s">
        <v>335</v>
      </c>
    </row>
    <row r="996" spans="1:7" x14ac:dyDescent="0.25">
      <c r="A996" s="32" t="s">
        <v>957</v>
      </c>
      <c r="B996" s="32" t="s">
        <v>333</v>
      </c>
      <c r="C996" s="32">
        <v>25</v>
      </c>
      <c r="D996" s="32">
        <v>275922.978</v>
      </c>
      <c r="E996" s="32" t="s">
        <v>10</v>
      </c>
      <c r="F996" s="32">
        <v>3230.4340000000002</v>
      </c>
      <c r="G996" s="32" t="s">
        <v>335</v>
      </c>
    </row>
    <row r="997" spans="1:7" x14ac:dyDescent="0.25">
      <c r="A997" s="32" t="s">
        <v>958</v>
      </c>
      <c r="B997" s="32" t="s">
        <v>333</v>
      </c>
      <c r="C997" s="32">
        <v>25</v>
      </c>
      <c r="D997" s="32">
        <v>60882.311000000002</v>
      </c>
      <c r="E997" s="32" t="s">
        <v>10</v>
      </c>
      <c r="F997" s="32">
        <v>416.96699999999998</v>
      </c>
      <c r="G997" s="32" t="s">
        <v>335</v>
      </c>
    </row>
    <row r="998" spans="1:7" x14ac:dyDescent="0.25">
      <c r="A998" s="32" t="s">
        <v>959</v>
      </c>
      <c r="B998" s="32" t="s">
        <v>333</v>
      </c>
      <c r="C998" s="32">
        <v>25</v>
      </c>
      <c r="D998" s="32">
        <v>62132.025000000001</v>
      </c>
      <c r="E998" s="32" t="s">
        <v>10</v>
      </c>
      <c r="F998" s="32">
        <v>425.89800000000002</v>
      </c>
      <c r="G998" s="32" t="s">
        <v>335</v>
      </c>
    </row>
    <row r="999" spans="1:7" x14ac:dyDescent="0.25">
      <c r="A999" s="32" t="s">
        <v>960</v>
      </c>
      <c r="B999" s="32" t="s">
        <v>333</v>
      </c>
      <c r="C999" s="32">
        <v>25</v>
      </c>
      <c r="D999" s="32">
        <v>278027015.71399999</v>
      </c>
      <c r="E999" s="32" t="s">
        <v>10</v>
      </c>
      <c r="F999" s="32">
        <v>2381134.3790000002</v>
      </c>
      <c r="G999" s="32" t="s">
        <v>335</v>
      </c>
    </row>
    <row r="1000" spans="1:7" x14ac:dyDescent="0.25">
      <c r="A1000" s="32" t="s">
        <v>961</v>
      </c>
      <c r="B1000" s="32" t="s">
        <v>333</v>
      </c>
      <c r="C1000" s="32">
        <v>25</v>
      </c>
      <c r="D1000" s="32">
        <v>55100.25</v>
      </c>
      <c r="E1000" s="32" t="s">
        <v>10</v>
      </c>
      <c r="F1000" s="32">
        <v>294.05</v>
      </c>
      <c r="G1000" s="32" t="s">
        <v>335</v>
      </c>
    </row>
    <row r="1001" spans="1:7" x14ac:dyDescent="0.25">
      <c r="A1001" s="32" t="s">
        <v>962</v>
      </c>
      <c r="B1001" s="32" t="s">
        <v>333</v>
      </c>
      <c r="C1001" s="32">
        <v>25</v>
      </c>
      <c r="D1001" s="32">
        <v>6056.7790000000005</v>
      </c>
      <c r="E1001" s="32" t="s">
        <v>10</v>
      </c>
      <c r="F1001" s="32">
        <v>43.655999999999999</v>
      </c>
      <c r="G1001" s="32" t="s">
        <v>335</v>
      </c>
    </row>
    <row r="1002" spans="1:7" x14ac:dyDescent="0.25">
      <c r="A1002" s="32" t="s">
        <v>963</v>
      </c>
      <c r="B1002" s="32" t="s">
        <v>333</v>
      </c>
      <c r="C1002" s="32">
        <v>25</v>
      </c>
      <c r="D1002" s="32">
        <v>6253.4489999999996</v>
      </c>
      <c r="E1002" s="32" t="s">
        <v>10</v>
      </c>
      <c r="F1002" s="32">
        <v>52.042999999999999</v>
      </c>
      <c r="G1002" s="32" t="s">
        <v>335</v>
      </c>
    </row>
    <row r="1003" spans="1:7" x14ac:dyDescent="0.25">
      <c r="A1003" s="32" t="s">
        <v>964</v>
      </c>
      <c r="B1003" s="32" t="s">
        <v>333</v>
      </c>
      <c r="C1003" s="32">
        <v>25</v>
      </c>
      <c r="D1003" s="32">
        <v>2806493.4640000002</v>
      </c>
      <c r="E1003" s="32" t="s">
        <v>10</v>
      </c>
      <c r="F1003" s="32">
        <v>29979.351999999999</v>
      </c>
      <c r="G1003" s="32" t="s">
        <v>335</v>
      </c>
    </row>
    <row r="1004" spans="1:7" x14ac:dyDescent="0.25">
      <c r="A1004" s="32" t="s">
        <v>965</v>
      </c>
      <c r="B1004" s="32" t="s">
        <v>333</v>
      </c>
      <c r="C1004" s="32">
        <v>25</v>
      </c>
      <c r="D1004" s="32">
        <v>5533.2790000000005</v>
      </c>
      <c r="E1004" s="32" t="s">
        <v>10</v>
      </c>
      <c r="F1004" s="32">
        <v>46.642000000000003</v>
      </c>
      <c r="G1004" s="32" t="s">
        <v>335</v>
      </c>
    </row>
    <row r="1005" spans="1:7" x14ac:dyDescent="0.25">
      <c r="A1005" s="32" t="s">
        <v>966</v>
      </c>
      <c r="B1005" s="32" t="s">
        <v>333</v>
      </c>
      <c r="C1005" s="32">
        <v>25</v>
      </c>
      <c r="D1005" s="32">
        <v>621.08699999999999</v>
      </c>
      <c r="E1005" s="32" t="s">
        <v>10</v>
      </c>
      <c r="F1005" s="32">
        <v>5.5439999999999996</v>
      </c>
      <c r="G1005" s="32" t="s">
        <v>335</v>
      </c>
    </row>
    <row r="1006" spans="1:7" x14ac:dyDescent="0.25">
      <c r="A1006" s="32" t="s">
        <v>967</v>
      </c>
      <c r="B1006" s="32" t="s">
        <v>333</v>
      </c>
      <c r="C1006" s="32">
        <v>25</v>
      </c>
      <c r="D1006" s="32">
        <v>1025.3920000000001</v>
      </c>
      <c r="E1006" s="32" t="s">
        <v>10</v>
      </c>
      <c r="F1006" s="32">
        <v>5.6550000000000002</v>
      </c>
      <c r="G1006" s="32" t="s">
        <v>335</v>
      </c>
    </row>
    <row r="1007" spans="1:7" x14ac:dyDescent="0.25">
      <c r="A1007" s="32" t="s">
        <v>968</v>
      </c>
      <c r="B1007" s="32" t="s">
        <v>333</v>
      </c>
      <c r="C1007" s="32">
        <v>25</v>
      </c>
      <c r="D1007" s="32">
        <v>33356.875999999997</v>
      </c>
      <c r="E1007" s="32" t="s">
        <v>10</v>
      </c>
      <c r="F1007" s="32">
        <v>103.236</v>
      </c>
      <c r="G1007" s="32" t="s">
        <v>335</v>
      </c>
    </row>
    <row r="1008" spans="1:7" x14ac:dyDescent="0.25">
      <c r="A1008" s="32" t="s">
        <v>969</v>
      </c>
      <c r="B1008" s="32" t="s">
        <v>333</v>
      </c>
      <c r="C1008" s="32">
        <v>25</v>
      </c>
      <c r="D1008" s="32">
        <v>564.98</v>
      </c>
      <c r="E1008" s="32" t="s">
        <v>10</v>
      </c>
      <c r="F1008" s="32">
        <v>4.4290000000000003</v>
      </c>
      <c r="G1008" s="32" t="s">
        <v>335</v>
      </c>
    </row>
    <row r="1010" spans="1:7" x14ac:dyDescent="0.25">
      <c r="A1010" s="32" t="s">
        <v>971</v>
      </c>
    </row>
    <row r="1011" spans="1:7" x14ac:dyDescent="0.25">
      <c r="A1011" s="32" t="s">
        <v>2</v>
      </c>
      <c r="B1011" s="32" t="s">
        <v>3</v>
      </c>
      <c r="C1011" s="32" t="s">
        <v>4</v>
      </c>
      <c r="D1011" s="32" t="s">
        <v>5</v>
      </c>
      <c r="E1011" s="32" t="s">
        <v>6</v>
      </c>
      <c r="F1011" s="32" t="s">
        <v>7</v>
      </c>
    </row>
    <row r="1012" spans="1:7" x14ac:dyDescent="0.25">
      <c r="A1012" s="32" t="s">
        <v>972</v>
      </c>
      <c r="B1012" s="32" t="s">
        <v>333</v>
      </c>
      <c r="C1012" s="32">
        <v>25</v>
      </c>
      <c r="D1012" s="32">
        <v>13438685.933</v>
      </c>
      <c r="E1012" s="32" t="s">
        <v>10</v>
      </c>
      <c r="F1012" s="32">
        <v>147345.12700000001</v>
      </c>
      <c r="G1012" s="32" t="s">
        <v>335</v>
      </c>
    </row>
    <row r="1013" spans="1:7" x14ac:dyDescent="0.25">
      <c r="A1013" s="32" t="s">
        <v>973</v>
      </c>
      <c r="B1013" s="32" t="s">
        <v>333</v>
      </c>
      <c r="C1013" s="32">
        <v>25</v>
      </c>
      <c r="D1013" s="32">
        <v>13891542.401000001</v>
      </c>
      <c r="E1013" s="32" t="s">
        <v>10</v>
      </c>
      <c r="F1013" s="32">
        <v>121290.64200000001</v>
      </c>
      <c r="G1013" s="32" t="s">
        <v>335</v>
      </c>
    </row>
    <row r="1014" spans="1:7" x14ac:dyDescent="0.25">
      <c r="A1014" s="32" t="s">
        <v>974</v>
      </c>
      <c r="B1014" s="32" t="s">
        <v>333</v>
      </c>
      <c r="C1014" s="32">
        <v>25</v>
      </c>
      <c r="D1014" s="32">
        <v>13764353.068</v>
      </c>
      <c r="E1014" s="32" t="s">
        <v>10</v>
      </c>
      <c r="F1014" s="32">
        <v>128574.742</v>
      </c>
      <c r="G1014" s="32" t="s">
        <v>335</v>
      </c>
    </row>
    <row r="1015" spans="1:7" x14ac:dyDescent="0.25">
      <c r="A1015" s="32" t="s">
        <v>975</v>
      </c>
      <c r="B1015" s="32" t="s">
        <v>333</v>
      </c>
      <c r="C1015" s="32">
        <v>25</v>
      </c>
      <c r="D1015" s="32">
        <v>6290290.5379999997</v>
      </c>
      <c r="E1015" s="32" t="s">
        <v>10</v>
      </c>
      <c r="F1015" s="32">
        <v>65849.082999999999</v>
      </c>
      <c r="G1015" s="32" t="s">
        <v>335</v>
      </c>
    </row>
    <row r="1016" spans="1:7" x14ac:dyDescent="0.25">
      <c r="A1016" s="32" t="s">
        <v>976</v>
      </c>
      <c r="B1016" s="32" t="s">
        <v>333</v>
      </c>
      <c r="C1016" s="32">
        <v>25</v>
      </c>
      <c r="D1016" s="32">
        <v>6424842.4900000002</v>
      </c>
      <c r="E1016" s="32" t="s">
        <v>10</v>
      </c>
      <c r="F1016" s="32">
        <v>56427.923000000003</v>
      </c>
      <c r="G1016" s="32" t="s">
        <v>335</v>
      </c>
    </row>
    <row r="1017" spans="1:7" x14ac:dyDescent="0.25">
      <c r="A1017" s="32" t="s">
        <v>977</v>
      </c>
      <c r="B1017" s="32" t="s">
        <v>333</v>
      </c>
      <c r="C1017" s="32">
        <v>25</v>
      </c>
      <c r="D1017" s="32">
        <v>6424806.3830000004</v>
      </c>
      <c r="E1017" s="32" t="s">
        <v>10</v>
      </c>
      <c r="F1017" s="32">
        <v>27813.738000000001</v>
      </c>
      <c r="G1017" s="32" t="s">
        <v>335</v>
      </c>
    </row>
    <row r="1018" spans="1:7" x14ac:dyDescent="0.25">
      <c r="A1018" s="32" t="s">
        <v>978</v>
      </c>
      <c r="B1018" s="32" t="s">
        <v>333</v>
      </c>
      <c r="C1018" s="32">
        <v>25</v>
      </c>
      <c r="D1018" s="32">
        <v>1008892.549</v>
      </c>
      <c r="E1018" s="32" t="s">
        <v>10</v>
      </c>
      <c r="F1018" s="32">
        <v>5115.9040000000005</v>
      </c>
      <c r="G1018" s="32" t="s">
        <v>335</v>
      </c>
    </row>
    <row r="1019" spans="1:7" x14ac:dyDescent="0.25">
      <c r="A1019" s="32" t="s">
        <v>979</v>
      </c>
      <c r="B1019" s="32" t="s">
        <v>333</v>
      </c>
      <c r="C1019" s="32">
        <v>25</v>
      </c>
      <c r="D1019" s="32">
        <v>1039131.297</v>
      </c>
      <c r="E1019" s="32" t="s">
        <v>10</v>
      </c>
      <c r="F1019" s="32">
        <v>9204.6589999999997</v>
      </c>
      <c r="G1019" s="32" t="s">
        <v>335</v>
      </c>
    </row>
    <row r="1020" spans="1:7" x14ac:dyDescent="0.25">
      <c r="A1020" s="32" t="s">
        <v>980</v>
      </c>
      <c r="B1020" s="32" t="s">
        <v>333</v>
      </c>
      <c r="C1020" s="32">
        <v>25</v>
      </c>
      <c r="D1020" s="32">
        <v>1037447.648</v>
      </c>
      <c r="E1020" s="32" t="s">
        <v>10</v>
      </c>
      <c r="F1020" s="32">
        <v>9714.1640000000007</v>
      </c>
      <c r="G1020" s="32" t="s">
        <v>335</v>
      </c>
    </row>
    <row r="1021" spans="1:7" x14ac:dyDescent="0.25">
      <c r="A1021" s="32" t="s">
        <v>981</v>
      </c>
      <c r="B1021" s="32" t="s">
        <v>333</v>
      </c>
      <c r="C1021" s="32">
        <v>25</v>
      </c>
      <c r="D1021" s="32">
        <v>40914.101000000002</v>
      </c>
      <c r="E1021" s="32" t="s">
        <v>10</v>
      </c>
      <c r="F1021" s="32">
        <v>716.63900000000001</v>
      </c>
      <c r="G1021" s="32" t="s">
        <v>335</v>
      </c>
    </row>
    <row r="1022" spans="1:7" x14ac:dyDescent="0.25">
      <c r="A1022" s="32" t="s">
        <v>982</v>
      </c>
      <c r="B1022" s="32" t="s">
        <v>333</v>
      </c>
      <c r="C1022" s="32">
        <v>25</v>
      </c>
      <c r="D1022" s="32">
        <v>36848.618000000002</v>
      </c>
      <c r="E1022" s="32" t="s">
        <v>10</v>
      </c>
      <c r="F1022" s="32">
        <v>540.81700000000001</v>
      </c>
      <c r="G1022" s="32" t="s">
        <v>335</v>
      </c>
    </row>
    <row r="1023" spans="1:7" x14ac:dyDescent="0.25">
      <c r="A1023" s="32" t="s">
        <v>983</v>
      </c>
      <c r="B1023" s="32" t="s">
        <v>333</v>
      </c>
      <c r="C1023" s="32">
        <v>25</v>
      </c>
      <c r="D1023" s="32">
        <v>39214.955000000002</v>
      </c>
      <c r="E1023" s="32" t="s">
        <v>10</v>
      </c>
      <c r="F1023" s="32">
        <v>387.02600000000001</v>
      </c>
      <c r="G1023" s="32" t="s">
        <v>335</v>
      </c>
    </row>
    <row r="1024" spans="1:7" x14ac:dyDescent="0.25">
      <c r="A1024" s="32" t="s">
        <v>984</v>
      </c>
      <c r="B1024" s="32" t="s">
        <v>333</v>
      </c>
      <c r="C1024" s="32">
        <v>25</v>
      </c>
      <c r="D1024" s="32">
        <v>2270.9299999999998</v>
      </c>
      <c r="E1024" s="32" t="s">
        <v>10</v>
      </c>
      <c r="F1024" s="32">
        <v>15.583</v>
      </c>
      <c r="G1024" s="32" t="s">
        <v>335</v>
      </c>
    </row>
    <row r="1025" spans="1:7" x14ac:dyDescent="0.25">
      <c r="A1025" s="32" t="s">
        <v>985</v>
      </c>
      <c r="B1025" s="32" t="s">
        <v>333</v>
      </c>
      <c r="C1025" s="32">
        <v>25</v>
      </c>
      <c r="D1025" s="32">
        <v>2784.192</v>
      </c>
      <c r="E1025" s="32" t="s">
        <v>10</v>
      </c>
      <c r="F1025" s="32">
        <v>29.34</v>
      </c>
      <c r="G1025" s="32" t="s">
        <v>335</v>
      </c>
    </row>
    <row r="1026" spans="1:7" x14ac:dyDescent="0.25">
      <c r="A1026" s="32" t="s">
        <v>986</v>
      </c>
      <c r="B1026" s="32" t="s">
        <v>333</v>
      </c>
      <c r="C1026" s="32">
        <v>25</v>
      </c>
      <c r="D1026" s="32">
        <v>2400.605</v>
      </c>
      <c r="E1026" s="32" t="s">
        <v>10</v>
      </c>
      <c r="F1026" s="32">
        <v>21.832999999999998</v>
      </c>
      <c r="G1026" s="32" t="s">
        <v>335</v>
      </c>
    </row>
    <row r="1028" spans="1:7" x14ac:dyDescent="0.25">
      <c r="A1028" s="32" t="s">
        <v>987</v>
      </c>
    </row>
    <row r="1029" spans="1:7" x14ac:dyDescent="0.25">
      <c r="A1029" s="32" t="s">
        <v>2</v>
      </c>
      <c r="B1029" s="32" t="s">
        <v>3</v>
      </c>
      <c r="C1029" s="32" t="s">
        <v>4</v>
      </c>
      <c r="D1029" s="32" t="s">
        <v>5</v>
      </c>
      <c r="E1029" s="32" t="s">
        <v>6</v>
      </c>
      <c r="F1029" s="32" t="s">
        <v>7</v>
      </c>
    </row>
    <row r="1030" spans="1:7" x14ac:dyDescent="0.25">
      <c r="A1030" s="32" t="s">
        <v>988</v>
      </c>
      <c r="B1030" s="32" t="s">
        <v>333</v>
      </c>
      <c r="C1030" s="32">
        <v>25</v>
      </c>
      <c r="D1030" s="32">
        <v>54278.364999999998</v>
      </c>
      <c r="E1030" s="32" t="s">
        <v>10</v>
      </c>
      <c r="F1030" s="32">
        <v>369.67399999999998</v>
      </c>
      <c r="G1030" s="32" t="s">
        <v>335</v>
      </c>
    </row>
    <row r="1031" spans="1:7" x14ac:dyDescent="0.25">
      <c r="A1031" s="32" t="s">
        <v>989</v>
      </c>
      <c r="B1031" s="32" t="s">
        <v>333</v>
      </c>
      <c r="C1031" s="32">
        <v>25</v>
      </c>
      <c r="D1031" s="32">
        <v>28886.501</v>
      </c>
      <c r="E1031" s="32" t="s">
        <v>10</v>
      </c>
      <c r="F1031" s="32">
        <v>438.108</v>
      </c>
      <c r="G1031" s="32" t="s">
        <v>335</v>
      </c>
    </row>
    <row r="1032" spans="1:7" x14ac:dyDescent="0.25">
      <c r="A1032" s="32" t="s">
        <v>990</v>
      </c>
      <c r="B1032" s="32" t="s">
        <v>333</v>
      </c>
      <c r="C1032" s="32">
        <v>25</v>
      </c>
      <c r="D1032" s="32">
        <v>40301.870999999999</v>
      </c>
      <c r="E1032" s="32" t="s">
        <v>10</v>
      </c>
      <c r="F1032" s="32">
        <v>262.07600000000002</v>
      </c>
      <c r="G1032" s="32" t="s">
        <v>335</v>
      </c>
    </row>
    <row r="1033" spans="1:7" x14ac:dyDescent="0.25">
      <c r="A1033" s="32" t="s">
        <v>991</v>
      </c>
      <c r="B1033" s="32" t="s">
        <v>333</v>
      </c>
      <c r="C1033" s="32">
        <v>25</v>
      </c>
      <c r="D1033" s="32">
        <v>27238.223000000002</v>
      </c>
      <c r="E1033" s="32" t="s">
        <v>10</v>
      </c>
      <c r="F1033" s="32">
        <v>137.84899999999999</v>
      </c>
      <c r="G1033" s="32" t="s">
        <v>335</v>
      </c>
    </row>
    <row r="1034" spans="1:7" x14ac:dyDescent="0.25">
      <c r="A1034" s="32" t="s">
        <v>992</v>
      </c>
      <c r="B1034" s="32" t="s">
        <v>333</v>
      </c>
      <c r="C1034" s="32">
        <v>25</v>
      </c>
      <c r="D1034" s="32">
        <v>14218.724</v>
      </c>
      <c r="E1034" s="32" t="s">
        <v>10</v>
      </c>
      <c r="F1034" s="32">
        <v>130.03399999999999</v>
      </c>
      <c r="G1034" s="32" t="s">
        <v>335</v>
      </c>
    </row>
    <row r="1035" spans="1:7" x14ac:dyDescent="0.25">
      <c r="A1035" s="32" t="s">
        <v>993</v>
      </c>
      <c r="B1035" s="32" t="s">
        <v>333</v>
      </c>
      <c r="C1035" s="32">
        <v>25</v>
      </c>
      <c r="D1035" s="32">
        <v>19238.339</v>
      </c>
      <c r="E1035" s="32" t="s">
        <v>10</v>
      </c>
      <c r="F1035" s="32">
        <v>115.857</v>
      </c>
      <c r="G1035" s="32" t="s">
        <v>335</v>
      </c>
    </row>
    <row r="1036" spans="1:7" x14ac:dyDescent="0.25">
      <c r="A1036" s="32" t="s">
        <v>994</v>
      </c>
      <c r="B1036" s="32" t="s">
        <v>333</v>
      </c>
      <c r="C1036" s="32">
        <v>25</v>
      </c>
      <c r="D1036" s="32">
        <v>5438.6369999999997</v>
      </c>
      <c r="E1036" s="32" t="s">
        <v>10</v>
      </c>
      <c r="F1036" s="32">
        <v>62.267000000000003</v>
      </c>
      <c r="G1036" s="32" t="s">
        <v>335</v>
      </c>
    </row>
    <row r="1037" spans="1:7" x14ac:dyDescent="0.25">
      <c r="A1037" s="32" t="s">
        <v>995</v>
      </c>
      <c r="B1037" s="32" t="s">
        <v>333</v>
      </c>
      <c r="C1037" s="32">
        <v>25</v>
      </c>
      <c r="D1037" s="32">
        <v>2860.3229999999999</v>
      </c>
      <c r="E1037" s="32" t="s">
        <v>10</v>
      </c>
      <c r="F1037" s="32">
        <v>14.784000000000001</v>
      </c>
      <c r="G1037" s="32" t="s">
        <v>335</v>
      </c>
    </row>
    <row r="1038" spans="1:7" x14ac:dyDescent="0.25">
      <c r="A1038" s="32" t="s">
        <v>996</v>
      </c>
      <c r="B1038" s="32" t="s">
        <v>333</v>
      </c>
      <c r="C1038" s="32">
        <v>25</v>
      </c>
      <c r="D1038" s="32">
        <v>4307.2460000000001</v>
      </c>
      <c r="E1038" s="32" t="s">
        <v>10</v>
      </c>
      <c r="F1038" s="32">
        <v>29.614999999999998</v>
      </c>
      <c r="G1038" s="32" t="s">
        <v>335</v>
      </c>
    </row>
    <row r="1039" spans="1:7" x14ac:dyDescent="0.25">
      <c r="A1039" s="32" t="s">
        <v>997</v>
      </c>
      <c r="B1039" s="32" t="s">
        <v>333</v>
      </c>
      <c r="C1039" s="32">
        <v>25</v>
      </c>
      <c r="D1039" s="32">
        <v>573.48699999999997</v>
      </c>
      <c r="E1039" s="32" t="s">
        <v>10</v>
      </c>
      <c r="F1039" s="32">
        <v>3.9990000000000001</v>
      </c>
      <c r="G1039" s="32" t="s">
        <v>335</v>
      </c>
    </row>
    <row r="1040" spans="1:7" x14ac:dyDescent="0.25">
      <c r="A1040" s="32" t="s">
        <v>998</v>
      </c>
      <c r="B1040" s="32" t="s">
        <v>333</v>
      </c>
      <c r="C1040" s="32">
        <v>25</v>
      </c>
      <c r="D1040" s="32">
        <v>326.36</v>
      </c>
      <c r="E1040" s="32" t="s">
        <v>10</v>
      </c>
      <c r="F1040" s="32">
        <v>3.8410000000000002</v>
      </c>
      <c r="G1040" s="32" t="s">
        <v>335</v>
      </c>
    </row>
    <row r="1041" spans="1:7" x14ac:dyDescent="0.25">
      <c r="A1041" s="32" t="s">
        <v>999</v>
      </c>
      <c r="B1041" s="32" t="s">
        <v>333</v>
      </c>
      <c r="C1041" s="32">
        <v>25</v>
      </c>
      <c r="D1041" s="32">
        <v>460.714</v>
      </c>
      <c r="E1041" s="32" t="s">
        <v>10</v>
      </c>
      <c r="F1041" s="32">
        <v>4.8380000000000001</v>
      </c>
      <c r="G1041" s="32" t="s">
        <v>335</v>
      </c>
    </row>
    <row r="1042" spans="1:7" x14ac:dyDescent="0.25">
      <c r="A1042" s="32" t="s">
        <v>1000</v>
      </c>
      <c r="B1042" s="32" t="s">
        <v>333</v>
      </c>
      <c r="C1042" s="32">
        <v>25</v>
      </c>
      <c r="D1042" s="32">
        <v>59.835000000000001</v>
      </c>
      <c r="E1042" s="32" t="s">
        <v>10</v>
      </c>
      <c r="F1042" s="32">
        <v>0.53400000000000003</v>
      </c>
      <c r="G1042" s="32" t="s">
        <v>335</v>
      </c>
    </row>
    <row r="1043" spans="1:7" x14ac:dyDescent="0.25">
      <c r="A1043" s="32" t="s">
        <v>1001</v>
      </c>
      <c r="B1043" s="32" t="s">
        <v>333</v>
      </c>
      <c r="C1043" s="32">
        <v>25</v>
      </c>
      <c r="D1043" s="32">
        <v>33.055</v>
      </c>
      <c r="E1043" s="32" t="s">
        <v>10</v>
      </c>
      <c r="F1043" s="32">
        <v>0.20799999999999999</v>
      </c>
      <c r="G1043" s="32" t="s">
        <v>335</v>
      </c>
    </row>
    <row r="1044" spans="1:7" x14ac:dyDescent="0.25">
      <c r="A1044" s="32" t="s">
        <v>1002</v>
      </c>
      <c r="B1044" s="32" t="s">
        <v>333</v>
      </c>
      <c r="C1044" s="32">
        <v>25</v>
      </c>
      <c r="D1044" s="32">
        <v>65.566000000000003</v>
      </c>
      <c r="E1044" s="32" t="s">
        <v>10</v>
      </c>
      <c r="F1044" s="32">
        <v>0.69599999999999995</v>
      </c>
      <c r="G1044" s="32" t="s">
        <v>335</v>
      </c>
    </row>
    <row r="1046" spans="1:7" x14ac:dyDescent="0.25">
      <c r="A1046" s="32" t="s">
        <v>1003</v>
      </c>
    </row>
    <row r="1047" spans="1:7" x14ac:dyDescent="0.25">
      <c r="A1047" s="32" t="s">
        <v>2</v>
      </c>
      <c r="B1047" s="32" t="s">
        <v>3</v>
      </c>
      <c r="C1047" s="32" t="s">
        <v>4</v>
      </c>
      <c r="D1047" s="32" t="s">
        <v>5</v>
      </c>
      <c r="E1047" s="32" t="s">
        <v>6</v>
      </c>
      <c r="F1047" s="32" t="s">
        <v>7</v>
      </c>
    </row>
    <row r="1048" spans="1:7" x14ac:dyDescent="0.25">
      <c r="A1048" s="32" t="s">
        <v>1004</v>
      </c>
      <c r="B1048" s="32" t="s">
        <v>333</v>
      </c>
      <c r="C1048" s="32">
        <v>25</v>
      </c>
      <c r="D1048" s="32">
        <v>487248.87900000002</v>
      </c>
      <c r="E1048" s="32" t="s">
        <v>10</v>
      </c>
      <c r="F1048" s="32">
        <v>2687.5810000000001</v>
      </c>
      <c r="G1048" s="32" t="s">
        <v>335</v>
      </c>
    </row>
    <row r="1049" spans="1:7" x14ac:dyDescent="0.25">
      <c r="A1049" s="32" t="s">
        <v>1005</v>
      </c>
      <c r="B1049" s="32" t="s">
        <v>333</v>
      </c>
      <c r="C1049" s="32">
        <v>25</v>
      </c>
      <c r="D1049" s="32">
        <v>263276.772</v>
      </c>
      <c r="E1049" s="32" t="s">
        <v>10</v>
      </c>
      <c r="F1049" s="32">
        <v>4531.1239999999998</v>
      </c>
      <c r="G1049" s="32" t="s">
        <v>335</v>
      </c>
    </row>
    <row r="1050" spans="1:7" x14ac:dyDescent="0.25">
      <c r="A1050" s="32" t="s">
        <v>1006</v>
      </c>
      <c r="B1050" s="32" t="s">
        <v>333</v>
      </c>
      <c r="C1050" s="32">
        <v>25</v>
      </c>
      <c r="D1050" s="32">
        <v>350806.81400000001</v>
      </c>
      <c r="E1050" s="32" t="s">
        <v>10</v>
      </c>
      <c r="F1050" s="32">
        <v>2631.8449999999998</v>
      </c>
      <c r="G1050" s="32" t="s">
        <v>335</v>
      </c>
    </row>
    <row r="1051" spans="1:7" x14ac:dyDescent="0.25">
      <c r="A1051" s="32" t="s">
        <v>1007</v>
      </c>
      <c r="B1051" s="32" t="s">
        <v>333</v>
      </c>
      <c r="C1051" s="32">
        <v>25</v>
      </c>
      <c r="D1051" s="32">
        <v>242707.86300000001</v>
      </c>
      <c r="E1051" s="32" t="s">
        <v>10</v>
      </c>
      <c r="F1051" s="32">
        <v>1328.146</v>
      </c>
      <c r="G1051" s="32" t="s">
        <v>335</v>
      </c>
    </row>
    <row r="1052" spans="1:7" x14ac:dyDescent="0.25">
      <c r="A1052" s="32" t="s">
        <v>1008</v>
      </c>
      <c r="B1052" s="32" t="s">
        <v>333</v>
      </c>
      <c r="C1052" s="32">
        <v>25</v>
      </c>
      <c r="D1052" s="32">
        <v>130475.711</v>
      </c>
      <c r="E1052" s="32" t="s">
        <v>10</v>
      </c>
      <c r="F1052" s="32">
        <v>1353.453</v>
      </c>
      <c r="G1052" s="32" t="s">
        <v>335</v>
      </c>
    </row>
    <row r="1053" spans="1:7" x14ac:dyDescent="0.25">
      <c r="A1053" s="32" t="s">
        <v>1009</v>
      </c>
      <c r="B1053" s="32" t="s">
        <v>333</v>
      </c>
      <c r="C1053" s="32">
        <v>25</v>
      </c>
      <c r="D1053" s="32">
        <v>172859.106</v>
      </c>
      <c r="E1053" s="32" t="s">
        <v>10</v>
      </c>
      <c r="F1053" s="32">
        <v>1037.4970000000001</v>
      </c>
      <c r="G1053" s="32" t="s">
        <v>335</v>
      </c>
    </row>
    <row r="1054" spans="1:7" x14ac:dyDescent="0.25">
      <c r="A1054" s="32" t="s">
        <v>1010</v>
      </c>
      <c r="B1054" s="32" t="s">
        <v>333</v>
      </c>
      <c r="C1054" s="32">
        <v>25</v>
      </c>
      <c r="D1054" s="32">
        <v>61927.775999999998</v>
      </c>
      <c r="E1054" s="32" t="s">
        <v>10</v>
      </c>
      <c r="F1054" s="32">
        <v>458.10199999999998</v>
      </c>
      <c r="G1054" s="32" t="s">
        <v>335</v>
      </c>
    </row>
    <row r="1055" spans="1:7" x14ac:dyDescent="0.25">
      <c r="A1055" s="32" t="s">
        <v>1011</v>
      </c>
      <c r="B1055" s="32" t="s">
        <v>333</v>
      </c>
      <c r="C1055" s="32">
        <v>25</v>
      </c>
      <c r="D1055" s="32">
        <v>25671.806</v>
      </c>
      <c r="E1055" s="32" t="s">
        <v>10</v>
      </c>
      <c r="F1055" s="32">
        <v>195.55099999999999</v>
      </c>
      <c r="G1055" s="32" t="s">
        <v>335</v>
      </c>
    </row>
    <row r="1056" spans="1:7" x14ac:dyDescent="0.25">
      <c r="A1056" s="32" t="s">
        <v>1012</v>
      </c>
      <c r="B1056" s="32" t="s">
        <v>333</v>
      </c>
      <c r="C1056" s="32">
        <v>25</v>
      </c>
      <c r="D1056" s="32">
        <v>36748.957999999999</v>
      </c>
      <c r="E1056" s="32" t="s">
        <v>10</v>
      </c>
      <c r="F1056" s="32">
        <v>309.30599999999998</v>
      </c>
      <c r="G1056" s="32" t="s">
        <v>335</v>
      </c>
    </row>
    <row r="1057" spans="1:7" x14ac:dyDescent="0.25">
      <c r="A1057" s="32" t="s">
        <v>1013</v>
      </c>
      <c r="B1057" s="32" t="s">
        <v>333</v>
      </c>
      <c r="C1057" s="32">
        <v>25</v>
      </c>
      <c r="D1057" s="32">
        <v>6246.9260000000004</v>
      </c>
      <c r="E1057" s="32" t="s">
        <v>10</v>
      </c>
      <c r="F1057" s="32">
        <v>52.267000000000003</v>
      </c>
      <c r="G1057" s="32" t="s">
        <v>335</v>
      </c>
    </row>
    <row r="1058" spans="1:7" x14ac:dyDescent="0.25">
      <c r="A1058" s="32" t="s">
        <v>1014</v>
      </c>
      <c r="B1058" s="32" t="s">
        <v>333</v>
      </c>
      <c r="C1058" s="32">
        <v>25</v>
      </c>
      <c r="D1058" s="32">
        <v>2568.5830000000001</v>
      </c>
      <c r="E1058" s="32" t="s">
        <v>10</v>
      </c>
      <c r="F1058" s="32">
        <v>17.786999999999999</v>
      </c>
      <c r="G1058" s="32" t="s">
        <v>335</v>
      </c>
    </row>
    <row r="1059" spans="1:7" x14ac:dyDescent="0.25">
      <c r="A1059" s="32" t="s">
        <v>1015</v>
      </c>
      <c r="B1059" s="32" t="s">
        <v>333</v>
      </c>
      <c r="C1059" s="32">
        <v>25</v>
      </c>
      <c r="D1059" s="32">
        <v>3808.0050000000001</v>
      </c>
      <c r="E1059" s="32" t="s">
        <v>10</v>
      </c>
      <c r="F1059" s="32">
        <v>26.678000000000001</v>
      </c>
      <c r="G1059" s="32" t="s">
        <v>335</v>
      </c>
    </row>
    <row r="1060" spans="1:7" x14ac:dyDescent="0.25">
      <c r="A1060" s="32" t="s">
        <v>1016</v>
      </c>
      <c r="B1060" s="32" t="s">
        <v>333</v>
      </c>
      <c r="C1060" s="32">
        <v>25</v>
      </c>
      <c r="D1060" s="32">
        <v>516.52499999999998</v>
      </c>
      <c r="E1060" s="32" t="s">
        <v>10</v>
      </c>
      <c r="F1060" s="32">
        <v>3.32</v>
      </c>
      <c r="G1060" s="32" t="s">
        <v>335</v>
      </c>
    </row>
    <row r="1061" spans="1:7" x14ac:dyDescent="0.25">
      <c r="A1061" s="32" t="s">
        <v>1017</v>
      </c>
      <c r="B1061" s="32" t="s">
        <v>333</v>
      </c>
      <c r="C1061" s="32">
        <v>25</v>
      </c>
      <c r="D1061" s="32">
        <v>285.73700000000002</v>
      </c>
      <c r="E1061" s="32" t="s">
        <v>10</v>
      </c>
      <c r="F1061" s="32">
        <v>1.575</v>
      </c>
      <c r="G1061" s="32" t="s">
        <v>335</v>
      </c>
    </row>
    <row r="1062" spans="1:7" x14ac:dyDescent="0.25">
      <c r="A1062" s="32" t="s">
        <v>1018</v>
      </c>
      <c r="B1062" s="32" t="s">
        <v>333</v>
      </c>
      <c r="C1062" s="32">
        <v>25</v>
      </c>
      <c r="D1062" s="32">
        <v>416.85300000000001</v>
      </c>
      <c r="E1062" s="32" t="s">
        <v>10</v>
      </c>
      <c r="F1062" s="32">
        <v>4.2709999999999999</v>
      </c>
      <c r="G1062" s="32" t="s">
        <v>335</v>
      </c>
    </row>
    <row r="1064" spans="1:7" x14ac:dyDescent="0.25">
      <c r="A1064" s="32" t="s">
        <v>1021</v>
      </c>
    </row>
    <row r="1065" spans="1:7" x14ac:dyDescent="0.25">
      <c r="A1065" s="32" t="s">
        <v>2</v>
      </c>
      <c r="B1065" s="32" t="s">
        <v>3</v>
      </c>
      <c r="C1065" s="32" t="s">
        <v>4</v>
      </c>
      <c r="D1065" s="32" t="s">
        <v>5</v>
      </c>
      <c r="E1065" s="32" t="s">
        <v>6</v>
      </c>
      <c r="F1065" s="32" t="s">
        <v>7</v>
      </c>
    </row>
    <row r="1066" spans="1:7" x14ac:dyDescent="0.25">
      <c r="A1066" s="32" t="s">
        <v>620</v>
      </c>
      <c r="B1066" s="32" t="s">
        <v>333</v>
      </c>
      <c r="C1066" s="32">
        <v>25</v>
      </c>
      <c r="D1066" s="32">
        <v>296429.89199999999</v>
      </c>
      <c r="E1066" s="32" t="s">
        <v>10</v>
      </c>
      <c r="F1066" s="32">
        <v>7760.7659999999996</v>
      </c>
      <c r="G1066" s="32" t="s">
        <v>335</v>
      </c>
    </row>
    <row r="1067" spans="1:7" x14ac:dyDescent="0.25">
      <c r="A1067" s="32" t="s">
        <v>621</v>
      </c>
      <c r="B1067" s="32" t="s">
        <v>333</v>
      </c>
      <c r="C1067" s="32">
        <v>25</v>
      </c>
      <c r="D1067" s="32">
        <v>525895.43099999998</v>
      </c>
      <c r="E1067" s="32" t="s">
        <v>10</v>
      </c>
      <c r="F1067" s="32">
        <v>9176.1579999999994</v>
      </c>
      <c r="G1067" s="32" t="s">
        <v>335</v>
      </c>
    </row>
    <row r="1068" spans="1:7" x14ac:dyDescent="0.25">
      <c r="A1068" s="32" t="s">
        <v>626</v>
      </c>
      <c r="B1068" s="32" t="s">
        <v>333</v>
      </c>
      <c r="C1068" s="32">
        <v>25</v>
      </c>
      <c r="D1068" s="32">
        <v>169892.505</v>
      </c>
      <c r="E1068" s="32" t="s">
        <v>10</v>
      </c>
      <c r="F1068" s="32">
        <v>722.31299999999999</v>
      </c>
      <c r="G1068" s="32" t="s">
        <v>335</v>
      </c>
    </row>
    <row r="1069" spans="1:7" x14ac:dyDescent="0.25">
      <c r="A1069" s="32" t="s">
        <v>627</v>
      </c>
      <c r="B1069" s="32" t="s">
        <v>333</v>
      </c>
      <c r="C1069" s="32">
        <v>25</v>
      </c>
      <c r="D1069" s="32">
        <v>352574.652</v>
      </c>
      <c r="E1069" s="32" t="s">
        <v>10</v>
      </c>
      <c r="F1069" s="32">
        <v>1973.5719999999999</v>
      </c>
      <c r="G1069" s="32" t="s">
        <v>335</v>
      </c>
    </row>
    <row r="1070" spans="1:7" x14ac:dyDescent="0.25">
      <c r="A1070" s="32" t="s">
        <v>624</v>
      </c>
      <c r="B1070" s="32" t="s">
        <v>333</v>
      </c>
      <c r="C1070" s="32">
        <v>25</v>
      </c>
      <c r="D1070" s="32">
        <v>118016.552</v>
      </c>
      <c r="E1070" s="32" t="s">
        <v>10</v>
      </c>
      <c r="F1070" s="32">
        <v>1325.328</v>
      </c>
      <c r="G1070" s="32" t="s">
        <v>335</v>
      </c>
    </row>
    <row r="1071" spans="1:7" x14ac:dyDescent="0.25">
      <c r="A1071" s="32" t="s">
        <v>625</v>
      </c>
      <c r="B1071" s="32" t="s">
        <v>333</v>
      </c>
      <c r="C1071" s="32">
        <v>25</v>
      </c>
      <c r="D1071" s="32">
        <v>259687.609</v>
      </c>
      <c r="E1071" s="32" t="s">
        <v>10</v>
      </c>
      <c r="F1071" s="32">
        <v>73289.259999999995</v>
      </c>
      <c r="G1071" s="32" t="s">
        <v>335</v>
      </c>
    </row>
    <row r="1072" spans="1:7" x14ac:dyDescent="0.25">
      <c r="A1072" s="32" t="s">
        <v>622</v>
      </c>
      <c r="B1072" s="32" t="s">
        <v>333</v>
      </c>
      <c r="C1072" s="32">
        <v>25</v>
      </c>
      <c r="D1072" s="32">
        <v>93196.880999999994</v>
      </c>
      <c r="E1072" s="32" t="s">
        <v>10</v>
      </c>
      <c r="F1072" s="32">
        <v>1271.4690000000001</v>
      </c>
      <c r="G1072" s="32" t="s">
        <v>335</v>
      </c>
    </row>
    <row r="1073" spans="1:7" x14ac:dyDescent="0.25">
      <c r="A1073" s="32" t="s">
        <v>623</v>
      </c>
      <c r="B1073" s="32" t="s">
        <v>333</v>
      </c>
      <c r="C1073" s="32">
        <v>25</v>
      </c>
      <c r="D1073" s="32">
        <v>119127.878</v>
      </c>
      <c r="E1073" s="32" t="s">
        <v>10</v>
      </c>
      <c r="F1073" s="32">
        <v>2157.0970000000002</v>
      </c>
      <c r="G1073" s="32" t="s">
        <v>335</v>
      </c>
    </row>
    <row r="1074" spans="1:7" x14ac:dyDescent="0.25">
      <c r="A1074" s="32" t="s">
        <v>777</v>
      </c>
      <c r="B1074" s="32" t="s">
        <v>333</v>
      </c>
      <c r="C1074" s="32">
        <v>25</v>
      </c>
      <c r="D1074" s="32">
        <v>64025.381000000001</v>
      </c>
      <c r="E1074" s="32" t="s">
        <v>10</v>
      </c>
      <c r="F1074" s="32">
        <v>1104.405</v>
      </c>
      <c r="G1074" s="32" t="s">
        <v>335</v>
      </c>
    </row>
    <row r="1075" spans="1:7" x14ac:dyDescent="0.25">
      <c r="A1075" s="32" t="s">
        <v>778</v>
      </c>
      <c r="B1075" s="32" t="s">
        <v>333</v>
      </c>
      <c r="C1075" s="32">
        <v>25</v>
      </c>
      <c r="D1075" s="32">
        <v>28986.473999999998</v>
      </c>
      <c r="E1075" s="32" t="s">
        <v>10</v>
      </c>
      <c r="F1075" s="32">
        <v>350.096</v>
      </c>
      <c r="G1075" s="32" t="s">
        <v>335</v>
      </c>
    </row>
    <row r="1077" spans="1:7" x14ac:dyDescent="0.25">
      <c r="A1077" s="32" t="s">
        <v>950</v>
      </c>
    </row>
    <row r="1078" spans="1:7" x14ac:dyDescent="0.25">
      <c r="A1078" s="32" t="s">
        <v>2</v>
      </c>
      <c r="B1078" s="32" t="s">
        <v>3</v>
      </c>
      <c r="C1078" s="32" t="s">
        <v>4</v>
      </c>
      <c r="D1078" s="32" t="s">
        <v>5</v>
      </c>
      <c r="E1078" s="32" t="s">
        <v>6</v>
      </c>
      <c r="F1078" s="32" t="s">
        <v>7</v>
      </c>
    </row>
    <row r="1079" spans="1:7" x14ac:dyDescent="0.25">
      <c r="A1079" s="32" t="s">
        <v>951</v>
      </c>
      <c r="B1079" s="32" t="s">
        <v>333</v>
      </c>
      <c r="C1079" s="32">
        <v>25</v>
      </c>
      <c r="D1079" s="32">
        <v>616855.60400000005</v>
      </c>
      <c r="E1079" s="32" t="s">
        <v>10</v>
      </c>
      <c r="F1079" s="32">
        <v>14357.718000000001</v>
      </c>
      <c r="G1079" s="32" t="s">
        <v>335</v>
      </c>
    </row>
    <row r="1080" spans="1:7" x14ac:dyDescent="0.25">
      <c r="A1080" s="32" t="s">
        <v>952</v>
      </c>
      <c r="B1080" s="32" t="s">
        <v>333</v>
      </c>
      <c r="C1080" s="32">
        <v>25</v>
      </c>
      <c r="D1080" s="32">
        <v>620992.90599999996</v>
      </c>
      <c r="E1080" s="32" t="s">
        <v>10</v>
      </c>
      <c r="F1080" s="32">
        <v>11312.26</v>
      </c>
      <c r="G1080" s="32" t="s">
        <v>335</v>
      </c>
    </row>
    <row r="1081" spans="1:7" x14ac:dyDescent="0.25">
      <c r="A1081" s="32" t="s">
        <v>953</v>
      </c>
      <c r="B1081" s="32" t="s">
        <v>333</v>
      </c>
      <c r="C1081" s="32">
        <v>25</v>
      </c>
      <c r="D1081" s="32">
        <v>550838.25800000003</v>
      </c>
      <c r="E1081" s="32" t="s">
        <v>10</v>
      </c>
      <c r="F1081" s="32">
        <v>2536.2739999999999</v>
      </c>
      <c r="G1081" s="32" t="s">
        <v>335</v>
      </c>
    </row>
    <row r="1082" spans="1:7" x14ac:dyDescent="0.25">
      <c r="A1082" s="32" t="s">
        <v>954</v>
      </c>
      <c r="B1082" s="32" t="s">
        <v>333</v>
      </c>
      <c r="C1082" s="32">
        <v>25</v>
      </c>
      <c r="D1082" s="32">
        <v>548355.049</v>
      </c>
      <c r="E1082" s="32" t="s">
        <v>10</v>
      </c>
      <c r="F1082" s="32">
        <v>7457.2950000000001</v>
      </c>
      <c r="G1082" s="32" t="s">
        <v>335</v>
      </c>
    </row>
    <row r="1083" spans="1:7" x14ac:dyDescent="0.25">
      <c r="A1083" s="32" t="s">
        <v>970</v>
      </c>
      <c r="B1083" s="32" t="s">
        <v>333</v>
      </c>
      <c r="C1083" s="32">
        <v>25</v>
      </c>
      <c r="D1083" s="32">
        <v>307797.57500000001</v>
      </c>
      <c r="E1083" s="32" t="s">
        <v>10</v>
      </c>
      <c r="F1083" s="32">
        <v>8069.1670000000004</v>
      </c>
      <c r="G1083" s="32" t="s">
        <v>335</v>
      </c>
    </row>
    <row r="1084" spans="1:7" x14ac:dyDescent="0.25">
      <c r="A1084" s="32" t="s">
        <v>955</v>
      </c>
      <c r="B1084" s="32" t="s">
        <v>333</v>
      </c>
      <c r="C1084" s="32">
        <v>25</v>
      </c>
      <c r="D1084" s="32">
        <v>309115.41399999999</v>
      </c>
      <c r="E1084" s="32" t="s">
        <v>10</v>
      </c>
      <c r="F1084" s="32">
        <v>2927.5</v>
      </c>
      <c r="G1084" s="32" t="s">
        <v>335</v>
      </c>
    </row>
    <row r="1085" spans="1:7" x14ac:dyDescent="0.25">
      <c r="A1085" s="32" t="s">
        <v>956</v>
      </c>
      <c r="B1085" s="32" t="s">
        <v>333</v>
      </c>
      <c r="C1085" s="32">
        <v>25</v>
      </c>
      <c r="D1085" s="32">
        <v>281018.152</v>
      </c>
      <c r="E1085" s="32" t="s">
        <v>10</v>
      </c>
      <c r="F1085" s="32">
        <v>3127.5970000000002</v>
      </c>
      <c r="G1085" s="32" t="s">
        <v>335</v>
      </c>
    </row>
    <row r="1086" spans="1:7" x14ac:dyDescent="0.25">
      <c r="A1086" s="32" t="s">
        <v>957</v>
      </c>
      <c r="B1086" s="32" t="s">
        <v>333</v>
      </c>
      <c r="C1086" s="32">
        <v>25</v>
      </c>
      <c r="D1086" s="32">
        <v>275878.26799999998</v>
      </c>
      <c r="E1086" s="32" t="s">
        <v>10</v>
      </c>
      <c r="F1086" s="32">
        <v>3645.366</v>
      </c>
      <c r="G1086" s="32" t="s">
        <v>335</v>
      </c>
    </row>
    <row r="1087" spans="1:7" x14ac:dyDescent="0.25">
      <c r="A1087" s="32" t="s">
        <v>958</v>
      </c>
      <c r="B1087" s="32" t="s">
        <v>333</v>
      </c>
      <c r="C1087" s="32">
        <v>25</v>
      </c>
      <c r="D1087" s="32">
        <v>61338.008000000002</v>
      </c>
      <c r="E1087" s="32" t="s">
        <v>10</v>
      </c>
      <c r="F1087" s="32">
        <v>721.12900000000002</v>
      </c>
      <c r="G1087" s="32" t="s">
        <v>335</v>
      </c>
    </row>
    <row r="1088" spans="1:7" x14ac:dyDescent="0.25">
      <c r="A1088" s="32" t="s">
        <v>959</v>
      </c>
      <c r="B1088" s="32" t="s">
        <v>333</v>
      </c>
      <c r="C1088" s="32">
        <v>25</v>
      </c>
      <c r="D1088" s="32">
        <v>62229.849000000002</v>
      </c>
      <c r="E1088" s="32" t="s">
        <v>10</v>
      </c>
      <c r="F1088" s="32">
        <v>422.40899999999999</v>
      </c>
      <c r="G1088" s="32" t="s">
        <v>335</v>
      </c>
    </row>
    <row r="1089" spans="1:7" x14ac:dyDescent="0.25">
      <c r="A1089" s="32" t="s">
        <v>960</v>
      </c>
      <c r="B1089" s="32" t="s">
        <v>333</v>
      </c>
      <c r="C1089" s="32">
        <v>25</v>
      </c>
      <c r="D1089" s="32">
        <v>55866.798000000003</v>
      </c>
      <c r="E1089" s="32" t="s">
        <v>10</v>
      </c>
      <c r="F1089" s="32">
        <v>372.64800000000002</v>
      </c>
      <c r="G1089" s="32" t="s">
        <v>335</v>
      </c>
    </row>
    <row r="1090" spans="1:7" x14ac:dyDescent="0.25">
      <c r="A1090" s="32" t="s">
        <v>961</v>
      </c>
      <c r="B1090" s="32" t="s">
        <v>333</v>
      </c>
      <c r="C1090" s="32">
        <v>25</v>
      </c>
      <c r="D1090" s="32">
        <v>54841.281000000003</v>
      </c>
      <c r="E1090" s="32" t="s">
        <v>10</v>
      </c>
      <c r="F1090" s="32">
        <v>329.19499999999999</v>
      </c>
      <c r="G1090" s="32" t="s">
        <v>335</v>
      </c>
    </row>
    <row r="1091" spans="1:7" x14ac:dyDescent="0.25">
      <c r="A1091" s="32" t="s">
        <v>962</v>
      </c>
      <c r="B1091" s="32" t="s">
        <v>333</v>
      </c>
      <c r="C1091" s="32">
        <v>25</v>
      </c>
      <c r="D1091" s="32">
        <v>6049.152</v>
      </c>
      <c r="E1091" s="32" t="s">
        <v>10</v>
      </c>
      <c r="F1091" s="32">
        <v>54.386000000000003</v>
      </c>
      <c r="G1091" s="32" t="s">
        <v>335</v>
      </c>
    </row>
    <row r="1092" spans="1:7" x14ac:dyDescent="0.25">
      <c r="A1092" s="32" t="s">
        <v>963</v>
      </c>
      <c r="B1092" s="32" t="s">
        <v>333</v>
      </c>
      <c r="C1092" s="32">
        <v>25</v>
      </c>
      <c r="D1092" s="32">
        <v>6269.0039999999999</v>
      </c>
      <c r="E1092" s="32" t="s">
        <v>10</v>
      </c>
      <c r="F1092" s="32">
        <v>71.192999999999998</v>
      </c>
      <c r="G1092" s="32" t="s">
        <v>335</v>
      </c>
    </row>
    <row r="1093" spans="1:7" x14ac:dyDescent="0.25">
      <c r="A1093" s="32" t="s">
        <v>964</v>
      </c>
      <c r="B1093" s="32" t="s">
        <v>333</v>
      </c>
      <c r="C1093" s="32">
        <v>25</v>
      </c>
      <c r="D1093" s="32">
        <v>5606.4660000000003</v>
      </c>
      <c r="E1093" s="32" t="s">
        <v>10</v>
      </c>
      <c r="F1093" s="32">
        <v>52.698</v>
      </c>
      <c r="G1093" s="32" t="s">
        <v>335</v>
      </c>
    </row>
    <row r="1094" spans="1:7" x14ac:dyDescent="0.25">
      <c r="A1094" s="32" t="s">
        <v>965</v>
      </c>
      <c r="B1094" s="32" t="s">
        <v>333</v>
      </c>
      <c r="C1094" s="32">
        <v>25</v>
      </c>
      <c r="D1094" s="32">
        <v>5512.7709999999997</v>
      </c>
      <c r="E1094" s="32" t="s">
        <v>10</v>
      </c>
      <c r="F1094" s="32">
        <v>69.171000000000006</v>
      </c>
      <c r="G1094" s="32" t="s">
        <v>335</v>
      </c>
    </row>
    <row r="1095" spans="1:7" x14ac:dyDescent="0.25">
      <c r="A1095" s="32" t="s">
        <v>966</v>
      </c>
      <c r="B1095" s="32" t="s">
        <v>333</v>
      </c>
      <c r="C1095" s="32">
        <v>25</v>
      </c>
      <c r="D1095" s="32">
        <v>622.45600000000002</v>
      </c>
      <c r="E1095" s="32" t="s">
        <v>10</v>
      </c>
      <c r="F1095" s="32">
        <v>7.7149999999999999</v>
      </c>
      <c r="G1095" s="32" t="s">
        <v>335</v>
      </c>
    </row>
    <row r="1096" spans="1:7" x14ac:dyDescent="0.25">
      <c r="A1096" s="32" t="s">
        <v>967</v>
      </c>
      <c r="B1096" s="32" t="s">
        <v>333</v>
      </c>
      <c r="C1096" s="32">
        <v>25</v>
      </c>
      <c r="D1096" s="32">
        <v>1018.854</v>
      </c>
      <c r="E1096" s="32" t="s">
        <v>10</v>
      </c>
      <c r="F1096" s="32">
        <v>6.4189999999999996</v>
      </c>
      <c r="G1096" s="32" t="s">
        <v>335</v>
      </c>
    </row>
    <row r="1097" spans="1:7" x14ac:dyDescent="0.25">
      <c r="A1097" s="32" t="s">
        <v>968</v>
      </c>
      <c r="B1097" s="32" t="s">
        <v>333</v>
      </c>
      <c r="C1097" s="32">
        <v>25</v>
      </c>
      <c r="D1097" s="32">
        <v>585.18700000000001</v>
      </c>
      <c r="E1097" s="32" t="s">
        <v>10</v>
      </c>
      <c r="F1097" s="32">
        <v>2.9790000000000001</v>
      </c>
      <c r="G1097" s="32" t="s">
        <v>335</v>
      </c>
    </row>
    <row r="1098" spans="1:7" x14ac:dyDescent="0.25">
      <c r="A1098" s="32" t="s">
        <v>969</v>
      </c>
      <c r="B1098" s="32" t="s">
        <v>333</v>
      </c>
      <c r="C1098" s="32">
        <v>25</v>
      </c>
      <c r="D1098" s="32">
        <v>561.00400000000002</v>
      </c>
      <c r="E1098" s="32" t="s">
        <v>10</v>
      </c>
      <c r="F1098" s="32">
        <v>4.4630000000000001</v>
      </c>
      <c r="G1098" s="32" t="s">
        <v>335</v>
      </c>
    </row>
    <row r="1099" spans="1:7" x14ac:dyDescent="0.25">
      <c r="A1099" s="32" t="s">
        <v>1022</v>
      </c>
      <c r="B1099" s="32" t="s">
        <v>1023</v>
      </c>
      <c r="C1099" s="32" t="s">
        <v>1024</v>
      </c>
    </row>
    <row r="1100" spans="1:7" x14ac:dyDescent="0.25">
      <c r="A1100" s="32" t="s">
        <v>793</v>
      </c>
    </row>
    <row r="1101" spans="1:7" x14ac:dyDescent="0.25">
      <c r="A1101" s="32" t="s">
        <v>2</v>
      </c>
      <c r="B1101" s="32" t="s">
        <v>3</v>
      </c>
      <c r="C1101" s="32" t="s">
        <v>4</v>
      </c>
      <c r="D1101" s="32" t="s">
        <v>5</v>
      </c>
      <c r="E1101" s="32" t="s">
        <v>6</v>
      </c>
      <c r="F1101" s="32" t="s">
        <v>7</v>
      </c>
    </row>
    <row r="1102" spans="1:7" x14ac:dyDescent="0.25">
      <c r="A1102" s="32" t="s">
        <v>794</v>
      </c>
      <c r="B1102" s="32" t="s">
        <v>333</v>
      </c>
      <c r="C1102" s="32">
        <v>25</v>
      </c>
      <c r="D1102" s="32">
        <v>1073747.5449999999</v>
      </c>
      <c r="E1102" s="32" t="s">
        <v>10</v>
      </c>
      <c r="F1102" s="32">
        <v>49279.453999999998</v>
      </c>
      <c r="G1102" s="32" t="s">
        <v>335</v>
      </c>
    </row>
    <row r="1103" spans="1:7" x14ac:dyDescent="0.25">
      <c r="A1103" s="32" t="s">
        <v>795</v>
      </c>
      <c r="B1103" s="32" t="s">
        <v>333</v>
      </c>
      <c r="C1103" s="32">
        <v>25</v>
      </c>
      <c r="D1103" s="32">
        <v>1277393.4580000001</v>
      </c>
      <c r="E1103" s="32" t="s">
        <v>10</v>
      </c>
      <c r="F1103" s="32">
        <v>24330.77</v>
      </c>
      <c r="G1103" s="32" t="s">
        <v>335</v>
      </c>
    </row>
    <row r="1104" spans="1:7" x14ac:dyDescent="0.25">
      <c r="A1104" s="32" t="s">
        <v>796</v>
      </c>
      <c r="B1104" s="32" t="s">
        <v>333</v>
      </c>
      <c r="C1104" s="32">
        <v>25</v>
      </c>
      <c r="D1104" s="32">
        <v>1112735.0390000001</v>
      </c>
      <c r="E1104" s="32" t="s">
        <v>10</v>
      </c>
      <c r="F1104" s="32">
        <v>58616.214999999997</v>
      </c>
      <c r="G1104" s="32" t="s">
        <v>335</v>
      </c>
    </row>
    <row r="1105" spans="1:7" x14ac:dyDescent="0.25">
      <c r="A1105" s="32" t="s">
        <v>797</v>
      </c>
      <c r="B1105" s="32" t="s">
        <v>333</v>
      </c>
      <c r="C1105" s="32">
        <v>25</v>
      </c>
      <c r="D1105" s="32">
        <v>1255440.7069999999</v>
      </c>
      <c r="E1105" s="32" t="s">
        <v>10</v>
      </c>
      <c r="F1105" s="32">
        <v>18531.098000000002</v>
      </c>
      <c r="G1105" s="32" t="s">
        <v>335</v>
      </c>
    </row>
    <row r="1106" spans="1:7" x14ac:dyDescent="0.25">
      <c r="A1106" s="32" t="s">
        <v>798</v>
      </c>
      <c r="B1106" s="32" t="s">
        <v>333</v>
      </c>
      <c r="C1106" s="32">
        <v>25</v>
      </c>
      <c r="D1106" s="32">
        <v>513358.07500000001</v>
      </c>
      <c r="E1106" s="32" t="s">
        <v>10</v>
      </c>
      <c r="F1106" s="32">
        <v>11508.055</v>
      </c>
      <c r="G1106" s="32" t="s">
        <v>335</v>
      </c>
    </row>
    <row r="1107" spans="1:7" x14ac:dyDescent="0.25">
      <c r="A1107" s="32" t="s">
        <v>799</v>
      </c>
      <c r="B1107" s="32" t="s">
        <v>333</v>
      </c>
      <c r="C1107" s="32">
        <v>25</v>
      </c>
      <c r="D1107" s="32">
        <v>523055.75099999999</v>
      </c>
      <c r="E1107" s="32" t="s">
        <v>10</v>
      </c>
      <c r="F1107" s="32">
        <v>9139.2369999999992</v>
      </c>
      <c r="G1107" s="32" t="s">
        <v>335</v>
      </c>
    </row>
    <row r="1108" spans="1:7" x14ac:dyDescent="0.25">
      <c r="A1108" s="32" t="s">
        <v>800</v>
      </c>
      <c r="B1108" s="32" t="s">
        <v>333</v>
      </c>
      <c r="C1108" s="32">
        <v>25</v>
      </c>
      <c r="D1108" s="32">
        <v>483848.359</v>
      </c>
      <c r="E1108" s="32" t="s">
        <v>10</v>
      </c>
      <c r="F1108" s="32">
        <v>4603.8469999999998</v>
      </c>
      <c r="G1108" s="32" t="s">
        <v>335</v>
      </c>
    </row>
    <row r="1109" spans="1:7" x14ac:dyDescent="0.25">
      <c r="A1109" s="32" t="s">
        <v>801</v>
      </c>
      <c r="B1109" s="32" t="s">
        <v>333</v>
      </c>
      <c r="C1109" s="32">
        <v>25</v>
      </c>
      <c r="D1109" s="32">
        <v>564776.51699999999</v>
      </c>
      <c r="E1109" s="32" t="s">
        <v>10</v>
      </c>
      <c r="F1109" s="32">
        <v>12091.504000000001</v>
      </c>
      <c r="G1109" s="32" t="s">
        <v>335</v>
      </c>
    </row>
    <row r="1110" spans="1:7" x14ac:dyDescent="0.25">
      <c r="A1110" s="32" t="s">
        <v>802</v>
      </c>
      <c r="B1110" s="32" t="s">
        <v>333</v>
      </c>
      <c r="C1110" s="32">
        <v>25</v>
      </c>
      <c r="D1110" s="32">
        <v>84776.27</v>
      </c>
      <c r="E1110" s="32" t="s">
        <v>10</v>
      </c>
      <c r="F1110" s="32">
        <v>1661.2850000000001</v>
      </c>
      <c r="G1110" s="32" t="s">
        <v>335</v>
      </c>
    </row>
    <row r="1111" spans="1:7" x14ac:dyDescent="0.25">
      <c r="A1111" s="32" t="s">
        <v>803</v>
      </c>
      <c r="B1111" s="32" t="s">
        <v>333</v>
      </c>
      <c r="C1111" s="32">
        <v>25</v>
      </c>
      <c r="D1111" s="32">
        <v>83311.801999999996</v>
      </c>
      <c r="E1111" s="32" t="s">
        <v>10</v>
      </c>
      <c r="F1111" s="32">
        <v>3687.5210000000002</v>
      </c>
      <c r="G1111" s="32" t="s">
        <v>335</v>
      </c>
    </row>
    <row r="1112" spans="1:7" x14ac:dyDescent="0.25">
      <c r="A1112" s="32" t="s">
        <v>804</v>
      </c>
      <c r="B1112" s="32" t="s">
        <v>333</v>
      </c>
      <c r="C1112" s="32">
        <v>25</v>
      </c>
      <c r="D1112" s="32">
        <v>77054.316999999995</v>
      </c>
      <c r="E1112" s="32" t="s">
        <v>10</v>
      </c>
      <c r="F1112" s="32">
        <v>2222.1849999999999</v>
      </c>
      <c r="G1112" s="32" t="s">
        <v>335</v>
      </c>
    </row>
    <row r="1113" spans="1:7" x14ac:dyDescent="0.25">
      <c r="A1113" s="32" t="s">
        <v>805</v>
      </c>
      <c r="B1113" s="32" t="s">
        <v>333</v>
      </c>
      <c r="C1113" s="32">
        <v>25</v>
      </c>
      <c r="D1113" s="32">
        <v>104789.784</v>
      </c>
      <c r="E1113" s="32" t="s">
        <v>10</v>
      </c>
      <c r="F1113" s="32">
        <v>1361.009</v>
      </c>
      <c r="G1113" s="32" t="s">
        <v>335</v>
      </c>
    </row>
    <row r="1114" spans="1:7" x14ac:dyDescent="0.25">
      <c r="A1114" s="32" t="s">
        <v>806</v>
      </c>
      <c r="B1114" s="32" t="s">
        <v>333</v>
      </c>
      <c r="C1114" s="32">
        <v>25</v>
      </c>
      <c r="D1114" s="32">
        <v>8006.3729999999996</v>
      </c>
      <c r="E1114" s="32" t="s">
        <v>10</v>
      </c>
      <c r="F1114" s="32">
        <v>185.102</v>
      </c>
      <c r="G1114" s="32" t="s">
        <v>335</v>
      </c>
    </row>
    <row r="1115" spans="1:7" x14ac:dyDescent="0.25">
      <c r="A1115" s="32" t="s">
        <v>807</v>
      </c>
      <c r="B1115" s="32" t="s">
        <v>333</v>
      </c>
      <c r="C1115" s="32">
        <v>25</v>
      </c>
      <c r="D1115" s="32">
        <v>6171.8109999999997</v>
      </c>
      <c r="E1115" s="32" t="s">
        <v>10</v>
      </c>
      <c r="F1115" s="32">
        <v>69.040999999999997</v>
      </c>
      <c r="G1115" s="32" t="s">
        <v>335</v>
      </c>
    </row>
    <row r="1116" spans="1:7" x14ac:dyDescent="0.25">
      <c r="A1116" s="32" t="s">
        <v>808</v>
      </c>
      <c r="B1116" s="32" t="s">
        <v>333</v>
      </c>
      <c r="C1116" s="32">
        <v>25</v>
      </c>
      <c r="D1116" s="32">
        <v>5715.3490000000002</v>
      </c>
      <c r="E1116" s="32" t="s">
        <v>10</v>
      </c>
      <c r="F1116" s="32">
        <v>60.133000000000003</v>
      </c>
      <c r="G1116" s="32" t="s">
        <v>335</v>
      </c>
    </row>
    <row r="1117" spans="1:7" x14ac:dyDescent="0.25">
      <c r="A1117" s="32" t="s">
        <v>809</v>
      </c>
      <c r="B1117" s="32" t="s">
        <v>333</v>
      </c>
      <c r="C1117" s="32">
        <v>25</v>
      </c>
      <c r="D1117" s="32">
        <v>7282.9830000000002</v>
      </c>
      <c r="E1117" s="32" t="s">
        <v>10</v>
      </c>
      <c r="F1117" s="32">
        <v>129.95699999999999</v>
      </c>
      <c r="G1117" s="32" t="s">
        <v>335</v>
      </c>
    </row>
    <row r="1118" spans="1:7" x14ac:dyDescent="0.25">
      <c r="A1118" s="32" t="s">
        <v>810</v>
      </c>
      <c r="B1118" s="32" t="s">
        <v>333</v>
      </c>
      <c r="C1118" s="32">
        <v>25</v>
      </c>
      <c r="D1118" s="32">
        <v>447.19499999999999</v>
      </c>
      <c r="E1118" s="32" t="s">
        <v>10</v>
      </c>
      <c r="F1118" s="32">
        <v>9.5739999999999998</v>
      </c>
      <c r="G1118" s="32" t="s">
        <v>335</v>
      </c>
    </row>
    <row r="1119" spans="1:7" x14ac:dyDescent="0.25">
      <c r="A1119" s="32" t="s">
        <v>811</v>
      </c>
      <c r="B1119" s="32" t="s">
        <v>333</v>
      </c>
      <c r="C1119" s="32">
        <v>25</v>
      </c>
      <c r="D1119" s="32">
        <v>636.96100000000001</v>
      </c>
      <c r="E1119" s="32" t="s">
        <v>10</v>
      </c>
      <c r="F1119" s="32">
        <v>12.605</v>
      </c>
      <c r="G1119" s="32" t="s">
        <v>335</v>
      </c>
    </row>
    <row r="1120" spans="1:7" x14ac:dyDescent="0.25">
      <c r="A1120" s="32" t="s">
        <v>812</v>
      </c>
      <c r="B1120" s="32" t="s">
        <v>333</v>
      </c>
      <c r="C1120" s="32">
        <v>25</v>
      </c>
      <c r="D1120" s="32">
        <v>563.12800000000004</v>
      </c>
      <c r="E1120" s="32" t="s">
        <v>10</v>
      </c>
      <c r="F1120" s="32">
        <v>4.1550000000000002</v>
      </c>
      <c r="G1120" s="32" t="s">
        <v>335</v>
      </c>
    </row>
    <row r="1121" spans="1:7" x14ac:dyDescent="0.25">
      <c r="A1121" s="32" t="s">
        <v>813</v>
      </c>
      <c r="B1121" s="32" t="s">
        <v>333</v>
      </c>
      <c r="C1121" s="32">
        <v>25</v>
      </c>
      <c r="D1121" s="32">
        <v>604.48500000000001</v>
      </c>
      <c r="E1121" s="32" t="s">
        <v>10</v>
      </c>
      <c r="F1121" s="32">
        <v>6.6310000000000002</v>
      </c>
      <c r="G1121" s="32" t="s">
        <v>335</v>
      </c>
    </row>
    <row r="1123" spans="1:7" x14ac:dyDescent="0.25">
      <c r="A1123" s="32" t="s">
        <v>814</v>
      </c>
    </row>
    <row r="1124" spans="1:7" x14ac:dyDescent="0.25">
      <c r="A1124" s="32" t="s">
        <v>2</v>
      </c>
      <c r="B1124" s="32" t="s">
        <v>3</v>
      </c>
      <c r="C1124" s="32" t="s">
        <v>4</v>
      </c>
      <c r="D1124" s="32" t="s">
        <v>5</v>
      </c>
      <c r="E1124" s="32" t="s">
        <v>6</v>
      </c>
      <c r="F1124" s="32" t="s">
        <v>7</v>
      </c>
    </row>
    <row r="1125" spans="1:7" x14ac:dyDescent="0.25">
      <c r="A1125" s="32" t="s">
        <v>815</v>
      </c>
      <c r="B1125" s="32" t="s">
        <v>333</v>
      </c>
      <c r="C1125" s="32">
        <v>25</v>
      </c>
      <c r="D1125" s="32">
        <v>3103081.5070000002</v>
      </c>
      <c r="E1125" s="32" t="s">
        <v>10</v>
      </c>
      <c r="F1125" s="32">
        <v>147307.46</v>
      </c>
      <c r="G1125" s="32" t="s">
        <v>335</v>
      </c>
    </row>
    <row r="1126" spans="1:7" x14ac:dyDescent="0.25">
      <c r="A1126" s="32" t="s">
        <v>816</v>
      </c>
      <c r="B1126" s="32" t="s">
        <v>333</v>
      </c>
      <c r="C1126" s="32">
        <v>25</v>
      </c>
      <c r="D1126" s="32">
        <v>3726937.37</v>
      </c>
      <c r="E1126" s="32" t="s">
        <v>10</v>
      </c>
      <c r="F1126" s="32">
        <v>67566.097999999998</v>
      </c>
      <c r="G1126" s="32" t="s">
        <v>335</v>
      </c>
    </row>
    <row r="1127" spans="1:7" x14ac:dyDescent="0.25">
      <c r="A1127" s="32" t="s">
        <v>817</v>
      </c>
      <c r="B1127" s="32" t="s">
        <v>333</v>
      </c>
      <c r="C1127" s="32">
        <v>25</v>
      </c>
      <c r="D1127" s="32">
        <v>2761633.4509999999</v>
      </c>
      <c r="E1127" s="32" t="s">
        <v>10</v>
      </c>
      <c r="F1127" s="32">
        <v>86965.442999999999</v>
      </c>
      <c r="G1127" s="32" t="s">
        <v>335</v>
      </c>
    </row>
    <row r="1128" spans="1:7" x14ac:dyDescent="0.25">
      <c r="A1128" s="32" t="s">
        <v>818</v>
      </c>
      <c r="B1128" s="32" t="s">
        <v>333</v>
      </c>
      <c r="C1128" s="32">
        <v>25</v>
      </c>
      <c r="D1128" s="32">
        <v>3000654.0019999999</v>
      </c>
      <c r="E1128" s="32" t="s">
        <v>10</v>
      </c>
      <c r="F1128" s="32">
        <v>15581.916999999999</v>
      </c>
      <c r="G1128" s="32" t="s">
        <v>335</v>
      </c>
    </row>
    <row r="1129" spans="1:7" x14ac:dyDescent="0.25">
      <c r="A1129" s="32" t="s">
        <v>819</v>
      </c>
      <c r="B1129" s="32" t="s">
        <v>333</v>
      </c>
      <c r="C1129" s="32">
        <v>25</v>
      </c>
      <c r="D1129" s="32">
        <v>1489542.55</v>
      </c>
      <c r="E1129" s="32" t="s">
        <v>10</v>
      </c>
      <c r="F1129" s="32">
        <v>45209.527000000002</v>
      </c>
      <c r="G1129" s="32" t="s">
        <v>335</v>
      </c>
    </row>
    <row r="1130" spans="1:7" x14ac:dyDescent="0.25">
      <c r="A1130" s="32" t="s">
        <v>820</v>
      </c>
      <c r="B1130" s="32" t="s">
        <v>333</v>
      </c>
      <c r="C1130" s="32">
        <v>25</v>
      </c>
      <c r="D1130" s="32">
        <v>1779271.206</v>
      </c>
      <c r="E1130" s="32" t="s">
        <v>10</v>
      </c>
      <c r="F1130" s="32">
        <v>16944.294999999998</v>
      </c>
      <c r="G1130" s="32" t="s">
        <v>335</v>
      </c>
    </row>
    <row r="1131" spans="1:7" x14ac:dyDescent="0.25">
      <c r="A1131" s="32" t="s">
        <v>821</v>
      </c>
      <c r="B1131" s="32" t="s">
        <v>333</v>
      </c>
      <c r="C1131" s="32">
        <v>25</v>
      </c>
      <c r="D1131" s="32">
        <v>1384721.307</v>
      </c>
      <c r="E1131" s="32" t="s">
        <v>10</v>
      </c>
      <c r="F1131" s="32">
        <v>11011.498</v>
      </c>
      <c r="G1131" s="32" t="s">
        <v>335</v>
      </c>
    </row>
    <row r="1132" spans="1:7" x14ac:dyDescent="0.25">
      <c r="A1132" s="32" t="s">
        <v>822</v>
      </c>
      <c r="B1132" s="32" t="s">
        <v>333</v>
      </c>
      <c r="C1132" s="32">
        <v>25</v>
      </c>
      <c r="D1132" s="32">
        <v>1442241.2860000001</v>
      </c>
      <c r="E1132" s="32" t="s">
        <v>10</v>
      </c>
      <c r="F1132" s="32">
        <v>9600.0750000000007</v>
      </c>
      <c r="G1132" s="32" t="s">
        <v>335</v>
      </c>
    </row>
    <row r="1133" spans="1:7" x14ac:dyDescent="0.25">
      <c r="A1133" s="32" t="s">
        <v>823</v>
      </c>
      <c r="B1133" s="32" t="s">
        <v>333</v>
      </c>
      <c r="C1133" s="32">
        <v>25</v>
      </c>
      <c r="D1133" s="32">
        <v>243209.65299999999</v>
      </c>
      <c r="E1133" s="32" t="s">
        <v>10</v>
      </c>
      <c r="F1133" s="32">
        <v>4604.92</v>
      </c>
      <c r="G1133" s="32" t="s">
        <v>335</v>
      </c>
    </row>
    <row r="1134" spans="1:7" x14ac:dyDescent="0.25">
      <c r="A1134" s="32" t="s">
        <v>824</v>
      </c>
      <c r="B1134" s="32" t="s">
        <v>333</v>
      </c>
      <c r="C1134" s="32">
        <v>25</v>
      </c>
      <c r="D1134" s="32">
        <v>284994.10700000002</v>
      </c>
      <c r="E1134" s="32" t="s">
        <v>10</v>
      </c>
      <c r="F1134" s="32">
        <v>4054.393</v>
      </c>
      <c r="G1134" s="32" t="s">
        <v>335</v>
      </c>
    </row>
    <row r="1135" spans="1:7" x14ac:dyDescent="0.25">
      <c r="A1135" s="32" t="s">
        <v>825</v>
      </c>
      <c r="B1135" s="32" t="s">
        <v>333</v>
      </c>
      <c r="C1135" s="32">
        <v>25</v>
      </c>
      <c r="D1135" s="32">
        <v>220296.41899999999</v>
      </c>
      <c r="E1135" s="32" t="s">
        <v>10</v>
      </c>
      <c r="F1135" s="32">
        <v>2333.0210000000002</v>
      </c>
      <c r="G1135" s="32" t="s">
        <v>335</v>
      </c>
    </row>
    <row r="1136" spans="1:7" x14ac:dyDescent="0.25">
      <c r="A1136" s="32" t="s">
        <v>826</v>
      </c>
      <c r="B1136" s="32" t="s">
        <v>333</v>
      </c>
      <c r="C1136" s="32">
        <v>25</v>
      </c>
      <c r="D1136" s="32">
        <v>225601.842</v>
      </c>
      <c r="E1136" s="32" t="s">
        <v>10</v>
      </c>
      <c r="F1136" s="32">
        <v>1556.029</v>
      </c>
      <c r="G1136" s="32" t="s">
        <v>335</v>
      </c>
    </row>
    <row r="1137" spans="1:7" x14ac:dyDescent="0.25">
      <c r="A1137" s="32" t="s">
        <v>827</v>
      </c>
      <c r="B1137" s="32" t="s">
        <v>333</v>
      </c>
      <c r="C1137" s="32">
        <v>25</v>
      </c>
      <c r="D1137" s="32">
        <v>15066.689</v>
      </c>
      <c r="E1137" s="32" t="s">
        <v>10</v>
      </c>
      <c r="F1137" s="32">
        <v>142.53299999999999</v>
      </c>
      <c r="G1137" s="32" t="s">
        <v>335</v>
      </c>
    </row>
    <row r="1138" spans="1:7" x14ac:dyDescent="0.25">
      <c r="A1138" s="32" t="s">
        <v>828</v>
      </c>
      <c r="B1138" s="32" t="s">
        <v>333</v>
      </c>
      <c r="C1138" s="32">
        <v>25</v>
      </c>
      <c r="D1138" s="32">
        <v>19484.999</v>
      </c>
      <c r="E1138" s="32" t="s">
        <v>10</v>
      </c>
      <c r="F1138" s="32">
        <v>379.32600000000002</v>
      </c>
      <c r="G1138" s="32" t="s">
        <v>335</v>
      </c>
    </row>
    <row r="1139" spans="1:7" x14ac:dyDescent="0.25">
      <c r="A1139" s="32" t="s">
        <v>829</v>
      </c>
      <c r="B1139" s="32" t="s">
        <v>333</v>
      </c>
      <c r="C1139" s="32">
        <v>25</v>
      </c>
      <c r="D1139" s="32">
        <v>14701.130999999999</v>
      </c>
      <c r="E1139" s="32" t="s">
        <v>10</v>
      </c>
      <c r="F1139" s="32">
        <v>273.67700000000002</v>
      </c>
      <c r="G1139" s="32" t="s">
        <v>335</v>
      </c>
    </row>
    <row r="1140" spans="1:7" x14ac:dyDescent="0.25">
      <c r="A1140" s="32" t="s">
        <v>830</v>
      </c>
      <c r="B1140" s="32" t="s">
        <v>333</v>
      </c>
      <c r="C1140" s="32">
        <v>25</v>
      </c>
      <c r="D1140" s="32">
        <v>17718.195</v>
      </c>
      <c r="E1140" s="32" t="s">
        <v>10</v>
      </c>
      <c r="F1140" s="32">
        <v>276.101</v>
      </c>
      <c r="G1140" s="32" t="s">
        <v>335</v>
      </c>
    </row>
    <row r="1141" spans="1:7" x14ac:dyDescent="0.25">
      <c r="A1141" s="32" t="s">
        <v>831</v>
      </c>
      <c r="B1141" s="32" t="s">
        <v>333</v>
      </c>
      <c r="C1141" s="32">
        <v>25</v>
      </c>
      <c r="D1141" s="32">
        <v>1082.9190000000001</v>
      </c>
      <c r="E1141" s="32" t="s">
        <v>10</v>
      </c>
      <c r="F1141" s="32">
        <v>12.212999999999999</v>
      </c>
      <c r="G1141" s="32" t="s">
        <v>335</v>
      </c>
    </row>
    <row r="1142" spans="1:7" x14ac:dyDescent="0.25">
      <c r="A1142" s="32" t="s">
        <v>832</v>
      </c>
      <c r="B1142" s="32" t="s">
        <v>333</v>
      </c>
      <c r="C1142" s="32">
        <v>25</v>
      </c>
      <c r="D1142" s="32">
        <v>1485.41</v>
      </c>
      <c r="E1142" s="32" t="s">
        <v>10</v>
      </c>
      <c r="F1142" s="32">
        <v>10.641</v>
      </c>
      <c r="G1142" s="32" t="s">
        <v>335</v>
      </c>
    </row>
    <row r="1143" spans="1:7" x14ac:dyDescent="0.25">
      <c r="A1143" s="32" t="s">
        <v>833</v>
      </c>
      <c r="B1143" s="32" t="s">
        <v>333</v>
      </c>
      <c r="C1143" s="32">
        <v>25</v>
      </c>
      <c r="D1143" s="32">
        <v>1119.1679999999999</v>
      </c>
      <c r="E1143" s="32" t="s">
        <v>10</v>
      </c>
      <c r="F1143" s="32">
        <v>6.6719999999999997</v>
      </c>
      <c r="G1143" s="32" t="s">
        <v>335</v>
      </c>
    </row>
    <row r="1144" spans="1:7" x14ac:dyDescent="0.25">
      <c r="A1144" s="32" t="s">
        <v>834</v>
      </c>
      <c r="B1144" s="32" t="s">
        <v>333</v>
      </c>
      <c r="C1144" s="32">
        <v>25</v>
      </c>
      <c r="D1144" s="32">
        <v>1278.923</v>
      </c>
      <c r="E1144" s="32" t="s">
        <v>10</v>
      </c>
      <c r="F1144" s="32">
        <v>12.04</v>
      </c>
      <c r="G1144" s="32" t="s">
        <v>335</v>
      </c>
    </row>
    <row r="1146" spans="1:7" x14ac:dyDescent="0.25">
      <c r="A1146" s="32" t="s">
        <v>725</v>
      </c>
    </row>
    <row r="1147" spans="1:7" x14ac:dyDescent="0.25">
      <c r="A1147" s="32" t="s">
        <v>2</v>
      </c>
      <c r="B1147" s="32" t="s">
        <v>3</v>
      </c>
      <c r="C1147" s="32" t="s">
        <v>4</v>
      </c>
      <c r="D1147" s="32" t="s">
        <v>5</v>
      </c>
      <c r="E1147" s="32" t="s">
        <v>6</v>
      </c>
      <c r="F1147" s="32" t="s">
        <v>7</v>
      </c>
    </row>
    <row r="1148" spans="1:7" x14ac:dyDescent="0.25">
      <c r="A1148" s="32" t="s">
        <v>727</v>
      </c>
      <c r="B1148" s="32" t="s">
        <v>333</v>
      </c>
      <c r="C1148" s="32">
        <v>25</v>
      </c>
      <c r="D1148" s="32">
        <v>159477.40400000001</v>
      </c>
      <c r="E1148" s="32" t="s">
        <v>10</v>
      </c>
      <c r="F1148" s="32">
        <v>839.80799999999999</v>
      </c>
      <c r="G1148" s="32" t="s">
        <v>335</v>
      </c>
    </row>
    <row r="1149" spans="1:7" x14ac:dyDescent="0.25">
      <c r="A1149" s="32" t="s">
        <v>728</v>
      </c>
      <c r="B1149" s="32" t="s">
        <v>333</v>
      </c>
      <c r="C1149" s="32">
        <v>25</v>
      </c>
      <c r="D1149" s="32">
        <v>264819.63900000002</v>
      </c>
      <c r="E1149" s="32" t="s">
        <v>10</v>
      </c>
      <c r="F1149" s="32">
        <v>5983.1719999999996</v>
      </c>
      <c r="G1149" s="32" t="s">
        <v>335</v>
      </c>
    </row>
    <row r="1150" spans="1:7" x14ac:dyDescent="0.25">
      <c r="A1150" s="32" t="s">
        <v>729</v>
      </c>
      <c r="B1150" s="32" t="s">
        <v>333</v>
      </c>
      <c r="C1150" s="32">
        <v>25</v>
      </c>
      <c r="D1150" s="32">
        <v>87041.388999999996</v>
      </c>
      <c r="E1150" s="32" t="s">
        <v>10</v>
      </c>
      <c r="F1150" s="32">
        <v>1381.6969999999999</v>
      </c>
      <c r="G1150" s="32" t="s">
        <v>335</v>
      </c>
    </row>
    <row r="1151" spans="1:7" x14ac:dyDescent="0.25">
      <c r="A1151" s="32" t="s">
        <v>730</v>
      </c>
      <c r="B1151" s="32" t="s">
        <v>333</v>
      </c>
      <c r="C1151" s="32">
        <v>25</v>
      </c>
      <c r="D1151" s="32">
        <v>61063.266000000003</v>
      </c>
      <c r="E1151" s="32" t="s">
        <v>10</v>
      </c>
      <c r="F1151" s="32">
        <v>1776.3920000000001</v>
      </c>
      <c r="G1151" s="32" t="s">
        <v>335</v>
      </c>
    </row>
    <row r="1152" spans="1:7" x14ac:dyDescent="0.25">
      <c r="A1152" s="32" t="s">
        <v>731</v>
      </c>
      <c r="B1152" s="32" t="s">
        <v>333</v>
      </c>
      <c r="C1152" s="32">
        <v>25</v>
      </c>
      <c r="D1152" s="32">
        <v>119492.11500000001</v>
      </c>
      <c r="E1152" s="32" t="s">
        <v>10</v>
      </c>
      <c r="F1152" s="32">
        <v>677.29600000000005</v>
      </c>
      <c r="G1152" s="32" t="s">
        <v>335</v>
      </c>
    </row>
    <row r="1153" spans="1:7" x14ac:dyDescent="0.25">
      <c r="A1153" s="32" t="s">
        <v>732</v>
      </c>
      <c r="B1153" s="32" t="s">
        <v>333</v>
      </c>
      <c r="C1153" s="32">
        <v>25</v>
      </c>
      <c r="D1153" s="32">
        <v>16176.173000000001</v>
      </c>
      <c r="E1153" s="32" t="s">
        <v>10</v>
      </c>
      <c r="F1153" s="32">
        <v>149.40199999999999</v>
      </c>
      <c r="G1153" s="32" t="s">
        <v>335</v>
      </c>
    </row>
    <row r="1154" spans="1:7" x14ac:dyDescent="0.25">
      <c r="A1154" s="32" t="s">
        <v>733</v>
      </c>
      <c r="B1154" s="32" t="s">
        <v>333</v>
      </c>
      <c r="C1154" s="32">
        <v>25</v>
      </c>
      <c r="D1154" s="32">
        <v>10622.058000000001</v>
      </c>
      <c r="E1154" s="32" t="s">
        <v>10</v>
      </c>
      <c r="F1154" s="32">
        <v>54.948</v>
      </c>
      <c r="G1154" s="32" t="s">
        <v>335</v>
      </c>
    </row>
    <row r="1155" spans="1:7" x14ac:dyDescent="0.25">
      <c r="A1155" s="32" t="s">
        <v>734</v>
      </c>
      <c r="B1155" s="32" t="s">
        <v>333</v>
      </c>
      <c r="C1155" s="32">
        <v>25</v>
      </c>
      <c r="D1155" s="32">
        <v>71449.225999999995</v>
      </c>
      <c r="E1155" s="32" t="s">
        <v>10</v>
      </c>
      <c r="F1155" s="32">
        <v>191.60300000000001</v>
      </c>
      <c r="G1155" s="32" t="s">
        <v>335</v>
      </c>
    </row>
    <row r="1156" spans="1:7" x14ac:dyDescent="0.25">
      <c r="A1156" s="32" t="s">
        <v>735</v>
      </c>
      <c r="B1156" s="32" t="s">
        <v>333</v>
      </c>
      <c r="C1156" s="32">
        <v>25</v>
      </c>
      <c r="D1156" s="32">
        <v>1881.3810000000001</v>
      </c>
      <c r="E1156" s="32" t="s">
        <v>10</v>
      </c>
      <c r="F1156" s="32">
        <v>6.6349999999999998</v>
      </c>
      <c r="G1156" s="32" t="s">
        <v>335</v>
      </c>
    </row>
    <row r="1157" spans="1:7" x14ac:dyDescent="0.25">
      <c r="A1157" s="32" t="s">
        <v>736</v>
      </c>
      <c r="B1157" s="32" t="s">
        <v>333</v>
      </c>
      <c r="C1157" s="32">
        <v>25</v>
      </c>
      <c r="D1157" s="32">
        <v>968.53099999999995</v>
      </c>
      <c r="E1157" s="32" t="s">
        <v>10</v>
      </c>
      <c r="F1157" s="32">
        <v>8.7439999999999998</v>
      </c>
      <c r="G1157" s="32" t="s">
        <v>335</v>
      </c>
    </row>
    <row r="1158" spans="1:7" x14ac:dyDescent="0.25">
      <c r="A1158" s="32" t="s">
        <v>737</v>
      </c>
      <c r="B1158" s="32" t="s">
        <v>333</v>
      </c>
      <c r="C1158" s="32">
        <v>25</v>
      </c>
      <c r="D1158" s="32">
        <v>7438.1750000000002</v>
      </c>
      <c r="E1158" s="32" t="s">
        <v>10</v>
      </c>
      <c r="F1158" s="32">
        <v>53.79</v>
      </c>
      <c r="G1158" s="32" t="s">
        <v>335</v>
      </c>
    </row>
    <row r="1159" spans="1:7" x14ac:dyDescent="0.25">
      <c r="A1159" s="32" t="s">
        <v>738</v>
      </c>
      <c r="B1159" s="32" t="s">
        <v>333</v>
      </c>
      <c r="C1159" s="32">
        <v>25</v>
      </c>
      <c r="D1159" s="32">
        <v>192.857</v>
      </c>
      <c r="E1159" s="32" t="s">
        <v>10</v>
      </c>
      <c r="F1159" s="32">
        <v>1.228</v>
      </c>
      <c r="G1159" s="32" t="s">
        <v>335</v>
      </c>
    </row>
    <row r="1160" spans="1:7" x14ac:dyDescent="0.25">
      <c r="A1160" s="32" t="s">
        <v>739</v>
      </c>
      <c r="B1160" s="32" t="s">
        <v>333</v>
      </c>
      <c r="C1160" s="32">
        <v>25</v>
      </c>
      <c r="D1160" s="32">
        <v>104.806</v>
      </c>
      <c r="E1160" s="32" t="s">
        <v>10</v>
      </c>
      <c r="F1160" s="32">
        <v>0.47</v>
      </c>
      <c r="G1160" s="32" t="s">
        <v>335</v>
      </c>
    </row>
    <row r="1161" spans="1:7" x14ac:dyDescent="0.25">
      <c r="A1161" s="32" t="s">
        <v>740</v>
      </c>
      <c r="B1161" s="32" t="s">
        <v>333</v>
      </c>
      <c r="C1161" s="32">
        <v>25</v>
      </c>
      <c r="D1161" s="32">
        <v>747.43</v>
      </c>
      <c r="E1161" s="32" t="s">
        <v>10</v>
      </c>
      <c r="F1161" s="32">
        <v>4.7249999999999996</v>
      </c>
      <c r="G1161" s="32" t="s">
        <v>335</v>
      </c>
    </row>
    <row r="1163" spans="1:7" x14ac:dyDescent="0.25">
      <c r="A1163" s="32" t="s">
        <v>741</v>
      </c>
    </row>
    <row r="1164" spans="1:7" x14ac:dyDescent="0.25">
      <c r="A1164" s="32" t="s">
        <v>2</v>
      </c>
      <c r="B1164" s="32" t="s">
        <v>3</v>
      </c>
      <c r="C1164" s="32" t="s">
        <v>4</v>
      </c>
      <c r="D1164" s="32" t="s">
        <v>5</v>
      </c>
      <c r="E1164" s="32" t="s">
        <v>6</v>
      </c>
      <c r="F1164" s="32" t="s">
        <v>7</v>
      </c>
    </row>
    <row r="1165" spans="1:7" x14ac:dyDescent="0.25">
      <c r="A1165" s="32" t="s">
        <v>742</v>
      </c>
      <c r="B1165" s="32" t="s">
        <v>333</v>
      </c>
      <c r="C1165" s="32">
        <v>25</v>
      </c>
      <c r="D1165" s="32">
        <v>669984.86300000001</v>
      </c>
      <c r="E1165" s="32" t="s">
        <v>10</v>
      </c>
      <c r="F1165" s="32">
        <v>6428.9880000000003</v>
      </c>
      <c r="G1165" s="32" t="s">
        <v>335</v>
      </c>
    </row>
    <row r="1166" spans="1:7" x14ac:dyDescent="0.25">
      <c r="A1166" s="32" t="s">
        <v>743</v>
      </c>
      <c r="B1166" s="32" t="s">
        <v>333</v>
      </c>
      <c r="C1166" s="32">
        <v>25</v>
      </c>
      <c r="D1166" s="32">
        <v>405729.52100000001</v>
      </c>
      <c r="E1166" s="32" t="s">
        <v>10</v>
      </c>
      <c r="F1166" s="32">
        <v>16069.081</v>
      </c>
      <c r="G1166" s="32" t="s">
        <v>335</v>
      </c>
    </row>
    <row r="1167" spans="1:7" x14ac:dyDescent="0.25">
      <c r="A1167" s="32" t="s">
        <v>744</v>
      </c>
      <c r="B1167" s="32" t="s">
        <v>333</v>
      </c>
      <c r="C1167" s="32">
        <v>25</v>
      </c>
      <c r="D1167" s="32">
        <v>496040.34600000002</v>
      </c>
      <c r="E1167" s="32" t="s">
        <v>10</v>
      </c>
      <c r="F1167" s="32">
        <v>35563.550999999999</v>
      </c>
      <c r="G1167" s="32" t="s">
        <v>335</v>
      </c>
    </row>
    <row r="1168" spans="1:7" x14ac:dyDescent="0.25">
      <c r="A1168" s="32" t="s">
        <v>745</v>
      </c>
      <c r="B1168" s="32" t="s">
        <v>333</v>
      </c>
      <c r="C1168" s="32">
        <v>25</v>
      </c>
      <c r="D1168" s="32">
        <v>331978.00900000002</v>
      </c>
      <c r="E1168" s="32" t="s">
        <v>10</v>
      </c>
      <c r="F1168" s="32">
        <v>2535.3580000000002</v>
      </c>
      <c r="G1168" s="32" t="s">
        <v>335</v>
      </c>
    </row>
    <row r="1169" spans="1:7" x14ac:dyDescent="0.25">
      <c r="A1169" s="32" t="s">
        <v>746</v>
      </c>
      <c r="B1169" s="32" t="s">
        <v>333</v>
      </c>
      <c r="C1169" s="32">
        <v>25</v>
      </c>
      <c r="D1169" s="32">
        <v>195285.484</v>
      </c>
      <c r="E1169" s="32" t="s">
        <v>10</v>
      </c>
      <c r="F1169" s="32">
        <v>949.12300000000005</v>
      </c>
      <c r="G1169" s="32" t="s">
        <v>335</v>
      </c>
    </row>
    <row r="1170" spans="1:7" x14ac:dyDescent="0.25">
      <c r="A1170" s="32" t="s">
        <v>747</v>
      </c>
      <c r="B1170" s="32" t="s">
        <v>333</v>
      </c>
      <c r="C1170" s="32">
        <v>25</v>
      </c>
      <c r="D1170" s="32">
        <v>236225.38500000001</v>
      </c>
      <c r="E1170" s="32" t="s">
        <v>10</v>
      </c>
      <c r="F1170" s="32">
        <v>572.04100000000005</v>
      </c>
      <c r="G1170" s="32" t="s">
        <v>335</v>
      </c>
    </row>
    <row r="1171" spans="1:7" x14ac:dyDescent="0.25">
      <c r="A1171" s="32" t="s">
        <v>748</v>
      </c>
      <c r="B1171" s="32" t="s">
        <v>333</v>
      </c>
      <c r="C1171" s="32">
        <v>25</v>
      </c>
      <c r="D1171" s="32">
        <v>60252.004000000001</v>
      </c>
      <c r="E1171" s="32" t="s">
        <v>10</v>
      </c>
      <c r="F1171" s="32">
        <v>190.91200000000001</v>
      </c>
      <c r="G1171" s="32" t="s">
        <v>335</v>
      </c>
    </row>
    <row r="1172" spans="1:7" x14ac:dyDescent="0.25">
      <c r="A1172" s="32" t="s">
        <v>749</v>
      </c>
      <c r="B1172" s="32" t="s">
        <v>333</v>
      </c>
      <c r="C1172" s="32">
        <v>25</v>
      </c>
      <c r="D1172" s="32">
        <v>35833.190999999999</v>
      </c>
      <c r="E1172" s="32" t="s">
        <v>10</v>
      </c>
      <c r="F1172" s="32">
        <v>253.94</v>
      </c>
      <c r="G1172" s="32" t="s">
        <v>335</v>
      </c>
    </row>
    <row r="1173" spans="1:7" x14ac:dyDescent="0.25">
      <c r="A1173" s="32" t="s">
        <v>750</v>
      </c>
      <c r="B1173" s="32" t="s">
        <v>333</v>
      </c>
      <c r="C1173" s="32">
        <v>25</v>
      </c>
      <c r="D1173" s="32">
        <v>98189.524000000005</v>
      </c>
      <c r="E1173" s="32" t="s">
        <v>10</v>
      </c>
      <c r="F1173" s="32">
        <v>632.33100000000002</v>
      </c>
      <c r="G1173" s="32" t="s">
        <v>335</v>
      </c>
    </row>
    <row r="1174" spans="1:7" x14ac:dyDescent="0.25">
      <c r="A1174" s="32" t="s">
        <v>751</v>
      </c>
      <c r="B1174" s="32" t="s">
        <v>333</v>
      </c>
      <c r="C1174" s="32">
        <v>25</v>
      </c>
      <c r="D1174" s="32">
        <v>5573.4809999999998</v>
      </c>
      <c r="E1174" s="32" t="s">
        <v>10</v>
      </c>
      <c r="F1174" s="32">
        <v>24.824999999999999</v>
      </c>
      <c r="G1174" s="32" t="s">
        <v>335</v>
      </c>
    </row>
    <row r="1175" spans="1:7" x14ac:dyDescent="0.25">
      <c r="A1175" s="32" t="s">
        <v>752</v>
      </c>
      <c r="B1175" s="32" t="s">
        <v>333</v>
      </c>
      <c r="C1175" s="32">
        <v>25</v>
      </c>
      <c r="D1175" s="32">
        <v>3738.1860000000001</v>
      </c>
      <c r="E1175" s="32" t="s">
        <v>10</v>
      </c>
      <c r="F1175" s="32">
        <v>19.221</v>
      </c>
      <c r="G1175" s="32" t="s">
        <v>335</v>
      </c>
    </row>
    <row r="1176" spans="1:7" x14ac:dyDescent="0.25">
      <c r="A1176" s="32" t="s">
        <v>753</v>
      </c>
      <c r="B1176" s="32" t="s">
        <v>333</v>
      </c>
      <c r="C1176" s="32">
        <v>25</v>
      </c>
      <c r="D1176" s="32">
        <v>3841.998</v>
      </c>
      <c r="E1176" s="32" t="s">
        <v>10</v>
      </c>
      <c r="F1176" s="32">
        <v>16.693000000000001</v>
      </c>
      <c r="G1176" s="32" t="s">
        <v>335</v>
      </c>
    </row>
    <row r="1177" spans="1:7" x14ac:dyDescent="0.25">
      <c r="A1177" s="32" t="s">
        <v>754</v>
      </c>
      <c r="B1177" s="32" t="s">
        <v>333</v>
      </c>
      <c r="C1177" s="32">
        <v>25</v>
      </c>
      <c r="D1177" s="32">
        <v>569.21600000000001</v>
      </c>
      <c r="E1177" s="32" t="s">
        <v>10</v>
      </c>
      <c r="F1177" s="32">
        <v>4.1150000000000002</v>
      </c>
      <c r="G1177" s="32" t="s">
        <v>335</v>
      </c>
    </row>
    <row r="1178" spans="1:7" x14ac:dyDescent="0.25">
      <c r="A1178" s="32" t="s">
        <v>755</v>
      </c>
      <c r="B1178" s="32" t="s">
        <v>333</v>
      </c>
      <c r="C1178" s="32">
        <v>25</v>
      </c>
      <c r="D1178" s="32">
        <v>351.46300000000002</v>
      </c>
      <c r="E1178" s="32" t="s">
        <v>10</v>
      </c>
      <c r="F1178" s="32">
        <v>1.6160000000000001</v>
      </c>
      <c r="G1178" s="32" t="s">
        <v>335</v>
      </c>
    </row>
    <row r="1179" spans="1:7" x14ac:dyDescent="0.25">
      <c r="A1179" s="32" t="s">
        <v>756</v>
      </c>
      <c r="B1179" s="32" t="s">
        <v>333</v>
      </c>
      <c r="C1179" s="32">
        <v>25</v>
      </c>
      <c r="D1179" s="32">
        <v>1091.4670000000001</v>
      </c>
      <c r="E1179" s="32" t="s">
        <v>10</v>
      </c>
      <c r="F1179" s="32">
        <v>4.6710000000000003</v>
      </c>
      <c r="G1179" s="32" t="s">
        <v>335</v>
      </c>
    </row>
    <row r="1181" spans="1:7" x14ac:dyDescent="0.25">
      <c r="A1181" s="32" t="s">
        <v>867</v>
      </c>
    </row>
    <row r="1182" spans="1:7" x14ac:dyDescent="0.25">
      <c r="A1182" s="32" t="s">
        <v>2</v>
      </c>
      <c r="B1182" s="32" t="s">
        <v>3</v>
      </c>
      <c r="C1182" s="32" t="s">
        <v>4</v>
      </c>
      <c r="D1182" s="32" t="s">
        <v>5</v>
      </c>
      <c r="E1182" s="32" t="s">
        <v>6</v>
      </c>
      <c r="F1182" s="32" t="s">
        <v>7</v>
      </c>
    </row>
    <row r="1183" spans="1:7" x14ac:dyDescent="0.25">
      <c r="A1183" s="32" t="s">
        <v>868</v>
      </c>
      <c r="B1183" s="32" t="s">
        <v>333</v>
      </c>
      <c r="C1183" s="32">
        <v>25</v>
      </c>
      <c r="D1183" s="32">
        <v>8612110.8010000009</v>
      </c>
      <c r="E1183" s="32" t="s">
        <v>10</v>
      </c>
      <c r="F1183" s="32">
        <v>87826.472999999998</v>
      </c>
      <c r="G1183" s="32" t="s">
        <v>335</v>
      </c>
    </row>
    <row r="1184" spans="1:7" x14ac:dyDescent="0.25">
      <c r="A1184" s="32" t="s">
        <v>869</v>
      </c>
      <c r="B1184" s="32" t="s">
        <v>333</v>
      </c>
      <c r="C1184" s="32">
        <v>25</v>
      </c>
      <c r="D1184" s="32">
        <v>4629175.7869999995</v>
      </c>
      <c r="E1184" s="32" t="s">
        <v>10</v>
      </c>
      <c r="F1184" s="32">
        <v>137002.106</v>
      </c>
      <c r="G1184" s="32" t="s">
        <v>335</v>
      </c>
    </row>
    <row r="1185" spans="1:7" x14ac:dyDescent="0.25">
      <c r="A1185" s="32" t="s">
        <v>870</v>
      </c>
      <c r="B1185" s="32" t="s">
        <v>333</v>
      </c>
      <c r="C1185" s="32">
        <v>25</v>
      </c>
      <c r="D1185" s="32">
        <v>4031639.298</v>
      </c>
      <c r="E1185" s="32" t="s">
        <v>10</v>
      </c>
      <c r="F1185" s="32">
        <v>51462.902000000002</v>
      </c>
      <c r="G1185" s="32" t="s">
        <v>335</v>
      </c>
    </row>
    <row r="1186" spans="1:7" x14ac:dyDescent="0.25">
      <c r="A1186" s="32" t="s">
        <v>871</v>
      </c>
      <c r="B1186" s="32" t="s">
        <v>333</v>
      </c>
      <c r="C1186" s="32">
        <v>25</v>
      </c>
      <c r="D1186" s="32">
        <v>15652602.003</v>
      </c>
      <c r="E1186" s="32" t="s">
        <v>10</v>
      </c>
      <c r="F1186" s="32">
        <v>150333.97700000001</v>
      </c>
      <c r="G1186" s="32" t="s">
        <v>335</v>
      </c>
    </row>
    <row r="1187" spans="1:7" x14ac:dyDescent="0.25">
      <c r="A1187" s="32" t="s">
        <v>872</v>
      </c>
      <c r="B1187" s="32" t="s">
        <v>333</v>
      </c>
      <c r="C1187" s="32">
        <v>25</v>
      </c>
      <c r="D1187" s="32">
        <v>3549630.5619999999</v>
      </c>
      <c r="E1187" s="32" t="s">
        <v>10</v>
      </c>
      <c r="F1187" s="32">
        <v>34860.163999999997</v>
      </c>
      <c r="G1187" s="32" t="s">
        <v>335</v>
      </c>
    </row>
    <row r="1188" spans="1:7" x14ac:dyDescent="0.25">
      <c r="A1188" s="32" t="s">
        <v>873</v>
      </c>
      <c r="B1188" s="32" t="s">
        <v>333</v>
      </c>
      <c r="C1188" s="32">
        <v>25</v>
      </c>
      <c r="D1188" s="32">
        <v>2746838.2609999999</v>
      </c>
      <c r="E1188" s="32" t="s">
        <v>10</v>
      </c>
      <c r="F1188" s="32">
        <v>143416.27499999999</v>
      </c>
      <c r="G1188" s="32" t="s">
        <v>335</v>
      </c>
    </row>
    <row r="1189" spans="1:7" x14ac:dyDescent="0.25">
      <c r="A1189" s="32" t="s">
        <v>874</v>
      </c>
      <c r="B1189" s="32" t="s">
        <v>333</v>
      </c>
      <c r="C1189" s="32">
        <v>25</v>
      </c>
      <c r="D1189" s="32">
        <v>1646696.054</v>
      </c>
      <c r="E1189" s="32" t="s">
        <v>10</v>
      </c>
      <c r="F1189" s="32">
        <v>27565.803</v>
      </c>
      <c r="G1189" s="32" t="s">
        <v>335</v>
      </c>
    </row>
    <row r="1190" spans="1:7" x14ac:dyDescent="0.25">
      <c r="A1190" s="32" t="s">
        <v>875</v>
      </c>
      <c r="B1190" s="32" t="s">
        <v>333</v>
      </c>
      <c r="C1190" s="32">
        <v>25</v>
      </c>
      <c r="D1190" s="32">
        <v>5674064.6950000003</v>
      </c>
      <c r="E1190" s="32" t="s">
        <v>10</v>
      </c>
      <c r="F1190" s="32">
        <v>187722.67600000001</v>
      </c>
      <c r="G1190" s="32" t="s">
        <v>335</v>
      </c>
    </row>
    <row r="1191" spans="1:7" x14ac:dyDescent="0.25">
      <c r="A1191" s="32" t="s">
        <v>876</v>
      </c>
      <c r="B1191" s="32" t="s">
        <v>333</v>
      </c>
      <c r="C1191" s="32">
        <v>25</v>
      </c>
      <c r="D1191" s="32">
        <v>467980.66</v>
      </c>
      <c r="E1191" s="32" t="s">
        <v>10</v>
      </c>
      <c r="F1191" s="32">
        <v>2596.0189999999998</v>
      </c>
      <c r="G1191" s="32" t="s">
        <v>335</v>
      </c>
    </row>
    <row r="1192" spans="1:7" x14ac:dyDescent="0.25">
      <c r="A1192" s="32" t="s">
        <v>877</v>
      </c>
      <c r="B1192" s="32" t="s">
        <v>333</v>
      </c>
      <c r="C1192" s="32">
        <v>25</v>
      </c>
      <c r="D1192" s="32">
        <v>567437.40500000003</v>
      </c>
      <c r="E1192" s="32" t="s">
        <v>10</v>
      </c>
      <c r="F1192" s="32">
        <v>19004.874</v>
      </c>
      <c r="G1192" s="32" t="s">
        <v>335</v>
      </c>
    </row>
    <row r="1193" spans="1:7" x14ac:dyDescent="0.25">
      <c r="A1193" s="32" t="s">
        <v>878</v>
      </c>
      <c r="B1193" s="32" t="s">
        <v>333</v>
      </c>
      <c r="C1193" s="32">
        <v>25</v>
      </c>
      <c r="D1193" s="32">
        <v>321534.42499999999</v>
      </c>
      <c r="E1193" s="32" t="s">
        <v>10</v>
      </c>
      <c r="F1193" s="32">
        <v>2681.49</v>
      </c>
      <c r="G1193" s="32" t="s">
        <v>335</v>
      </c>
    </row>
    <row r="1194" spans="1:7" x14ac:dyDescent="0.25">
      <c r="A1194" s="32" t="s">
        <v>879</v>
      </c>
      <c r="B1194" s="32" t="s">
        <v>333</v>
      </c>
      <c r="C1194" s="32">
        <v>25</v>
      </c>
      <c r="D1194" s="32">
        <v>1196568.4669999999</v>
      </c>
      <c r="E1194" s="32" t="s">
        <v>10</v>
      </c>
      <c r="F1194" s="32">
        <v>14944.561</v>
      </c>
      <c r="G1194" s="32" t="s">
        <v>335</v>
      </c>
    </row>
    <row r="1195" spans="1:7" x14ac:dyDescent="0.25">
      <c r="A1195" s="32" t="s">
        <v>880</v>
      </c>
      <c r="B1195" s="32" t="s">
        <v>333</v>
      </c>
      <c r="C1195" s="32">
        <v>25</v>
      </c>
      <c r="D1195" s="32">
        <v>48981.877</v>
      </c>
      <c r="E1195" s="32" t="s">
        <v>10</v>
      </c>
      <c r="F1195" s="32">
        <v>425.46899999999999</v>
      </c>
      <c r="G1195" s="32" t="s">
        <v>335</v>
      </c>
    </row>
    <row r="1196" spans="1:7" x14ac:dyDescent="0.25">
      <c r="A1196" s="32" t="s">
        <v>881</v>
      </c>
      <c r="B1196" s="32" t="s">
        <v>333</v>
      </c>
      <c r="C1196" s="32">
        <v>25</v>
      </c>
      <c r="D1196" s="32">
        <v>57345.858999999997</v>
      </c>
      <c r="E1196" s="32" t="s">
        <v>10</v>
      </c>
      <c r="F1196" s="32">
        <v>246.97200000000001</v>
      </c>
      <c r="G1196" s="32" t="s">
        <v>335</v>
      </c>
    </row>
    <row r="1197" spans="1:7" x14ac:dyDescent="0.25">
      <c r="A1197" s="32" t="s">
        <v>882</v>
      </c>
      <c r="B1197" s="32" t="s">
        <v>333</v>
      </c>
      <c r="C1197" s="32">
        <v>25</v>
      </c>
      <c r="D1197" s="32">
        <v>33653.374000000003</v>
      </c>
      <c r="E1197" s="32" t="s">
        <v>10</v>
      </c>
      <c r="F1197" s="32">
        <v>236.428</v>
      </c>
      <c r="G1197" s="32" t="s">
        <v>335</v>
      </c>
    </row>
    <row r="1198" spans="1:7" x14ac:dyDescent="0.25">
      <c r="A1198" s="32" t="s">
        <v>883</v>
      </c>
      <c r="B1198" s="32" t="s">
        <v>333</v>
      </c>
      <c r="C1198" s="32">
        <v>25</v>
      </c>
      <c r="D1198" s="32">
        <v>114531.736</v>
      </c>
      <c r="E1198" s="32" t="s">
        <v>10</v>
      </c>
      <c r="F1198" s="32">
        <v>920.70600000000002</v>
      </c>
      <c r="G1198" s="32" t="s">
        <v>335</v>
      </c>
    </row>
    <row r="1199" spans="1:7" x14ac:dyDescent="0.25">
      <c r="A1199" s="32" t="s">
        <v>884</v>
      </c>
      <c r="B1199" s="32" t="s">
        <v>333</v>
      </c>
      <c r="C1199" s="32">
        <v>25</v>
      </c>
      <c r="D1199" s="32">
        <v>4834.5510000000004</v>
      </c>
      <c r="E1199" s="32" t="s">
        <v>10</v>
      </c>
      <c r="F1199" s="32">
        <v>19.942</v>
      </c>
      <c r="G1199" s="32" t="s">
        <v>335</v>
      </c>
    </row>
    <row r="1200" spans="1:7" x14ac:dyDescent="0.25">
      <c r="A1200" s="32" t="s">
        <v>885</v>
      </c>
      <c r="B1200" s="32" t="s">
        <v>333</v>
      </c>
      <c r="C1200" s="32">
        <v>25</v>
      </c>
      <c r="D1200" s="32">
        <v>5720.8050000000003</v>
      </c>
      <c r="E1200" s="32" t="s">
        <v>10</v>
      </c>
      <c r="F1200" s="32">
        <v>37.881</v>
      </c>
      <c r="G1200" s="32" t="s">
        <v>335</v>
      </c>
    </row>
    <row r="1201" spans="1:7" x14ac:dyDescent="0.25">
      <c r="A1201" s="32" t="s">
        <v>886</v>
      </c>
      <c r="B1201" s="32" t="s">
        <v>333</v>
      </c>
      <c r="C1201" s="32">
        <v>25</v>
      </c>
      <c r="D1201" s="32">
        <v>3214.1379999999999</v>
      </c>
      <c r="E1201" s="32" t="s">
        <v>10</v>
      </c>
      <c r="F1201" s="32">
        <v>8.548</v>
      </c>
      <c r="G1201" s="32" t="s">
        <v>335</v>
      </c>
    </row>
    <row r="1202" spans="1:7" x14ac:dyDescent="0.25">
      <c r="A1202" s="32" t="s">
        <v>887</v>
      </c>
      <c r="B1202" s="32" t="s">
        <v>333</v>
      </c>
      <c r="C1202" s="32">
        <v>25</v>
      </c>
      <c r="D1202" s="32">
        <v>10565.884</v>
      </c>
      <c r="E1202" s="32" t="s">
        <v>10</v>
      </c>
      <c r="F1202" s="32">
        <v>60.722000000000001</v>
      </c>
      <c r="G1202" s="32" t="s">
        <v>335</v>
      </c>
    </row>
    <row r="1204" spans="1:7" x14ac:dyDescent="0.25">
      <c r="A1204" s="32" t="s">
        <v>888</v>
      </c>
    </row>
    <row r="1205" spans="1:7" x14ac:dyDescent="0.25">
      <c r="A1205" s="32" t="s">
        <v>2</v>
      </c>
      <c r="B1205" s="32" t="s">
        <v>3</v>
      </c>
      <c r="C1205" s="32" t="s">
        <v>4</v>
      </c>
      <c r="D1205" s="32" t="s">
        <v>5</v>
      </c>
      <c r="E1205" s="32" t="s">
        <v>6</v>
      </c>
      <c r="F1205" s="32" t="s">
        <v>7</v>
      </c>
    </row>
    <row r="1206" spans="1:7" x14ac:dyDescent="0.25">
      <c r="A1206" s="32" t="s">
        <v>889</v>
      </c>
      <c r="B1206" s="32" t="s">
        <v>333</v>
      </c>
      <c r="C1206" s="32">
        <v>25</v>
      </c>
      <c r="D1206" s="32">
        <v>1939761.79</v>
      </c>
      <c r="E1206" s="32" t="s">
        <v>10</v>
      </c>
      <c r="F1206" s="32">
        <v>9691.1880000000001</v>
      </c>
      <c r="G1206" s="32" t="s">
        <v>335</v>
      </c>
    </row>
    <row r="1207" spans="1:7" x14ac:dyDescent="0.25">
      <c r="A1207" s="32" t="s">
        <v>890</v>
      </c>
      <c r="B1207" s="32" t="s">
        <v>333</v>
      </c>
      <c r="C1207" s="32">
        <v>25</v>
      </c>
      <c r="D1207" s="32">
        <v>1649398.5349999999</v>
      </c>
      <c r="E1207" s="32" t="s">
        <v>10</v>
      </c>
      <c r="F1207" s="32">
        <v>122666.621</v>
      </c>
      <c r="G1207" s="32" t="s">
        <v>335</v>
      </c>
    </row>
    <row r="1208" spans="1:7" x14ac:dyDescent="0.25">
      <c r="A1208" s="32" t="s">
        <v>891</v>
      </c>
      <c r="B1208" s="32" t="s">
        <v>333</v>
      </c>
      <c r="C1208" s="32">
        <v>25</v>
      </c>
      <c r="D1208" s="32">
        <v>2518618.5660000001</v>
      </c>
      <c r="E1208" s="32" t="s">
        <v>10</v>
      </c>
      <c r="F1208" s="32">
        <v>35136.347000000002</v>
      </c>
      <c r="G1208" s="32" t="s">
        <v>335</v>
      </c>
    </row>
    <row r="1209" spans="1:7" x14ac:dyDescent="0.25">
      <c r="A1209" s="32" t="s">
        <v>892</v>
      </c>
      <c r="B1209" s="32" t="s">
        <v>333</v>
      </c>
      <c r="C1209" s="32">
        <v>25</v>
      </c>
      <c r="D1209" s="32">
        <v>869747.29799999995</v>
      </c>
      <c r="E1209" s="32" t="s">
        <v>10</v>
      </c>
      <c r="F1209" s="32">
        <v>74725.014999999999</v>
      </c>
      <c r="G1209" s="32" t="s">
        <v>335</v>
      </c>
    </row>
    <row r="1210" spans="1:7" x14ac:dyDescent="0.25">
      <c r="A1210" s="32" t="s">
        <v>893</v>
      </c>
      <c r="B1210" s="32" t="s">
        <v>333</v>
      </c>
      <c r="C1210" s="32">
        <v>25</v>
      </c>
      <c r="D1210" s="32">
        <v>885150.27099999995</v>
      </c>
      <c r="E1210" s="32" t="s">
        <v>10</v>
      </c>
      <c r="F1210" s="32">
        <v>50998.875</v>
      </c>
      <c r="G1210" s="32" t="s">
        <v>335</v>
      </c>
    </row>
    <row r="1211" spans="1:7" x14ac:dyDescent="0.25">
      <c r="A1211" s="32" t="s">
        <v>894</v>
      </c>
      <c r="B1211" s="32" t="s">
        <v>333</v>
      </c>
      <c r="C1211" s="32">
        <v>25</v>
      </c>
      <c r="D1211" s="32">
        <v>1198841.9380000001</v>
      </c>
      <c r="E1211" s="32" t="s">
        <v>10</v>
      </c>
      <c r="F1211" s="32">
        <v>7668.0969999999998</v>
      </c>
      <c r="G1211" s="32" t="s">
        <v>335</v>
      </c>
    </row>
    <row r="1212" spans="1:7" x14ac:dyDescent="0.25">
      <c r="A1212" s="32" t="s">
        <v>895</v>
      </c>
      <c r="B1212" s="32" t="s">
        <v>333</v>
      </c>
      <c r="C1212" s="32">
        <v>25</v>
      </c>
      <c r="D1212" s="32">
        <v>152478.603</v>
      </c>
      <c r="E1212" s="32" t="s">
        <v>10</v>
      </c>
      <c r="F1212" s="32">
        <v>389.42399999999998</v>
      </c>
      <c r="G1212" s="32" t="s">
        <v>335</v>
      </c>
    </row>
    <row r="1213" spans="1:7" x14ac:dyDescent="0.25">
      <c r="A1213" s="32" t="s">
        <v>896</v>
      </c>
      <c r="B1213" s="32" t="s">
        <v>333</v>
      </c>
      <c r="C1213" s="32">
        <v>25</v>
      </c>
      <c r="D1213" s="32">
        <v>158931.79800000001</v>
      </c>
      <c r="E1213" s="32" t="s">
        <v>10</v>
      </c>
      <c r="F1213" s="32">
        <v>961.85500000000002</v>
      </c>
      <c r="G1213" s="32" t="s">
        <v>335</v>
      </c>
    </row>
    <row r="1214" spans="1:7" x14ac:dyDescent="0.25">
      <c r="A1214" s="32" t="s">
        <v>897</v>
      </c>
      <c r="B1214" s="32" t="s">
        <v>333</v>
      </c>
      <c r="C1214" s="32">
        <v>25</v>
      </c>
      <c r="D1214" s="32">
        <v>275241.57799999998</v>
      </c>
      <c r="E1214" s="32" t="s">
        <v>10</v>
      </c>
      <c r="F1214" s="32">
        <v>2119.665</v>
      </c>
      <c r="G1214" s="32" t="s">
        <v>335</v>
      </c>
    </row>
    <row r="1215" spans="1:7" x14ac:dyDescent="0.25">
      <c r="A1215" s="32" t="s">
        <v>898</v>
      </c>
      <c r="B1215" s="32" t="s">
        <v>333</v>
      </c>
      <c r="C1215" s="32">
        <v>25</v>
      </c>
      <c r="D1215" s="32">
        <v>12469.069</v>
      </c>
      <c r="E1215" s="32" t="s">
        <v>10</v>
      </c>
      <c r="F1215" s="32">
        <v>66.894000000000005</v>
      </c>
      <c r="G1215" s="32" t="s">
        <v>335</v>
      </c>
    </row>
    <row r="1216" spans="1:7" x14ac:dyDescent="0.25">
      <c r="A1216" s="32" t="s">
        <v>899</v>
      </c>
      <c r="B1216" s="32" t="s">
        <v>333</v>
      </c>
      <c r="C1216" s="32">
        <v>25</v>
      </c>
      <c r="D1216" s="32">
        <v>12618.235000000001</v>
      </c>
      <c r="E1216" s="32" t="s">
        <v>10</v>
      </c>
      <c r="F1216" s="32">
        <v>111.02200000000001</v>
      </c>
      <c r="G1216" s="32" t="s">
        <v>335</v>
      </c>
    </row>
    <row r="1217" spans="1:7" x14ac:dyDescent="0.25">
      <c r="A1217" s="32" t="s">
        <v>900</v>
      </c>
      <c r="B1217" s="32" t="s">
        <v>333</v>
      </c>
      <c r="C1217" s="32">
        <v>25</v>
      </c>
      <c r="D1217" s="32">
        <v>16393.794999999998</v>
      </c>
      <c r="E1217" s="32" t="s">
        <v>10</v>
      </c>
      <c r="F1217" s="32">
        <v>78.149000000000001</v>
      </c>
      <c r="G1217" s="32" t="s">
        <v>335</v>
      </c>
    </row>
    <row r="1218" spans="1:7" x14ac:dyDescent="0.25">
      <c r="A1218" s="32" t="s">
        <v>901</v>
      </c>
      <c r="B1218" s="32" t="s">
        <v>333</v>
      </c>
      <c r="C1218" s="32">
        <v>25</v>
      </c>
      <c r="D1218" s="32">
        <v>1195.692</v>
      </c>
      <c r="E1218" s="32" t="s">
        <v>10</v>
      </c>
      <c r="F1218" s="32">
        <v>4.4489999999999998</v>
      </c>
      <c r="G1218" s="32" t="s">
        <v>335</v>
      </c>
    </row>
    <row r="1219" spans="1:7" x14ac:dyDescent="0.25">
      <c r="A1219" s="32" t="s">
        <v>902</v>
      </c>
      <c r="B1219" s="32" t="s">
        <v>333</v>
      </c>
      <c r="C1219" s="32">
        <v>25</v>
      </c>
      <c r="D1219" s="32">
        <v>1308.239</v>
      </c>
      <c r="E1219" s="32" t="s">
        <v>10</v>
      </c>
      <c r="F1219" s="32">
        <v>10.782999999999999</v>
      </c>
      <c r="G1219" s="32" t="s">
        <v>335</v>
      </c>
    </row>
    <row r="1220" spans="1:7" x14ac:dyDescent="0.25">
      <c r="A1220" s="32" t="s">
        <v>903</v>
      </c>
      <c r="B1220" s="32" t="s">
        <v>333</v>
      </c>
      <c r="C1220" s="32">
        <v>25</v>
      </c>
      <c r="D1220" s="32">
        <v>1682.0909999999999</v>
      </c>
      <c r="E1220" s="32" t="s">
        <v>10</v>
      </c>
      <c r="F1220" s="32">
        <v>11.295</v>
      </c>
      <c r="G1220" s="32" t="s">
        <v>335</v>
      </c>
    </row>
    <row r="1222" spans="1:7" x14ac:dyDescent="0.25">
      <c r="A1222" s="32" t="s">
        <v>904</v>
      </c>
    </row>
    <row r="1223" spans="1:7" x14ac:dyDescent="0.25">
      <c r="A1223" s="32" t="s">
        <v>2</v>
      </c>
      <c r="B1223" s="32" t="s">
        <v>3</v>
      </c>
      <c r="C1223" s="32" t="s">
        <v>4</v>
      </c>
      <c r="D1223" s="32" t="s">
        <v>5</v>
      </c>
      <c r="E1223" s="32" t="s">
        <v>6</v>
      </c>
      <c r="F1223" s="32" t="s">
        <v>7</v>
      </c>
    </row>
    <row r="1224" spans="1:7" x14ac:dyDescent="0.25">
      <c r="A1224" s="32" t="s">
        <v>905</v>
      </c>
      <c r="B1224" s="32" t="s">
        <v>333</v>
      </c>
      <c r="C1224" s="32">
        <v>25</v>
      </c>
      <c r="D1224" s="32">
        <v>4228710.9689999996</v>
      </c>
      <c r="E1224" s="32" t="s">
        <v>10</v>
      </c>
      <c r="F1224" s="32">
        <v>42728.999000000003</v>
      </c>
      <c r="G1224" s="32" t="s">
        <v>335</v>
      </c>
    </row>
    <row r="1225" spans="1:7" x14ac:dyDescent="0.25">
      <c r="A1225" s="32" t="s">
        <v>906</v>
      </c>
      <c r="B1225" s="32" t="s">
        <v>333</v>
      </c>
      <c r="C1225" s="32">
        <v>25</v>
      </c>
      <c r="D1225" s="32">
        <v>4217993.773</v>
      </c>
      <c r="E1225" s="32" t="s">
        <v>10</v>
      </c>
      <c r="F1225" s="32">
        <v>9934.5409999999993</v>
      </c>
      <c r="G1225" s="32" t="s">
        <v>335</v>
      </c>
    </row>
    <row r="1226" spans="1:7" x14ac:dyDescent="0.25">
      <c r="A1226" s="32" t="s">
        <v>907</v>
      </c>
      <c r="B1226" s="32" t="s">
        <v>333</v>
      </c>
      <c r="C1226" s="32">
        <v>25</v>
      </c>
      <c r="D1226" s="32">
        <v>4528837.4859999996</v>
      </c>
      <c r="E1226" s="32" t="s">
        <v>10</v>
      </c>
      <c r="F1226" s="32">
        <v>45353.555999999997</v>
      </c>
      <c r="G1226" s="32" t="s">
        <v>335</v>
      </c>
    </row>
    <row r="1227" spans="1:7" x14ac:dyDescent="0.25">
      <c r="A1227" s="32" t="s">
        <v>908</v>
      </c>
      <c r="B1227" s="32" t="s">
        <v>333</v>
      </c>
      <c r="C1227" s="32">
        <v>25</v>
      </c>
      <c r="D1227" s="32">
        <v>2039409.0330000001</v>
      </c>
      <c r="E1227" s="32" t="s">
        <v>10</v>
      </c>
      <c r="F1227" s="32">
        <v>25931.998</v>
      </c>
      <c r="G1227" s="32" t="s">
        <v>335</v>
      </c>
    </row>
    <row r="1228" spans="1:7" x14ac:dyDescent="0.25">
      <c r="A1228" s="32" t="s">
        <v>909</v>
      </c>
      <c r="B1228" s="32" t="s">
        <v>333</v>
      </c>
      <c r="C1228" s="32">
        <v>25</v>
      </c>
      <c r="D1228" s="32">
        <v>2064538.848</v>
      </c>
      <c r="E1228" s="32" t="s">
        <v>10</v>
      </c>
      <c r="F1228" s="32">
        <v>38490.218999999997</v>
      </c>
      <c r="G1228" s="32" t="s">
        <v>335</v>
      </c>
    </row>
    <row r="1229" spans="1:7" x14ac:dyDescent="0.25">
      <c r="A1229" s="32" t="s">
        <v>910</v>
      </c>
      <c r="B1229" s="32" t="s">
        <v>333</v>
      </c>
      <c r="C1229" s="32">
        <v>25</v>
      </c>
      <c r="D1229" s="32">
        <v>2138740.1239999998</v>
      </c>
      <c r="E1229" s="32" t="s">
        <v>10</v>
      </c>
      <c r="F1229" s="32">
        <v>24717.312999999998</v>
      </c>
      <c r="G1229" s="32" t="s">
        <v>335</v>
      </c>
    </row>
    <row r="1230" spans="1:7" x14ac:dyDescent="0.25">
      <c r="A1230" s="32" t="s">
        <v>911</v>
      </c>
      <c r="B1230" s="32" t="s">
        <v>333</v>
      </c>
      <c r="C1230" s="32">
        <v>25</v>
      </c>
      <c r="D1230" s="32">
        <v>336783.10800000001</v>
      </c>
      <c r="E1230" s="32" t="s">
        <v>10</v>
      </c>
      <c r="F1230" s="32">
        <v>2109.8380000000002</v>
      </c>
      <c r="G1230" s="32" t="s">
        <v>335</v>
      </c>
    </row>
    <row r="1231" spans="1:7" x14ac:dyDescent="0.25">
      <c r="A1231" s="32" t="s">
        <v>912</v>
      </c>
      <c r="B1231" s="32" t="s">
        <v>333</v>
      </c>
      <c r="C1231" s="32">
        <v>25</v>
      </c>
      <c r="D1231" s="32">
        <v>349206.63400000002</v>
      </c>
      <c r="E1231" s="32" t="s">
        <v>10</v>
      </c>
      <c r="F1231" s="32">
        <v>2903.2350000000001</v>
      </c>
      <c r="G1231" s="32" t="s">
        <v>335</v>
      </c>
    </row>
    <row r="1232" spans="1:7" x14ac:dyDescent="0.25">
      <c r="A1232" s="32" t="s">
        <v>913</v>
      </c>
      <c r="B1232" s="32" t="s">
        <v>333</v>
      </c>
      <c r="C1232" s="32">
        <v>25</v>
      </c>
      <c r="D1232" s="32">
        <v>325345.99900000001</v>
      </c>
      <c r="E1232" s="32" t="s">
        <v>10</v>
      </c>
      <c r="F1232" s="32">
        <v>3672.1840000000002</v>
      </c>
      <c r="G1232" s="32" t="s">
        <v>335</v>
      </c>
    </row>
    <row r="1233" spans="1:7" x14ac:dyDescent="0.25">
      <c r="A1233" s="32" t="s">
        <v>914</v>
      </c>
      <c r="B1233" s="32" t="s">
        <v>333</v>
      </c>
      <c r="C1233" s="32">
        <v>25</v>
      </c>
      <c r="D1233" s="32">
        <v>26836.947</v>
      </c>
      <c r="E1233" s="32" t="s">
        <v>10</v>
      </c>
      <c r="F1233" s="32">
        <v>164.41300000000001</v>
      </c>
      <c r="G1233" s="32" t="s">
        <v>335</v>
      </c>
    </row>
    <row r="1234" spans="1:7" x14ac:dyDescent="0.25">
      <c r="A1234" s="32" t="s">
        <v>915</v>
      </c>
      <c r="B1234" s="32" t="s">
        <v>333</v>
      </c>
      <c r="C1234" s="32">
        <v>25</v>
      </c>
      <c r="D1234" s="32">
        <v>26744.466</v>
      </c>
      <c r="E1234" s="32" t="s">
        <v>10</v>
      </c>
      <c r="F1234" s="32">
        <v>128.41399999999999</v>
      </c>
      <c r="G1234" s="32" t="s">
        <v>335</v>
      </c>
    </row>
    <row r="1235" spans="1:7" x14ac:dyDescent="0.25">
      <c r="A1235" s="32" t="s">
        <v>916</v>
      </c>
      <c r="B1235" s="32" t="s">
        <v>333</v>
      </c>
      <c r="C1235" s="32">
        <v>25</v>
      </c>
      <c r="D1235" s="32">
        <v>26771.245999999999</v>
      </c>
      <c r="E1235" s="32" t="s">
        <v>10</v>
      </c>
      <c r="F1235" s="32">
        <v>248.065</v>
      </c>
      <c r="G1235" s="32" t="s">
        <v>335</v>
      </c>
    </row>
    <row r="1236" spans="1:7" x14ac:dyDescent="0.25">
      <c r="A1236" s="32" t="s">
        <v>917</v>
      </c>
      <c r="B1236" s="32" t="s">
        <v>333</v>
      </c>
      <c r="C1236" s="32">
        <v>25</v>
      </c>
      <c r="D1236" s="32">
        <v>2305.7069999999999</v>
      </c>
      <c r="E1236" s="32" t="s">
        <v>10</v>
      </c>
      <c r="F1236" s="32">
        <v>12.948</v>
      </c>
      <c r="G1236" s="32" t="s">
        <v>335</v>
      </c>
    </row>
    <row r="1237" spans="1:7" x14ac:dyDescent="0.25">
      <c r="A1237" s="32" t="s">
        <v>918</v>
      </c>
      <c r="B1237" s="32" t="s">
        <v>333</v>
      </c>
      <c r="C1237" s="32">
        <v>25</v>
      </c>
      <c r="D1237" s="32">
        <v>2227.31</v>
      </c>
      <c r="E1237" s="32" t="s">
        <v>10</v>
      </c>
      <c r="F1237" s="32">
        <v>9.3170000000000002</v>
      </c>
      <c r="G1237" s="32" t="s">
        <v>335</v>
      </c>
    </row>
    <row r="1238" spans="1:7" x14ac:dyDescent="0.25">
      <c r="A1238" s="32" t="s">
        <v>919</v>
      </c>
      <c r="B1238" s="32" t="s">
        <v>333</v>
      </c>
      <c r="C1238" s="32">
        <v>25</v>
      </c>
      <c r="D1238" s="32">
        <v>2528.3040000000001</v>
      </c>
      <c r="E1238" s="32" t="s">
        <v>10</v>
      </c>
      <c r="F1238" s="32">
        <v>24.141999999999999</v>
      </c>
      <c r="G1238" s="32" t="s">
        <v>335</v>
      </c>
    </row>
    <row r="1240" spans="1:7" x14ac:dyDescent="0.25">
      <c r="A1240" s="32" t="s">
        <v>1019</v>
      </c>
    </row>
    <row r="1241" spans="1:7" x14ac:dyDescent="0.25">
      <c r="A1241" s="32" t="s">
        <v>2</v>
      </c>
      <c r="B1241" s="32" t="s">
        <v>3</v>
      </c>
      <c r="C1241" s="32" t="s">
        <v>4</v>
      </c>
      <c r="D1241" s="32" t="s">
        <v>5</v>
      </c>
      <c r="E1241" s="32" t="s">
        <v>6</v>
      </c>
      <c r="F1241" s="32" t="s">
        <v>7</v>
      </c>
    </row>
    <row r="1242" spans="1:7" x14ac:dyDescent="0.25">
      <c r="A1242" s="32" t="s">
        <v>1025</v>
      </c>
      <c r="B1242" s="32" t="s">
        <v>333</v>
      </c>
      <c r="C1242" s="32">
        <v>25</v>
      </c>
      <c r="D1242" s="32">
        <v>1712486.209</v>
      </c>
      <c r="E1242" s="32" t="s">
        <v>10</v>
      </c>
      <c r="F1242" s="32">
        <v>51936.843999999997</v>
      </c>
      <c r="G1242" s="32" t="s">
        <v>335</v>
      </c>
    </row>
    <row r="1243" spans="1:7" x14ac:dyDescent="0.25">
      <c r="A1243" s="32" t="s">
        <v>1026</v>
      </c>
      <c r="B1243" s="32" t="s">
        <v>333</v>
      </c>
      <c r="C1243" s="32">
        <v>25</v>
      </c>
      <c r="D1243" s="32">
        <v>1822163.996</v>
      </c>
      <c r="E1243" s="32" t="s">
        <v>10</v>
      </c>
      <c r="F1243" s="32">
        <v>21393.553</v>
      </c>
      <c r="G1243" s="32" t="s">
        <v>335</v>
      </c>
    </row>
    <row r="1244" spans="1:7" x14ac:dyDescent="0.25">
      <c r="A1244" s="32" t="s">
        <v>1027</v>
      </c>
      <c r="B1244" s="32" t="s">
        <v>333</v>
      </c>
      <c r="C1244" s="32">
        <v>25</v>
      </c>
      <c r="D1244" s="32">
        <v>1636275.8019999999</v>
      </c>
      <c r="E1244" s="32" t="s">
        <v>10</v>
      </c>
      <c r="F1244" s="32">
        <v>10625.85</v>
      </c>
      <c r="G1244" s="32" t="s">
        <v>335</v>
      </c>
    </row>
    <row r="1245" spans="1:7" x14ac:dyDescent="0.25">
      <c r="A1245" s="32" t="s">
        <v>1028</v>
      </c>
      <c r="B1245" s="32" t="s">
        <v>333</v>
      </c>
      <c r="C1245" s="32">
        <v>25</v>
      </c>
      <c r="D1245" s="32">
        <v>808512.51300000004</v>
      </c>
      <c r="E1245" s="32" t="s">
        <v>10</v>
      </c>
      <c r="F1245" s="32">
        <v>29356.151000000002</v>
      </c>
      <c r="G1245" s="32" t="s">
        <v>335</v>
      </c>
    </row>
    <row r="1246" spans="1:7" x14ac:dyDescent="0.25">
      <c r="A1246" s="32" t="s">
        <v>1029</v>
      </c>
      <c r="B1246" s="32" t="s">
        <v>333</v>
      </c>
      <c r="C1246" s="32">
        <v>25</v>
      </c>
      <c r="D1246" s="32">
        <v>859438.99600000004</v>
      </c>
      <c r="E1246" s="32" t="s">
        <v>10</v>
      </c>
      <c r="F1246" s="32">
        <v>3569.114</v>
      </c>
      <c r="G1246" s="32" t="s">
        <v>335</v>
      </c>
    </row>
    <row r="1247" spans="1:7" x14ac:dyDescent="0.25">
      <c r="A1247" s="32" t="s">
        <v>1030</v>
      </c>
      <c r="B1247" s="32" t="s">
        <v>333</v>
      </c>
      <c r="C1247" s="32">
        <v>25</v>
      </c>
      <c r="D1247" s="32">
        <v>766773.89399999997</v>
      </c>
      <c r="E1247" s="32" t="s">
        <v>10</v>
      </c>
      <c r="F1247" s="32">
        <v>7273.1419999999998</v>
      </c>
      <c r="G1247" s="32" t="s">
        <v>335</v>
      </c>
    </row>
    <row r="1248" spans="1:7" x14ac:dyDescent="0.25">
      <c r="A1248" s="32" t="s">
        <v>1031</v>
      </c>
      <c r="B1248" s="32" t="s">
        <v>333</v>
      </c>
      <c r="C1248" s="32">
        <v>25</v>
      </c>
      <c r="D1248" s="32">
        <v>158850.56099999999</v>
      </c>
      <c r="E1248" s="32" t="s">
        <v>10</v>
      </c>
      <c r="F1248" s="32">
        <v>1345.8530000000001</v>
      </c>
      <c r="G1248" s="32" t="s">
        <v>335</v>
      </c>
    </row>
    <row r="1249" spans="1:7" x14ac:dyDescent="0.25">
      <c r="A1249" s="32" t="s">
        <v>1032</v>
      </c>
      <c r="B1249" s="32" t="s">
        <v>333</v>
      </c>
      <c r="C1249" s="32">
        <v>25</v>
      </c>
      <c r="D1249" s="32">
        <v>159031.43599999999</v>
      </c>
      <c r="E1249" s="32" t="s">
        <v>10</v>
      </c>
      <c r="F1249" s="32">
        <v>883.005</v>
      </c>
      <c r="G1249" s="32" t="s">
        <v>335</v>
      </c>
    </row>
    <row r="1250" spans="1:7" x14ac:dyDescent="0.25">
      <c r="A1250" s="32" t="s">
        <v>1033</v>
      </c>
      <c r="B1250" s="32" t="s">
        <v>333</v>
      </c>
      <c r="C1250" s="32">
        <v>25</v>
      </c>
      <c r="D1250" s="32">
        <v>124661.68799999999</v>
      </c>
      <c r="E1250" s="32" t="s">
        <v>10</v>
      </c>
      <c r="F1250" s="32">
        <v>1933.165</v>
      </c>
      <c r="G1250" s="32" t="s">
        <v>335</v>
      </c>
    </row>
    <row r="1251" spans="1:7" x14ac:dyDescent="0.25">
      <c r="A1251" s="32" t="s">
        <v>1034</v>
      </c>
      <c r="B1251" s="32" t="s">
        <v>333</v>
      </c>
      <c r="C1251" s="32">
        <v>25</v>
      </c>
      <c r="D1251" s="32">
        <v>8556.4689999999991</v>
      </c>
      <c r="E1251" s="32" t="s">
        <v>10</v>
      </c>
      <c r="F1251" s="32">
        <v>56.307000000000002</v>
      </c>
      <c r="G1251" s="32" t="s">
        <v>335</v>
      </c>
    </row>
    <row r="1252" spans="1:7" x14ac:dyDescent="0.25">
      <c r="A1252" s="32" t="s">
        <v>1035</v>
      </c>
      <c r="B1252" s="32" t="s">
        <v>333</v>
      </c>
      <c r="C1252" s="32">
        <v>25</v>
      </c>
      <c r="D1252" s="32">
        <v>8876.8919999999998</v>
      </c>
      <c r="E1252" s="32" t="s">
        <v>10</v>
      </c>
      <c r="F1252" s="32">
        <v>66.572000000000003</v>
      </c>
      <c r="G1252" s="32" t="s">
        <v>335</v>
      </c>
    </row>
    <row r="1253" spans="1:7" x14ac:dyDescent="0.25">
      <c r="A1253" s="32" t="s">
        <v>1036</v>
      </c>
      <c r="B1253" s="32" t="s">
        <v>333</v>
      </c>
      <c r="C1253" s="32">
        <v>25</v>
      </c>
      <c r="D1253" s="32">
        <v>7211.6890000000003</v>
      </c>
      <c r="E1253" s="32" t="s">
        <v>10</v>
      </c>
      <c r="F1253" s="32">
        <v>60.555</v>
      </c>
      <c r="G1253" s="32" t="s">
        <v>335</v>
      </c>
    </row>
    <row r="1254" spans="1:7" x14ac:dyDescent="0.25">
      <c r="A1254" s="32" t="s">
        <v>1037</v>
      </c>
      <c r="B1254" s="32" t="s">
        <v>333</v>
      </c>
      <c r="C1254" s="32">
        <v>25</v>
      </c>
      <c r="D1254" s="32">
        <v>838.654</v>
      </c>
      <c r="E1254" s="32" t="s">
        <v>10</v>
      </c>
      <c r="F1254" s="32">
        <v>5.2089999999999996</v>
      </c>
      <c r="G1254" s="32" t="s">
        <v>335</v>
      </c>
    </row>
    <row r="1255" spans="1:7" x14ac:dyDescent="0.25">
      <c r="A1255" s="32" t="s">
        <v>1038</v>
      </c>
      <c r="B1255" s="32" t="s">
        <v>333</v>
      </c>
      <c r="C1255" s="32">
        <v>25</v>
      </c>
      <c r="D1255" s="32">
        <v>771.649</v>
      </c>
      <c r="E1255" s="32" t="s">
        <v>10</v>
      </c>
      <c r="F1255" s="32">
        <v>4.6870000000000003</v>
      </c>
      <c r="G1255" s="32" t="s">
        <v>335</v>
      </c>
    </row>
    <row r="1256" spans="1:7" x14ac:dyDescent="0.25">
      <c r="A1256" s="32" t="s">
        <v>1039</v>
      </c>
      <c r="B1256" s="32" t="s">
        <v>333</v>
      </c>
      <c r="C1256" s="32">
        <v>25</v>
      </c>
      <c r="D1256" s="32">
        <v>741.76199999999994</v>
      </c>
      <c r="E1256" s="32" t="s">
        <v>10</v>
      </c>
      <c r="F1256" s="32">
        <v>2.6230000000000002</v>
      </c>
      <c r="G1256" s="32" t="s">
        <v>335</v>
      </c>
    </row>
    <row r="1258" spans="1:7" x14ac:dyDescent="0.25">
      <c r="A1258" s="32" t="s">
        <v>1020</v>
      </c>
    </row>
    <row r="1259" spans="1:7" x14ac:dyDescent="0.25">
      <c r="A1259" s="32" t="s">
        <v>2</v>
      </c>
      <c r="B1259" s="32" t="s">
        <v>3</v>
      </c>
      <c r="C1259" s="32" t="s">
        <v>4</v>
      </c>
      <c r="D1259" s="32" t="s">
        <v>5</v>
      </c>
      <c r="E1259" s="32" t="s">
        <v>6</v>
      </c>
      <c r="F1259" s="32" t="s">
        <v>7</v>
      </c>
    </row>
    <row r="1260" spans="1:7" x14ac:dyDescent="0.25">
      <c r="A1260" s="32" t="s">
        <v>1040</v>
      </c>
      <c r="B1260" s="32" t="s">
        <v>333</v>
      </c>
      <c r="C1260" s="32">
        <v>25</v>
      </c>
      <c r="D1260" s="32">
        <v>975393.10800000001</v>
      </c>
      <c r="E1260" s="32" t="s">
        <v>10</v>
      </c>
      <c r="F1260" s="32">
        <v>18628.296999999999</v>
      </c>
      <c r="G1260" s="32" t="s">
        <v>335</v>
      </c>
    </row>
    <row r="1261" spans="1:7" x14ac:dyDescent="0.25">
      <c r="A1261" s="32" t="s">
        <v>1041</v>
      </c>
      <c r="B1261" s="32" t="s">
        <v>333</v>
      </c>
      <c r="C1261" s="32">
        <v>25</v>
      </c>
      <c r="D1261" s="32">
        <v>1225380.28</v>
      </c>
      <c r="E1261" s="32" t="s">
        <v>10</v>
      </c>
      <c r="F1261" s="32">
        <v>24642.741999999998</v>
      </c>
      <c r="G1261" s="32" t="s">
        <v>335</v>
      </c>
    </row>
    <row r="1262" spans="1:7" x14ac:dyDescent="0.25">
      <c r="A1262" s="32" t="s">
        <v>1042</v>
      </c>
      <c r="B1262" s="32" t="s">
        <v>333</v>
      </c>
      <c r="C1262" s="32">
        <v>25</v>
      </c>
      <c r="D1262" s="32">
        <v>696704.772</v>
      </c>
      <c r="E1262" s="32" t="s">
        <v>10</v>
      </c>
      <c r="F1262" s="32">
        <v>15135.371999999999</v>
      </c>
      <c r="G1262" s="32" t="s">
        <v>335</v>
      </c>
    </row>
    <row r="1263" spans="1:7" x14ac:dyDescent="0.25">
      <c r="A1263" s="32" t="s">
        <v>1043</v>
      </c>
      <c r="B1263" s="32" t="s">
        <v>333</v>
      </c>
      <c r="C1263" s="32">
        <v>25</v>
      </c>
      <c r="D1263" s="32">
        <v>433363.04599999997</v>
      </c>
      <c r="E1263" s="32" t="s">
        <v>10</v>
      </c>
      <c r="F1263" s="32">
        <v>19956.215</v>
      </c>
      <c r="G1263" s="32" t="s">
        <v>335</v>
      </c>
    </row>
    <row r="1264" spans="1:7" x14ac:dyDescent="0.25">
      <c r="A1264" s="32" t="s">
        <v>1044</v>
      </c>
      <c r="B1264" s="32" t="s">
        <v>333</v>
      </c>
      <c r="C1264" s="32">
        <v>25</v>
      </c>
      <c r="D1264" s="32">
        <v>562239.80599999998</v>
      </c>
      <c r="E1264" s="32" t="s">
        <v>10</v>
      </c>
      <c r="F1264" s="32">
        <v>26636.473000000002</v>
      </c>
      <c r="G1264" s="32" t="s">
        <v>335</v>
      </c>
    </row>
    <row r="1265" spans="1:7" x14ac:dyDescent="0.25">
      <c r="A1265" s="32" t="s">
        <v>1045</v>
      </c>
      <c r="B1265" s="32" t="s">
        <v>333</v>
      </c>
      <c r="C1265" s="32">
        <v>25</v>
      </c>
      <c r="D1265" s="32">
        <v>460221.81099999999</v>
      </c>
      <c r="E1265" s="32" t="s">
        <v>10</v>
      </c>
      <c r="F1265" s="32">
        <v>13608.757</v>
      </c>
      <c r="G1265" s="32" t="s">
        <v>335</v>
      </c>
    </row>
    <row r="1266" spans="1:7" x14ac:dyDescent="0.25">
      <c r="A1266" s="32" t="s">
        <v>1046</v>
      </c>
      <c r="B1266" s="32" t="s">
        <v>333</v>
      </c>
      <c r="C1266" s="32">
        <v>25</v>
      </c>
      <c r="D1266" s="32">
        <v>79440.922000000006</v>
      </c>
      <c r="E1266" s="32" t="s">
        <v>10</v>
      </c>
      <c r="F1266" s="32">
        <v>803.17899999999997</v>
      </c>
      <c r="G1266" s="32" t="s">
        <v>335</v>
      </c>
    </row>
    <row r="1267" spans="1:7" x14ac:dyDescent="0.25">
      <c r="A1267" s="32" t="s">
        <v>1047</v>
      </c>
      <c r="B1267" s="32" t="s">
        <v>333</v>
      </c>
      <c r="C1267" s="32">
        <v>25</v>
      </c>
      <c r="D1267" s="32">
        <v>99322.008000000002</v>
      </c>
      <c r="E1267" s="32" t="s">
        <v>10</v>
      </c>
      <c r="F1267" s="32">
        <v>320.16399999999999</v>
      </c>
      <c r="G1267" s="32" t="s">
        <v>335</v>
      </c>
    </row>
    <row r="1268" spans="1:7" x14ac:dyDescent="0.25">
      <c r="A1268" s="32" t="s">
        <v>1048</v>
      </c>
      <c r="B1268" s="32" t="s">
        <v>333</v>
      </c>
      <c r="C1268" s="32">
        <v>25</v>
      </c>
      <c r="D1268" s="32">
        <v>79740.675000000003</v>
      </c>
      <c r="E1268" s="32" t="s">
        <v>10</v>
      </c>
      <c r="F1268" s="32">
        <v>457.72800000000001</v>
      </c>
      <c r="G1268" s="32" t="s">
        <v>335</v>
      </c>
    </row>
    <row r="1269" spans="1:7" x14ac:dyDescent="0.25">
      <c r="A1269" s="32" t="s">
        <v>1049</v>
      </c>
      <c r="B1269" s="32" t="s">
        <v>333</v>
      </c>
      <c r="C1269" s="32">
        <v>25</v>
      </c>
      <c r="D1269" s="32">
        <v>7188.7780000000002</v>
      </c>
      <c r="E1269" s="32" t="s">
        <v>10</v>
      </c>
      <c r="F1269" s="32">
        <v>16.065999999999999</v>
      </c>
      <c r="G1269" s="32" t="s">
        <v>335</v>
      </c>
    </row>
    <row r="1270" spans="1:7" x14ac:dyDescent="0.25">
      <c r="A1270" s="32" t="s">
        <v>1050</v>
      </c>
      <c r="B1270" s="32" t="s">
        <v>333</v>
      </c>
      <c r="C1270" s="32">
        <v>25</v>
      </c>
      <c r="D1270" s="32">
        <v>7025.33</v>
      </c>
      <c r="E1270" s="32" t="s">
        <v>10</v>
      </c>
      <c r="F1270" s="32">
        <v>16.681999999999999</v>
      </c>
      <c r="G1270" s="32" t="s">
        <v>335</v>
      </c>
    </row>
    <row r="1271" spans="1:7" x14ac:dyDescent="0.25">
      <c r="A1271" s="32" t="s">
        <v>1051</v>
      </c>
      <c r="B1271" s="32" t="s">
        <v>333</v>
      </c>
      <c r="C1271" s="32">
        <v>25</v>
      </c>
      <c r="D1271" s="32">
        <v>3363.799</v>
      </c>
      <c r="E1271" s="32" t="s">
        <v>10</v>
      </c>
      <c r="F1271" s="32">
        <v>12.23</v>
      </c>
      <c r="G1271" s="32" t="s">
        <v>335</v>
      </c>
    </row>
    <row r="1272" spans="1:7" x14ac:dyDescent="0.25">
      <c r="A1272" s="32" t="s">
        <v>1052</v>
      </c>
      <c r="B1272" s="32" t="s">
        <v>333</v>
      </c>
      <c r="C1272" s="32">
        <v>25</v>
      </c>
      <c r="D1272" s="32">
        <v>510.976</v>
      </c>
      <c r="E1272" s="32" t="s">
        <v>10</v>
      </c>
      <c r="F1272" s="32">
        <v>2.4079999999999999</v>
      </c>
      <c r="G1272" s="32" t="s">
        <v>335</v>
      </c>
    </row>
    <row r="1273" spans="1:7" x14ac:dyDescent="0.25">
      <c r="A1273" s="32" t="s">
        <v>1053</v>
      </c>
      <c r="B1273" s="32" t="s">
        <v>333</v>
      </c>
      <c r="C1273" s="32">
        <v>25</v>
      </c>
      <c r="D1273" s="32">
        <v>576.62300000000005</v>
      </c>
      <c r="E1273" s="32" t="s">
        <v>10</v>
      </c>
      <c r="F1273" s="32">
        <v>3.3650000000000002</v>
      </c>
      <c r="G1273" s="32" t="s">
        <v>335</v>
      </c>
    </row>
    <row r="1274" spans="1:7" x14ac:dyDescent="0.25">
      <c r="A1274" s="32" t="s">
        <v>1054</v>
      </c>
      <c r="B1274" s="32" t="s">
        <v>333</v>
      </c>
      <c r="C1274" s="32">
        <v>25</v>
      </c>
      <c r="D1274" s="32">
        <v>578.87400000000002</v>
      </c>
      <c r="E1274" s="32" t="s">
        <v>10</v>
      </c>
      <c r="F1274" s="32">
        <v>15.581</v>
      </c>
      <c r="G1274" s="32" t="s">
        <v>335</v>
      </c>
    </row>
    <row r="1276" spans="1:7" x14ac:dyDescent="0.25">
      <c r="A1276" s="32" t="s">
        <v>971</v>
      </c>
    </row>
    <row r="1277" spans="1:7" x14ac:dyDescent="0.25">
      <c r="A1277" s="32" t="s">
        <v>2</v>
      </c>
      <c r="B1277" s="32" t="s">
        <v>3</v>
      </c>
      <c r="C1277" s="32" t="s">
        <v>4</v>
      </c>
      <c r="D1277" s="32" t="s">
        <v>5</v>
      </c>
      <c r="E1277" s="32" t="s">
        <v>6</v>
      </c>
      <c r="F1277" s="32" t="s">
        <v>7</v>
      </c>
    </row>
    <row r="1278" spans="1:7" x14ac:dyDescent="0.25">
      <c r="A1278" s="32" t="s">
        <v>972</v>
      </c>
      <c r="B1278" s="32" t="s">
        <v>333</v>
      </c>
      <c r="C1278" s="32">
        <v>25</v>
      </c>
      <c r="D1278" s="32">
        <v>12978517.098999999</v>
      </c>
      <c r="E1278" s="32" t="s">
        <v>10</v>
      </c>
      <c r="F1278" s="32">
        <v>65698.240999999995</v>
      </c>
      <c r="G1278" s="32" t="s">
        <v>335</v>
      </c>
    </row>
    <row r="1279" spans="1:7" x14ac:dyDescent="0.25">
      <c r="A1279" s="32" t="s">
        <v>973</v>
      </c>
      <c r="B1279" s="32" t="s">
        <v>333</v>
      </c>
      <c r="C1279" s="32">
        <v>25</v>
      </c>
      <c r="D1279" s="32">
        <v>13475811.132999999</v>
      </c>
      <c r="E1279" s="32" t="s">
        <v>10</v>
      </c>
      <c r="F1279" s="32">
        <v>14139.455</v>
      </c>
      <c r="G1279" s="32" t="s">
        <v>335</v>
      </c>
    </row>
    <row r="1280" spans="1:7" x14ac:dyDescent="0.25">
      <c r="A1280" s="32" t="s">
        <v>974</v>
      </c>
      <c r="B1280" s="32" t="s">
        <v>333</v>
      </c>
      <c r="C1280" s="32">
        <v>25</v>
      </c>
      <c r="D1280" s="32">
        <v>13337584.823000001</v>
      </c>
      <c r="E1280" s="32" t="s">
        <v>10</v>
      </c>
      <c r="F1280" s="32">
        <v>18673.992999999999</v>
      </c>
      <c r="G1280" s="32" t="s">
        <v>335</v>
      </c>
    </row>
    <row r="1281" spans="1:7" x14ac:dyDescent="0.25">
      <c r="A1281" s="32" t="s">
        <v>975</v>
      </c>
      <c r="B1281" s="32" t="s">
        <v>333</v>
      </c>
      <c r="C1281" s="32">
        <v>25</v>
      </c>
      <c r="D1281" s="32">
        <v>6111910.108</v>
      </c>
      <c r="E1281" s="32" t="s">
        <v>10</v>
      </c>
      <c r="F1281" s="32">
        <v>44520.506000000001</v>
      </c>
      <c r="G1281" s="32" t="s">
        <v>335</v>
      </c>
    </row>
    <row r="1282" spans="1:7" x14ac:dyDescent="0.25">
      <c r="A1282" s="32" t="s">
        <v>976</v>
      </c>
      <c r="B1282" s="32" t="s">
        <v>333</v>
      </c>
      <c r="C1282" s="32">
        <v>25</v>
      </c>
      <c r="D1282" s="32">
        <v>6229627.1720000003</v>
      </c>
      <c r="E1282" s="32" t="s">
        <v>10</v>
      </c>
      <c r="F1282" s="32">
        <v>36022.036999999997</v>
      </c>
      <c r="G1282" s="32" t="s">
        <v>335</v>
      </c>
    </row>
    <row r="1283" spans="1:7" x14ac:dyDescent="0.25">
      <c r="A1283" s="32" t="s">
        <v>977</v>
      </c>
      <c r="B1283" s="32" t="s">
        <v>333</v>
      </c>
      <c r="C1283" s="32">
        <v>25</v>
      </c>
      <c r="D1283" s="32">
        <v>6144594.2280000001</v>
      </c>
      <c r="E1283" s="32" t="s">
        <v>10</v>
      </c>
      <c r="F1283" s="32">
        <v>44496.902999999998</v>
      </c>
      <c r="G1283" s="32" t="s">
        <v>335</v>
      </c>
    </row>
    <row r="1284" spans="1:7" x14ac:dyDescent="0.25">
      <c r="A1284" s="32" t="s">
        <v>978</v>
      </c>
      <c r="B1284" s="32" t="s">
        <v>333</v>
      </c>
      <c r="C1284" s="32">
        <v>25</v>
      </c>
      <c r="D1284" s="32">
        <v>986200.43599999999</v>
      </c>
      <c r="E1284" s="32" t="s">
        <v>10</v>
      </c>
      <c r="F1284" s="32">
        <v>5788.77</v>
      </c>
      <c r="G1284" s="32" t="s">
        <v>335</v>
      </c>
    </row>
    <row r="1285" spans="1:7" x14ac:dyDescent="0.25">
      <c r="A1285" s="32" t="s">
        <v>979</v>
      </c>
      <c r="B1285" s="32" t="s">
        <v>333</v>
      </c>
      <c r="C1285" s="32">
        <v>25</v>
      </c>
      <c r="D1285" s="32">
        <v>984542.99100000004</v>
      </c>
      <c r="E1285" s="32" t="s">
        <v>10</v>
      </c>
      <c r="F1285" s="32">
        <v>7846.924</v>
      </c>
      <c r="G1285" s="32" t="s">
        <v>335</v>
      </c>
    </row>
    <row r="1286" spans="1:7" x14ac:dyDescent="0.25">
      <c r="A1286" s="32" t="s">
        <v>980</v>
      </c>
      <c r="B1286" s="32" t="s">
        <v>333</v>
      </c>
      <c r="C1286" s="32">
        <v>25</v>
      </c>
      <c r="D1286" s="32">
        <v>935957.88899999997</v>
      </c>
      <c r="E1286" s="32" t="s">
        <v>10</v>
      </c>
      <c r="F1286" s="32">
        <v>8239.6409999999996</v>
      </c>
      <c r="G1286" s="32" t="s">
        <v>335</v>
      </c>
    </row>
    <row r="1287" spans="1:7" x14ac:dyDescent="0.25">
      <c r="A1287" s="32" t="s">
        <v>981</v>
      </c>
      <c r="B1287" s="32" t="s">
        <v>333</v>
      </c>
      <c r="C1287" s="32">
        <v>25</v>
      </c>
      <c r="D1287" s="32">
        <v>41612.131999999998</v>
      </c>
      <c r="E1287" s="32" t="s">
        <v>10</v>
      </c>
      <c r="F1287" s="32">
        <v>985.29</v>
      </c>
      <c r="G1287" s="32" t="s">
        <v>335</v>
      </c>
    </row>
    <row r="1288" spans="1:7" x14ac:dyDescent="0.25">
      <c r="A1288" s="32" t="s">
        <v>982</v>
      </c>
      <c r="B1288" s="32" t="s">
        <v>333</v>
      </c>
      <c r="C1288" s="32">
        <v>25</v>
      </c>
      <c r="D1288" s="32">
        <v>43139.093999999997</v>
      </c>
      <c r="E1288" s="32" t="s">
        <v>10</v>
      </c>
      <c r="F1288" s="32">
        <v>618.41200000000003</v>
      </c>
      <c r="G1288" s="32" t="s">
        <v>335</v>
      </c>
    </row>
    <row r="1289" spans="1:7" x14ac:dyDescent="0.25">
      <c r="A1289" s="32" t="s">
        <v>983</v>
      </c>
      <c r="B1289" s="32" t="s">
        <v>333</v>
      </c>
      <c r="C1289" s="32">
        <v>25</v>
      </c>
      <c r="D1289" s="32">
        <v>39225.375</v>
      </c>
      <c r="E1289" s="32" t="s">
        <v>10</v>
      </c>
      <c r="F1289" s="32">
        <v>407.23500000000001</v>
      </c>
      <c r="G1289" s="32" t="s">
        <v>335</v>
      </c>
    </row>
    <row r="1290" spans="1:7" x14ac:dyDescent="0.25">
      <c r="A1290" s="32" t="s">
        <v>984</v>
      </c>
      <c r="B1290" s="32" t="s">
        <v>333</v>
      </c>
      <c r="C1290" s="32">
        <v>25</v>
      </c>
      <c r="D1290" s="32">
        <v>2201.7330000000002</v>
      </c>
      <c r="E1290" s="32" t="s">
        <v>10</v>
      </c>
      <c r="F1290" s="32">
        <v>8.5649999999999995</v>
      </c>
      <c r="G1290" s="32" t="s">
        <v>335</v>
      </c>
    </row>
    <row r="1291" spans="1:7" x14ac:dyDescent="0.25">
      <c r="A1291" s="32" t="s">
        <v>985</v>
      </c>
      <c r="B1291" s="32" t="s">
        <v>333</v>
      </c>
      <c r="C1291" s="32">
        <v>25</v>
      </c>
      <c r="D1291" s="32">
        <v>3530.0970000000002</v>
      </c>
      <c r="E1291" s="32" t="s">
        <v>10</v>
      </c>
      <c r="F1291" s="32">
        <v>19.641999999999999</v>
      </c>
      <c r="G1291" s="32" t="s">
        <v>335</v>
      </c>
    </row>
    <row r="1292" spans="1:7" x14ac:dyDescent="0.25">
      <c r="A1292" s="32" t="s">
        <v>986</v>
      </c>
      <c r="B1292" s="32" t="s">
        <v>333</v>
      </c>
      <c r="C1292" s="32">
        <v>25</v>
      </c>
      <c r="D1292" s="32">
        <v>2363.306</v>
      </c>
      <c r="E1292" s="32" t="s">
        <v>10</v>
      </c>
      <c r="F1292" s="32">
        <v>11.77</v>
      </c>
      <c r="G1292" s="32" t="s">
        <v>335</v>
      </c>
    </row>
    <row r="1293" spans="1:7" x14ac:dyDescent="0.25">
      <c r="A1293" s="138"/>
      <c r="B1293" s="138"/>
      <c r="C1293" s="138"/>
      <c r="D1293" s="138"/>
      <c r="E1293" s="138"/>
      <c r="F1293" s="138"/>
      <c r="G1293" s="138"/>
    </row>
    <row r="1294" spans="1:7" x14ac:dyDescent="0.25">
      <c r="A1294" s="139" t="s">
        <v>1093</v>
      </c>
      <c r="B1294" s="138"/>
      <c r="C1294" s="138"/>
      <c r="D1294" s="140"/>
      <c r="E1294" s="138"/>
      <c r="F1294" s="141"/>
      <c r="G1294" s="138"/>
    </row>
    <row r="1295" spans="1:7" x14ac:dyDescent="0.25">
      <c r="A1295" s="2" t="s">
        <v>2</v>
      </c>
      <c r="B1295" s="3" t="s">
        <v>3</v>
      </c>
      <c r="C1295" s="3" t="s">
        <v>4</v>
      </c>
      <c r="D1295" s="26" t="s">
        <v>5</v>
      </c>
      <c r="E1295" s="3" t="s">
        <v>6</v>
      </c>
      <c r="F1295" s="42" t="s">
        <v>7</v>
      </c>
      <c r="G1295" s="3"/>
    </row>
    <row r="1296" spans="1:7" x14ac:dyDescent="0.25">
      <c r="A1296" s="2" t="s">
        <v>8</v>
      </c>
      <c r="B1296" s="3" t="s">
        <v>333</v>
      </c>
      <c r="C1296" s="3">
        <v>10</v>
      </c>
      <c r="D1296" s="26">
        <v>43108977.794</v>
      </c>
      <c r="E1296" s="3" t="s">
        <v>10</v>
      </c>
      <c r="F1296" s="42">
        <v>4965532.7860000003</v>
      </c>
      <c r="G1296" s="3" t="s">
        <v>335</v>
      </c>
    </row>
    <row r="1297" spans="1:7" x14ac:dyDescent="0.25">
      <c r="A1297" s="2" t="s">
        <v>12</v>
      </c>
      <c r="B1297" s="3" t="s">
        <v>333</v>
      </c>
      <c r="C1297" s="3">
        <v>10</v>
      </c>
      <c r="D1297" s="26">
        <v>16029241.68</v>
      </c>
      <c r="E1297" s="3" t="s">
        <v>10</v>
      </c>
      <c r="F1297" s="42">
        <v>2073235.0989999999</v>
      </c>
      <c r="G1297" s="3" t="s">
        <v>335</v>
      </c>
    </row>
    <row r="1298" spans="1:7" x14ac:dyDescent="0.25">
      <c r="A1298" s="2" t="s">
        <v>13</v>
      </c>
      <c r="B1298" s="3" t="s">
        <v>333</v>
      </c>
      <c r="C1298" s="3">
        <v>10</v>
      </c>
      <c r="D1298" s="26">
        <v>13458171.557</v>
      </c>
      <c r="E1298" s="3" t="s">
        <v>10</v>
      </c>
      <c r="F1298" s="42">
        <v>1610942.9350000001</v>
      </c>
      <c r="G1298" s="3" t="s">
        <v>335</v>
      </c>
    </row>
    <row r="1299" spans="1:7" x14ac:dyDescent="0.25">
      <c r="A1299" s="2" t="s">
        <v>14</v>
      </c>
      <c r="B1299" s="3" t="s">
        <v>333</v>
      </c>
      <c r="C1299" s="3">
        <v>10</v>
      </c>
      <c r="D1299" s="26">
        <v>14758753.714</v>
      </c>
      <c r="E1299" s="3" t="s">
        <v>10</v>
      </c>
      <c r="F1299" s="42">
        <v>1349657.594</v>
      </c>
      <c r="G1299" s="3" t="s">
        <v>335</v>
      </c>
    </row>
    <row r="1300" spans="1:7" x14ac:dyDescent="0.25">
      <c r="A1300" s="2" t="s">
        <v>15</v>
      </c>
      <c r="B1300" s="3" t="s">
        <v>333</v>
      </c>
      <c r="C1300" s="3">
        <v>10</v>
      </c>
      <c r="D1300" s="26">
        <v>8444861.3870000001</v>
      </c>
      <c r="E1300" s="3" t="s">
        <v>10</v>
      </c>
      <c r="F1300" s="42">
        <v>1465213.7009999999</v>
      </c>
      <c r="G1300" s="3" t="s">
        <v>335</v>
      </c>
    </row>
    <row r="1301" spans="1:7" x14ac:dyDescent="0.25">
      <c r="A1301" s="2" t="s">
        <v>16</v>
      </c>
      <c r="B1301" s="3" t="s">
        <v>333</v>
      </c>
      <c r="C1301" s="3">
        <v>10</v>
      </c>
      <c r="D1301" s="26">
        <v>7440749.0300000003</v>
      </c>
      <c r="E1301" s="3" t="s">
        <v>10</v>
      </c>
      <c r="F1301" s="42">
        <v>791121.10400000005</v>
      </c>
      <c r="G1301" s="3" t="s">
        <v>335</v>
      </c>
    </row>
    <row r="1302" spans="1:7" x14ac:dyDescent="0.25">
      <c r="A1302" s="2" t="s">
        <v>17</v>
      </c>
      <c r="B1302" s="3" t="s">
        <v>333</v>
      </c>
      <c r="C1302" s="3">
        <v>10</v>
      </c>
      <c r="D1302" s="26">
        <v>2532170.2990000001</v>
      </c>
      <c r="E1302" s="3" t="s">
        <v>10</v>
      </c>
      <c r="F1302" s="42">
        <v>71930.047999999995</v>
      </c>
      <c r="G1302" s="3" t="s">
        <v>335</v>
      </c>
    </row>
    <row r="1303" spans="1:7" x14ac:dyDescent="0.25">
      <c r="A1303" s="2" t="s">
        <v>18</v>
      </c>
      <c r="B1303" s="3" t="s">
        <v>333</v>
      </c>
      <c r="C1303" s="3">
        <v>10</v>
      </c>
      <c r="D1303" s="26">
        <v>1608612.206</v>
      </c>
      <c r="E1303" s="3" t="s">
        <v>10</v>
      </c>
      <c r="F1303" s="42">
        <v>92577.254000000001</v>
      </c>
      <c r="G1303" s="3" t="s">
        <v>335</v>
      </c>
    </row>
    <row r="1304" spans="1:7" x14ac:dyDescent="0.25">
      <c r="A1304" s="2" t="s">
        <v>19</v>
      </c>
      <c r="B1304" s="3" t="s">
        <v>333</v>
      </c>
      <c r="C1304" s="3">
        <v>10</v>
      </c>
      <c r="D1304" s="26">
        <v>1410869.8330000001</v>
      </c>
      <c r="E1304" s="3" t="s">
        <v>10</v>
      </c>
      <c r="F1304" s="42">
        <v>106110.875</v>
      </c>
      <c r="G1304" s="3" t="s">
        <v>335</v>
      </c>
    </row>
    <row r="1305" spans="1:7" x14ac:dyDescent="0.25">
      <c r="A1305" s="2" t="s">
        <v>20</v>
      </c>
      <c r="B1305" s="3" t="s">
        <v>333</v>
      </c>
      <c r="C1305" s="3">
        <v>10</v>
      </c>
      <c r="D1305" s="26">
        <v>344756.61099999998</v>
      </c>
      <c r="E1305" s="3" t="s">
        <v>10</v>
      </c>
      <c r="F1305" s="42">
        <v>56805.144999999997</v>
      </c>
      <c r="G1305" s="3" t="s">
        <v>335</v>
      </c>
    </row>
    <row r="1306" spans="1:7" x14ac:dyDescent="0.25">
      <c r="A1306" s="2" t="s">
        <v>21</v>
      </c>
      <c r="B1306" s="3" t="s">
        <v>333</v>
      </c>
      <c r="C1306" s="3">
        <v>10</v>
      </c>
      <c r="D1306" s="26">
        <v>221869.85699999999</v>
      </c>
      <c r="E1306" s="3" t="s">
        <v>10</v>
      </c>
      <c r="F1306" s="42">
        <v>13724.522999999999</v>
      </c>
      <c r="G1306" s="3" t="s">
        <v>335</v>
      </c>
    </row>
    <row r="1307" spans="1:7" x14ac:dyDescent="0.25">
      <c r="A1307" s="2" t="s">
        <v>22</v>
      </c>
      <c r="B1307" s="3" t="s">
        <v>333</v>
      </c>
      <c r="C1307" s="3">
        <v>10</v>
      </c>
      <c r="D1307" s="26">
        <v>165108.32999999999</v>
      </c>
      <c r="E1307" s="3" t="s">
        <v>10</v>
      </c>
      <c r="F1307" s="42">
        <v>7894.152</v>
      </c>
      <c r="G1307" s="3" t="s">
        <v>335</v>
      </c>
    </row>
    <row r="1308" spans="1:7" x14ac:dyDescent="0.25">
      <c r="A1308" s="2" t="s">
        <v>23</v>
      </c>
      <c r="B1308" s="3" t="s">
        <v>333</v>
      </c>
      <c r="C1308" s="3">
        <v>10</v>
      </c>
      <c r="D1308" s="26">
        <v>90976.101999999999</v>
      </c>
      <c r="E1308" s="3" t="s">
        <v>10</v>
      </c>
      <c r="F1308" s="42">
        <v>1847.6310000000001</v>
      </c>
      <c r="G1308" s="3" t="s">
        <v>335</v>
      </c>
    </row>
    <row r="1309" spans="1:7" x14ac:dyDescent="0.25">
      <c r="A1309" s="2" t="s">
        <v>24</v>
      </c>
      <c r="B1309" s="3" t="s">
        <v>333</v>
      </c>
      <c r="C1309" s="3">
        <v>10</v>
      </c>
      <c r="D1309" s="26">
        <v>91940.429000000004</v>
      </c>
      <c r="E1309" s="3" t="s">
        <v>10</v>
      </c>
      <c r="F1309" s="42">
        <v>3563.6970000000001</v>
      </c>
      <c r="G1309" s="3" t="s">
        <v>335</v>
      </c>
    </row>
    <row r="1310" spans="1:7" x14ac:dyDescent="0.25">
      <c r="A1310" s="2" t="s">
        <v>25</v>
      </c>
      <c r="B1310" s="3" t="s">
        <v>333</v>
      </c>
      <c r="C1310" s="3">
        <v>10</v>
      </c>
      <c r="D1310" s="26">
        <v>90999.210999999996</v>
      </c>
      <c r="E1310" s="3" t="s">
        <v>10</v>
      </c>
      <c r="F1310" s="42">
        <v>5936.6009999999997</v>
      </c>
      <c r="G1310" s="3" t="s">
        <v>335</v>
      </c>
    </row>
    <row r="1311" spans="1:7" x14ac:dyDescent="0.25">
      <c r="A1311" s="3"/>
      <c r="B1311" s="3"/>
      <c r="C1311" s="3"/>
      <c r="D1311" s="26"/>
      <c r="E1311" s="3"/>
      <c r="F1311" s="42"/>
      <c r="G1311" s="3"/>
    </row>
    <row r="1312" spans="1:7" x14ac:dyDescent="0.25">
      <c r="A1312" s="2" t="s">
        <v>1094</v>
      </c>
      <c r="B1312" s="3"/>
      <c r="C1312" s="3"/>
      <c r="D1312" s="26"/>
      <c r="E1312" s="3"/>
      <c r="F1312" s="42"/>
      <c r="G1312" s="3"/>
    </row>
    <row r="1313" spans="1:7" x14ac:dyDescent="0.25">
      <c r="A1313" s="2" t="s">
        <v>2</v>
      </c>
      <c r="B1313" s="3" t="s">
        <v>3</v>
      </c>
      <c r="C1313" s="3" t="s">
        <v>4</v>
      </c>
      <c r="D1313" s="26" t="s">
        <v>5</v>
      </c>
      <c r="E1313" s="3" t="s">
        <v>6</v>
      </c>
      <c r="F1313" s="42" t="s">
        <v>7</v>
      </c>
      <c r="G1313" s="3"/>
    </row>
    <row r="1314" spans="1:7" x14ac:dyDescent="0.25">
      <c r="A1314" s="2" t="s">
        <v>26</v>
      </c>
      <c r="B1314" s="3" t="s">
        <v>333</v>
      </c>
      <c r="C1314" s="3">
        <v>10</v>
      </c>
      <c r="D1314" s="26">
        <v>22521004.026000001</v>
      </c>
      <c r="E1314" s="3" t="s">
        <v>10</v>
      </c>
      <c r="F1314" s="42">
        <v>5736386.8820000002</v>
      </c>
      <c r="G1314" s="3" t="s">
        <v>335</v>
      </c>
    </row>
    <row r="1315" spans="1:7" x14ac:dyDescent="0.25">
      <c r="A1315" s="2" t="s">
        <v>27</v>
      </c>
      <c r="B1315" s="3" t="s">
        <v>333</v>
      </c>
      <c r="C1315" s="3">
        <v>10</v>
      </c>
      <c r="D1315" s="26">
        <v>6842163.1359999999</v>
      </c>
      <c r="E1315" s="3" t="s">
        <v>10</v>
      </c>
      <c r="F1315" s="42">
        <v>296874.62900000002</v>
      </c>
      <c r="G1315" s="3" t="s">
        <v>335</v>
      </c>
    </row>
    <row r="1316" spans="1:7" x14ac:dyDescent="0.25">
      <c r="A1316" s="2" t="s">
        <v>28</v>
      </c>
      <c r="B1316" s="3" t="s">
        <v>333</v>
      </c>
      <c r="C1316" s="3">
        <v>10</v>
      </c>
      <c r="D1316" s="26">
        <v>7849855.2419999996</v>
      </c>
      <c r="E1316" s="3" t="s">
        <v>10</v>
      </c>
      <c r="F1316" s="42">
        <v>1122058.8389999999</v>
      </c>
      <c r="G1316" s="3" t="s">
        <v>335</v>
      </c>
    </row>
    <row r="1317" spans="1:7" x14ac:dyDescent="0.25">
      <c r="A1317" s="2" t="s">
        <v>29</v>
      </c>
      <c r="B1317" s="3" t="s">
        <v>333</v>
      </c>
      <c r="C1317" s="3">
        <v>10</v>
      </c>
      <c r="D1317" s="26">
        <v>6943751.2709999997</v>
      </c>
      <c r="E1317" s="3" t="s">
        <v>10</v>
      </c>
      <c r="F1317" s="42">
        <v>808378.71499999997</v>
      </c>
      <c r="G1317" s="3" t="s">
        <v>335</v>
      </c>
    </row>
    <row r="1318" spans="1:7" x14ac:dyDescent="0.25">
      <c r="A1318" s="2" t="s">
        <v>30</v>
      </c>
      <c r="B1318" s="3" t="s">
        <v>333</v>
      </c>
      <c r="C1318" s="3">
        <v>10</v>
      </c>
      <c r="D1318" s="26">
        <v>3517709.3829999999</v>
      </c>
      <c r="E1318" s="3" t="s">
        <v>10</v>
      </c>
      <c r="F1318" s="42">
        <v>261332.85800000001</v>
      </c>
      <c r="G1318" s="3" t="s">
        <v>335</v>
      </c>
    </row>
    <row r="1319" spans="1:7" x14ac:dyDescent="0.25">
      <c r="A1319" s="2" t="s">
        <v>31</v>
      </c>
      <c r="B1319" s="3" t="s">
        <v>333</v>
      </c>
      <c r="C1319" s="3">
        <v>10</v>
      </c>
      <c r="D1319" s="26">
        <v>3758909.747</v>
      </c>
      <c r="E1319" s="3" t="s">
        <v>10</v>
      </c>
      <c r="F1319" s="42">
        <v>509964.79700000002</v>
      </c>
      <c r="G1319" s="3" t="s">
        <v>335</v>
      </c>
    </row>
    <row r="1320" spans="1:7" x14ac:dyDescent="0.25">
      <c r="A1320" s="2" t="s">
        <v>32</v>
      </c>
      <c r="B1320" s="3" t="s">
        <v>333</v>
      </c>
      <c r="C1320" s="3">
        <v>10</v>
      </c>
      <c r="D1320" s="26">
        <v>1454678.2830000001</v>
      </c>
      <c r="E1320" s="3" t="s">
        <v>10</v>
      </c>
      <c r="F1320" s="42">
        <v>307772.37599999999</v>
      </c>
      <c r="G1320" s="3" t="s">
        <v>335</v>
      </c>
    </row>
    <row r="1321" spans="1:7" x14ac:dyDescent="0.25">
      <c r="A1321" s="2" t="s">
        <v>33</v>
      </c>
      <c r="B1321" s="3" t="s">
        <v>333</v>
      </c>
      <c r="C1321" s="3">
        <v>10</v>
      </c>
      <c r="D1321" s="26">
        <v>944810.11</v>
      </c>
      <c r="E1321" s="3" t="s">
        <v>10</v>
      </c>
      <c r="F1321" s="42">
        <v>235705.93799999999</v>
      </c>
      <c r="G1321" s="3" t="s">
        <v>335</v>
      </c>
    </row>
    <row r="1322" spans="1:7" x14ac:dyDescent="0.25">
      <c r="A1322" s="2" t="s">
        <v>34</v>
      </c>
      <c r="B1322" s="3" t="s">
        <v>333</v>
      </c>
      <c r="C1322" s="3">
        <v>10</v>
      </c>
      <c r="D1322" s="26">
        <v>821782.9</v>
      </c>
      <c r="E1322" s="3" t="s">
        <v>10</v>
      </c>
      <c r="F1322" s="42">
        <v>113909.887</v>
      </c>
      <c r="G1322" s="3" t="s">
        <v>335</v>
      </c>
    </row>
    <row r="1323" spans="1:7" x14ac:dyDescent="0.25">
      <c r="A1323" s="2" t="s">
        <v>35</v>
      </c>
      <c r="B1323" s="3" t="s">
        <v>333</v>
      </c>
      <c r="C1323" s="3">
        <v>10</v>
      </c>
      <c r="D1323" s="26">
        <v>246725.37299999999</v>
      </c>
      <c r="E1323" s="3" t="s">
        <v>10</v>
      </c>
      <c r="F1323" s="42">
        <v>80100.134999999995</v>
      </c>
      <c r="G1323" s="3" t="s">
        <v>335</v>
      </c>
    </row>
    <row r="1324" spans="1:7" x14ac:dyDescent="0.25">
      <c r="A1324" s="2" t="s">
        <v>36</v>
      </c>
      <c r="B1324" s="3" t="s">
        <v>333</v>
      </c>
      <c r="C1324" s="3">
        <v>10</v>
      </c>
      <c r="D1324" s="26">
        <v>139004.53599999999</v>
      </c>
      <c r="E1324" s="3" t="s">
        <v>10</v>
      </c>
      <c r="F1324" s="42">
        <v>8839.2260000000006</v>
      </c>
      <c r="G1324" s="3" t="s">
        <v>335</v>
      </c>
    </row>
    <row r="1325" spans="1:7" x14ac:dyDescent="0.25">
      <c r="A1325" s="2" t="s">
        <v>37</v>
      </c>
      <c r="B1325" s="3" t="s">
        <v>333</v>
      </c>
      <c r="C1325" s="3">
        <v>10</v>
      </c>
      <c r="D1325" s="26">
        <v>126336.625</v>
      </c>
      <c r="E1325" s="3" t="s">
        <v>10</v>
      </c>
      <c r="F1325" s="42">
        <v>13405.557000000001</v>
      </c>
      <c r="G1325" s="3" t="s">
        <v>335</v>
      </c>
    </row>
    <row r="1326" spans="1:7" x14ac:dyDescent="0.25">
      <c r="A1326" s="2" t="s">
        <v>38</v>
      </c>
      <c r="B1326" s="3" t="s">
        <v>333</v>
      </c>
      <c r="C1326" s="3">
        <v>10</v>
      </c>
      <c r="D1326" s="26">
        <v>88659.794999999998</v>
      </c>
      <c r="E1326" s="3" t="s">
        <v>10</v>
      </c>
      <c r="F1326" s="42">
        <v>5244.4859999999999</v>
      </c>
      <c r="G1326" s="3" t="s">
        <v>335</v>
      </c>
    </row>
    <row r="1327" spans="1:7" x14ac:dyDescent="0.25">
      <c r="A1327" s="2" t="s">
        <v>39</v>
      </c>
      <c r="B1327" s="3" t="s">
        <v>333</v>
      </c>
      <c r="C1327" s="3">
        <v>10</v>
      </c>
      <c r="D1327" s="26">
        <v>85675.21</v>
      </c>
      <c r="E1327" s="3" t="s">
        <v>10</v>
      </c>
      <c r="F1327" s="42">
        <v>3047.8539999999998</v>
      </c>
      <c r="G1327" s="3" t="s">
        <v>335</v>
      </c>
    </row>
    <row r="1328" spans="1:7" x14ac:dyDescent="0.25">
      <c r="A1328" s="2" t="s">
        <v>40</v>
      </c>
      <c r="B1328" s="3" t="s">
        <v>333</v>
      </c>
      <c r="C1328" s="3">
        <v>10</v>
      </c>
      <c r="D1328" s="26">
        <v>84487.770999999993</v>
      </c>
      <c r="E1328" s="3" t="s">
        <v>10</v>
      </c>
      <c r="F1328" s="42">
        <v>2162.2719999999999</v>
      </c>
      <c r="G1328" s="3" t="s">
        <v>335</v>
      </c>
    </row>
    <row r="1329" spans="1:7" x14ac:dyDescent="0.25">
      <c r="A1329" s="3"/>
      <c r="B1329" s="3"/>
      <c r="C1329" s="3"/>
      <c r="D1329" s="26"/>
      <c r="E1329" s="3"/>
      <c r="F1329" s="42"/>
      <c r="G1329" s="3"/>
    </row>
    <row r="1330" spans="1:7" x14ac:dyDescent="0.25">
      <c r="A1330" s="2" t="s">
        <v>1095</v>
      </c>
      <c r="B1330" s="3"/>
      <c r="C1330" s="3"/>
      <c r="D1330" s="26"/>
      <c r="E1330" s="3"/>
      <c r="F1330" s="42"/>
      <c r="G1330" s="3"/>
    </row>
    <row r="1331" spans="1:7" x14ac:dyDescent="0.25">
      <c r="A1331" s="2" t="s">
        <v>2</v>
      </c>
      <c r="B1331" s="3" t="s">
        <v>3</v>
      </c>
      <c r="C1331" s="3" t="s">
        <v>4</v>
      </c>
      <c r="D1331" s="26" t="s">
        <v>5</v>
      </c>
      <c r="E1331" s="3" t="s">
        <v>6</v>
      </c>
      <c r="F1331" s="42" t="s">
        <v>7</v>
      </c>
      <c r="G1331" s="3"/>
    </row>
    <row r="1332" spans="1:7" x14ac:dyDescent="0.25">
      <c r="A1332" s="2" t="s">
        <v>41</v>
      </c>
      <c r="B1332" s="3" t="s">
        <v>333</v>
      </c>
      <c r="C1332" s="3">
        <v>10</v>
      </c>
      <c r="D1332" s="26">
        <v>13211700.789000001</v>
      </c>
      <c r="E1332" s="3" t="s">
        <v>10</v>
      </c>
      <c r="F1332" s="42">
        <v>4159510.3960000002</v>
      </c>
      <c r="G1332" s="3" t="s">
        <v>335</v>
      </c>
    </row>
    <row r="1333" spans="1:7" x14ac:dyDescent="0.25">
      <c r="A1333" s="2" t="s">
        <v>42</v>
      </c>
      <c r="B1333" s="3" t="s">
        <v>333</v>
      </c>
      <c r="C1333" s="3">
        <v>10</v>
      </c>
      <c r="D1333" s="26">
        <v>4165498.8459999999</v>
      </c>
      <c r="E1333" s="3" t="s">
        <v>10</v>
      </c>
      <c r="F1333" s="42">
        <v>1022386.551</v>
      </c>
      <c r="G1333" s="3" t="s">
        <v>335</v>
      </c>
    </row>
    <row r="1334" spans="1:7" x14ac:dyDescent="0.25">
      <c r="A1334" s="2" t="s">
        <v>43</v>
      </c>
      <c r="B1334" s="3" t="s">
        <v>333</v>
      </c>
      <c r="C1334" s="3">
        <v>10</v>
      </c>
      <c r="D1334" s="26">
        <v>4457363.5240000002</v>
      </c>
      <c r="E1334" s="3" t="s">
        <v>10</v>
      </c>
      <c r="F1334" s="42">
        <v>377653.239</v>
      </c>
      <c r="G1334" s="3" t="s">
        <v>335</v>
      </c>
    </row>
    <row r="1335" spans="1:7" x14ac:dyDescent="0.25">
      <c r="A1335" s="2" t="s">
        <v>44</v>
      </c>
      <c r="B1335" s="3" t="s">
        <v>333</v>
      </c>
      <c r="C1335" s="3">
        <v>10</v>
      </c>
      <c r="D1335" s="26">
        <v>5624809.1969999997</v>
      </c>
      <c r="E1335" s="3" t="s">
        <v>10</v>
      </c>
      <c r="F1335" s="42">
        <v>954942.92</v>
      </c>
      <c r="G1335" s="3" t="s">
        <v>335</v>
      </c>
    </row>
    <row r="1336" spans="1:7" x14ac:dyDescent="0.25">
      <c r="A1336" s="2" t="s">
        <v>45</v>
      </c>
      <c r="B1336" s="3" t="s">
        <v>333</v>
      </c>
      <c r="C1336" s="3">
        <v>10</v>
      </c>
      <c r="D1336" s="26">
        <v>3012872.554</v>
      </c>
      <c r="E1336" s="3" t="s">
        <v>10</v>
      </c>
      <c r="F1336" s="42">
        <v>1105392.4469999999</v>
      </c>
      <c r="G1336" s="3" t="s">
        <v>335</v>
      </c>
    </row>
    <row r="1337" spans="1:7" x14ac:dyDescent="0.25">
      <c r="A1337" s="2" t="s">
        <v>46</v>
      </c>
      <c r="B1337" s="3" t="s">
        <v>333</v>
      </c>
      <c r="C1337" s="3">
        <v>10</v>
      </c>
      <c r="D1337" s="26">
        <v>3065689.3590000002</v>
      </c>
      <c r="E1337" s="3" t="s">
        <v>10</v>
      </c>
      <c r="F1337" s="42">
        <v>524518.32200000004</v>
      </c>
      <c r="G1337" s="3" t="s">
        <v>335</v>
      </c>
    </row>
    <row r="1338" spans="1:7" x14ac:dyDescent="0.25">
      <c r="A1338" s="2" t="s">
        <v>47</v>
      </c>
      <c r="B1338" s="3" t="s">
        <v>333</v>
      </c>
      <c r="C1338" s="3">
        <v>10</v>
      </c>
      <c r="D1338" s="26">
        <v>824892.598</v>
      </c>
      <c r="E1338" s="3" t="s">
        <v>10</v>
      </c>
      <c r="F1338" s="42">
        <v>56583.872000000003</v>
      </c>
      <c r="G1338" s="3" t="s">
        <v>335</v>
      </c>
    </row>
    <row r="1339" spans="1:7" x14ac:dyDescent="0.25">
      <c r="A1339" s="2" t="s">
        <v>48</v>
      </c>
      <c r="B1339" s="3" t="s">
        <v>333</v>
      </c>
      <c r="C1339" s="3">
        <v>10</v>
      </c>
      <c r="D1339" s="26">
        <v>499759.81199999998</v>
      </c>
      <c r="E1339" s="3" t="s">
        <v>10</v>
      </c>
      <c r="F1339" s="42">
        <v>125944.47199999999</v>
      </c>
      <c r="G1339" s="3" t="s">
        <v>335</v>
      </c>
    </row>
    <row r="1340" spans="1:7" x14ac:dyDescent="0.25">
      <c r="A1340" s="2" t="s">
        <v>49</v>
      </c>
      <c r="B1340" s="3" t="s">
        <v>333</v>
      </c>
      <c r="C1340" s="3">
        <v>10</v>
      </c>
      <c r="D1340" s="26">
        <v>549311.96900000004</v>
      </c>
      <c r="E1340" s="3" t="s">
        <v>10</v>
      </c>
      <c r="F1340" s="42">
        <v>104736.735</v>
      </c>
      <c r="G1340" s="3" t="s">
        <v>335</v>
      </c>
    </row>
    <row r="1341" spans="1:7" x14ac:dyDescent="0.25">
      <c r="A1341" s="2" t="s">
        <v>50</v>
      </c>
      <c r="B1341" s="3" t="s">
        <v>333</v>
      </c>
      <c r="C1341" s="3">
        <v>10</v>
      </c>
      <c r="D1341" s="26">
        <v>118989.81200000001</v>
      </c>
      <c r="E1341" s="3" t="s">
        <v>10</v>
      </c>
      <c r="F1341" s="42">
        <v>17284.327000000001</v>
      </c>
      <c r="G1341" s="3" t="s">
        <v>335</v>
      </c>
    </row>
    <row r="1342" spans="1:7" x14ac:dyDescent="0.25">
      <c r="A1342" s="2" t="s">
        <v>51</v>
      </c>
      <c r="B1342" s="3" t="s">
        <v>333</v>
      </c>
      <c r="C1342" s="3">
        <v>10</v>
      </c>
      <c r="D1342" s="26">
        <v>123731.32</v>
      </c>
      <c r="E1342" s="3" t="s">
        <v>10</v>
      </c>
      <c r="F1342" s="42">
        <v>9675.1730000000007</v>
      </c>
      <c r="G1342" s="3" t="s">
        <v>335</v>
      </c>
    </row>
    <row r="1343" spans="1:7" x14ac:dyDescent="0.25">
      <c r="A1343" s="2" t="s">
        <v>52</v>
      </c>
      <c r="B1343" s="3" t="s">
        <v>333</v>
      </c>
      <c r="C1343" s="3">
        <v>10</v>
      </c>
      <c r="D1343" s="26">
        <v>116517.44100000001</v>
      </c>
      <c r="E1343" s="3" t="s">
        <v>10</v>
      </c>
      <c r="F1343" s="42">
        <v>20706.553</v>
      </c>
      <c r="G1343" s="3" t="s">
        <v>335</v>
      </c>
    </row>
    <row r="1344" spans="1:7" x14ac:dyDescent="0.25">
      <c r="A1344" s="2" t="s">
        <v>53</v>
      </c>
      <c r="B1344" s="3" t="s">
        <v>333</v>
      </c>
      <c r="C1344" s="3">
        <v>10</v>
      </c>
      <c r="D1344" s="26">
        <v>87538.994999999995</v>
      </c>
      <c r="E1344" s="3" t="s">
        <v>10</v>
      </c>
      <c r="F1344" s="42">
        <v>5975.9610000000002</v>
      </c>
      <c r="G1344" s="3" t="s">
        <v>335</v>
      </c>
    </row>
    <row r="1345" spans="1:7" x14ac:dyDescent="0.25">
      <c r="A1345" s="2" t="s">
        <v>54</v>
      </c>
      <c r="B1345" s="3" t="s">
        <v>333</v>
      </c>
      <c r="C1345" s="3">
        <v>10</v>
      </c>
      <c r="D1345" s="26">
        <v>84466.107000000004</v>
      </c>
      <c r="E1345" s="3" t="s">
        <v>10</v>
      </c>
      <c r="F1345" s="42">
        <v>2762.5880000000002</v>
      </c>
      <c r="G1345" s="3" t="s">
        <v>335</v>
      </c>
    </row>
    <row r="1346" spans="1:7" x14ac:dyDescent="0.25">
      <c r="A1346" s="2" t="s">
        <v>55</v>
      </c>
      <c r="B1346" s="3" t="s">
        <v>333</v>
      </c>
      <c r="C1346" s="3">
        <v>10</v>
      </c>
      <c r="D1346" s="26">
        <v>85198.732000000004</v>
      </c>
      <c r="E1346" s="3" t="s">
        <v>10</v>
      </c>
      <c r="F1346" s="42">
        <v>3516.9290000000001</v>
      </c>
      <c r="G1346" s="3" t="s">
        <v>335</v>
      </c>
    </row>
    <row r="1347" spans="1:7" x14ac:dyDescent="0.25">
      <c r="A1347" s="3"/>
      <c r="B1347" s="3"/>
      <c r="C1347" s="3"/>
      <c r="D1347" s="26"/>
      <c r="E1347" s="3"/>
      <c r="F1347" s="42"/>
      <c r="G1347" s="3"/>
    </row>
    <row r="1348" spans="1:7" x14ac:dyDescent="0.25">
      <c r="A1348" s="2" t="s">
        <v>1096</v>
      </c>
      <c r="B1348" s="3"/>
      <c r="C1348" s="3"/>
      <c r="D1348" s="26"/>
      <c r="E1348" s="3"/>
      <c r="F1348" s="42"/>
      <c r="G1348" s="3"/>
    </row>
    <row r="1349" spans="1:7" x14ac:dyDescent="0.25">
      <c r="A1349" s="2" t="s">
        <v>2</v>
      </c>
      <c r="B1349" s="3" t="s">
        <v>3</v>
      </c>
      <c r="C1349" s="3" t="s">
        <v>4</v>
      </c>
      <c r="D1349" s="26" t="s">
        <v>5</v>
      </c>
      <c r="E1349" s="3" t="s">
        <v>6</v>
      </c>
      <c r="F1349" s="42" t="s">
        <v>7</v>
      </c>
      <c r="G1349" s="3"/>
    </row>
    <row r="1350" spans="1:7" x14ac:dyDescent="0.25">
      <c r="A1350" s="2" t="s">
        <v>56</v>
      </c>
      <c r="B1350" s="3" t="s">
        <v>333</v>
      </c>
      <c r="C1350" s="3">
        <v>10</v>
      </c>
      <c r="D1350" s="26">
        <v>7519225.8380000005</v>
      </c>
      <c r="E1350" s="3" t="s">
        <v>10</v>
      </c>
      <c r="F1350" s="42">
        <v>312306.54200000002</v>
      </c>
      <c r="G1350" s="3" t="s">
        <v>335</v>
      </c>
    </row>
    <row r="1351" spans="1:7" x14ac:dyDescent="0.25">
      <c r="A1351" s="2" t="s">
        <v>57</v>
      </c>
      <c r="B1351" s="3" t="s">
        <v>333</v>
      </c>
      <c r="C1351" s="3">
        <v>10</v>
      </c>
      <c r="D1351" s="26">
        <v>2636676.7319999998</v>
      </c>
      <c r="E1351" s="3" t="s">
        <v>10</v>
      </c>
      <c r="F1351" s="42">
        <v>248250.02299999999</v>
      </c>
      <c r="G1351" s="3" t="s">
        <v>335</v>
      </c>
    </row>
    <row r="1352" spans="1:7" x14ac:dyDescent="0.25">
      <c r="A1352" s="2" t="s">
        <v>58</v>
      </c>
      <c r="B1352" s="3" t="s">
        <v>333</v>
      </c>
      <c r="C1352" s="3">
        <v>10</v>
      </c>
      <c r="D1352" s="26">
        <v>4019511.7620000001</v>
      </c>
      <c r="E1352" s="3" t="s">
        <v>10</v>
      </c>
      <c r="F1352" s="42">
        <v>2008684.6910000001</v>
      </c>
      <c r="G1352" s="3" t="s">
        <v>335</v>
      </c>
    </row>
    <row r="1353" spans="1:7" x14ac:dyDescent="0.25">
      <c r="A1353" s="2" t="s">
        <v>59</v>
      </c>
      <c r="B1353" s="3" t="s">
        <v>333</v>
      </c>
      <c r="C1353" s="3">
        <v>10</v>
      </c>
      <c r="D1353" s="26">
        <v>3523390.7110000001</v>
      </c>
      <c r="E1353" s="3" t="s">
        <v>10</v>
      </c>
      <c r="F1353" s="42">
        <v>1166793.1610000001</v>
      </c>
      <c r="G1353" s="3" t="s">
        <v>335</v>
      </c>
    </row>
    <row r="1354" spans="1:7" x14ac:dyDescent="0.25">
      <c r="A1354" s="2" t="s">
        <v>60</v>
      </c>
      <c r="B1354" s="3" t="s">
        <v>333</v>
      </c>
      <c r="C1354" s="3">
        <v>10</v>
      </c>
      <c r="D1354" s="26">
        <v>1301555</v>
      </c>
      <c r="E1354" s="3" t="s">
        <v>10</v>
      </c>
      <c r="F1354" s="42">
        <v>280369.99200000003</v>
      </c>
      <c r="G1354" s="3" t="s">
        <v>335</v>
      </c>
    </row>
    <row r="1355" spans="1:7" x14ac:dyDescent="0.25">
      <c r="A1355" s="2" t="s">
        <v>61</v>
      </c>
      <c r="B1355" s="3" t="s">
        <v>333</v>
      </c>
      <c r="C1355" s="3">
        <v>10</v>
      </c>
      <c r="D1355" s="26">
        <v>1378233.0020000001</v>
      </c>
      <c r="E1355" s="3" t="s">
        <v>10</v>
      </c>
      <c r="F1355" s="42">
        <v>145720.50099999999</v>
      </c>
      <c r="G1355" s="3" t="s">
        <v>335</v>
      </c>
    </row>
    <row r="1356" spans="1:7" x14ac:dyDescent="0.25">
      <c r="A1356" s="2" t="s">
        <v>62</v>
      </c>
      <c r="B1356" s="3" t="s">
        <v>333</v>
      </c>
      <c r="C1356" s="3">
        <v>10</v>
      </c>
      <c r="D1356" s="26">
        <v>626789.946</v>
      </c>
      <c r="E1356" s="3" t="s">
        <v>10</v>
      </c>
      <c r="F1356" s="42">
        <v>78370.297999999995</v>
      </c>
      <c r="G1356" s="3" t="s">
        <v>335</v>
      </c>
    </row>
    <row r="1357" spans="1:7" x14ac:dyDescent="0.25">
      <c r="A1357" s="2" t="s">
        <v>63</v>
      </c>
      <c r="B1357" s="3" t="s">
        <v>333</v>
      </c>
      <c r="C1357" s="3">
        <v>10</v>
      </c>
      <c r="D1357" s="26">
        <v>330535.74699999997</v>
      </c>
      <c r="E1357" s="3" t="s">
        <v>10</v>
      </c>
      <c r="F1357" s="42">
        <v>77246.235000000001</v>
      </c>
      <c r="G1357" s="3" t="s">
        <v>335</v>
      </c>
    </row>
    <row r="1358" spans="1:7" x14ac:dyDescent="0.25">
      <c r="A1358" s="2" t="s">
        <v>64</v>
      </c>
      <c r="B1358" s="3" t="s">
        <v>333</v>
      </c>
      <c r="C1358" s="3">
        <v>10</v>
      </c>
      <c r="D1358" s="26">
        <v>346536.22399999999</v>
      </c>
      <c r="E1358" s="3" t="s">
        <v>10</v>
      </c>
      <c r="F1358" s="42">
        <v>97351.264999999999</v>
      </c>
      <c r="G1358" s="3" t="s">
        <v>335</v>
      </c>
    </row>
    <row r="1359" spans="1:7" x14ac:dyDescent="0.25">
      <c r="A1359" s="2" t="s">
        <v>65</v>
      </c>
      <c r="B1359" s="3" t="s">
        <v>333</v>
      </c>
      <c r="C1359" s="3">
        <v>10</v>
      </c>
      <c r="D1359" s="26">
        <v>110709.376</v>
      </c>
      <c r="E1359" s="3" t="s">
        <v>10</v>
      </c>
      <c r="F1359" s="42">
        <v>13465.679</v>
      </c>
      <c r="G1359" s="3" t="s">
        <v>335</v>
      </c>
    </row>
    <row r="1360" spans="1:7" x14ac:dyDescent="0.25">
      <c r="A1360" s="2" t="s">
        <v>66</v>
      </c>
      <c r="B1360" s="3" t="s">
        <v>333</v>
      </c>
      <c r="C1360" s="3">
        <v>10</v>
      </c>
      <c r="D1360" s="26">
        <v>102350.537</v>
      </c>
      <c r="E1360" s="3" t="s">
        <v>10</v>
      </c>
      <c r="F1360" s="42">
        <v>9888.9500000000007</v>
      </c>
      <c r="G1360" s="3" t="s">
        <v>335</v>
      </c>
    </row>
    <row r="1361" spans="1:7" x14ac:dyDescent="0.25">
      <c r="A1361" s="2" t="s">
        <v>67</v>
      </c>
      <c r="B1361" s="3" t="s">
        <v>333</v>
      </c>
      <c r="C1361" s="3">
        <v>10</v>
      </c>
      <c r="D1361" s="26">
        <v>101826.24000000001</v>
      </c>
      <c r="E1361" s="3" t="s">
        <v>10</v>
      </c>
      <c r="F1361" s="42">
        <v>5117.2979999999998</v>
      </c>
      <c r="G1361" s="3" t="s">
        <v>335</v>
      </c>
    </row>
    <row r="1362" spans="1:7" x14ac:dyDescent="0.25">
      <c r="A1362" s="2" t="s">
        <v>68</v>
      </c>
      <c r="B1362" s="3" t="s">
        <v>333</v>
      </c>
      <c r="C1362" s="3">
        <v>10</v>
      </c>
      <c r="D1362" s="26">
        <v>86865.085000000006</v>
      </c>
      <c r="E1362" s="3" t="s">
        <v>10</v>
      </c>
      <c r="F1362" s="42">
        <v>8558.6689999999999</v>
      </c>
      <c r="G1362" s="3" t="s">
        <v>335</v>
      </c>
    </row>
    <row r="1363" spans="1:7" x14ac:dyDescent="0.25">
      <c r="A1363" s="2" t="s">
        <v>69</v>
      </c>
      <c r="B1363" s="3" t="s">
        <v>333</v>
      </c>
      <c r="C1363" s="3">
        <v>10</v>
      </c>
      <c r="D1363" s="26">
        <v>83224.53</v>
      </c>
      <c r="E1363" s="3" t="s">
        <v>10</v>
      </c>
      <c r="F1363" s="42">
        <v>1803.0930000000001</v>
      </c>
      <c r="G1363" s="3" t="s">
        <v>335</v>
      </c>
    </row>
    <row r="1364" spans="1:7" x14ac:dyDescent="0.25">
      <c r="A1364" s="2" t="s">
        <v>70</v>
      </c>
      <c r="B1364" s="3" t="s">
        <v>333</v>
      </c>
      <c r="C1364" s="3">
        <v>10</v>
      </c>
      <c r="D1364" s="26">
        <v>84402.578999999998</v>
      </c>
      <c r="E1364" s="3" t="s">
        <v>10</v>
      </c>
      <c r="F1364" s="42">
        <v>4230.3180000000002</v>
      </c>
      <c r="G1364" s="3" t="s">
        <v>335</v>
      </c>
    </row>
    <row r="1365" spans="1:7" x14ac:dyDescent="0.25">
      <c r="A1365" s="3"/>
      <c r="B1365" s="3"/>
      <c r="C1365" s="3"/>
      <c r="D1365" s="26"/>
      <c r="E1365" s="3"/>
      <c r="F1365" s="42"/>
      <c r="G1365" s="3"/>
    </row>
    <row r="1366" spans="1:7" x14ac:dyDescent="0.25">
      <c r="A1366" s="2" t="s">
        <v>1097</v>
      </c>
      <c r="B1366" s="3"/>
      <c r="C1366" s="3"/>
      <c r="D1366" s="26"/>
      <c r="E1366" s="3"/>
      <c r="F1366" s="42"/>
      <c r="G1366" s="3"/>
    </row>
    <row r="1367" spans="1:7" x14ac:dyDescent="0.25">
      <c r="A1367" s="2" t="s">
        <v>2</v>
      </c>
      <c r="B1367" s="3" t="s">
        <v>3</v>
      </c>
      <c r="C1367" s="3" t="s">
        <v>4</v>
      </c>
      <c r="D1367" s="26" t="s">
        <v>5</v>
      </c>
      <c r="E1367" s="3" t="s">
        <v>6</v>
      </c>
      <c r="F1367" s="42" t="s">
        <v>7</v>
      </c>
      <c r="G1367" s="3"/>
    </row>
    <row r="1368" spans="1:7" x14ac:dyDescent="0.25">
      <c r="A1368" s="2" t="s">
        <v>761</v>
      </c>
      <c r="B1368" s="3" t="s">
        <v>333</v>
      </c>
      <c r="C1368" s="3">
        <v>10</v>
      </c>
      <c r="D1368" s="26">
        <v>3632656.889</v>
      </c>
      <c r="E1368" s="3" t="s">
        <v>10</v>
      </c>
      <c r="F1368" s="42">
        <v>1715643.219</v>
      </c>
      <c r="G1368" s="3" t="s">
        <v>335</v>
      </c>
    </row>
    <row r="1369" spans="1:7" x14ac:dyDescent="0.25">
      <c r="A1369" s="2" t="s">
        <v>762</v>
      </c>
      <c r="B1369" s="3" t="s">
        <v>333</v>
      </c>
      <c r="C1369" s="3">
        <v>10</v>
      </c>
      <c r="D1369" s="26">
        <v>1453144.824</v>
      </c>
      <c r="E1369" s="3" t="s">
        <v>10</v>
      </c>
      <c r="F1369" s="42">
        <v>265718.80499999999</v>
      </c>
      <c r="G1369" s="3" t="s">
        <v>335</v>
      </c>
    </row>
    <row r="1370" spans="1:7" x14ac:dyDescent="0.25">
      <c r="A1370" s="2" t="s">
        <v>763</v>
      </c>
      <c r="B1370" s="3" t="s">
        <v>333</v>
      </c>
      <c r="C1370" s="3">
        <v>10</v>
      </c>
      <c r="D1370" s="26">
        <v>1997074.1510000001</v>
      </c>
      <c r="E1370" s="3" t="s">
        <v>10</v>
      </c>
      <c r="F1370" s="42">
        <v>440007.16200000001</v>
      </c>
      <c r="G1370" s="3" t="s">
        <v>335</v>
      </c>
    </row>
    <row r="1371" spans="1:7" x14ac:dyDescent="0.25">
      <c r="A1371" s="2" t="s">
        <v>764</v>
      </c>
      <c r="B1371" s="3" t="s">
        <v>333</v>
      </c>
      <c r="C1371" s="3">
        <v>10</v>
      </c>
      <c r="D1371" s="26">
        <v>1505810.5120000001</v>
      </c>
      <c r="E1371" s="3" t="s">
        <v>10</v>
      </c>
      <c r="F1371" s="42">
        <v>372704.45500000002</v>
      </c>
      <c r="G1371" s="3" t="s">
        <v>335</v>
      </c>
    </row>
    <row r="1372" spans="1:7" x14ac:dyDescent="0.25">
      <c r="A1372" s="2" t="s">
        <v>765</v>
      </c>
      <c r="B1372" s="3" t="s">
        <v>333</v>
      </c>
      <c r="C1372" s="3">
        <v>10</v>
      </c>
      <c r="D1372" s="26">
        <v>688083.61300000001</v>
      </c>
      <c r="E1372" s="3" t="s">
        <v>10</v>
      </c>
      <c r="F1372" s="42">
        <v>214788.416</v>
      </c>
      <c r="G1372" s="3" t="s">
        <v>335</v>
      </c>
    </row>
    <row r="1373" spans="1:7" x14ac:dyDescent="0.25">
      <c r="A1373" s="2" t="s">
        <v>766</v>
      </c>
      <c r="B1373" s="3" t="s">
        <v>333</v>
      </c>
      <c r="C1373" s="3">
        <v>10</v>
      </c>
      <c r="D1373" s="26">
        <v>799596.85400000005</v>
      </c>
      <c r="E1373" s="3" t="s">
        <v>10</v>
      </c>
      <c r="F1373" s="42">
        <v>185952.671</v>
      </c>
      <c r="G1373" s="3" t="s">
        <v>335</v>
      </c>
    </row>
    <row r="1374" spans="1:7" x14ac:dyDescent="0.25">
      <c r="A1374" s="2" t="s">
        <v>767</v>
      </c>
      <c r="B1374" s="3" t="s">
        <v>333</v>
      </c>
      <c r="C1374" s="3">
        <v>10</v>
      </c>
      <c r="D1374" s="26">
        <v>373479.36700000003</v>
      </c>
      <c r="E1374" s="3" t="s">
        <v>10</v>
      </c>
      <c r="F1374" s="42">
        <v>94672.831999999995</v>
      </c>
      <c r="G1374" s="3" t="s">
        <v>335</v>
      </c>
    </row>
    <row r="1375" spans="1:7" x14ac:dyDescent="0.25">
      <c r="A1375" s="2" t="s">
        <v>768</v>
      </c>
      <c r="B1375" s="3" t="s">
        <v>333</v>
      </c>
      <c r="C1375" s="3">
        <v>10</v>
      </c>
      <c r="D1375" s="26">
        <v>196273.758</v>
      </c>
      <c r="E1375" s="3" t="s">
        <v>10</v>
      </c>
      <c r="F1375" s="42">
        <v>52938.021999999997</v>
      </c>
      <c r="G1375" s="3" t="s">
        <v>335</v>
      </c>
    </row>
    <row r="1376" spans="1:7" x14ac:dyDescent="0.25">
      <c r="A1376" s="2" t="s">
        <v>769</v>
      </c>
      <c r="B1376" s="3" t="s">
        <v>333</v>
      </c>
      <c r="C1376" s="3">
        <v>10</v>
      </c>
      <c r="D1376" s="26">
        <v>153009.13</v>
      </c>
      <c r="E1376" s="3" t="s">
        <v>10</v>
      </c>
      <c r="F1376" s="42">
        <v>12427.468999999999</v>
      </c>
      <c r="G1376" s="3" t="s">
        <v>335</v>
      </c>
    </row>
    <row r="1377" spans="1:7" x14ac:dyDescent="0.25">
      <c r="A1377" s="2" t="s">
        <v>770</v>
      </c>
      <c r="B1377" s="3" t="s">
        <v>333</v>
      </c>
      <c r="C1377" s="3">
        <v>10</v>
      </c>
      <c r="D1377" s="26">
        <v>104174.039</v>
      </c>
      <c r="E1377" s="3" t="s">
        <v>10</v>
      </c>
      <c r="F1377" s="42">
        <v>11930.601000000001</v>
      </c>
      <c r="G1377" s="3" t="s">
        <v>335</v>
      </c>
    </row>
    <row r="1378" spans="1:7" x14ac:dyDescent="0.25">
      <c r="A1378" s="2" t="s">
        <v>771</v>
      </c>
      <c r="B1378" s="3" t="s">
        <v>333</v>
      </c>
      <c r="C1378" s="3">
        <v>10</v>
      </c>
      <c r="D1378" s="26">
        <v>93272.376000000004</v>
      </c>
      <c r="E1378" s="3" t="s">
        <v>10</v>
      </c>
      <c r="F1378" s="42">
        <v>4631.9629999999997</v>
      </c>
      <c r="G1378" s="3" t="s">
        <v>335</v>
      </c>
    </row>
    <row r="1379" spans="1:7" x14ac:dyDescent="0.25">
      <c r="A1379" s="2" t="s">
        <v>772</v>
      </c>
      <c r="B1379" s="3" t="s">
        <v>333</v>
      </c>
      <c r="C1379" s="3">
        <v>10</v>
      </c>
      <c r="D1379" s="26">
        <v>95088.25</v>
      </c>
      <c r="E1379" s="3" t="s">
        <v>10</v>
      </c>
      <c r="F1379" s="42">
        <v>5459.4260000000004</v>
      </c>
      <c r="G1379" s="3" t="s">
        <v>335</v>
      </c>
    </row>
    <row r="1380" spans="1:7" x14ac:dyDescent="0.25">
      <c r="A1380" s="2" t="s">
        <v>773</v>
      </c>
      <c r="B1380" s="3" t="s">
        <v>333</v>
      </c>
      <c r="C1380" s="3">
        <v>10</v>
      </c>
      <c r="D1380" s="26">
        <v>85959.812000000005</v>
      </c>
      <c r="E1380" s="3" t="s">
        <v>10</v>
      </c>
      <c r="F1380" s="42">
        <v>5625.6729999999998</v>
      </c>
      <c r="G1380" s="3" t="s">
        <v>335</v>
      </c>
    </row>
    <row r="1381" spans="1:7" x14ac:dyDescent="0.25">
      <c r="A1381" s="2" t="s">
        <v>774</v>
      </c>
      <c r="B1381" s="3" t="s">
        <v>333</v>
      </c>
      <c r="C1381" s="3">
        <v>10</v>
      </c>
      <c r="D1381" s="26">
        <v>81188.551000000007</v>
      </c>
      <c r="E1381" s="3" t="s">
        <v>10</v>
      </c>
      <c r="F1381" s="42">
        <v>2084.4169999999999</v>
      </c>
      <c r="G1381" s="3" t="s">
        <v>335</v>
      </c>
    </row>
    <row r="1382" spans="1:7" x14ac:dyDescent="0.25">
      <c r="A1382" s="2" t="s">
        <v>775</v>
      </c>
      <c r="B1382" s="3" t="s">
        <v>333</v>
      </c>
      <c r="C1382" s="3">
        <v>10</v>
      </c>
      <c r="D1382" s="26">
        <v>86040.361999999994</v>
      </c>
      <c r="E1382" s="3" t="s">
        <v>10</v>
      </c>
      <c r="F1382" s="42">
        <v>8261.5570000000007</v>
      </c>
      <c r="G1382" s="3" t="s">
        <v>335</v>
      </c>
    </row>
    <row r="1383" spans="1:7" x14ac:dyDescent="0.25">
      <c r="A1383" s="3"/>
      <c r="B1383" s="3"/>
      <c r="C1383" s="3"/>
      <c r="D1383" s="26"/>
      <c r="E1383" s="4"/>
      <c r="F1383" s="42"/>
      <c r="G1383" s="3"/>
    </row>
    <row r="1384" spans="1:7" x14ac:dyDescent="0.25">
      <c r="A1384" s="3" t="s">
        <v>1098</v>
      </c>
      <c r="B1384" s="2"/>
      <c r="C1384" s="3"/>
      <c r="D1384" s="26"/>
      <c r="E1384" s="4"/>
      <c r="F1384" s="42"/>
      <c r="G1384" s="3"/>
    </row>
    <row r="1385" spans="1:7" x14ac:dyDescent="0.25">
      <c r="A1385" s="3" t="s">
        <v>2</v>
      </c>
      <c r="B1385" s="2" t="s">
        <v>3</v>
      </c>
      <c r="C1385" s="3" t="s">
        <v>4</v>
      </c>
      <c r="D1385" s="26" t="s">
        <v>5</v>
      </c>
      <c r="E1385" s="4" t="s">
        <v>6</v>
      </c>
      <c r="F1385" s="42" t="s">
        <v>7</v>
      </c>
      <c r="G1385" s="3"/>
    </row>
    <row r="1386" spans="1:7" x14ac:dyDescent="0.25">
      <c r="A1386" s="2" t="s">
        <v>726</v>
      </c>
      <c r="B1386" s="3" t="s">
        <v>333</v>
      </c>
      <c r="C1386" s="3">
        <v>10</v>
      </c>
      <c r="D1386" s="26">
        <v>426429.65500000003</v>
      </c>
      <c r="E1386" s="3" t="s">
        <v>10</v>
      </c>
      <c r="F1386" s="42">
        <v>93209.18</v>
      </c>
      <c r="G1386" s="3" t="s">
        <v>335</v>
      </c>
    </row>
    <row r="1387" spans="1:7" x14ac:dyDescent="0.25">
      <c r="A1387" s="2" t="s">
        <v>727</v>
      </c>
      <c r="B1387" s="3" t="s">
        <v>333</v>
      </c>
      <c r="C1387" s="3">
        <v>10</v>
      </c>
      <c r="D1387" s="26">
        <v>283609.56</v>
      </c>
      <c r="E1387" s="3" t="s">
        <v>10</v>
      </c>
      <c r="F1387" s="42">
        <v>31143.851999999999</v>
      </c>
      <c r="G1387" s="3" t="s">
        <v>335</v>
      </c>
    </row>
    <row r="1388" spans="1:7" x14ac:dyDescent="0.25">
      <c r="A1388" s="2" t="s">
        <v>728</v>
      </c>
      <c r="B1388" s="3" t="s">
        <v>333</v>
      </c>
      <c r="C1388" s="3">
        <v>10</v>
      </c>
      <c r="D1388" s="26">
        <v>373975.73599999998</v>
      </c>
      <c r="E1388" s="3" t="s">
        <v>10</v>
      </c>
      <c r="F1388" s="42">
        <v>31180.815999999999</v>
      </c>
      <c r="G1388" s="3" t="s">
        <v>335</v>
      </c>
    </row>
    <row r="1389" spans="1:7" x14ac:dyDescent="0.25">
      <c r="A1389" s="2" t="s">
        <v>729</v>
      </c>
      <c r="B1389" s="3" t="s">
        <v>333</v>
      </c>
      <c r="C1389" s="3">
        <v>10</v>
      </c>
      <c r="D1389" s="26">
        <v>221455.54800000001</v>
      </c>
      <c r="E1389" s="3" t="s">
        <v>10</v>
      </c>
      <c r="F1389" s="42">
        <v>15272.897999999999</v>
      </c>
      <c r="G1389" s="3" t="s">
        <v>335</v>
      </c>
    </row>
    <row r="1390" spans="1:7" x14ac:dyDescent="0.25">
      <c r="A1390" s="2" t="s">
        <v>730</v>
      </c>
      <c r="B1390" s="3" t="s">
        <v>333</v>
      </c>
      <c r="C1390" s="3">
        <v>10</v>
      </c>
      <c r="D1390" s="26">
        <v>155516.234</v>
      </c>
      <c r="E1390" s="3" t="s">
        <v>10</v>
      </c>
      <c r="F1390" s="42">
        <v>6099.8620000000001</v>
      </c>
      <c r="G1390" s="3" t="s">
        <v>335</v>
      </c>
    </row>
    <row r="1391" spans="1:7" x14ac:dyDescent="0.25">
      <c r="A1391" s="2" t="s">
        <v>731</v>
      </c>
      <c r="B1391" s="3" t="s">
        <v>333</v>
      </c>
      <c r="C1391" s="3">
        <v>10</v>
      </c>
      <c r="D1391" s="26">
        <v>208371.72700000001</v>
      </c>
      <c r="E1391" s="3" t="s">
        <v>10</v>
      </c>
      <c r="F1391" s="42">
        <v>3059.6610000000001</v>
      </c>
      <c r="G1391" s="3" t="s">
        <v>335</v>
      </c>
    </row>
    <row r="1392" spans="1:7" x14ac:dyDescent="0.25">
      <c r="A1392" s="2" t="s">
        <v>732</v>
      </c>
      <c r="B1392" s="3" t="s">
        <v>333</v>
      </c>
      <c r="C1392" s="3">
        <v>10</v>
      </c>
      <c r="D1392" s="26">
        <v>120945.476</v>
      </c>
      <c r="E1392" s="3" t="s">
        <v>10</v>
      </c>
      <c r="F1392" s="42">
        <v>24335.652999999998</v>
      </c>
      <c r="G1392" s="3" t="s">
        <v>335</v>
      </c>
    </row>
    <row r="1393" spans="1:7" x14ac:dyDescent="0.25">
      <c r="A1393" s="2" t="s">
        <v>733</v>
      </c>
      <c r="B1393" s="3" t="s">
        <v>333</v>
      </c>
      <c r="C1393" s="3">
        <v>10</v>
      </c>
      <c r="D1393" s="26">
        <v>93088.595000000001</v>
      </c>
      <c r="E1393" s="3" t="s">
        <v>10</v>
      </c>
      <c r="F1393" s="42">
        <v>769.971</v>
      </c>
      <c r="G1393" s="3" t="s">
        <v>335</v>
      </c>
    </row>
    <row r="1394" spans="1:7" x14ac:dyDescent="0.25">
      <c r="A1394" s="2" t="s">
        <v>734</v>
      </c>
      <c r="B1394" s="3" t="s">
        <v>333</v>
      </c>
      <c r="C1394" s="3">
        <v>10</v>
      </c>
      <c r="D1394" s="26">
        <v>331721.14299999998</v>
      </c>
      <c r="E1394" s="3" t="s">
        <v>10</v>
      </c>
      <c r="F1394" s="42">
        <v>43814.815000000002</v>
      </c>
      <c r="G1394" s="3" t="s">
        <v>335</v>
      </c>
    </row>
    <row r="1395" spans="1:7" x14ac:dyDescent="0.25">
      <c r="A1395" s="2" t="s">
        <v>735</v>
      </c>
      <c r="B1395" s="3" t="s">
        <v>333</v>
      </c>
      <c r="C1395" s="3">
        <v>10</v>
      </c>
      <c r="D1395" s="26">
        <v>87910.664999999994</v>
      </c>
      <c r="E1395" s="3" t="s">
        <v>10</v>
      </c>
      <c r="F1395" s="42">
        <v>4467.8549999999996</v>
      </c>
      <c r="G1395" s="3" t="s">
        <v>335</v>
      </c>
    </row>
    <row r="1396" spans="1:7" x14ac:dyDescent="0.25">
      <c r="A1396" s="2" t="s">
        <v>736</v>
      </c>
      <c r="B1396" s="3" t="s">
        <v>333</v>
      </c>
      <c r="C1396" s="3">
        <v>10</v>
      </c>
      <c r="D1396" s="26">
        <v>82561.448999999993</v>
      </c>
      <c r="E1396" s="3" t="s">
        <v>10</v>
      </c>
      <c r="F1396" s="42">
        <v>1501.556</v>
      </c>
      <c r="G1396" s="3" t="s">
        <v>335</v>
      </c>
    </row>
    <row r="1397" spans="1:7" x14ac:dyDescent="0.25">
      <c r="A1397" s="2" t="s">
        <v>737</v>
      </c>
      <c r="B1397" s="3" t="s">
        <v>333</v>
      </c>
      <c r="C1397" s="3">
        <v>10</v>
      </c>
      <c r="D1397" s="26">
        <v>97181.362999999998</v>
      </c>
      <c r="E1397" s="3" t="s">
        <v>10</v>
      </c>
      <c r="F1397" s="42">
        <v>4433.134</v>
      </c>
      <c r="G1397" s="3" t="s">
        <v>335</v>
      </c>
    </row>
    <row r="1398" spans="1:7" x14ac:dyDescent="0.25">
      <c r="A1398" s="2" t="s">
        <v>738</v>
      </c>
      <c r="B1398" s="3" t="s">
        <v>333</v>
      </c>
      <c r="C1398" s="3">
        <v>10</v>
      </c>
      <c r="D1398" s="26">
        <v>81765.475999999995</v>
      </c>
      <c r="E1398" s="3" t="s">
        <v>10</v>
      </c>
      <c r="F1398" s="42">
        <v>1466.64</v>
      </c>
      <c r="G1398" s="3" t="s">
        <v>335</v>
      </c>
    </row>
    <row r="1399" spans="1:7" x14ac:dyDescent="0.25">
      <c r="A1399" s="2" t="s">
        <v>739</v>
      </c>
      <c r="B1399" s="3" t="s">
        <v>333</v>
      </c>
      <c r="C1399" s="3">
        <v>10</v>
      </c>
      <c r="D1399" s="26">
        <v>80531.603000000003</v>
      </c>
      <c r="E1399" s="3" t="s">
        <v>10</v>
      </c>
      <c r="F1399" s="42">
        <v>2983.4549999999999</v>
      </c>
      <c r="G1399" s="3" t="s">
        <v>335</v>
      </c>
    </row>
    <row r="1400" spans="1:7" x14ac:dyDescent="0.25">
      <c r="A1400" s="2" t="s">
        <v>740</v>
      </c>
      <c r="B1400" s="3" t="s">
        <v>333</v>
      </c>
      <c r="C1400" s="3">
        <v>10</v>
      </c>
      <c r="D1400" s="26">
        <v>85560.716</v>
      </c>
      <c r="E1400" s="3" t="s">
        <v>10</v>
      </c>
      <c r="F1400" s="42">
        <v>2655.4830000000002</v>
      </c>
      <c r="G1400" s="3" t="s">
        <v>335</v>
      </c>
    </row>
    <row r="1401" spans="1:7" x14ac:dyDescent="0.25">
      <c r="A1401" s="3"/>
      <c r="B1401" s="3"/>
      <c r="C1401" s="3"/>
      <c r="D1401" s="26"/>
      <c r="E1401" s="4"/>
      <c r="F1401" s="42"/>
      <c r="G1401" s="3"/>
    </row>
    <row r="1402" spans="1:7" x14ac:dyDescent="0.25">
      <c r="A1402" s="3" t="s">
        <v>1099</v>
      </c>
      <c r="B1402" s="2"/>
      <c r="C1402" s="3"/>
      <c r="D1402" s="26"/>
      <c r="E1402" s="4"/>
      <c r="F1402" s="42"/>
      <c r="G1402" s="3"/>
    </row>
    <row r="1403" spans="1:7" x14ac:dyDescent="0.25">
      <c r="A1403" s="3" t="s">
        <v>2</v>
      </c>
      <c r="B1403" s="2" t="s">
        <v>3</v>
      </c>
      <c r="C1403" s="3" t="s">
        <v>4</v>
      </c>
      <c r="D1403" s="26" t="s">
        <v>5</v>
      </c>
      <c r="E1403" s="4" t="s">
        <v>6</v>
      </c>
      <c r="F1403" s="42" t="s">
        <v>7</v>
      </c>
      <c r="G1403" s="3"/>
    </row>
    <row r="1404" spans="1:7" x14ac:dyDescent="0.25">
      <c r="A1404" s="2" t="s">
        <v>742</v>
      </c>
      <c r="B1404" s="3" t="s">
        <v>333</v>
      </c>
      <c r="C1404" s="3">
        <v>10</v>
      </c>
      <c r="D1404" s="26">
        <v>2671370.017</v>
      </c>
      <c r="E1404" s="3" t="s">
        <v>10</v>
      </c>
      <c r="F1404" s="42">
        <v>313359.98</v>
      </c>
      <c r="G1404" s="3" t="s">
        <v>335</v>
      </c>
    </row>
    <row r="1405" spans="1:7" x14ac:dyDescent="0.25">
      <c r="A1405" s="2" t="s">
        <v>743</v>
      </c>
      <c r="B1405" s="3" t="s">
        <v>333</v>
      </c>
      <c r="C1405" s="3">
        <v>10</v>
      </c>
      <c r="D1405" s="26">
        <v>506263.43</v>
      </c>
      <c r="E1405" s="3" t="s">
        <v>10</v>
      </c>
      <c r="F1405" s="42">
        <v>38691.82</v>
      </c>
      <c r="G1405" s="3" t="s">
        <v>335</v>
      </c>
    </row>
    <row r="1406" spans="1:7" x14ac:dyDescent="0.25">
      <c r="A1406" s="2" t="s">
        <v>744</v>
      </c>
      <c r="B1406" s="3" t="s">
        <v>333</v>
      </c>
      <c r="C1406" s="3">
        <v>10</v>
      </c>
      <c r="D1406" s="26">
        <v>588786.56000000006</v>
      </c>
      <c r="E1406" s="3" t="s">
        <v>10</v>
      </c>
      <c r="F1406" s="42">
        <v>20224.474999999999</v>
      </c>
      <c r="G1406" s="3" t="s">
        <v>335</v>
      </c>
    </row>
    <row r="1407" spans="1:7" x14ac:dyDescent="0.25">
      <c r="A1407" s="2" t="s">
        <v>745</v>
      </c>
      <c r="B1407" s="3" t="s">
        <v>333</v>
      </c>
      <c r="C1407" s="3">
        <v>10</v>
      </c>
      <c r="D1407" s="26">
        <v>1001916.806</v>
      </c>
      <c r="E1407" s="3" t="s">
        <v>10</v>
      </c>
      <c r="F1407" s="42">
        <v>133930.929</v>
      </c>
      <c r="G1407" s="3" t="s">
        <v>335</v>
      </c>
    </row>
    <row r="1408" spans="1:7" x14ac:dyDescent="0.25">
      <c r="A1408" s="2" t="s">
        <v>746</v>
      </c>
      <c r="B1408" s="3" t="s">
        <v>333</v>
      </c>
      <c r="C1408" s="3">
        <v>10</v>
      </c>
      <c r="D1408" s="26">
        <v>295057.21000000002</v>
      </c>
      <c r="E1408" s="3" t="s">
        <v>10</v>
      </c>
      <c r="F1408" s="42">
        <v>3265.7530000000002</v>
      </c>
      <c r="G1408" s="3" t="s">
        <v>335</v>
      </c>
    </row>
    <row r="1409" spans="1:7" x14ac:dyDescent="0.25">
      <c r="A1409" s="2" t="s">
        <v>747</v>
      </c>
      <c r="B1409" s="3" t="s">
        <v>333</v>
      </c>
      <c r="C1409" s="3">
        <v>10</v>
      </c>
      <c r="D1409" s="26">
        <v>326562.891</v>
      </c>
      <c r="E1409" s="3" t="s">
        <v>10</v>
      </c>
      <c r="F1409" s="42">
        <v>6930.1319999999996</v>
      </c>
      <c r="G1409" s="3" t="s">
        <v>335</v>
      </c>
    </row>
    <row r="1410" spans="1:7" x14ac:dyDescent="0.25">
      <c r="A1410" s="2" t="s">
        <v>748</v>
      </c>
      <c r="B1410" s="3" t="s">
        <v>333</v>
      </c>
      <c r="C1410" s="3">
        <v>10</v>
      </c>
      <c r="D1410" s="26">
        <v>262909.63400000002</v>
      </c>
      <c r="E1410" s="3" t="s">
        <v>10</v>
      </c>
      <c r="F1410" s="42">
        <v>51187.32</v>
      </c>
      <c r="G1410" s="3" t="s">
        <v>335</v>
      </c>
    </row>
    <row r="1411" spans="1:7" x14ac:dyDescent="0.25">
      <c r="A1411" s="2" t="s">
        <v>749</v>
      </c>
      <c r="B1411" s="3" t="s">
        <v>333</v>
      </c>
      <c r="C1411" s="3">
        <v>10</v>
      </c>
      <c r="D1411" s="26">
        <v>119608.701</v>
      </c>
      <c r="E1411" s="3" t="s">
        <v>10</v>
      </c>
      <c r="F1411" s="42">
        <v>423.13099999999997</v>
      </c>
      <c r="G1411" s="3" t="s">
        <v>335</v>
      </c>
    </row>
    <row r="1412" spans="1:7" x14ac:dyDescent="0.25">
      <c r="A1412" s="2" t="s">
        <v>750</v>
      </c>
      <c r="B1412" s="3" t="s">
        <v>333</v>
      </c>
      <c r="C1412" s="3">
        <v>10</v>
      </c>
      <c r="D1412" s="26">
        <v>233833.481</v>
      </c>
      <c r="E1412" s="3" t="s">
        <v>10</v>
      </c>
      <c r="F1412" s="42">
        <v>42335.851999999999</v>
      </c>
      <c r="G1412" s="3" t="s">
        <v>335</v>
      </c>
    </row>
    <row r="1413" spans="1:7" x14ac:dyDescent="0.25">
      <c r="A1413" s="2" t="s">
        <v>751</v>
      </c>
      <c r="B1413" s="3" t="s">
        <v>333</v>
      </c>
      <c r="C1413" s="3">
        <v>10</v>
      </c>
      <c r="D1413" s="26">
        <v>94418.19</v>
      </c>
      <c r="E1413" s="3" t="s">
        <v>10</v>
      </c>
      <c r="F1413" s="42">
        <v>2596.0729999999999</v>
      </c>
      <c r="G1413" s="3" t="s">
        <v>335</v>
      </c>
    </row>
    <row r="1414" spans="1:7" x14ac:dyDescent="0.25">
      <c r="A1414" s="2" t="s">
        <v>752</v>
      </c>
      <c r="B1414" s="3" t="s">
        <v>333</v>
      </c>
      <c r="C1414" s="3">
        <v>10</v>
      </c>
      <c r="D1414" s="26">
        <v>83976.774000000005</v>
      </c>
      <c r="E1414" s="3" t="s">
        <v>10</v>
      </c>
      <c r="F1414" s="42">
        <v>836.03399999999999</v>
      </c>
      <c r="G1414" s="3" t="s">
        <v>335</v>
      </c>
    </row>
    <row r="1415" spans="1:7" x14ac:dyDescent="0.25">
      <c r="A1415" s="2" t="s">
        <v>753</v>
      </c>
      <c r="B1415" s="3" t="s">
        <v>333</v>
      </c>
      <c r="C1415" s="3">
        <v>10</v>
      </c>
      <c r="D1415" s="26">
        <v>102809.515</v>
      </c>
      <c r="E1415" s="3" t="s">
        <v>10</v>
      </c>
      <c r="F1415" s="42">
        <v>7505.8370000000004</v>
      </c>
      <c r="G1415" s="3" t="s">
        <v>335</v>
      </c>
    </row>
    <row r="1416" spans="1:7" x14ac:dyDescent="0.25">
      <c r="A1416" s="2" t="s">
        <v>754</v>
      </c>
      <c r="B1416" s="3" t="s">
        <v>333</v>
      </c>
      <c r="C1416" s="3">
        <v>10</v>
      </c>
      <c r="D1416" s="26">
        <v>85065.103000000003</v>
      </c>
      <c r="E1416" s="3" t="s">
        <v>10</v>
      </c>
      <c r="F1416" s="42">
        <v>3421.0430000000001</v>
      </c>
      <c r="G1416" s="3" t="s">
        <v>335</v>
      </c>
    </row>
    <row r="1417" spans="1:7" x14ac:dyDescent="0.25">
      <c r="A1417" s="2" t="s">
        <v>755</v>
      </c>
      <c r="B1417" s="3" t="s">
        <v>333</v>
      </c>
      <c r="C1417" s="3">
        <v>10</v>
      </c>
      <c r="D1417" s="26">
        <v>82879.293999999994</v>
      </c>
      <c r="E1417" s="3" t="s">
        <v>10</v>
      </c>
      <c r="F1417" s="42">
        <v>1870.7260000000001</v>
      </c>
      <c r="G1417" s="3" t="s">
        <v>335</v>
      </c>
    </row>
    <row r="1418" spans="1:7" x14ac:dyDescent="0.25">
      <c r="A1418" s="2" t="s">
        <v>756</v>
      </c>
      <c r="B1418" s="3" t="s">
        <v>333</v>
      </c>
      <c r="C1418" s="3">
        <v>10</v>
      </c>
      <c r="D1418" s="26">
        <v>85514.948999999993</v>
      </c>
      <c r="E1418" s="3" t="s">
        <v>10</v>
      </c>
      <c r="F1418" s="42">
        <v>1998.644</v>
      </c>
      <c r="G1418" s="3" t="s">
        <v>335</v>
      </c>
    </row>
    <row r="1419" spans="1:7" x14ac:dyDescent="0.25">
      <c r="A1419" s="2"/>
      <c r="B1419" s="3"/>
      <c r="C1419" s="3"/>
      <c r="D1419" s="26"/>
      <c r="E1419" s="3"/>
      <c r="F1419" s="42"/>
      <c r="G1419" s="3"/>
    </row>
    <row r="1420" spans="1:7" x14ac:dyDescent="0.25">
      <c r="A1420" s="2" t="s">
        <v>1100</v>
      </c>
      <c r="B1420" s="3"/>
      <c r="C1420" s="3"/>
      <c r="D1420" s="26"/>
      <c r="E1420" s="3"/>
      <c r="F1420" s="42"/>
      <c r="G1420" s="3"/>
    </row>
    <row r="1421" spans="1:7" x14ac:dyDescent="0.25">
      <c r="A1421" s="2" t="s">
        <v>2</v>
      </c>
      <c r="B1421" s="3" t="s">
        <v>3</v>
      </c>
      <c r="C1421" s="3" t="s">
        <v>4</v>
      </c>
      <c r="D1421" s="26" t="s">
        <v>5</v>
      </c>
      <c r="E1421" s="3" t="s">
        <v>6</v>
      </c>
      <c r="F1421" s="42" t="s">
        <v>7</v>
      </c>
      <c r="G1421" s="3"/>
    </row>
    <row r="1422" spans="1:7" x14ac:dyDescent="0.25">
      <c r="A1422" s="2" t="s">
        <v>868</v>
      </c>
      <c r="B1422" s="3" t="s">
        <v>333</v>
      </c>
      <c r="C1422" s="3">
        <v>10</v>
      </c>
      <c r="D1422" s="26">
        <v>475500756.63999999</v>
      </c>
      <c r="E1422" s="3" t="s">
        <v>10</v>
      </c>
      <c r="F1422" s="42">
        <v>37477704.199000001</v>
      </c>
      <c r="G1422" s="3" t="s">
        <v>335</v>
      </c>
    </row>
    <row r="1423" spans="1:7" x14ac:dyDescent="0.25">
      <c r="A1423" s="2" t="s">
        <v>869</v>
      </c>
      <c r="B1423" s="3" t="s">
        <v>333</v>
      </c>
      <c r="C1423" s="3">
        <v>10</v>
      </c>
      <c r="D1423" s="26">
        <v>8996090.6870000008</v>
      </c>
      <c r="E1423" s="3" t="s">
        <v>10</v>
      </c>
      <c r="F1423" s="42">
        <v>212510.842</v>
      </c>
      <c r="G1423" s="3" t="s">
        <v>335</v>
      </c>
    </row>
    <row r="1424" spans="1:7" x14ac:dyDescent="0.25">
      <c r="A1424" s="2" t="s">
        <v>870</v>
      </c>
      <c r="B1424" s="3" t="s">
        <v>333</v>
      </c>
      <c r="C1424" s="3">
        <v>10</v>
      </c>
      <c r="D1424" s="26">
        <v>6072273.3930000002</v>
      </c>
      <c r="E1424" s="3" t="s">
        <v>10</v>
      </c>
      <c r="F1424" s="42">
        <v>844021.58700000006</v>
      </c>
      <c r="G1424" s="3" t="s">
        <v>335</v>
      </c>
    </row>
    <row r="1425" spans="1:7" x14ac:dyDescent="0.25">
      <c r="A1425" s="2" t="s">
        <v>871</v>
      </c>
      <c r="B1425" s="3" t="s">
        <v>333</v>
      </c>
      <c r="C1425" s="3">
        <v>10</v>
      </c>
      <c r="D1425" s="26">
        <v>666806147.95200002</v>
      </c>
      <c r="E1425" s="3" t="s">
        <v>10</v>
      </c>
      <c r="F1425" s="42">
        <v>90808987.843999997</v>
      </c>
      <c r="G1425" s="3" t="s">
        <v>335</v>
      </c>
    </row>
    <row r="1426" spans="1:7" x14ac:dyDescent="0.25">
      <c r="A1426" s="2" t="s">
        <v>872</v>
      </c>
      <c r="B1426" s="3" t="s">
        <v>333</v>
      </c>
      <c r="C1426" s="3">
        <v>10</v>
      </c>
      <c r="D1426" s="26">
        <v>161739658.53099999</v>
      </c>
      <c r="E1426" s="3" t="s">
        <v>10</v>
      </c>
      <c r="F1426" s="42">
        <v>17009826.743999999</v>
      </c>
      <c r="G1426" s="3" t="s">
        <v>335</v>
      </c>
    </row>
    <row r="1427" spans="1:7" x14ac:dyDescent="0.25">
      <c r="A1427" s="2" t="s">
        <v>873</v>
      </c>
      <c r="B1427" s="3" t="s">
        <v>333</v>
      </c>
      <c r="C1427" s="3">
        <v>10</v>
      </c>
      <c r="D1427" s="26">
        <v>3720342.4569999999</v>
      </c>
      <c r="E1427" s="3" t="s">
        <v>10</v>
      </c>
      <c r="F1427" s="42">
        <v>224683.019</v>
      </c>
      <c r="G1427" s="3" t="s">
        <v>335</v>
      </c>
    </row>
    <row r="1428" spans="1:7" x14ac:dyDescent="0.25">
      <c r="A1428" s="2" t="s">
        <v>874</v>
      </c>
      <c r="B1428" s="3" t="s">
        <v>333</v>
      </c>
      <c r="C1428" s="3">
        <v>10</v>
      </c>
      <c r="D1428" s="26">
        <v>2373276.4670000002</v>
      </c>
      <c r="E1428" s="3" t="s">
        <v>10</v>
      </c>
      <c r="F1428" s="42">
        <v>266781.72600000002</v>
      </c>
      <c r="G1428" s="3" t="s">
        <v>335</v>
      </c>
    </row>
    <row r="1429" spans="1:7" x14ac:dyDescent="0.25">
      <c r="A1429" s="2" t="s">
        <v>875</v>
      </c>
      <c r="B1429" s="3" t="s">
        <v>333</v>
      </c>
      <c r="C1429" s="3">
        <v>10</v>
      </c>
      <c r="D1429" s="26">
        <v>142044831.15799999</v>
      </c>
      <c r="E1429" s="3" t="s">
        <v>10</v>
      </c>
      <c r="F1429" s="42">
        <v>16109683.1</v>
      </c>
      <c r="G1429" s="3" t="s">
        <v>335</v>
      </c>
    </row>
    <row r="1430" spans="1:7" x14ac:dyDescent="0.25">
      <c r="A1430" s="2" t="s">
        <v>876</v>
      </c>
      <c r="B1430" s="3" t="s">
        <v>333</v>
      </c>
      <c r="C1430" s="3">
        <v>10</v>
      </c>
      <c r="D1430" s="26">
        <v>3940682.8739999998</v>
      </c>
      <c r="E1430" s="3" t="s">
        <v>10</v>
      </c>
      <c r="F1430" s="42">
        <v>526694.299</v>
      </c>
      <c r="G1430" s="3" t="s">
        <v>335</v>
      </c>
    </row>
    <row r="1431" spans="1:7" x14ac:dyDescent="0.25">
      <c r="A1431" s="2" t="s">
        <v>877</v>
      </c>
      <c r="B1431" s="3" t="s">
        <v>333</v>
      </c>
      <c r="C1431" s="3">
        <v>10</v>
      </c>
      <c r="D1431" s="26">
        <v>744835.16899999999</v>
      </c>
      <c r="E1431" s="3" t="s">
        <v>10</v>
      </c>
      <c r="F1431" s="42">
        <v>88607.767999999996</v>
      </c>
      <c r="G1431" s="3" t="s">
        <v>335</v>
      </c>
    </row>
    <row r="1432" spans="1:7" x14ac:dyDescent="0.25">
      <c r="A1432" s="2" t="s">
        <v>878</v>
      </c>
      <c r="B1432" s="3" t="s">
        <v>333</v>
      </c>
      <c r="C1432" s="3">
        <v>10</v>
      </c>
      <c r="D1432" s="26">
        <v>475526.17599999998</v>
      </c>
      <c r="E1432" s="3" t="s">
        <v>10</v>
      </c>
      <c r="F1432" s="42">
        <v>27983.385999999999</v>
      </c>
      <c r="G1432" s="3" t="s">
        <v>335</v>
      </c>
    </row>
    <row r="1433" spans="1:7" x14ac:dyDescent="0.25">
      <c r="A1433" s="2" t="s">
        <v>879</v>
      </c>
      <c r="B1433" s="3" t="s">
        <v>333</v>
      </c>
      <c r="C1433" s="3">
        <v>10</v>
      </c>
      <c r="D1433" s="26">
        <v>4167481.1</v>
      </c>
      <c r="E1433" s="3" t="s">
        <v>10</v>
      </c>
      <c r="F1433" s="42">
        <v>387047.60499999998</v>
      </c>
      <c r="G1433" s="3" t="s">
        <v>335</v>
      </c>
    </row>
    <row r="1434" spans="1:7" x14ac:dyDescent="0.25">
      <c r="A1434" s="2" t="s">
        <v>880</v>
      </c>
      <c r="B1434" s="3" t="s">
        <v>333</v>
      </c>
      <c r="C1434" s="3">
        <v>10</v>
      </c>
      <c r="D1434" s="26">
        <v>397903.42099999997</v>
      </c>
      <c r="E1434" s="3" t="s">
        <v>10</v>
      </c>
      <c r="F1434" s="42">
        <v>44116.582000000002</v>
      </c>
      <c r="G1434" s="3" t="s">
        <v>335</v>
      </c>
    </row>
    <row r="1435" spans="1:7" x14ac:dyDescent="0.25">
      <c r="A1435" s="2" t="s">
        <v>881</v>
      </c>
      <c r="B1435" s="3" t="s">
        <v>333</v>
      </c>
      <c r="C1435" s="3">
        <v>10</v>
      </c>
      <c r="D1435" s="26">
        <v>156263.75399999999</v>
      </c>
      <c r="E1435" s="3" t="s">
        <v>10</v>
      </c>
      <c r="F1435" s="42">
        <v>8159.8370000000004</v>
      </c>
      <c r="G1435" s="3" t="s">
        <v>335</v>
      </c>
    </row>
    <row r="1436" spans="1:7" x14ac:dyDescent="0.25">
      <c r="A1436" s="2" t="s">
        <v>882</v>
      </c>
      <c r="B1436" s="3" t="s">
        <v>333</v>
      </c>
      <c r="C1436" s="3">
        <v>10</v>
      </c>
      <c r="D1436" s="26">
        <v>126715.16099999999</v>
      </c>
      <c r="E1436" s="3" t="s">
        <v>10</v>
      </c>
      <c r="F1436" s="42">
        <v>9029.5390000000007</v>
      </c>
      <c r="G1436" s="3" t="s">
        <v>335</v>
      </c>
    </row>
    <row r="1437" spans="1:7" x14ac:dyDescent="0.25">
      <c r="A1437" s="2" t="s">
        <v>883</v>
      </c>
      <c r="B1437" s="3" t="s">
        <v>333</v>
      </c>
      <c r="C1437" s="3">
        <v>10</v>
      </c>
      <c r="D1437" s="26">
        <v>557178.87800000003</v>
      </c>
      <c r="E1437" s="3" t="s">
        <v>10</v>
      </c>
      <c r="F1437" s="42">
        <v>30384.799999999999</v>
      </c>
      <c r="G1437" s="3" t="s">
        <v>335</v>
      </c>
    </row>
    <row r="1438" spans="1:7" x14ac:dyDescent="0.25">
      <c r="A1438" s="2" t="s">
        <v>884</v>
      </c>
      <c r="B1438" s="3" t="s">
        <v>333</v>
      </c>
      <c r="C1438" s="3">
        <v>10</v>
      </c>
      <c r="D1438" s="26">
        <v>97146.792000000001</v>
      </c>
      <c r="E1438" s="3" t="s">
        <v>10</v>
      </c>
      <c r="F1438" s="42">
        <v>5577.665</v>
      </c>
      <c r="G1438" s="3" t="s">
        <v>335</v>
      </c>
    </row>
    <row r="1439" spans="1:7" x14ac:dyDescent="0.25">
      <c r="A1439" s="2" t="s">
        <v>885</v>
      </c>
      <c r="B1439" s="3" t="s">
        <v>333</v>
      </c>
      <c r="C1439" s="3">
        <v>10</v>
      </c>
      <c r="D1439" s="26">
        <v>91888.03</v>
      </c>
      <c r="E1439" s="3" t="s">
        <v>10</v>
      </c>
      <c r="F1439" s="42">
        <v>2101.0929999999998</v>
      </c>
      <c r="G1439" s="3" t="s">
        <v>335</v>
      </c>
    </row>
    <row r="1440" spans="1:7" x14ac:dyDescent="0.25">
      <c r="A1440" s="2" t="s">
        <v>886</v>
      </c>
      <c r="B1440" s="3" t="s">
        <v>333</v>
      </c>
      <c r="C1440" s="3">
        <v>10</v>
      </c>
      <c r="D1440" s="26">
        <v>91062.630999999994</v>
      </c>
      <c r="E1440" s="3" t="s">
        <v>10</v>
      </c>
      <c r="F1440" s="42">
        <v>4143.049</v>
      </c>
      <c r="G1440" s="3" t="s">
        <v>335</v>
      </c>
    </row>
    <row r="1441" spans="1:7" x14ac:dyDescent="0.25">
      <c r="A1441" s="2" t="s">
        <v>887</v>
      </c>
      <c r="B1441" s="3" t="s">
        <v>333</v>
      </c>
      <c r="C1441" s="3">
        <v>10</v>
      </c>
      <c r="D1441" s="26">
        <v>102637.48</v>
      </c>
      <c r="E1441" s="3" t="s">
        <v>10</v>
      </c>
      <c r="F1441" s="42">
        <v>5213.866</v>
      </c>
      <c r="G1441" s="3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719B-2955-D64A-BDB2-76D0F36F6CE8}">
  <dimension ref="A1:R2420"/>
  <sheetViews>
    <sheetView tabSelected="1" topLeftCell="A2387" zoomScaleNormal="100" workbookViewId="0">
      <selection activeCell="J2418" sqref="J2418"/>
    </sheetView>
  </sheetViews>
  <sheetFormatPr baseColWidth="10" defaultRowHeight="19" x14ac:dyDescent="0.25"/>
  <cols>
    <col min="1" max="1" width="59.5" style="3" bestFit="1" customWidth="1"/>
    <col min="2" max="2" width="10.5" style="3" bestFit="1" customWidth="1"/>
    <col min="3" max="3" width="7.83203125" style="3" bestFit="1" customWidth="1"/>
    <col min="4" max="4" width="16.83203125" style="26" customWidth="1"/>
    <col min="5" max="5" width="6" style="3" bestFit="1" customWidth="1"/>
    <col min="6" max="6" width="11.6640625" style="42" customWidth="1"/>
    <col min="7" max="7" width="6.33203125" style="3" bestFit="1" customWidth="1"/>
    <col min="8" max="8" width="8.1640625" style="3" customWidth="1"/>
    <col min="9" max="9" width="18" style="3" customWidth="1"/>
    <col min="10" max="10" width="19.6640625" style="26" customWidth="1"/>
    <col min="11" max="11" width="19.83203125" style="26" customWidth="1"/>
    <col min="12" max="12" width="8.33203125" style="18" customWidth="1"/>
    <col min="13" max="13" width="18" style="26" customWidth="1"/>
    <col min="14" max="14" width="11" style="18" customWidth="1"/>
    <col min="15" max="15" width="17.5" style="26" customWidth="1"/>
    <col min="16" max="16" width="10.83203125" style="18"/>
    <col min="17" max="17" width="6" style="8" customWidth="1"/>
    <col min="18" max="18" width="10.83203125" style="8"/>
    <col min="19" max="16384" width="10.83203125" style="3"/>
  </cols>
  <sheetData>
    <row r="1" spans="1:14" x14ac:dyDescent="0.25">
      <c r="A1" s="2" t="s">
        <v>0</v>
      </c>
      <c r="B1" s="3" t="s">
        <v>1</v>
      </c>
    </row>
    <row r="2" spans="1:14" ht="20" thickBot="1" x14ac:dyDescent="0.3">
      <c r="A2" s="2" t="s">
        <v>2</v>
      </c>
      <c r="B2" s="3" t="s">
        <v>3</v>
      </c>
      <c r="C2" s="3" t="s">
        <v>4</v>
      </c>
      <c r="D2" s="26" t="s">
        <v>5</v>
      </c>
      <c r="E2" s="3" t="s">
        <v>6</v>
      </c>
      <c r="F2" s="42" t="s">
        <v>7</v>
      </c>
    </row>
    <row r="3" spans="1:14" x14ac:dyDescent="0.25">
      <c r="A3" s="2" t="s">
        <v>8</v>
      </c>
      <c r="B3" s="3" t="s">
        <v>9</v>
      </c>
      <c r="C3" s="3">
        <v>10</v>
      </c>
      <c r="D3" s="26">
        <v>259.66000000000003</v>
      </c>
      <c r="E3" s="3" t="s">
        <v>10</v>
      </c>
      <c r="F3" s="42">
        <v>6.5570000000000004</v>
      </c>
      <c r="G3" s="3" t="s">
        <v>11</v>
      </c>
      <c r="I3" s="5" t="s">
        <v>161</v>
      </c>
      <c r="J3" s="79" t="s">
        <v>340</v>
      </c>
      <c r="K3" s="79" t="s">
        <v>341</v>
      </c>
      <c r="L3" s="19" t="s">
        <v>162</v>
      </c>
      <c r="M3" s="79" t="s">
        <v>342</v>
      </c>
      <c r="N3" s="23" t="s">
        <v>162</v>
      </c>
    </row>
    <row r="4" spans="1:14" x14ac:dyDescent="0.25">
      <c r="A4" s="2" t="s">
        <v>12</v>
      </c>
      <c r="B4" s="3" t="s">
        <v>9</v>
      </c>
      <c r="C4" s="3">
        <v>10</v>
      </c>
      <c r="D4" s="26">
        <v>130.40600000000001</v>
      </c>
      <c r="E4" s="3" t="s">
        <v>10</v>
      </c>
      <c r="F4" s="42">
        <v>7.3239999999999998</v>
      </c>
      <c r="G4" s="3" t="s">
        <v>11</v>
      </c>
      <c r="I4" s="6">
        <v>100000</v>
      </c>
      <c r="J4" s="80">
        <f>D3</f>
        <v>259.66000000000003</v>
      </c>
      <c r="K4" s="80">
        <f>D4</f>
        <v>130.40600000000001</v>
      </c>
      <c r="L4" s="20">
        <f>(D4/D3-1)</f>
        <v>-0.49778171454979592</v>
      </c>
      <c r="M4" s="80">
        <f>D5</f>
        <v>186.547</v>
      </c>
      <c r="N4" s="24">
        <f>(D5/D3-1)</f>
        <v>-0.28157205576523159</v>
      </c>
    </row>
    <row r="5" spans="1:14" x14ac:dyDescent="0.25">
      <c r="A5" s="2" t="s">
        <v>13</v>
      </c>
      <c r="B5" s="3" t="s">
        <v>9</v>
      </c>
      <c r="C5" s="3">
        <v>10</v>
      </c>
      <c r="D5" s="26">
        <v>186.547</v>
      </c>
      <c r="E5" s="3" t="s">
        <v>10</v>
      </c>
      <c r="F5" s="42">
        <v>28.311</v>
      </c>
      <c r="G5" s="3" t="s">
        <v>11</v>
      </c>
      <c r="I5" s="6">
        <v>50000</v>
      </c>
      <c r="J5" s="80">
        <f>D6</f>
        <v>527.67200000000003</v>
      </c>
      <c r="K5" s="80">
        <f>D7</f>
        <v>271.12599999999998</v>
      </c>
      <c r="L5" s="20">
        <f>(D7/D6-1)</f>
        <v>-0.48618459952394677</v>
      </c>
      <c r="M5" s="80">
        <f>D8</f>
        <v>390.92399999999998</v>
      </c>
      <c r="N5" s="24">
        <f>(D8/D6-1)</f>
        <v>-0.25915341348413412</v>
      </c>
    </row>
    <row r="6" spans="1:14" x14ac:dyDescent="0.25">
      <c r="A6" s="2" t="s">
        <v>14</v>
      </c>
      <c r="B6" s="3" t="s">
        <v>9</v>
      </c>
      <c r="C6" s="3">
        <v>10</v>
      </c>
      <c r="D6" s="26">
        <v>527.67200000000003</v>
      </c>
      <c r="E6" s="3" t="s">
        <v>10</v>
      </c>
      <c r="F6" s="42">
        <v>17.353000000000002</v>
      </c>
      <c r="G6" s="3" t="s">
        <v>11</v>
      </c>
      <c r="I6" s="6">
        <v>10000</v>
      </c>
      <c r="J6" s="80">
        <f>D9</f>
        <v>2595.3339999999998</v>
      </c>
      <c r="K6" s="80">
        <f>D10</f>
        <v>1378.0540000000001</v>
      </c>
      <c r="L6" s="20">
        <f>(D10/D9-1)</f>
        <v>-0.46902633726526133</v>
      </c>
      <c r="M6" s="80">
        <f>D11</f>
        <v>1958.8689999999999</v>
      </c>
      <c r="N6" s="24">
        <f>(D11/D9-1)</f>
        <v>-0.24523433207440737</v>
      </c>
    </row>
    <row r="7" spans="1:14" x14ac:dyDescent="0.25">
      <c r="A7" s="2" t="s">
        <v>15</v>
      </c>
      <c r="B7" s="3" t="s">
        <v>9</v>
      </c>
      <c r="C7" s="3">
        <v>10</v>
      </c>
      <c r="D7" s="26">
        <v>271.12599999999998</v>
      </c>
      <c r="E7" s="3" t="s">
        <v>10</v>
      </c>
      <c r="F7" s="42">
        <v>12.071999999999999</v>
      </c>
      <c r="G7" s="3" t="s">
        <v>11</v>
      </c>
      <c r="I7" s="6">
        <v>1000</v>
      </c>
      <c r="J7" s="80">
        <f>D12</f>
        <v>18722.84</v>
      </c>
      <c r="K7" s="80">
        <f>D13</f>
        <v>11553.567999999999</v>
      </c>
      <c r="L7" s="20">
        <f>(D13/D12-1)</f>
        <v>-0.38291583969098708</v>
      </c>
      <c r="M7" s="80">
        <f>D14</f>
        <v>18412.454000000002</v>
      </c>
      <c r="N7" s="24">
        <f>(D14/D12-1)</f>
        <v>-1.6577933689547075E-2</v>
      </c>
    </row>
    <row r="8" spans="1:14" ht="20" thickBot="1" x14ac:dyDescent="0.3">
      <c r="A8" s="2" t="s">
        <v>16</v>
      </c>
      <c r="B8" s="3" t="s">
        <v>9</v>
      </c>
      <c r="C8" s="3">
        <v>10</v>
      </c>
      <c r="D8" s="26">
        <v>390.92399999999998</v>
      </c>
      <c r="E8" s="3" t="s">
        <v>10</v>
      </c>
      <c r="F8" s="42">
        <v>54.429000000000002</v>
      </c>
      <c r="G8" s="3" t="s">
        <v>11</v>
      </c>
      <c r="I8" s="7">
        <v>100</v>
      </c>
      <c r="J8" s="81">
        <f>D15</f>
        <v>266391.51</v>
      </c>
      <c r="K8" s="81">
        <f>D16</f>
        <v>170700.348</v>
      </c>
      <c r="L8" s="21">
        <f>(D16/D15-1)</f>
        <v>-0.35921250643460823</v>
      </c>
      <c r="M8" s="81">
        <f>D17</f>
        <v>180463.01199999999</v>
      </c>
      <c r="N8" s="25">
        <f>(D17/D15-1)</f>
        <v>-0.32256470185555097</v>
      </c>
    </row>
    <row r="9" spans="1:14" x14ac:dyDescent="0.25">
      <c r="A9" s="2" t="s">
        <v>17</v>
      </c>
      <c r="B9" s="3" t="s">
        <v>9</v>
      </c>
      <c r="C9" s="3">
        <v>10</v>
      </c>
      <c r="D9" s="26">
        <v>2595.3339999999998</v>
      </c>
      <c r="E9" s="3" t="s">
        <v>10</v>
      </c>
      <c r="F9" s="42">
        <v>56.01</v>
      </c>
      <c r="G9" s="3" t="s">
        <v>11</v>
      </c>
    </row>
    <row r="10" spans="1:14" x14ac:dyDescent="0.25">
      <c r="A10" s="2" t="s">
        <v>18</v>
      </c>
      <c r="B10" s="3" t="s">
        <v>9</v>
      </c>
      <c r="C10" s="3">
        <v>10</v>
      </c>
      <c r="D10" s="26">
        <v>1378.0540000000001</v>
      </c>
      <c r="E10" s="3" t="s">
        <v>10</v>
      </c>
      <c r="F10" s="42">
        <v>48.012</v>
      </c>
      <c r="G10" s="3" t="s">
        <v>11</v>
      </c>
    </row>
    <row r="11" spans="1:14" x14ac:dyDescent="0.25">
      <c r="A11" s="2" t="s">
        <v>19</v>
      </c>
      <c r="B11" s="3" t="s">
        <v>9</v>
      </c>
      <c r="C11" s="3">
        <v>10</v>
      </c>
      <c r="D11" s="26">
        <v>1958.8689999999999</v>
      </c>
      <c r="E11" s="3" t="s">
        <v>10</v>
      </c>
      <c r="F11" s="42">
        <v>286.92700000000002</v>
      </c>
      <c r="G11" s="3" t="s">
        <v>11</v>
      </c>
      <c r="I11" s="26"/>
    </row>
    <row r="12" spans="1:14" x14ac:dyDescent="0.25">
      <c r="A12" s="2" t="s">
        <v>20</v>
      </c>
      <c r="B12" s="3" t="s">
        <v>9</v>
      </c>
      <c r="C12" s="3">
        <v>10</v>
      </c>
      <c r="D12" s="26">
        <v>18722.84</v>
      </c>
      <c r="E12" s="3" t="s">
        <v>10</v>
      </c>
      <c r="F12" s="42">
        <v>352.44900000000001</v>
      </c>
      <c r="G12" s="3" t="s">
        <v>11</v>
      </c>
      <c r="I12" s="26"/>
    </row>
    <row r="13" spans="1:14" x14ac:dyDescent="0.25">
      <c r="A13" s="2" t="s">
        <v>21</v>
      </c>
      <c r="B13" s="3" t="s">
        <v>9</v>
      </c>
      <c r="C13" s="3">
        <v>10</v>
      </c>
      <c r="D13" s="26">
        <v>11553.567999999999</v>
      </c>
      <c r="E13" s="3" t="s">
        <v>10</v>
      </c>
      <c r="F13" s="42">
        <v>113.337</v>
      </c>
      <c r="G13" s="3" t="s">
        <v>11</v>
      </c>
      <c r="I13" s="26"/>
    </row>
    <row r="14" spans="1:14" x14ac:dyDescent="0.25">
      <c r="A14" s="2" t="s">
        <v>22</v>
      </c>
      <c r="B14" s="3" t="s">
        <v>9</v>
      </c>
      <c r="C14" s="3">
        <v>10</v>
      </c>
      <c r="D14" s="26">
        <v>18412.454000000002</v>
      </c>
      <c r="E14" s="3" t="s">
        <v>10</v>
      </c>
      <c r="F14" s="42">
        <v>2074.0990000000002</v>
      </c>
      <c r="G14" s="3" t="s">
        <v>11</v>
      </c>
      <c r="I14" s="26"/>
    </row>
    <row r="15" spans="1:14" x14ac:dyDescent="0.25">
      <c r="A15" s="2" t="s">
        <v>23</v>
      </c>
      <c r="B15" s="3" t="s">
        <v>9</v>
      </c>
      <c r="C15" s="3">
        <v>10</v>
      </c>
      <c r="D15" s="26">
        <v>266391.51</v>
      </c>
      <c r="E15" s="3" t="s">
        <v>10</v>
      </c>
      <c r="F15" s="42">
        <v>3781.212</v>
      </c>
      <c r="G15" s="3" t="s">
        <v>11</v>
      </c>
      <c r="I15" s="26"/>
    </row>
    <row r="16" spans="1:14" x14ac:dyDescent="0.25">
      <c r="A16" s="2" t="s">
        <v>24</v>
      </c>
      <c r="B16" s="3" t="s">
        <v>9</v>
      </c>
      <c r="C16" s="3">
        <v>10</v>
      </c>
      <c r="D16" s="26">
        <v>170700.348</v>
      </c>
      <c r="E16" s="3" t="s">
        <v>10</v>
      </c>
      <c r="F16" s="42">
        <v>1133.383</v>
      </c>
      <c r="G16" s="3" t="s">
        <v>11</v>
      </c>
    </row>
    <row r="17" spans="1:14" x14ac:dyDescent="0.25">
      <c r="A17" s="2" t="s">
        <v>25</v>
      </c>
      <c r="B17" s="3" t="s">
        <v>9</v>
      </c>
      <c r="C17" s="3">
        <v>10</v>
      </c>
      <c r="D17" s="26">
        <v>180463.01199999999</v>
      </c>
      <c r="E17" s="3" t="s">
        <v>10</v>
      </c>
      <c r="F17" s="42">
        <v>16257.06</v>
      </c>
      <c r="G17" s="3" t="s">
        <v>11</v>
      </c>
    </row>
    <row r="19" spans="1:14" x14ac:dyDescent="0.25">
      <c r="A19" s="2" t="s">
        <v>0</v>
      </c>
      <c r="B19" s="3" t="s">
        <v>1</v>
      </c>
    </row>
    <row r="20" spans="1:14" ht="20" thickBot="1" x14ac:dyDescent="0.3">
      <c r="A20" s="2" t="s">
        <v>2</v>
      </c>
      <c r="B20" s="3" t="s">
        <v>3</v>
      </c>
      <c r="C20" s="3" t="s">
        <v>4</v>
      </c>
      <c r="D20" s="26" t="s">
        <v>5</v>
      </c>
      <c r="E20" s="3" t="s">
        <v>6</v>
      </c>
      <c r="F20" s="42" t="s">
        <v>7</v>
      </c>
    </row>
    <row r="21" spans="1:14" x14ac:dyDescent="0.25">
      <c r="A21" s="2" t="s">
        <v>26</v>
      </c>
      <c r="B21" s="3" t="s">
        <v>9</v>
      </c>
      <c r="C21" s="3">
        <v>10</v>
      </c>
      <c r="D21" s="26">
        <v>489.37400000000002</v>
      </c>
      <c r="E21" s="3" t="s">
        <v>10</v>
      </c>
      <c r="F21" s="42">
        <v>16.385999999999999</v>
      </c>
      <c r="G21" s="3" t="s">
        <v>11</v>
      </c>
      <c r="I21" s="5" t="s">
        <v>163</v>
      </c>
      <c r="J21" s="79" t="s">
        <v>340</v>
      </c>
      <c r="K21" s="79" t="s">
        <v>341</v>
      </c>
      <c r="L21" s="19" t="s">
        <v>162</v>
      </c>
      <c r="M21" s="79" t="s">
        <v>342</v>
      </c>
      <c r="N21" s="23" t="s">
        <v>162</v>
      </c>
    </row>
    <row r="22" spans="1:14" x14ac:dyDescent="0.25">
      <c r="A22" s="2" t="s">
        <v>27</v>
      </c>
      <c r="B22" s="3" t="s">
        <v>9</v>
      </c>
      <c r="C22" s="3">
        <v>10</v>
      </c>
      <c r="D22" s="26">
        <v>380.84199999999998</v>
      </c>
      <c r="E22" s="3" t="s">
        <v>10</v>
      </c>
      <c r="F22" s="42">
        <v>10.294</v>
      </c>
      <c r="G22" s="3" t="s">
        <v>11</v>
      </c>
      <c r="I22" s="6">
        <v>100000</v>
      </c>
      <c r="J22" s="80">
        <f>D21</f>
        <v>489.37400000000002</v>
      </c>
      <c r="K22" s="80">
        <f>D22</f>
        <v>380.84199999999998</v>
      </c>
      <c r="L22" s="20">
        <f>(D22/D21-1)</f>
        <v>-0.22177720925100242</v>
      </c>
      <c r="M22" s="80">
        <f>D23</f>
        <v>371.38499999999999</v>
      </c>
      <c r="N22" s="24">
        <f>(D23/D21-1)</f>
        <v>-0.24110189752622746</v>
      </c>
    </row>
    <row r="23" spans="1:14" x14ac:dyDescent="0.25">
      <c r="A23" s="2" t="s">
        <v>28</v>
      </c>
      <c r="B23" s="3" t="s">
        <v>9</v>
      </c>
      <c r="C23" s="3">
        <v>10</v>
      </c>
      <c r="D23" s="26">
        <v>371.38499999999999</v>
      </c>
      <c r="E23" s="3" t="s">
        <v>10</v>
      </c>
      <c r="F23" s="42">
        <v>51.862000000000002</v>
      </c>
      <c r="G23" s="3" t="s">
        <v>11</v>
      </c>
      <c r="I23" s="6">
        <v>50000</v>
      </c>
      <c r="J23" s="80">
        <f>D24</f>
        <v>1022.201</v>
      </c>
      <c r="K23" s="80">
        <f>D25</f>
        <v>776.33100000000002</v>
      </c>
      <c r="L23" s="20">
        <f>(D25/D24-1)</f>
        <v>-0.24052999361182392</v>
      </c>
      <c r="M23" s="80">
        <f>D26</f>
        <v>801.20899999999995</v>
      </c>
      <c r="N23" s="24">
        <f>(D26/D24-1)</f>
        <v>-0.21619231442739739</v>
      </c>
    </row>
    <row r="24" spans="1:14" x14ac:dyDescent="0.25">
      <c r="A24" s="2" t="s">
        <v>29</v>
      </c>
      <c r="B24" s="3" t="s">
        <v>9</v>
      </c>
      <c r="C24" s="3">
        <v>10</v>
      </c>
      <c r="D24" s="26">
        <v>1022.201</v>
      </c>
      <c r="E24" s="3" t="s">
        <v>10</v>
      </c>
      <c r="F24" s="42">
        <v>7.649</v>
      </c>
      <c r="G24" s="3" t="s">
        <v>11</v>
      </c>
      <c r="I24" s="6">
        <v>10000</v>
      </c>
      <c r="J24" s="80">
        <f>D27</f>
        <v>4916.0079999999998</v>
      </c>
      <c r="K24" s="80">
        <f>D28</f>
        <v>3899.19</v>
      </c>
      <c r="L24" s="20">
        <f>(D28/D27-1)</f>
        <v>-0.20683814997860051</v>
      </c>
      <c r="M24" s="80">
        <f>D29</f>
        <v>3848.2269999999999</v>
      </c>
      <c r="N24" s="24">
        <f>(D29/D27-1)</f>
        <v>-0.21720489470318194</v>
      </c>
    </row>
    <row r="25" spans="1:14" x14ac:dyDescent="0.25">
      <c r="A25" s="2" t="s">
        <v>30</v>
      </c>
      <c r="B25" s="3" t="s">
        <v>9</v>
      </c>
      <c r="C25" s="3">
        <v>10</v>
      </c>
      <c r="D25" s="26">
        <v>776.33100000000002</v>
      </c>
      <c r="E25" s="3" t="s">
        <v>10</v>
      </c>
      <c r="F25" s="42">
        <v>7.2350000000000003</v>
      </c>
      <c r="G25" s="3" t="s">
        <v>11</v>
      </c>
      <c r="I25" s="6">
        <v>1000</v>
      </c>
      <c r="J25" s="80">
        <f>D30</f>
        <v>37320.116999999998</v>
      </c>
      <c r="K25" s="80">
        <f>D31</f>
        <v>36036.402000000002</v>
      </c>
      <c r="L25" s="20">
        <f>(D31/D30-1)</f>
        <v>-3.43974002010764E-2</v>
      </c>
      <c r="M25" s="80">
        <f>D32</f>
        <v>40092.004999999997</v>
      </c>
      <c r="N25" s="24">
        <f>(D32/D30-1)</f>
        <v>7.4273293409021113E-2</v>
      </c>
    </row>
    <row r="26" spans="1:14" ht="20" thickBot="1" x14ac:dyDescent="0.3">
      <c r="A26" s="2" t="s">
        <v>31</v>
      </c>
      <c r="B26" s="3" t="s">
        <v>9</v>
      </c>
      <c r="C26" s="3">
        <v>10</v>
      </c>
      <c r="D26" s="26">
        <v>801.20899999999995</v>
      </c>
      <c r="E26" s="3" t="s">
        <v>10</v>
      </c>
      <c r="F26" s="42">
        <v>106.249</v>
      </c>
      <c r="G26" s="3" t="s">
        <v>11</v>
      </c>
      <c r="I26" s="7">
        <v>100</v>
      </c>
      <c r="J26" s="81">
        <f>D33</f>
        <v>499918.734</v>
      </c>
      <c r="K26" s="81">
        <f>D34</f>
        <v>412806.82</v>
      </c>
      <c r="L26" s="21">
        <f>(D34/D33-1)</f>
        <v>-0.17425214955037072</v>
      </c>
      <c r="M26" s="81">
        <f>D35</f>
        <v>386454.30599999998</v>
      </c>
      <c r="N26" s="25">
        <f>(D35/D33-1)</f>
        <v>-0.22696574519649826</v>
      </c>
    </row>
    <row r="27" spans="1:14" x14ac:dyDescent="0.25">
      <c r="A27" s="2" t="s">
        <v>32</v>
      </c>
      <c r="B27" s="3" t="s">
        <v>9</v>
      </c>
      <c r="C27" s="3">
        <v>10</v>
      </c>
      <c r="D27" s="26">
        <v>4916.0079999999998</v>
      </c>
      <c r="E27" s="3" t="s">
        <v>10</v>
      </c>
      <c r="F27" s="42">
        <v>55.546999999999997</v>
      </c>
      <c r="G27" s="3" t="s">
        <v>11</v>
      </c>
    </row>
    <row r="28" spans="1:14" x14ac:dyDescent="0.25">
      <c r="A28" s="2" t="s">
        <v>33</v>
      </c>
      <c r="B28" s="3" t="s">
        <v>9</v>
      </c>
      <c r="C28" s="3">
        <v>10</v>
      </c>
      <c r="D28" s="26">
        <v>3899.19</v>
      </c>
      <c r="E28" s="3" t="s">
        <v>10</v>
      </c>
      <c r="F28" s="42">
        <v>68.116</v>
      </c>
      <c r="G28" s="3" t="s">
        <v>11</v>
      </c>
    </row>
    <row r="29" spans="1:14" x14ac:dyDescent="0.25">
      <c r="A29" s="2" t="s">
        <v>34</v>
      </c>
      <c r="B29" s="3" t="s">
        <v>9</v>
      </c>
      <c r="C29" s="3">
        <v>10</v>
      </c>
      <c r="D29" s="26">
        <v>3848.2269999999999</v>
      </c>
      <c r="E29" s="3" t="s">
        <v>10</v>
      </c>
      <c r="F29" s="42">
        <v>640.60299999999995</v>
      </c>
      <c r="G29" s="3" t="s">
        <v>11</v>
      </c>
    </row>
    <row r="30" spans="1:14" x14ac:dyDescent="0.25">
      <c r="A30" s="2" t="s">
        <v>35</v>
      </c>
      <c r="B30" s="3" t="s">
        <v>9</v>
      </c>
      <c r="C30" s="3">
        <v>10</v>
      </c>
      <c r="D30" s="26">
        <v>37320.116999999998</v>
      </c>
      <c r="E30" s="3" t="s">
        <v>10</v>
      </c>
      <c r="F30" s="42">
        <v>203.46</v>
      </c>
      <c r="G30" s="3" t="s">
        <v>11</v>
      </c>
    </row>
    <row r="31" spans="1:14" x14ac:dyDescent="0.25">
      <c r="A31" s="2" t="s">
        <v>36</v>
      </c>
      <c r="B31" s="3" t="s">
        <v>9</v>
      </c>
      <c r="C31" s="3">
        <v>10</v>
      </c>
      <c r="D31" s="26">
        <v>36036.402000000002</v>
      </c>
      <c r="E31" s="3" t="s">
        <v>10</v>
      </c>
      <c r="F31" s="42">
        <v>129.25299999999999</v>
      </c>
      <c r="G31" s="3" t="s">
        <v>11</v>
      </c>
    </row>
    <row r="32" spans="1:14" x14ac:dyDescent="0.25">
      <c r="A32" s="2" t="s">
        <v>37</v>
      </c>
      <c r="B32" s="3" t="s">
        <v>9</v>
      </c>
      <c r="C32" s="3">
        <v>10</v>
      </c>
      <c r="D32" s="26">
        <v>40092.004999999997</v>
      </c>
      <c r="E32" s="3" t="s">
        <v>10</v>
      </c>
      <c r="F32" s="42">
        <v>2325.3519999999999</v>
      </c>
      <c r="G32" s="3" t="s">
        <v>11</v>
      </c>
    </row>
    <row r="33" spans="1:14" x14ac:dyDescent="0.25">
      <c r="A33" s="2" t="s">
        <v>38</v>
      </c>
      <c r="B33" s="3" t="s">
        <v>9</v>
      </c>
      <c r="C33" s="3">
        <v>10</v>
      </c>
      <c r="D33" s="26">
        <v>499918.734</v>
      </c>
      <c r="E33" s="3" t="s">
        <v>10</v>
      </c>
      <c r="F33" s="42">
        <v>4108.0910000000003</v>
      </c>
      <c r="G33" s="3" t="s">
        <v>11</v>
      </c>
    </row>
    <row r="34" spans="1:14" x14ac:dyDescent="0.25">
      <c r="A34" s="2" t="s">
        <v>39</v>
      </c>
      <c r="B34" s="3" t="s">
        <v>9</v>
      </c>
      <c r="C34" s="3">
        <v>10</v>
      </c>
      <c r="D34" s="26">
        <v>412806.82</v>
      </c>
      <c r="E34" s="3" t="s">
        <v>10</v>
      </c>
      <c r="F34" s="42">
        <v>1964.1310000000001</v>
      </c>
      <c r="G34" s="3" t="s">
        <v>11</v>
      </c>
    </row>
    <row r="35" spans="1:14" x14ac:dyDescent="0.25">
      <c r="A35" s="2" t="s">
        <v>40</v>
      </c>
      <c r="B35" s="3" t="s">
        <v>9</v>
      </c>
      <c r="C35" s="3">
        <v>10</v>
      </c>
      <c r="D35" s="26">
        <v>386454.30599999998</v>
      </c>
      <c r="E35" s="3" t="s">
        <v>10</v>
      </c>
      <c r="F35" s="42">
        <v>81277.274999999994</v>
      </c>
      <c r="G35" s="3" t="s">
        <v>11</v>
      </c>
    </row>
    <row r="37" spans="1:14" x14ac:dyDescent="0.25">
      <c r="A37" s="2" t="s">
        <v>0</v>
      </c>
      <c r="B37" s="3" t="s">
        <v>1</v>
      </c>
    </row>
    <row r="38" spans="1:14" ht="20" thickBot="1" x14ac:dyDescent="0.3">
      <c r="A38" s="2" t="s">
        <v>2</v>
      </c>
      <c r="B38" s="3" t="s">
        <v>3</v>
      </c>
      <c r="C38" s="3" t="s">
        <v>4</v>
      </c>
      <c r="D38" s="26" t="s">
        <v>5</v>
      </c>
      <c r="E38" s="3" t="s">
        <v>6</v>
      </c>
      <c r="F38" s="42" t="s">
        <v>7</v>
      </c>
    </row>
    <row r="39" spans="1:14" x14ac:dyDescent="0.25">
      <c r="A39" s="2" t="s">
        <v>41</v>
      </c>
      <c r="B39" s="3" t="s">
        <v>9</v>
      </c>
      <c r="C39" s="3">
        <v>10</v>
      </c>
      <c r="D39" s="26">
        <v>756.69600000000003</v>
      </c>
      <c r="E39" s="3" t="s">
        <v>10</v>
      </c>
      <c r="F39" s="42">
        <v>21.707999999999998</v>
      </c>
      <c r="G39" s="3" t="s">
        <v>11</v>
      </c>
      <c r="I39" s="5" t="s">
        <v>164</v>
      </c>
      <c r="J39" s="79" t="s">
        <v>340</v>
      </c>
      <c r="K39" s="79" t="s">
        <v>341</v>
      </c>
      <c r="L39" s="19" t="s">
        <v>162</v>
      </c>
      <c r="M39" s="79" t="s">
        <v>342</v>
      </c>
      <c r="N39" s="23" t="s">
        <v>162</v>
      </c>
    </row>
    <row r="40" spans="1:14" x14ac:dyDescent="0.25">
      <c r="A40" s="2" t="s">
        <v>42</v>
      </c>
      <c r="B40" s="3" t="s">
        <v>9</v>
      </c>
      <c r="C40" s="3">
        <v>10</v>
      </c>
      <c r="D40" s="26">
        <v>771.70600000000002</v>
      </c>
      <c r="E40" s="3" t="s">
        <v>10</v>
      </c>
      <c r="F40" s="42">
        <v>10.513999999999999</v>
      </c>
      <c r="G40" s="3" t="s">
        <v>11</v>
      </c>
      <c r="I40" s="6">
        <v>100000</v>
      </c>
      <c r="J40" s="80">
        <f>D39</f>
        <v>756.69600000000003</v>
      </c>
      <c r="K40" s="80">
        <f>D40</f>
        <v>771.70600000000002</v>
      </c>
      <c r="L40" s="20">
        <f>(D40/D39-1)</f>
        <v>1.9836235423472459E-2</v>
      </c>
      <c r="M40" s="80">
        <f>D41</f>
        <v>775.16399999999999</v>
      </c>
      <c r="N40" s="24">
        <f>(D41/D39-1)</f>
        <v>2.4406102318500267E-2</v>
      </c>
    </row>
    <row r="41" spans="1:14" x14ac:dyDescent="0.25">
      <c r="A41" s="2" t="s">
        <v>43</v>
      </c>
      <c r="B41" s="3" t="s">
        <v>9</v>
      </c>
      <c r="C41" s="3">
        <v>10</v>
      </c>
      <c r="D41" s="26">
        <v>775.16399999999999</v>
      </c>
      <c r="E41" s="3" t="s">
        <v>10</v>
      </c>
      <c r="F41" s="42">
        <v>174.74</v>
      </c>
      <c r="G41" s="3" t="s">
        <v>11</v>
      </c>
      <c r="I41" s="6">
        <v>50000</v>
      </c>
      <c r="J41" s="80">
        <f>D42</f>
        <v>1550.547</v>
      </c>
      <c r="K41" s="80">
        <f>D43</f>
        <v>1546.2329999999999</v>
      </c>
      <c r="L41" s="20">
        <f>(D43/D42-1)</f>
        <v>-2.7822439435889468E-3</v>
      </c>
      <c r="M41" s="80">
        <f>D44</f>
        <v>1205.1420000000001</v>
      </c>
      <c r="N41" s="24">
        <f>(D44/D42-1)</f>
        <v>-0.22276332158909085</v>
      </c>
    </row>
    <row r="42" spans="1:14" x14ac:dyDescent="0.25">
      <c r="A42" s="2" t="s">
        <v>44</v>
      </c>
      <c r="B42" s="3" t="s">
        <v>9</v>
      </c>
      <c r="C42" s="3">
        <v>10</v>
      </c>
      <c r="D42" s="26">
        <v>1550.547</v>
      </c>
      <c r="E42" s="3" t="s">
        <v>10</v>
      </c>
      <c r="F42" s="42">
        <v>45.616</v>
      </c>
      <c r="G42" s="3" t="s">
        <v>11</v>
      </c>
      <c r="I42" s="6">
        <v>10000</v>
      </c>
      <c r="J42" s="80">
        <f>D45</f>
        <v>7621.35</v>
      </c>
      <c r="K42" s="80">
        <f>D46</f>
        <v>7890.9309999999996</v>
      </c>
      <c r="L42" s="20">
        <f>(D46/D45-1)</f>
        <v>3.5371817328950783E-2</v>
      </c>
      <c r="M42" s="80">
        <f>D47</f>
        <v>7933.9030000000002</v>
      </c>
      <c r="N42" s="24">
        <f>(D47/D45-1)</f>
        <v>4.1010188483667553E-2</v>
      </c>
    </row>
    <row r="43" spans="1:14" x14ac:dyDescent="0.25">
      <c r="A43" s="2" t="s">
        <v>45</v>
      </c>
      <c r="B43" s="3" t="s">
        <v>9</v>
      </c>
      <c r="C43" s="3">
        <v>10</v>
      </c>
      <c r="D43" s="26">
        <v>1546.2329999999999</v>
      </c>
      <c r="E43" s="3" t="s">
        <v>10</v>
      </c>
      <c r="F43" s="42">
        <v>85.013000000000005</v>
      </c>
      <c r="G43" s="3" t="s">
        <v>11</v>
      </c>
      <c r="I43" s="6">
        <v>1000</v>
      </c>
      <c r="J43" s="80">
        <f>D48</f>
        <v>58102.245000000003</v>
      </c>
      <c r="K43" s="80">
        <f>D49</f>
        <v>70994.625</v>
      </c>
      <c r="L43" s="20">
        <f>(D49/D48-1)</f>
        <v>0.22189125394380205</v>
      </c>
      <c r="M43" s="80">
        <f>D50</f>
        <v>57872.144999999997</v>
      </c>
      <c r="N43" s="24">
        <f>(D50/D48-1)</f>
        <v>-3.9602600553559908E-3</v>
      </c>
    </row>
    <row r="44" spans="1:14" ht="20" thickBot="1" x14ac:dyDescent="0.3">
      <c r="A44" s="2" t="s">
        <v>46</v>
      </c>
      <c r="B44" s="3" t="s">
        <v>9</v>
      </c>
      <c r="C44" s="3">
        <v>10</v>
      </c>
      <c r="D44" s="26">
        <v>1205.1420000000001</v>
      </c>
      <c r="E44" s="3" t="s">
        <v>10</v>
      </c>
      <c r="F44" s="42">
        <v>239.90299999999999</v>
      </c>
      <c r="G44" s="3" t="s">
        <v>11</v>
      </c>
      <c r="I44" s="7">
        <v>100</v>
      </c>
      <c r="J44" s="81">
        <f>D51</f>
        <v>771416.95200000005</v>
      </c>
      <c r="K44" s="81">
        <f>D52</f>
        <v>838848.71100000001</v>
      </c>
      <c r="L44" s="21">
        <f>(D52/D51-1)</f>
        <v>8.7412856076307666E-2</v>
      </c>
      <c r="M44" s="81">
        <f>D53</f>
        <v>845790.98</v>
      </c>
      <c r="N44" s="25">
        <f>(D53/D51-1)</f>
        <v>9.6412229219458467E-2</v>
      </c>
    </row>
    <row r="45" spans="1:14" x14ac:dyDescent="0.25">
      <c r="A45" s="2" t="s">
        <v>47</v>
      </c>
      <c r="B45" s="3" t="s">
        <v>9</v>
      </c>
      <c r="C45" s="3">
        <v>10</v>
      </c>
      <c r="D45" s="26">
        <v>7621.35</v>
      </c>
      <c r="E45" s="3" t="s">
        <v>10</v>
      </c>
      <c r="F45" s="42">
        <v>54.956000000000003</v>
      </c>
      <c r="G45" s="3" t="s">
        <v>11</v>
      </c>
    </row>
    <row r="46" spans="1:14" x14ac:dyDescent="0.25">
      <c r="A46" s="2" t="s">
        <v>48</v>
      </c>
      <c r="B46" s="3" t="s">
        <v>9</v>
      </c>
      <c r="C46" s="3">
        <v>10</v>
      </c>
      <c r="D46" s="26">
        <v>7890.9309999999996</v>
      </c>
      <c r="E46" s="3" t="s">
        <v>10</v>
      </c>
      <c r="F46" s="42">
        <v>204.40199999999999</v>
      </c>
      <c r="G46" s="3" t="s">
        <v>11</v>
      </c>
    </row>
    <row r="47" spans="1:14" x14ac:dyDescent="0.25">
      <c r="A47" s="2" t="s">
        <v>49</v>
      </c>
      <c r="B47" s="3" t="s">
        <v>9</v>
      </c>
      <c r="C47" s="3">
        <v>10</v>
      </c>
      <c r="D47" s="26">
        <v>7933.9030000000002</v>
      </c>
      <c r="E47" s="3" t="s">
        <v>10</v>
      </c>
      <c r="F47" s="42">
        <v>320.72699999999998</v>
      </c>
      <c r="G47" s="3" t="s">
        <v>11</v>
      </c>
    </row>
    <row r="48" spans="1:14" x14ac:dyDescent="0.25">
      <c r="A48" s="2" t="s">
        <v>50</v>
      </c>
      <c r="B48" s="3" t="s">
        <v>9</v>
      </c>
      <c r="C48" s="3">
        <v>10</v>
      </c>
      <c r="D48" s="26">
        <v>58102.245000000003</v>
      </c>
      <c r="E48" s="3" t="s">
        <v>10</v>
      </c>
      <c r="F48" s="42">
        <v>896.12400000000002</v>
      </c>
      <c r="G48" s="3" t="s">
        <v>11</v>
      </c>
    </row>
    <row r="49" spans="1:14" x14ac:dyDescent="0.25">
      <c r="A49" s="2" t="s">
        <v>51</v>
      </c>
      <c r="B49" s="3" t="s">
        <v>9</v>
      </c>
      <c r="C49" s="3">
        <v>10</v>
      </c>
      <c r="D49" s="26">
        <v>70994.625</v>
      </c>
      <c r="E49" s="3" t="s">
        <v>10</v>
      </c>
      <c r="F49" s="42">
        <v>607.75900000000001</v>
      </c>
      <c r="G49" s="3" t="s">
        <v>11</v>
      </c>
    </row>
    <row r="50" spans="1:14" x14ac:dyDescent="0.25">
      <c r="A50" s="2" t="s">
        <v>52</v>
      </c>
      <c r="B50" s="3" t="s">
        <v>9</v>
      </c>
      <c r="C50" s="3">
        <v>10</v>
      </c>
      <c r="D50" s="26">
        <v>57872.144999999997</v>
      </c>
      <c r="E50" s="3" t="s">
        <v>10</v>
      </c>
      <c r="F50" s="42">
        <v>6485.2619999999997</v>
      </c>
      <c r="G50" s="3" t="s">
        <v>11</v>
      </c>
    </row>
    <row r="51" spans="1:14" x14ac:dyDescent="0.25">
      <c r="A51" s="2" t="s">
        <v>53</v>
      </c>
      <c r="B51" s="3" t="s">
        <v>9</v>
      </c>
      <c r="C51" s="3">
        <v>10</v>
      </c>
      <c r="D51" s="26">
        <v>771416.95200000005</v>
      </c>
      <c r="E51" s="3" t="s">
        <v>10</v>
      </c>
      <c r="F51" s="42">
        <v>5058.835</v>
      </c>
      <c r="G51" s="3" t="s">
        <v>11</v>
      </c>
    </row>
    <row r="52" spans="1:14" x14ac:dyDescent="0.25">
      <c r="A52" s="2" t="s">
        <v>54</v>
      </c>
      <c r="B52" s="3" t="s">
        <v>9</v>
      </c>
      <c r="C52" s="3">
        <v>10</v>
      </c>
      <c r="D52" s="26">
        <v>838848.71100000001</v>
      </c>
      <c r="E52" s="3" t="s">
        <v>10</v>
      </c>
      <c r="F52" s="42">
        <v>15282.174000000001</v>
      </c>
      <c r="G52" s="3" t="s">
        <v>11</v>
      </c>
    </row>
    <row r="53" spans="1:14" x14ac:dyDescent="0.25">
      <c r="A53" s="2" t="s">
        <v>55</v>
      </c>
      <c r="B53" s="3" t="s">
        <v>9</v>
      </c>
      <c r="C53" s="3">
        <v>10</v>
      </c>
      <c r="D53" s="26">
        <v>845790.98</v>
      </c>
      <c r="E53" s="3" t="s">
        <v>10</v>
      </c>
      <c r="F53" s="42">
        <v>32656.288</v>
      </c>
      <c r="G53" s="3" t="s">
        <v>11</v>
      </c>
    </row>
    <row r="55" spans="1:14" x14ac:dyDescent="0.25">
      <c r="A55" s="2" t="s">
        <v>0</v>
      </c>
      <c r="B55" s="3" t="s">
        <v>1</v>
      </c>
    </row>
    <row r="56" spans="1:14" ht="20" thickBot="1" x14ac:dyDescent="0.3">
      <c r="A56" s="2" t="s">
        <v>2</v>
      </c>
      <c r="B56" s="3" t="s">
        <v>3</v>
      </c>
      <c r="C56" s="3" t="s">
        <v>4</v>
      </c>
      <c r="D56" s="26" t="s">
        <v>5</v>
      </c>
      <c r="E56" s="3" t="s">
        <v>6</v>
      </c>
      <c r="F56" s="42" t="s">
        <v>7</v>
      </c>
    </row>
    <row r="57" spans="1:14" x14ac:dyDescent="0.25">
      <c r="A57" s="2" t="s">
        <v>56</v>
      </c>
      <c r="B57" s="3" t="s">
        <v>9</v>
      </c>
      <c r="C57" s="3">
        <v>10</v>
      </c>
      <c r="D57" s="26">
        <v>1040.1510000000001</v>
      </c>
      <c r="E57" s="3" t="s">
        <v>10</v>
      </c>
      <c r="F57" s="42">
        <v>18.056999999999999</v>
      </c>
      <c r="G57" s="3" t="s">
        <v>11</v>
      </c>
      <c r="I57" s="5" t="s">
        <v>165</v>
      </c>
      <c r="J57" s="79" t="s">
        <v>340</v>
      </c>
      <c r="K57" s="79" t="s">
        <v>341</v>
      </c>
      <c r="L57" s="19" t="s">
        <v>162</v>
      </c>
      <c r="M57" s="79" t="s">
        <v>342</v>
      </c>
      <c r="N57" s="23" t="s">
        <v>162</v>
      </c>
    </row>
    <row r="58" spans="1:14" x14ac:dyDescent="0.25">
      <c r="A58" s="2" t="s">
        <v>57</v>
      </c>
      <c r="B58" s="3" t="s">
        <v>9</v>
      </c>
      <c r="C58" s="3">
        <v>10</v>
      </c>
      <c r="D58" s="26">
        <v>1859.7449999999999</v>
      </c>
      <c r="E58" s="3" t="s">
        <v>10</v>
      </c>
      <c r="F58" s="42">
        <v>137.16300000000001</v>
      </c>
      <c r="G58" s="3" t="s">
        <v>11</v>
      </c>
      <c r="I58" s="6">
        <v>100000</v>
      </c>
      <c r="J58" s="80">
        <f>D57</f>
        <v>1040.1510000000001</v>
      </c>
      <c r="K58" s="80">
        <f>D58</f>
        <v>1859.7449999999999</v>
      </c>
      <c r="L58" s="20">
        <f>(D58/D57-1)</f>
        <v>0.78795674858746456</v>
      </c>
      <c r="M58" s="80">
        <f>D59</f>
        <v>1217.3119999999999</v>
      </c>
      <c r="N58" s="24">
        <f>(D59/D57-1)</f>
        <v>0.170322385884357</v>
      </c>
    </row>
    <row r="59" spans="1:14" x14ac:dyDescent="0.25">
      <c r="A59" s="2" t="s">
        <v>58</v>
      </c>
      <c r="B59" s="3" t="s">
        <v>9</v>
      </c>
      <c r="C59" s="3">
        <v>10</v>
      </c>
      <c r="D59" s="26">
        <v>1217.3119999999999</v>
      </c>
      <c r="E59" s="3" t="s">
        <v>10</v>
      </c>
      <c r="F59" s="42">
        <v>15.545</v>
      </c>
      <c r="G59" s="3" t="s">
        <v>11</v>
      </c>
      <c r="I59" s="6">
        <v>50000</v>
      </c>
      <c r="J59" s="80">
        <f>D60</f>
        <v>2175.105</v>
      </c>
      <c r="K59" s="80">
        <f>D61</f>
        <v>3754.7139999999999</v>
      </c>
      <c r="L59" s="20">
        <f>(D61/D60-1)</f>
        <v>0.72622195250344235</v>
      </c>
      <c r="M59" s="80">
        <f>D62</f>
        <v>2466.8980000000001</v>
      </c>
      <c r="N59" s="24">
        <f>(D62/D60-1)</f>
        <v>0.13415122488339648</v>
      </c>
    </row>
    <row r="60" spans="1:14" x14ac:dyDescent="0.25">
      <c r="A60" s="2" t="s">
        <v>59</v>
      </c>
      <c r="B60" s="3" t="s">
        <v>9</v>
      </c>
      <c r="C60" s="3">
        <v>10</v>
      </c>
      <c r="D60" s="26">
        <v>2175.105</v>
      </c>
      <c r="E60" s="3" t="s">
        <v>10</v>
      </c>
      <c r="F60" s="42">
        <v>30.701000000000001</v>
      </c>
      <c r="G60" s="3" t="s">
        <v>11</v>
      </c>
      <c r="I60" s="6">
        <v>10000</v>
      </c>
      <c r="J60" s="80">
        <f>D63</f>
        <v>10291.950999999999</v>
      </c>
      <c r="K60" s="80">
        <f>D64</f>
        <v>18065.719000000001</v>
      </c>
      <c r="L60" s="20">
        <f>(D64/D63-1)</f>
        <v>0.7553250107778402</v>
      </c>
      <c r="M60" s="80">
        <f>D65</f>
        <v>12105.853999999999</v>
      </c>
      <c r="N60" s="24">
        <f>(D65/D63-1)</f>
        <v>0.17624481500154832</v>
      </c>
    </row>
    <row r="61" spans="1:14" x14ac:dyDescent="0.25">
      <c r="A61" s="2" t="s">
        <v>60</v>
      </c>
      <c r="B61" s="3" t="s">
        <v>9</v>
      </c>
      <c r="C61" s="3">
        <v>10</v>
      </c>
      <c r="D61" s="26">
        <v>3754.7139999999999</v>
      </c>
      <c r="E61" s="3" t="s">
        <v>10</v>
      </c>
      <c r="F61" s="42">
        <v>160.93199999999999</v>
      </c>
      <c r="G61" s="3" t="s">
        <v>11</v>
      </c>
      <c r="I61" s="6">
        <v>1000</v>
      </c>
      <c r="J61" s="80">
        <f>D66</f>
        <v>82489.600999999995</v>
      </c>
      <c r="K61" s="80">
        <f>D67</f>
        <v>97886.218999999997</v>
      </c>
      <c r="L61" s="20">
        <f>(D67/D66-1)</f>
        <v>0.18664919957607751</v>
      </c>
      <c r="M61" s="80">
        <f>D68</f>
        <v>112120.546</v>
      </c>
      <c r="N61" s="24">
        <f>(D68/D66-1)</f>
        <v>0.35920824735229373</v>
      </c>
    </row>
    <row r="62" spans="1:14" ht="20" thickBot="1" x14ac:dyDescent="0.3">
      <c r="A62" s="2" t="s">
        <v>61</v>
      </c>
      <c r="B62" s="3" t="s">
        <v>9</v>
      </c>
      <c r="C62" s="3">
        <v>10</v>
      </c>
      <c r="D62" s="26">
        <v>2466.8980000000001</v>
      </c>
      <c r="E62" s="3" t="s">
        <v>10</v>
      </c>
      <c r="F62" s="42">
        <v>33.996000000000002</v>
      </c>
      <c r="G62" s="3" t="s">
        <v>11</v>
      </c>
      <c r="I62" s="7">
        <v>100</v>
      </c>
      <c r="J62" s="81">
        <f>D69</f>
        <v>1059714.899</v>
      </c>
      <c r="K62" s="81">
        <f>D70</f>
        <v>1916079.1159999999</v>
      </c>
      <c r="L62" s="21">
        <f>(D70/D69-1)</f>
        <v>0.80810812210728389</v>
      </c>
      <c r="M62" s="81">
        <f>D71</f>
        <v>1167162.936</v>
      </c>
      <c r="N62" s="25">
        <f>(D71/D69-1)</f>
        <v>0.10139334372046038</v>
      </c>
    </row>
    <row r="63" spans="1:14" x14ac:dyDescent="0.25">
      <c r="A63" s="2" t="s">
        <v>62</v>
      </c>
      <c r="B63" s="3" t="s">
        <v>9</v>
      </c>
      <c r="C63" s="3">
        <v>10</v>
      </c>
      <c r="D63" s="26">
        <v>10291.950999999999</v>
      </c>
      <c r="E63" s="3" t="s">
        <v>10</v>
      </c>
      <c r="F63" s="42">
        <v>252.536</v>
      </c>
      <c r="G63" s="3" t="s">
        <v>11</v>
      </c>
    </row>
    <row r="64" spans="1:14" x14ac:dyDescent="0.25">
      <c r="A64" s="2" t="s">
        <v>63</v>
      </c>
      <c r="B64" s="3" t="s">
        <v>9</v>
      </c>
      <c r="C64" s="3">
        <v>10</v>
      </c>
      <c r="D64" s="26">
        <v>18065.719000000001</v>
      </c>
      <c r="E64" s="3" t="s">
        <v>10</v>
      </c>
      <c r="F64" s="42">
        <v>621.971</v>
      </c>
      <c r="G64" s="3" t="s">
        <v>11</v>
      </c>
    </row>
    <row r="65" spans="1:14" x14ac:dyDescent="0.25">
      <c r="A65" s="2" t="s">
        <v>64</v>
      </c>
      <c r="B65" s="3" t="s">
        <v>9</v>
      </c>
      <c r="C65" s="3">
        <v>10</v>
      </c>
      <c r="D65" s="26">
        <v>12105.853999999999</v>
      </c>
      <c r="E65" s="3" t="s">
        <v>10</v>
      </c>
      <c r="F65" s="42">
        <v>121.751</v>
      </c>
      <c r="G65" s="3" t="s">
        <v>11</v>
      </c>
    </row>
    <row r="66" spans="1:14" x14ac:dyDescent="0.25">
      <c r="A66" s="2" t="s">
        <v>65</v>
      </c>
      <c r="B66" s="3" t="s">
        <v>9</v>
      </c>
      <c r="C66" s="3">
        <v>10</v>
      </c>
      <c r="D66" s="26">
        <v>82489.600999999995</v>
      </c>
      <c r="E66" s="3" t="s">
        <v>10</v>
      </c>
      <c r="F66" s="42">
        <v>1943.7460000000001</v>
      </c>
      <c r="G66" s="3" t="s">
        <v>11</v>
      </c>
    </row>
    <row r="67" spans="1:14" x14ac:dyDescent="0.25">
      <c r="A67" s="2" t="s">
        <v>66</v>
      </c>
      <c r="B67" s="3" t="s">
        <v>9</v>
      </c>
      <c r="C67" s="3">
        <v>10</v>
      </c>
      <c r="D67" s="26">
        <v>97886.218999999997</v>
      </c>
      <c r="E67" s="3" t="s">
        <v>10</v>
      </c>
      <c r="F67" s="42">
        <v>1057.038</v>
      </c>
      <c r="G67" s="3" t="s">
        <v>11</v>
      </c>
    </row>
    <row r="68" spans="1:14" x14ac:dyDescent="0.25">
      <c r="A68" s="2" t="s">
        <v>67</v>
      </c>
      <c r="B68" s="3" t="s">
        <v>9</v>
      </c>
      <c r="C68" s="3">
        <v>10</v>
      </c>
      <c r="D68" s="26">
        <v>112120.546</v>
      </c>
      <c r="E68" s="3" t="s">
        <v>10</v>
      </c>
      <c r="F68" s="42">
        <v>770.88199999999995</v>
      </c>
      <c r="G68" s="3" t="s">
        <v>11</v>
      </c>
    </row>
    <row r="69" spans="1:14" x14ac:dyDescent="0.25">
      <c r="A69" s="2" t="s">
        <v>68</v>
      </c>
      <c r="B69" s="3" t="s">
        <v>9</v>
      </c>
      <c r="C69" s="3">
        <v>10</v>
      </c>
      <c r="D69" s="26">
        <v>1059714.899</v>
      </c>
      <c r="E69" s="3" t="s">
        <v>10</v>
      </c>
      <c r="F69" s="42">
        <v>12264.779</v>
      </c>
      <c r="G69" s="3" t="s">
        <v>11</v>
      </c>
    </row>
    <row r="70" spans="1:14" x14ac:dyDescent="0.25">
      <c r="A70" s="2" t="s">
        <v>69</v>
      </c>
      <c r="B70" s="3" t="s">
        <v>9</v>
      </c>
      <c r="C70" s="3">
        <v>10</v>
      </c>
      <c r="D70" s="26">
        <v>1916079.1159999999</v>
      </c>
      <c r="E70" s="3" t="s">
        <v>10</v>
      </c>
      <c r="F70" s="42">
        <v>8160.3590000000004</v>
      </c>
      <c r="G70" s="3" t="s">
        <v>11</v>
      </c>
    </row>
    <row r="71" spans="1:14" x14ac:dyDescent="0.25">
      <c r="A71" s="2" t="s">
        <v>70</v>
      </c>
      <c r="B71" s="3" t="s">
        <v>9</v>
      </c>
      <c r="C71" s="3">
        <v>10</v>
      </c>
      <c r="D71" s="26">
        <v>1167162.936</v>
      </c>
      <c r="E71" s="3" t="s">
        <v>10</v>
      </c>
      <c r="F71" s="42">
        <v>109901.16099999999</v>
      </c>
      <c r="G71" s="3" t="s">
        <v>11</v>
      </c>
    </row>
    <row r="73" spans="1:14" x14ac:dyDescent="0.25">
      <c r="A73" s="2" t="s">
        <v>0</v>
      </c>
      <c r="B73" s="3" t="s">
        <v>1</v>
      </c>
    </row>
    <row r="74" spans="1:14" ht="20" thickBot="1" x14ac:dyDescent="0.3">
      <c r="A74" s="2" t="s">
        <v>2</v>
      </c>
      <c r="B74" s="3" t="s">
        <v>3</v>
      </c>
      <c r="C74" s="3" t="s">
        <v>4</v>
      </c>
      <c r="D74" s="26" t="s">
        <v>5</v>
      </c>
      <c r="E74" s="3" t="s">
        <v>6</v>
      </c>
      <c r="F74" s="42" t="s">
        <v>7</v>
      </c>
    </row>
    <row r="75" spans="1:14" x14ac:dyDescent="0.25">
      <c r="A75" s="2" t="s">
        <v>71</v>
      </c>
      <c r="B75" s="3" t="s">
        <v>9</v>
      </c>
      <c r="C75" s="3">
        <v>10</v>
      </c>
      <c r="D75" s="26">
        <v>1851.84</v>
      </c>
      <c r="E75" s="3" t="s">
        <v>10</v>
      </c>
      <c r="F75" s="42">
        <v>38.758000000000003</v>
      </c>
      <c r="G75" s="3" t="s">
        <v>11</v>
      </c>
      <c r="I75" s="5" t="s">
        <v>166</v>
      </c>
      <c r="J75" s="79" t="s">
        <v>340</v>
      </c>
      <c r="K75" s="79" t="s">
        <v>341</v>
      </c>
      <c r="L75" s="19" t="s">
        <v>162</v>
      </c>
      <c r="M75" s="79" t="s">
        <v>342</v>
      </c>
      <c r="N75" s="23" t="s">
        <v>162</v>
      </c>
    </row>
    <row r="76" spans="1:14" x14ac:dyDescent="0.25">
      <c r="A76" s="2" t="s">
        <v>72</v>
      </c>
      <c r="B76" s="3" t="s">
        <v>9</v>
      </c>
      <c r="C76" s="3">
        <v>10</v>
      </c>
      <c r="D76" s="26">
        <v>1819.405</v>
      </c>
      <c r="E76" s="3" t="s">
        <v>10</v>
      </c>
      <c r="F76" s="42">
        <v>27.204999999999998</v>
      </c>
      <c r="G76" s="3" t="s">
        <v>11</v>
      </c>
      <c r="I76" s="6">
        <v>100000</v>
      </c>
      <c r="J76" s="80">
        <f>D75</f>
        <v>1851.84</v>
      </c>
      <c r="K76" s="80">
        <f>D76</f>
        <v>1819.405</v>
      </c>
      <c r="L76" s="20">
        <f>(D76/D75-1)</f>
        <v>-1.751501209607742E-2</v>
      </c>
      <c r="M76" s="80">
        <f>D77</f>
        <v>2675.011</v>
      </c>
      <c r="N76" s="24">
        <f>(D77/D75-1)</f>
        <v>0.44451518489718334</v>
      </c>
    </row>
    <row r="77" spans="1:14" x14ac:dyDescent="0.25">
      <c r="A77" s="2" t="s">
        <v>73</v>
      </c>
      <c r="B77" s="3" t="s">
        <v>9</v>
      </c>
      <c r="C77" s="3">
        <v>10</v>
      </c>
      <c r="D77" s="26">
        <v>2675.011</v>
      </c>
      <c r="E77" s="3" t="s">
        <v>10</v>
      </c>
      <c r="F77" s="42">
        <v>21.067</v>
      </c>
      <c r="G77" s="3" t="s">
        <v>11</v>
      </c>
      <c r="I77" s="6">
        <v>50000</v>
      </c>
      <c r="J77" s="80">
        <f>D78</f>
        <v>3718.19</v>
      </c>
      <c r="K77" s="80">
        <f>D79</f>
        <v>3629.165</v>
      </c>
      <c r="L77" s="20">
        <f>(D79/D78-1)</f>
        <v>-2.3943101347698725E-2</v>
      </c>
      <c r="M77" s="80">
        <f>D80</f>
        <v>5436.0259999999998</v>
      </c>
      <c r="N77" s="24">
        <f>(D80/D78-1)</f>
        <v>0.46200866550660402</v>
      </c>
    </row>
    <row r="78" spans="1:14" x14ac:dyDescent="0.25">
      <c r="A78" s="2" t="s">
        <v>74</v>
      </c>
      <c r="B78" s="3" t="s">
        <v>9</v>
      </c>
      <c r="C78" s="3">
        <v>10</v>
      </c>
      <c r="D78" s="26">
        <v>3718.19</v>
      </c>
      <c r="E78" s="3" t="s">
        <v>10</v>
      </c>
      <c r="F78" s="42">
        <v>42.360999999999997</v>
      </c>
      <c r="G78" s="3" t="s">
        <v>11</v>
      </c>
      <c r="I78" s="6">
        <v>10000</v>
      </c>
      <c r="J78" s="80">
        <f>D81</f>
        <v>20961.225999999999</v>
      </c>
      <c r="K78" s="80">
        <f>D82</f>
        <v>21054.699000000001</v>
      </c>
      <c r="L78" s="20">
        <f>(D82/D81-1)</f>
        <v>4.4593288579590773E-3</v>
      </c>
      <c r="M78" s="80">
        <f>D83</f>
        <v>36601.370000000003</v>
      </c>
      <c r="N78" s="24">
        <f>(D83/D81-1)</f>
        <v>0.74614643246535306</v>
      </c>
    </row>
    <row r="79" spans="1:14" x14ac:dyDescent="0.25">
      <c r="A79" s="2" t="s">
        <v>75</v>
      </c>
      <c r="B79" s="3" t="s">
        <v>9</v>
      </c>
      <c r="C79" s="3">
        <v>10</v>
      </c>
      <c r="D79" s="26">
        <v>3629.165</v>
      </c>
      <c r="E79" s="3" t="s">
        <v>10</v>
      </c>
      <c r="F79" s="42">
        <v>64.918000000000006</v>
      </c>
      <c r="G79" s="3" t="s">
        <v>11</v>
      </c>
      <c r="I79" s="6">
        <v>1000</v>
      </c>
      <c r="J79" s="80">
        <f>D84</f>
        <v>164950.959</v>
      </c>
      <c r="K79" s="80">
        <f>D85</f>
        <v>171617.641</v>
      </c>
      <c r="L79" s="20">
        <f>(D85/D84-1)</f>
        <v>4.0416145746688281E-2</v>
      </c>
      <c r="M79" s="80">
        <f>D86</f>
        <v>368704.84499999997</v>
      </c>
      <c r="N79" s="24">
        <f>(D86/D84-1)</f>
        <v>1.23523917190442</v>
      </c>
    </row>
    <row r="80" spans="1:14" ht="20" thickBot="1" x14ac:dyDescent="0.3">
      <c r="A80" s="2" t="s">
        <v>76</v>
      </c>
      <c r="B80" s="3" t="s">
        <v>9</v>
      </c>
      <c r="C80" s="3">
        <v>10</v>
      </c>
      <c r="D80" s="26">
        <v>5436.0259999999998</v>
      </c>
      <c r="E80" s="3" t="s">
        <v>10</v>
      </c>
      <c r="F80" s="42">
        <v>104.04</v>
      </c>
      <c r="G80" s="3" t="s">
        <v>11</v>
      </c>
      <c r="I80" s="7">
        <v>100</v>
      </c>
      <c r="J80" s="81">
        <f>D87</f>
        <v>2032243.773</v>
      </c>
      <c r="K80" s="81">
        <f>D88</f>
        <v>2409381.0419999999</v>
      </c>
      <c r="L80" s="21">
        <f>(D88/D87-1)</f>
        <v>0.18557678660925081</v>
      </c>
      <c r="M80" s="81">
        <f>D89</f>
        <v>3597179.0449999999</v>
      </c>
      <c r="N80" s="25">
        <f>(D89/D87-1)</f>
        <v>0.77005293006253916</v>
      </c>
    </row>
    <row r="81" spans="1:14" x14ac:dyDescent="0.25">
      <c r="A81" s="2" t="s">
        <v>77</v>
      </c>
      <c r="B81" s="3" t="s">
        <v>9</v>
      </c>
      <c r="C81" s="3">
        <v>10</v>
      </c>
      <c r="D81" s="26">
        <v>20961.225999999999</v>
      </c>
      <c r="E81" s="3" t="s">
        <v>10</v>
      </c>
      <c r="F81" s="42">
        <v>230.714</v>
      </c>
      <c r="G81" s="3" t="s">
        <v>11</v>
      </c>
    </row>
    <row r="82" spans="1:14" x14ac:dyDescent="0.25">
      <c r="A82" s="2" t="s">
        <v>78</v>
      </c>
      <c r="B82" s="3" t="s">
        <v>9</v>
      </c>
      <c r="C82" s="3">
        <v>10</v>
      </c>
      <c r="D82" s="26">
        <v>21054.699000000001</v>
      </c>
      <c r="E82" s="3" t="s">
        <v>10</v>
      </c>
      <c r="F82" s="42">
        <v>153.73099999999999</v>
      </c>
      <c r="G82" s="3" t="s">
        <v>11</v>
      </c>
    </row>
    <row r="83" spans="1:14" x14ac:dyDescent="0.25">
      <c r="A83" s="2" t="s">
        <v>79</v>
      </c>
      <c r="B83" s="3" t="s">
        <v>9</v>
      </c>
      <c r="C83" s="3">
        <v>10</v>
      </c>
      <c r="D83" s="26">
        <v>36601.370000000003</v>
      </c>
      <c r="E83" s="3" t="s">
        <v>10</v>
      </c>
      <c r="F83" s="42">
        <v>2249.8620000000001</v>
      </c>
      <c r="G83" s="3" t="s">
        <v>11</v>
      </c>
    </row>
    <row r="84" spans="1:14" x14ac:dyDescent="0.25">
      <c r="A84" s="2" t="s">
        <v>80</v>
      </c>
      <c r="B84" s="3" t="s">
        <v>9</v>
      </c>
      <c r="C84" s="3">
        <v>10</v>
      </c>
      <c r="D84" s="26">
        <v>164950.959</v>
      </c>
      <c r="E84" s="3" t="s">
        <v>10</v>
      </c>
      <c r="F84" s="42">
        <v>4251.2870000000003</v>
      </c>
      <c r="G84" s="3" t="s">
        <v>11</v>
      </c>
    </row>
    <row r="85" spans="1:14" x14ac:dyDescent="0.25">
      <c r="A85" s="2" t="s">
        <v>81</v>
      </c>
      <c r="B85" s="3" t="s">
        <v>9</v>
      </c>
      <c r="C85" s="3">
        <v>10</v>
      </c>
      <c r="D85" s="26">
        <v>171617.641</v>
      </c>
      <c r="E85" s="3" t="s">
        <v>10</v>
      </c>
      <c r="F85" s="42">
        <v>507.37</v>
      </c>
      <c r="G85" s="3" t="s">
        <v>11</v>
      </c>
    </row>
    <row r="86" spans="1:14" x14ac:dyDescent="0.25">
      <c r="A86" s="2" t="s">
        <v>82</v>
      </c>
      <c r="B86" s="3" t="s">
        <v>9</v>
      </c>
      <c r="C86" s="3">
        <v>10</v>
      </c>
      <c r="D86" s="26">
        <v>368704.84499999997</v>
      </c>
      <c r="E86" s="3" t="s">
        <v>10</v>
      </c>
      <c r="F86" s="42">
        <v>16084.241</v>
      </c>
      <c r="G86" s="3" t="s">
        <v>11</v>
      </c>
    </row>
    <row r="87" spans="1:14" x14ac:dyDescent="0.25">
      <c r="A87" s="2" t="s">
        <v>83</v>
      </c>
      <c r="B87" s="3" t="s">
        <v>9</v>
      </c>
      <c r="C87" s="3">
        <v>10</v>
      </c>
      <c r="D87" s="26">
        <v>2032243.773</v>
      </c>
      <c r="E87" s="3" t="s">
        <v>10</v>
      </c>
      <c r="F87" s="42">
        <v>6491.5020000000004</v>
      </c>
      <c r="G87" s="3" t="s">
        <v>11</v>
      </c>
    </row>
    <row r="88" spans="1:14" x14ac:dyDescent="0.25">
      <c r="A88" s="2" t="s">
        <v>84</v>
      </c>
      <c r="B88" s="3" t="s">
        <v>9</v>
      </c>
      <c r="C88" s="3">
        <v>10</v>
      </c>
      <c r="D88" s="26">
        <v>2409381.0419999999</v>
      </c>
      <c r="E88" s="3" t="s">
        <v>10</v>
      </c>
      <c r="F88" s="42">
        <v>9005.4050000000007</v>
      </c>
      <c r="G88" s="3" t="s">
        <v>11</v>
      </c>
    </row>
    <row r="89" spans="1:14" x14ac:dyDescent="0.25">
      <c r="A89" s="2" t="s">
        <v>85</v>
      </c>
      <c r="B89" s="3" t="s">
        <v>9</v>
      </c>
      <c r="C89" s="3">
        <v>10</v>
      </c>
      <c r="D89" s="26">
        <v>3597179.0449999999</v>
      </c>
      <c r="E89" s="3" t="s">
        <v>10</v>
      </c>
      <c r="F89" s="42">
        <v>12813.572</v>
      </c>
      <c r="G89" s="3" t="s">
        <v>11</v>
      </c>
    </row>
    <row r="90" spans="1:14" x14ac:dyDescent="0.25">
      <c r="E90" s="4"/>
    </row>
    <row r="91" spans="1:14" x14ac:dyDescent="0.25">
      <c r="A91" s="3" t="s">
        <v>0</v>
      </c>
      <c r="B91" s="2" t="s">
        <v>1</v>
      </c>
      <c r="E91" s="4"/>
    </row>
    <row r="92" spans="1:14" ht="20" thickBot="1" x14ac:dyDescent="0.3">
      <c r="A92" s="3" t="s">
        <v>2</v>
      </c>
      <c r="B92" s="2" t="s">
        <v>3</v>
      </c>
      <c r="C92" s="3" t="s">
        <v>4</v>
      </c>
      <c r="D92" s="26" t="s">
        <v>5</v>
      </c>
      <c r="E92" s="4" t="s">
        <v>6</v>
      </c>
      <c r="F92" s="42" t="s">
        <v>7</v>
      </c>
    </row>
    <row r="93" spans="1:14" x14ac:dyDescent="0.25">
      <c r="A93" s="2" t="s">
        <v>86</v>
      </c>
      <c r="B93" s="3" t="s">
        <v>9</v>
      </c>
      <c r="C93" s="3">
        <v>10</v>
      </c>
      <c r="D93" s="26">
        <v>977.78300000000002</v>
      </c>
      <c r="E93" s="3" t="s">
        <v>10</v>
      </c>
      <c r="F93" s="42">
        <v>6.5750000000000002</v>
      </c>
      <c r="G93" s="3" t="s">
        <v>11</v>
      </c>
      <c r="I93" s="5" t="s">
        <v>167</v>
      </c>
      <c r="J93" s="79" t="s">
        <v>340</v>
      </c>
      <c r="K93" s="79" t="s">
        <v>341</v>
      </c>
      <c r="L93" s="19" t="s">
        <v>162</v>
      </c>
      <c r="M93" s="79" t="s">
        <v>342</v>
      </c>
      <c r="N93" s="23" t="s">
        <v>162</v>
      </c>
    </row>
    <row r="94" spans="1:14" x14ac:dyDescent="0.25">
      <c r="A94" s="2" t="s">
        <v>87</v>
      </c>
      <c r="B94" s="3" t="s">
        <v>9</v>
      </c>
      <c r="C94" s="3">
        <v>10</v>
      </c>
      <c r="D94" s="26">
        <v>1219.424</v>
      </c>
      <c r="E94" s="3" t="s">
        <v>10</v>
      </c>
      <c r="F94" s="42">
        <v>20.573</v>
      </c>
      <c r="G94" s="3" t="s">
        <v>11</v>
      </c>
      <c r="I94" s="6">
        <v>100000</v>
      </c>
      <c r="J94" s="80">
        <f>D93</f>
        <v>977.78300000000002</v>
      </c>
      <c r="K94" s="80">
        <f>D94</f>
        <v>1219.424</v>
      </c>
      <c r="L94" s="20">
        <f>(D94/D93-1)</f>
        <v>0.24713152100210367</v>
      </c>
      <c r="M94" s="80">
        <f>D95</f>
        <v>1636.8910000000001</v>
      </c>
      <c r="N94" s="24">
        <f>(D95/D93-1)</f>
        <v>0.67408412705068521</v>
      </c>
    </row>
    <row r="95" spans="1:14" x14ac:dyDescent="0.25">
      <c r="A95" s="2" t="s">
        <v>88</v>
      </c>
      <c r="B95" s="3" t="s">
        <v>9</v>
      </c>
      <c r="C95" s="3">
        <v>10</v>
      </c>
      <c r="D95" s="26">
        <v>1636.8910000000001</v>
      </c>
      <c r="E95" s="3" t="s">
        <v>10</v>
      </c>
      <c r="F95" s="42">
        <v>25.015000000000001</v>
      </c>
      <c r="G95" s="3" t="s">
        <v>11</v>
      </c>
      <c r="I95" s="6">
        <v>50000</v>
      </c>
      <c r="J95" s="80">
        <f>D96</f>
        <v>2029.4280000000001</v>
      </c>
      <c r="K95" s="80">
        <f>D97</f>
        <v>2516.7730000000001</v>
      </c>
      <c r="L95" s="20">
        <f>(D97/D96-1)</f>
        <v>0.2401390933800065</v>
      </c>
      <c r="M95" s="80">
        <f>D98</f>
        <v>3408.453</v>
      </c>
      <c r="N95" s="24">
        <f>(D98/D96-1)</f>
        <v>0.67951412910435827</v>
      </c>
    </row>
    <row r="96" spans="1:14" x14ac:dyDescent="0.25">
      <c r="A96" s="2" t="s">
        <v>89</v>
      </c>
      <c r="B96" s="3" t="s">
        <v>9</v>
      </c>
      <c r="C96" s="3">
        <v>10</v>
      </c>
      <c r="D96" s="26">
        <v>2029.4280000000001</v>
      </c>
      <c r="E96" s="3" t="s">
        <v>10</v>
      </c>
      <c r="F96" s="42">
        <v>16.169</v>
      </c>
      <c r="G96" s="3" t="s">
        <v>11</v>
      </c>
      <c r="I96" s="6">
        <v>10000</v>
      </c>
      <c r="J96" s="80">
        <f>D99</f>
        <v>11153.938</v>
      </c>
      <c r="K96" s="80">
        <f>D100</f>
        <v>13009.549000000001</v>
      </c>
      <c r="L96" s="20">
        <f>(D100/D99-1)</f>
        <v>0.16636375421846528</v>
      </c>
      <c r="M96" s="80">
        <f>D101</f>
        <v>18399.719000000001</v>
      </c>
      <c r="N96" s="24">
        <f>(D101/D99-1)</f>
        <v>0.64961639557257711</v>
      </c>
    </row>
    <row r="97" spans="1:16" x14ac:dyDescent="0.25">
      <c r="A97" s="2" t="s">
        <v>90</v>
      </c>
      <c r="B97" s="3" t="s">
        <v>9</v>
      </c>
      <c r="C97" s="3">
        <v>10</v>
      </c>
      <c r="D97" s="26">
        <v>2516.7730000000001</v>
      </c>
      <c r="E97" s="3" t="s">
        <v>10</v>
      </c>
      <c r="F97" s="42">
        <v>21.375</v>
      </c>
      <c r="G97" s="3" t="s">
        <v>11</v>
      </c>
      <c r="I97" s="6">
        <v>1000</v>
      </c>
      <c r="J97" s="80">
        <f>D102</f>
        <v>109240.212</v>
      </c>
      <c r="K97" s="80">
        <f>D103</f>
        <v>164957.49900000001</v>
      </c>
      <c r="L97" s="20">
        <f>(D103/D102-1)</f>
        <v>0.51004374652806428</v>
      </c>
      <c r="M97" s="80">
        <f>D104</f>
        <v>199195.37100000001</v>
      </c>
      <c r="N97" s="24">
        <f>(D104/D102-1)</f>
        <v>0.82346195922798104</v>
      </c>
    </row>
    <row r="98" spans="1:16" ht="20" thickBot="1" x14ac:dyDescent="0.3">
      <c r="A98" s="2" t="s">
        <v>91</v>
      </c>
      <c r="B98" s="3" t="s">
        <v>9</v>
      </c>
      <c r="C98" s="3">
        <v>10</v>
      </c>
      <c r="D98" s="26">
        <v>3408.453</v>
      </c>
      <c r="E98" s="3" t="s">
        <v>10</v>
      </c>
      <c r="F98" s="42">
        <v>5.0940000000000003</v>
      </c>
      <c r="G98" s="3" t="s">
        <v>11</v>
      </c>
      <c r="I98" s="7">
        <v>100</v>
      </c>
      <c r="J98" s="81">
        <f>D105</f>
        <v>1046809.245</v>
      </c>
      <c r="K98" s="81">
        <f>D106</f>
        <v>1819610.281</v>
      </c>
      <c r="L98" s="21">
        <f>(D106/D105-1)</f>
        <v>0.73824437421738653</v>
      </c>
      <c r="M98" s="81">
        <f>D107</f>
        <v>1977711.872</v>
      </c>
      <c r="N98" s="25">
        <f>(D107/D105-1)</f>
        <v>0.88927627592742553</v>
      </c>
    </row>
    <row r="99" spans="1:16" x14ac:dyDescent="0.25">
      <c r="A99" s="2" t="s">
        <v>92</v>
      </c>
      <c r="B99" s="3" t="s">
        <v>9</v>
      </c>
      <c r="C99" s="3">
        <v>10</v>
      </c>
      <c r="D99" s="26">
        <v>11153.938</v>
      </c>
      <c r="E99" s="3" t="s">
        <v>10</v>
      </c>
      <c r="F99" s="42">
        <v>88.59</v>
      </c>
      <c r="G99" s="3" t="s">
        <v>11</v>
      </c>
    </row>
    <row r="100" spans="1:16" x14ac:dyDescent="0.25">
      <c r="A100" s="2" t="s">
        <v>93</v>
      </c>
      <c r="B100" s="3" t="s">
        <v>9</v>
      </c>
      <c r="C100" s="3">
        <v>10</v>
      </c>
      <c r="D100" s="26">
        <v>13009.549000000001</v>
      </c>
      <c r="E100" s="3" t="s">
        <v>10</v>
      </c>
      <c r="F100" s="42">
        <v>84.6</v>
      </c>
      <c r="G100" s="3" t="s">
        <v>11</v>
      </c>
    </row>
    <row r="101" spans="1:16" x14ac:dyDescent="0.25">
      <c r="A101" s="2" t="s">
        <v>94</v>
      </c>
      <c r="B101" s="3" t="s">
        <v>9</v>
      </c>
      <c r="C101" s="3">
        <v>10</v>
      </c>
      <c r="D101" s="26">
        <v>18399.719000000001</v>
      </c>
      <c r="E101" s="3" t="s">
        <v>10</v>
      </c>
      <c r="F101" s="42">
        <v>517.04399999999998</v>
      </c>
      <c r="G101" s="3" t="s">
        <v>11</v>
      </c>
    </row>
    <row r="102" spans="1:16" x14ac:dyDescent="0.25">
      <c r="A102" s="2" t="s">
        <v>95</v>
      </c>
      <c r="B102" s="3" t="s">
        <v>9</v>
      </c>
      <c r="C102" s="3">
        <v>10</v>
      </c>
      <c r="D102" s="26">
        <v>109240.212</v>
      </c>
      <c r="E102" s="3" t="s">
        <v>10</v>
      </c>
      <c r="F102" s="42">
        <v>1055.2460000000001</v>
      </c>
      <c r="G102" s="3" t="s">
        <v>11</v>
      </c>
    </row>
    <row r="103" spans="1:16" x14ac:dyDescent="0.25">
      <c r="A103" s="2" t="s">
        <v>96</v>
      </c>
      <c r="B103" s="3" t="s">
        <v>9</v>
      </c>
      <c r="C103" s="3">
        <v>10</v>
      </c>
      <c r="D103" s="26">
        <v>164957.49900000001</v>
      </c>
      <c r="E103" s="3" t="s">
        <v>10</v>
      </c>
      <c r="F103" s="42">
        <v>974.80100000000004</v>
      </c>
      <c r="G103" s="3" t="s">
        <v>11</v>
      </c>
    </row>
    <row r="104" spans="1:16" x14ac:dyDescent="0.25">
      <c r="A104" s="2" t="s">
        <v>97</v>
      </c>
      <c r="B104" s="3" t="s">
        <v>9</v>
      </c>
      <c r="C104" s="3">
        <v>10</v>
      </c>
      <c r="D104" s="26">
        <v>199195.37100000001</v>
      </c>
      <c r="E104" s="3" t="s">
        <v>10</v>
      </c>
      <c r="F104" s="42">
        <v>3147.4810000000002</v>
      </c>
      <c r="G104" s="3" t="s">
        <v>11</v>
      </c>
    </row>
    <row r="105" spans="1:16" x14ac:dyDescent="0.25">
      <c r="A105" s="2" t="s">
        <v>98</v>
      </c>
      <c r="B105" s="3" t="s">
        <v>9</v>
      </c>
      <c r="C105" s="3">
        <v>10</v>
      </c>
      <c r="D105" s="26">
        <v>1046809.245</v>
      </c>
      <c r="E105" s="3" t="s">
        <v>10</v>
      </c>
      <c r="F105" s="42">
        <v>8313.134</v>
      </c>
      <c r="G105" s="3" t="s">
        <v>11</v>
      </c>
    </row>
    <row r="106" spans="1:16" x14ac:dyDescent="0.25">
      <c r="A106" s="2" t="s">
        <v>99</v>
      </c>
      <c r="B106" s="3" t="s">
        <v>9</v>
      </c>
      <c r="C106" s="3">
        <v>10</v>
      </c>
      <c r="D106" s="26">
        <v>1819610.281</v>
      </c>
      <c r="E106" s="3" t="s">
        <v>10</v>
      </c>
      <c r="F106" s="42">
        <v>7645.4570000000003</v>
      </c>
      <c r="G106" s="3" t="s">
        <v>11</v>
      </c>
    </row>
    <row r="107" spans="1:16" x14ac:dyDescent="0.25">
      <c r="A107" s="2" t="s">
        <v>100</v>
      </c>
      <c r="B107" s="3" t="s">
        <v>9</v>
      </c>
      <c r="C107" s="3">
        <v>10</v>
      </c>
      <c r="D107" s="26">
        <v>1977711.872</v>
      </c>
      <c r="E107" s="3" t="s">
        <v>10</v>
      </c>
      <c r="F107" s="42">
        <v>35539.828999999998</v>
      </c>
      <c r="G107" s="3" t="s">
        <v>11</v>
      </c>
    </row>
    <row r="108" spans="1:16" x14ac:dyDescent="0.25">
      <c r="E108" s="4"/>
    </row>
    <row r="109" spans="1:16" x14ac:dyDescent="0.25">
      <c r="A109" s="3" t="s">
        <v>0</v>
      </c>
      <c r="B109" s="2" t="s">
        <v>1</v>
      </c>
      <c r="E109" s="4"/>
    </row>
    <row r="110" spans="1:16" ht="20" thickBot="1" x14ac:dyDescent="0.3">
      <c r="A110" s="3" t="s">
        <v>2</v>
      </c>
      <c r="B110" s="2" t="s">
        <v>3</v>
      </c>
      <c r="C110" s="3" t="s">
        <v>4</v>
      </c>
      <c r="D110" s="26" t="s">
        <v>5</v>
      </c>
      <c r="E110" s="4" t="s">
        <v>6</v>
      </c>
      <c r="F110" s="42" t="s">
        <v>7</v>
      </c>
    </row>
    <row r="111" spans="1:16" x14ac:dyDescent="0.25">
      <c r="A111" s="2" t="s">
        <v>141</v>
      </c>
      <c r="B111" s="3" t="s">
        <v>9</v>
      </c>
      <c r="C111" s="3">
        <v>10</v>
      </c>
      <c r="D111" s="26">
        <v>137.38900000000001</v>
      </c>
      <c r="E111" s="3" t="s">
        <v>10</v>
      </c>
      <c r="F111" s="42">
        <v>3.73</v>
      </c>
      <c r="G111" s="3" t="s">
        <v>11</v>
      </c>
      <c r="I111" s="5" t="s">
        <v>168</v>
      </c>
      <c r="J111" s="79" t="s">
        <v>340</v>
      </c>
      <c r="K111" s="79" t="s">
        <v>341</v>
      </c>
      <c r="L111" s="19" t="s">
        <v>162</v>
      </c>
      <c r="M111" s="79" t="s">
        <v>343</v>
      </c>
      <c r="N111" s="23" t="s">
        <v>162</v>
      </c>
      <c r="O111" s="79" t="s">
        <v>342</v>
      </c>
      <c r="P111" s="23" t="s">
        <v>162</v>
      </c>
    </row>
    <row r="112" spans="1:16" x14ac:dyDescent="0.25">
      <c r="A112" s="2" t="s">
        <v>142</v>
      </c>
      <c r="B112" s="3" t="s">
        <v>9</v>
      </c>
      <c r="C112" s="3">
        <v>10</v>
      </c>
      <c r="D112" s="26">
        <v>204.554</v>
      </c>
      <c r="E112" s="3" t="s">
        <v>10</v>
      </c>
      <c r="F112" s="42">
        <v>4.2969999999999997</v>
      </c>
      <c r="G112" s="3" t="s">
        <v>11</v>
      </c>
      <c r="I112" s="6">
        <v>100000</v>
      </c>
      <c r="J112" s="80">
        <f>D111</f>
        <v>137.38900000000001</v>
      </c>
      <c r="K112" s="80">
        <f>D112</f>
        <v>204.554</v>
      </c>
      <c r="L112" s="20">
        <f>(D112/D111-1)</f>
        <v>0.48886737657308799</v>
      </c>
      <c r="M112" s="80">
        <f>D113</f>
        <v>226.77799999999999</v>
      </c>
      <c r="N112" s="24">
        <f>(D113/D111-1)</f>
        <v>0.65062705165624601</v>
      </c>
      <c r="O112" s="80">
        <f>D114</f>
        <v>70.953999999999994</v>
      </c>
      <c r="P112" s="24">
        <f>(D114/D111-1)</f>
        <v>-0.48355399631702689</v>
      </c>
    </row>
    <row r="113" spans="1:16" x14ac:dyDescent="0.25">
      <c r="A113" s="2" t="s">
        <v>143</v>
      </c>
      <c r="B113" s="3" t="s">
        <v>9</v>
      </c>
      <c r="C113" s="3">
        <v>10</v>
      </c>
      <c r="D113" s="26">
        <v>226.77799999999999</v>
      </c>
      <c r="E113" s="3" t="s">
        <v>10</v>
      </c>
      <c r="F113" s="42">
        <v>6.6109999999999998</v>
      </c>
      <c r="G113" s="3" t="s">
        <v>11</v>
      </c>
      <c r="I113" s="6">
        <v>50000</v>
      </c>
      <c r="J113" s="80">
        <f>D115</f>
        <v>274.65300000000002</v>
      </c>
      <c r="K113" s="80">
        <f>D116</f>
        <v>432.31099999999998</v>
      </c>
      <c r="L113" s="20">
        <f>(D116/D115-1)</f>
        <v>0.57402613479554176</v>
      </c>
      <c r="M113" s="80">
        <f>D117</f>
        <v>489.017</v>
      </c>
      <c r="N113" s="24">
        <f>(D117/D115-1)</f>
        <v>0.78049029138585757</v>
      </c>
      <c r="O113" s="80">
        <f>D118</f>
        <v>184.76</v>
      </c>
      <c r="P113" s="24">
        <f>(D118/D115-1)</f>
        <v>-0.32729662519615665</v>
      </c>
    </row>
    <row r="114" spans="1:16" x14ac:dyDescent="0.25">
      <c r="A114" s="2" t="s">
        <v>144</v>
      </c>
      <c r="B114" s="3" t="s">
        <v>9</v>
      </c>
      <c r="C114" s="3">
        <v>10</v>
      </c>
      <c r="D114" s="26">
        <v>70.953999999999994</v>
      </c>
      <c r="E114" s="3" t="s">
        <v>10</v>
      </c>
      <c r="F114" s="42">
        <v>1.3260000000000001</v>
      </c>
      <c r="G114" s="3" t="s">
        <v>11</v>
      </c>
      <c r="I114" s="6">
        <v>10000</v>
      </c>
      <c r="J114" s="80">
        <f>D119</f>
        <v>2139.7080000000001</v>
      </c>
      <c r="K114" s="80">
        <f>D120</f>
        <v>2250.4940000000001</v>
      </c>
      <c r="L114" s="20">
        <f>(D120/D119-1)</f>
        <v>5.1776223671641253E-2</v>
      </c>
      <c r="M114" s="80">
        <f>D121</f>
        <v>2537.4720000000002</v>
      </c>
      <c r="N114" s="24">
        <f>(D121/D119-1)</f>
        <v>0.18589639333965202</v>
      </c>
      <c r="O114" s="80">
        <f>D122</f>
        <v>798.25699999999995</v>
      </c>
      <c r="P114" s="24">
        <f>(D122/D119-1)</f>
        <v>-0.62693180564824735</v>
      </c>
    </row>
    <row r="115" spans="1:16" x14ac:dyDescent="0.25">
      <c r="A115" s="2" t="s">
        <v>157</v>
      </c>
      <c r="B115" s="3" t="s">
        <v>9</v>
      </c>
      <c r="C115" s="3">
        <v>10</v>
      </c>
      <c r="D115" s="26">
        <v>274.65300000000002</v>
      </c>
      <c r="E115" s="3" t="s">
        <v>10</v>
      </c>
      <c r="F115" s="42">
        <v>4.5149999999999997</v>
      </c>
      <c r="G115" s="3" t="s">
        <v>11</v>
      </c>
      <c r="I115" s="6">
        <v>1000</v>
      </c>
      <c r="J115" s="80">
        <f>D123</f>
        <v>18973.642</v>
      </c>
      <c r="K115" s="80">
        <f>D124</f>
        <v>22276.348000000002</v>
      </c>
      <c r="L115" s="20">
        <f>(D124/D123-1)</f>
        <v>0.17406810985471322</v>
      </c>
      <c r="M115" s="80">
        <f>D125</f>
        <v>24648.400000000001</v>
      </c>
      <c r="N115" s="24">
        <f>(D125/D123-1)</f>
        <v>0.2990863852074368</v>
      </c>
      <c r="O115" s="80">
        <f>D126</f>
        <v>8329.6820000000007</v>
      </c>
      <c r="P115" s="24">
        <f>(D126/D123-1)</f>
        <v>-0.56098665717419982</v>
      </c>
    </row>
    <row r="116" spans="1:16" ht="20" thickBot="1" x14ac:dyDescent="0.3">
      <c r="A116" s="2" t="s">
        <v>158</v>
      </c>
      <c r="B116" s="3" t="s">
        <v>9</v>
      </c>
      <c r="C116" s="3">
        <v>10</v>
      </c>
      <c r="D116" s="26">
        <v>432.31099999999998</v>
      </c>
      <c r="E116" s="3" t="s">
        <v>10</v>
      </c>
      <c r="F116" s="42">
        <v>4.1890000000000001</v>
      </c>
      <c r="G116" s="3" t="s">
        <v>11</v>
      </c>
      <c r="I116" s="7">
        <v>100</v>
      </c>
      <c r="J116" s="81">
        <f>D127</f>
        <v>212806.18100000001</v>
      </c>
      <c r="K116" s="81">
        <f>D128</f>
        <v>226395.769</v>
      </c>
      <c r="L116" s="21">
        <f>(D128/D127-1)</f>
        <v>6.3858991013047595E-2</v>
      </c>
      <c r="M116" s="81">
        <f>D129</f>
        <v>252606.481</v>
      </c>
      <c r="N116" s="25">
        <f>(D129/D127-1)</f>
        <v>0.18702605259383875</v>
      </c>
      <c r="O116" s="81">
        <f>D130</f>
        <v>83954.047000000006</v>
      </c>
      <c r="P116" s="25">
        <f>(D130/D127-1)</f>
        <v>-0.60549056138552659</v>
      </c>
    </row>
    <row r="117" spans="1:16" x14ac:dyDescent="0.25">
      <c r="A117" s="2" t="s">
        <v>159</v>
      </c>
      <c r="B117" s="3" t="s">
        <v>9</v>
      </c>
      <c r="C117" s="3">
        <v>10</v>
      </c>
      <c r="D117" s="26">
        <v>489.017</v>
      </c>
      <c r="E117" s="3" t="s">
        <v>10</v>
      </c>
      <c r="F117" s="42">
        <v>13.702</v>
      </c>
      <c r="G117" s="3" t="s">
        <v>11</v>
      </c>
    </row>
    <row r="118" spans="1:16" x14ac:dyDescent="0.25">
      <c r="A118" s="2" t="s">
        <v>160</v>
      </c>
      <c r="B118" s="3" t="s">
        <v>9</v>
      </c>
      <c r="C118" s="3">
        <v>10</v>
      </c>
      <c r="D118" s="26">
        <v>184.76</v>
      </c>
      <c r="E118" s="3" t="s">
        <v>10</v>
      </c>
      <c r="F118" s="42">
        <v>29.166</v>
      </c>
      <c r="G118" s="3" t="s">
        <v>11</v>
      </c>
    </row>
    <row r="119" spans="1:16" x14ac:dyDescent="0.25">
      <c r="A119" s="2" t="s">
        <v>145</v>
      </c>
      <c r="B119" s="3" t="s">
        <v>9</v>
      </c>
      <c r="C119" s="3">
        <v>10</v>
      </c>
      <c r="D119" s="26">
        <v>2139.7080000000001</v>
      </c>
      <c r="E119" s="3" t="s">
        <v>10</v>
      </c>
      <c r="F119" s="42">
        <v>35.347000000000001</v>
      </c>
      <c r="G119" s="3" t="s">
        <v>11</v>
      </c>
    </row>
    <row r="120" spans="1:16" x14ac:dyDescent="0.25">
      <c r="A120" s="2" t="s">
        <v>146</v>
      </c>
      <c r="B120" s="3" t="s">
        <v>9</v>
      </c>
      <c r="C120" s="3">
        <v>10</v>
      </c>
      <c r="D120" s="26">
        <v>2250.4940000000001</v>
      </c>
      <c r="E120" s="3" t="s">
        <v>10</v>
      </c>
      <c r="F120" s="42">
        <v>7.415</v>
      </c>
      <c r="G120" s="3" t="s">
        <v>11</v>
      </c>
    </row>
    <row r="121" spans="1:16" x14ac:dyDescent="0.25">
      <c r="A121" s="2" t="s">
        <v>147</v>
      </c>
      <c r="B121" s="3" t="s">
        <v>9</v>
      </c>
      <c r="C121" s="3">
        <v>10</v>
      </c>
      <c r="D121" s="26">
        <v>2537.4720000000002</v>
      </c>
      <c r="E121" s="3" t="s">
        <v>10</v>
      </c>
      <c r="F121" s="42">
        <v>132.553</v>
      </c>
      <c r="G121" s="3" t="s">
        <v>11</v>
      </c>
    </row>
    <row r="122" spans="1:16" x14ac:dyDescent="0.25">
      <c r="A122" s="2" t="s">
        <v>148</v>
      </c>
      <c r="B122" s="3" t="s">
        <v>9</v>
      </c>
      <c r="C122" s="3">
        <v>10</v>
      </c>
      <c r="D122" s="26">
        <v>798.25699999999995</v>
      </c>
      <c r="E122" s="3" t="s">
        <v>10</v>
      </c>
      <c r="F122" s="42">
        <v>6.4790000000000001</v>
      </c>
      <c r="G122" s="3" t="s">
        <v>11</v>
      </c>
    </row>
    <row r="123" spans="1:16" x14ac:dyDescent="0.25">
      <c r="A123" s="2" t="s">
        <v>149</v>
      </c>
      <c r="B123" s="3" t="s">
        <v>9</v>
      </c>
      <c r="C123" s="3">
        <v>10</v>
      </c>
      <c r="D123" s="26">
        <v>18973.642</v>
      </c>
      <c r="E123" s="3" t="s">
        <v>10</v>
      </c>
      <c r="F123" s="42">
        <v>2332.442</v>
      </c>
      <c r="G123" s="3" t="s">
        <v>11</v>
      </c>
    </row>
    <row r="124" spans="1:16" x14ac:dyDescent="0.25">
      <c r="A124" s="2" t="s">
        <v>150</v>
      </c>
      <c r="B124" s="3" t="s">
        <v>9</v>
      </c>
      <c r="C124" s="3">
        <v>10</v>
      </c>
      <c r="D124" s="26">
        <v>22276.348000000002</v>
      </c>
      <c r="E124" s="3" t="s">
        <v>10</v>
      </c>
      <c r="F124" s="42">
        <v>93.984999999999999</v>
      </c>
      <c r="G124" s="3" t="s">
        <v>11</v>
      </c>
    </row>
    <row r="125" spans="1:16" x14ac:dyDescent="0.25">
      <c r="A125" s="2" t="s">
        <v>151</v>
      </c>
      <c r="B125" s="3" t="s">
        <v>9</v>
      </c>
      <c r="C125" s="3">
        <v>10</v>
      </c>
      <c r="D125" s="26">
        <v>24648.400000000001</v>
      </c>
      <c r="E125" s="3" t="s">
        <v>10</v>
      </c>
      <c r="F125" s="42">
        <v>491.44499999999999</v>
      </c>
      <c r="G125" s="3" t="s">
        <v>11</v>
      </c>
    </row>
    <row r="126" spans="1:16" x14ac:dyDescent="0.25">
      <c r="A126" s="2" t="s">
        <v>152</v>
      </c>
      <c r="B126" s="3" t="s">
        <v>9</v>
      </c>
      <c r="C126" s="3">
        <v>10</v>
      </c>
      <c r="D126" s="26">
        <v>8329.6820000000007</v>
      </c>
      <c r="E126" s="3" t="s">
        <v>10</v>
      </c>
      <c r="F126" s="42">
        <v>14.513</v>
      </c>
      <c r="G126" s="3" t="s">
        <v>11</v>
      </c>
    </row>
    <row r="127" spans="1:16" x14ac:dyDescent="0.25">
      <c r="A127" s="2" t="s">
        <v>153</v>
      </c>
      <c r="B127" s="3" t="s">
        <v>9</v>
      </c>
      <c r="C127" s="3">
        <v>10</v>
      </c>
      <c r="D127" s="26">
        <v>212806.18100000001</v>
      </c>
      <c r="E127" s="3" t="s">
        <v>10</v>
      </c>
      <c r="F127" s="42">
        <v>2254.7550000000001</v>
      </c>
      <c r="G127" s="3" t="s">
        <v>11</v>
      </c>
    </row>
    <row r="128" spans="1:16" x14ac:dyDescent="0.25">
      <c r="A128" s="2" t="s">
        <v>154</v>
      </c>
      <c r="B128" s="3" t="s">
        <v>9</v>
      </c>
      <c r="C128" s="3">
        <v>10</v>
      </c>
      <c r="D128" s="26">
        <v>226395.769</v>
      </c>
      <c r="E128" s="3" t="s">
        <v>10</v>
      </c>
      <c r="F128" s="42">
        <v>837.67100000000005</v>
      </c>
      <c r="G128" s="3" t="s">
        <v>11</v>
      </c>
    </row>
    <row r="129" spans="1:16" x14ac:dyDescent="0.25">
      <c r="A129" s="2" t="s">
        <v>155</v>
      </c>
      <c r="B129" s="3" t="s">
        <v>9</v>
      </c>
      <c r="C129" s="3">
        <v>10</v>
      </c>
      <c r="D129" s="26">
        <v>252606.481</v>
      </c>
      <c r="E129" s="3" t="s">
        <v>10</v>
      </c>
      <c r="F129" s="42">
        <v>5045.9520000000002</v>
      </c>
      <c r="G129" s="3" t="s">
        <v>11</v>
      </c>
    </row>
    <row r="130" spans="1:16" x14ac:dyDescent="0.25">
      <c r="A130" s="2" t="s">
        <v>156</v>
      </c>
      <c r="B130" s="3" t="s">
        <v>9</v>
      </c>
      <c r="C130" s="3">
        <v>10</v>
      </c>
      <c r="D130" s="26">
        <v>83954.047000000006</v>
      </c>
      <c r="E130" s="3" t="s">
        <v>10</v>
      </c>
      <c r="F130" s="42">
        <v>1079.414</v>
      </c>
      <c r="G130" s="3" t="s">
        <v>11</v>
      </c>
    </row>
    <row r="131" spans="1:16" x14ac:dyDescent="0.25">
      <c r="A131" s="2"/>
    </row>
    <row r="132" spans="1:16" x14ac:dyDescent="0.25">
      <c r="A132" s="2" t="s">
        <v>0</v>
      </c>
      <c r="B132" s="3" t="s">
        <v>1</v>
      </c>
    </row>
    <row r="133" spans="1:16" ht="20" thickBot="1" x14ac:dyDescent="0.3">
      <c r="A133" s="2" t="s">
        <v>2</v>
      </c>
      <c r="B133" s="3" t="s">
        <v>3</v>
      </c>
      <c r="C133" s="3" t="s">
        <v>4</v>
      </c>
      <c r="D133" s="26" t="s">
        <v>5</v>
      </c>
      <c r="E133" s="3" t="s">
        <v>6</v>
      </c>
      <c r="F133" s="42" t="s">
        <v>7</v>
      </c>
    </row>
    <row r="134" spans="1:16" x14ac:dyDescent="0.25">
      <c r="A134" s="2" t="s">
        <v>101</v>
      </c>
      <c r="B134" s="3" t="s">
        <v>9</v>
      </c>
      <c r="C134" s="3">
        <v>10</v>
      </c>
      <c r="D134" s="26">
        <v>777.78499999999997</v>
      </c>
      <c r="E134" s="3" t="s">
        <v>10</v>
      </c>
      <c r="F134" s="42">
        <v>8.7560000000000002</v>
      </c>
      <c r="G134" s="3" t="s">
        <v>11</v>
      </c>
      <c r="I134" s="5" t="s">
        <v>169</v>
      </c>
      <c r="J134" s="79" t="s">
        <v>344</v>
      </c>
      <c r="K134" s="79" t="s">
        <v>341</v>
      </c>
      <c r="L134" s="19" t="s">
        <v>162</v>
      </c>
      <c r="M134" s="79" t="s">
        <v>343</v>
      </c>
      <c r="N134" s="23" t="s">
        <v>162</v>
      </c>
      <c r="O134" s="79" t="s">
        <v>342</v>
      </c>
      <c r="P134" s="23" t="s">
        <v>162</v>
      </c>
    </row>
    <row r="135" spans="1:16" x14ac:dyDescent="0.25">
      <c r="A135" s="2" t="s">
        <v>102</v>
      </c>
      <c r="B135" s="3" t="s">
        <v>9</v>
      </c>
      <c r="C135" s="3">
        <v>10</v>
      </c>
      <c r="D135" s="26">
        <v>343.60599999999999</v>
      </c>
      <c r="E135" s="3" t="s">
        <v>10</v>
      </c>
      <c r="F135" s="42">
        <v>2.319</v>
      </c>
      <c r="G135" s="3" t="s">
        <v>11</v>
      </c>
      <c r="I135" s="6">
        <v>100000</v>
      </c>
      <c r="J135" s="80">
        <f>D134</f>
        <v>777.78499999999997</v>
      </c>
      <c r="K135" s="80">
        <f>D135</f>
        <v>343.60599999999999</v>
      </c>
      <c r="L135" s="20">
        <f>(D135/D134-1)</f>
        <v>-0.55822495933966332</v>
      </c>
      <c r="M135" s="80">
        <f>D136</f>
        <v>401.04</v>
      </c>
      <c r="N135" s="24">
        <f>(D136/D134-1)</f>
        <v>-0.48438193073921454</v>
      </c>
      <c r="O135" s="80">
        <f>D137</f>
        <v>587.59900000000005</v>
      </c>
      <c r="P135" s="24">
        <f>(D137/D134-1)</f>
        <v>-0.24452258657598169</v>
      </c>
    </row>
    <row r="136" spans="1:16" x14ac:dyDescent="0.25">
      <c r="A136" s="2" t="s">
        <v>103</v>
      </c>
      <c r="B136" s="3" t="s">
        <v>9</v>
      </c>
      <c r="C136" s="3">
        <v>10</v>
      </c>
      <c r="D136" s="26">
        <v>401.04</v>
      </c>
      <c r="E136" s="3" t="s">
        <v>10</v>
      </c>
      <c r="F136" s="42">
        <v>2.6539999999999999</v>
      </c>
      <c r="G136" s="3" t="s">
        <v>11</v>
      </c>
      <c r="I136" s="6">
        <v>50000</v>
      </c>
      <c r="J136" s="80">
        <f>D138</f>
        <v>1446.4290000000001</v>
      </c>
      <c r="K136" s="80">
        <f>D139</f>
        <v>940.16</v>
      </c>
      <c r="L136" s="22">
        <f>(D139/D138-1)</f>
        <v>-0.35001303209490409</v>
      </c>
      <c r="M136" s="80">
        <f>D140</f>
        <v>676.43</v>
      </c>
      <c r="N136" s="24">
        <f>(D140/D138-1)</f>
        <v>-0.53234482992251952</v>
      </c>
      <c r="O136" s="80">
        <f>D141</f>
        <v>1242.1479999999999</v>
      </c>
      <c r="P136" s="24">
        <f>(D141/D138-1)</f>
        <v>-0.1412312667956741</v>
      </c>
    </row>
    <row r="137" spans="1:16" x14ac:dyDescent="0.25">
      <c r="A137" s="2" t="s">
        <v>104</v>
      </c>
      <c r="B137" s="3" t="s">
        <v>9</v>
      </c>
      <c r="C137" s="3">
        <v>10</v>
      </c>
      <c r="D137" s="26">
        <v>587.59900000000005</v>
      </c>
      <c r="E137" s="3" t="s">
        <v>10</v>
      </c>
      <c r="F137" s="42">
        <v>3.681</v>
      </c>
      <c r="G137" s="3" t="s">
        <v>11</v>
      </c>
      <c r="I137" s="6">
        <v>10000</v>
      </c>
      <c r="J137" s="80">
        <f>D142</f>
        <v>9705.652</v>
      </c>
      <c r="K137" s="80">
        <f>D143</f>
        <v>3804.5030000000002</v>
      </c>
      <c r="L137" s="20">
        <f>(D143/D142-1)</f>
        <v>-0.60801159983893927</v>
      </c>
      <c r="M137" s="80">
        <f>D144</f>
        <v>3886.3530000000001</v>
      </c>
      <c r="N137" s="24">
        <f>(D144/D142-1)</f>
        <v>-0.59957836938723952</v>
      </c>
      <c r="O137" s="80">
        <f>D145</f>
        <v>6781.21</v>
      </c>
      <c r="P137" s="24">
        <f>(D145/D142-1)</f>
        <v>-0.30131329662345196</v>
      </c>
    </row>
    <row r="138" spans="1:16" x14ac:dyDescent="0.25">
      <c r="A138" s="2" t="s">
        <v>117</v>
      </c>
      <c r="B138" s="3" t="s">
        <v>9</v>
      </c>
      <c r="C138" s="3">
        <v>10</v>
      </c>
      <c r="D138" s="26">
        <v>1446.4290000000001</v>
      </c>
      <c r="E138" s="3" t="s">
        <v>10</v>
      </c>
      <c r="F138" s="42">
        <v>7.8890000000000002</v>
      </c>
      <c r="G138" s="3" t="s">
        <v>11</v>
      </c>
      <c r="I138" s="6">
        <v>1000</v>
      </c>
      <c r="J138" s="80">
        <f>D146</f>
        <v>102254.621</v>
      </c>
      <c r="K138" s="80">
        <f>D147</f>
        <v>106118.61500000001</v>
      </c>
      <c r="L138" s="22">
        <f>(D147/D146-1)</f>
        <v>3.7787964614332648E-2</v>
      </c>
      <c r="M138" s="80">
        <f>D148</f>
        <v>82828.578999999998</v>
      </c>
      <c r="N138" s="24">
        <f>(D148/D146-1)</f>
        <v>-0.18997715516445957</v>
      </c>
      <c r="O138" s="80">
        <f>D149</f>
        <v>93177.346000000005</v>
      </c>
      <c r="P138" s="24">
        <f>(D149/D146-1)</f>
        <v>-8.8771293768718729E-2</v>
      </c>
    </row>
    <row r="139" spans="1:16" ht="20" thickBot="1" x14ac:dyDescent="0.3">
      <c r="A139" s="2" t="s">
        <v>118</v>
      </c>
      <c r="B139" s="3" t="s">
        <v>9</v>
      </c>
      <c r="C139" s="3">
        <v>10</v>
      </c>
      <c r="D139" s="26">
        <v>940.16</v>
      </c>
      <c r="E139" s="3" t="s">
        <v>10</v>
      </c>
      <c r="F139" s="42">
        <v>19.363</v>
      </c>
      <c r="G139" s="3" t="s">
        <v>11</v>
      </c>
      <c r="I139" s="7">
        <v>100</v>
      </c>
      <c r="J139" s="81">
        <f>D150</f>
        <v>991950.70600000001</v>
      </c>
      <c r="K139" s="81">
        <f>D151</f>
        <v>476997.23599999998</v>
      </c>
      <c r="L139" s="21">
        <f>(D151/D150-1)</f>
        <v>-0.51913211703485596</v>
      </c>
      <c r="M139" s="81">
        <f>D152</f>
        <v>716782.402</v>
      </c>
      <c r="N139" s="25">
        <f>(D152/D150-1)</f>
        <v>-0.2774011877158743</v>
      </c>
      <c r="O139" s="81">
        <f>D153</f>
        <v>895374.98</v>
      </c>
      <c r="P139" s="25">
        <f>(D153/D150-1)</f>
        <v>-9.7359400437787458E-2</v>
      </c>
    </row>
    <row r="140" spans="1:16" x14ac:dyDescent="0.25">
      <c r="A140" s="2" t="s">
        <v>119</v>
      </c>
      <c r="B140" s="3" t="s">
        <v>9</v>
      </c>
      <c r="C140" s="3">
        <v>10</v>
      </c>
      <c r="D140" s="26">
        <v>676.43</v>
      </c>
      <c r="E140" s="3" t="s">
        <v>10</v>
      </c>
      <c r="F140" s="42">
        <v>6.7229999999999999</v>
      </c>
      <c r="G140" s="3" t="s">
        <v>11</v>
      </c>
    </row>
    <row r="141" spans="1:16" x14ac:dyDescent="0.25">
      <c r="A141" s="2" t="s">
        <v>120</v>
      </c>
      <c r="B141" s="3" t="s">
        <v>9</v>
      </c>
      <c r="C141" s="3">
        <v>10</v>
      </c>
      <c r="D141" s="26">
        <v>1242.1479999999999</v>
      </c>
      <c r="E141" s="3" t="s">
        <v>10</v>
      </c>
      <c r="F141" s="42">
        <v>22.204999999999998</v>
      </c>
      <c r="G141" s="3" t="s">
        <v>11</v>
      </c>
    </row>
    <row r="142" spans="1:16" x14ac:dyDescent="0.25">
      <c r="A142" s="2" t="s">
        <v>105</v>
      </c>
      <c r="B142" s="3" t="s">
        <v>9</v>
      </c>
      <c r="C142" s="3">
        <v>10</v>
      </c>
      <c r="D142" s="26">
        <v>9705.652</v>
      </c>
      <c r="E142" s="3" t="s">
        <v>10</v>
      </c>
      <c r="F142" s="42">
        <v>66.807000000000002</v>
      </c>
      <c r="G142" s="3" t="s">
        <v>11</v>
      </c>
    </row>
    <row r="143" spans="1:16" x14ac:dyDescent="0.25">
      <c r="A143" s="2" t="s">
        <v>106</v>
      </c>
      <c r="B143" s="3" t="s">
        <v>9</v>
      </c>
      <c r="C143" s="3">
        <v>10</v>
      </c>
      <c r="D143" s="26">
        <v>3804.5030000000002</v>
      </c>
      <c r="E143" s="3" t="s">
        <v>10</v>
      </c>
      <c r="F143" s="42">
        <v>27.102</v>
      </c>
      <c r="G143" s="3" t="s">
        <v>11</v>
      </c>
    </row>
    <row r="144" spans="1:16" x14ac:dyDescent="0.25">
      <c r="A144" s="2" t="s">
        <v>107</v>
      </c>
      <c r="B144" s="3" t="s">
        <v>9</v>
      </c>
      <c r="C144" s="3">
        <v>10</v>
      </c>
      <c r="D144" s="26">
        <v>3886.3530000000001</v>
      </c>
      <c r="E144" s="3" t="s">
        <v>10</v>
      </c>
      <c r="F144" s="42">
        <v>381.59100000000001</v>
      </c>
      <c r="G144" s="3" t="s">
        <v>11</v>
      </c>
    </row>
    <row r="145" spans="1:16" x14ac:dyDescent="0.25">
      <c r="A145" s="2" t="s">
        <v>108</v>
      </c>
      <c r="B145" s="3" t="s">
        <v>9</v>
      </c>
      <c r="C145" s="3">
        <v>10</v>
      </c>
      <c r="D145" s="26">
        <v>6781.21</v>
      </c>
      <c r="E145" s="3" t="s">
        <v>10</v>
      </c>
      <c r="F145" s="42">
        <v>76.575999999999993</v>
      </c>
      <c r="G145" s="3" t="s">
        <v>11</v>
      </c>
    </row>
    <row r="146" spans="1:16" x14ac:dyDescent="0.25">
      <c r="A146" s="2" t="s">
        <v>109</v>
      </c>
      <c r="B146" s="3" t="s">
        <v>9</v>
      </c>
      <c r="C146" s="3">
        <v>10</v>
      </c>
      <c r="D146" s="26">
        <v>102254.621</v>
      </c>
      <c r="E146" s="3" t="s">
        <v>10</v>
      </c>
      <c r="F146" s="42">
        <v>584.02700000000004</v>
      </c>
      <c r="G146" s="3" t="s">
        <v>11</v>
      </c>
    </row>
    <row r="147" spans="1:16" x14ac:dyDescent="0.25">
      <c r="A147" s="2" t="s">
        <v>110</v>
      </c>
      <c r="B147" s="3" t="s">
        <v>9</v>
      </c>
      <c r="C147" s="3">
        <v>10</v>
      </c>
      <c r="D147" s="26">
        <v>106118.61500000001</v>
      </c>
      <c r="E147" s="3" t="s">
        <v>10</v>
      </c>
      <c r="F147" s="42">
        <v>973.64700000000005</v>
      </c>
      <c r="G147" s="3" t="s">
        <v>11</v>
      </c>
    </row>
    <row r="148" spans="1:16" x14ac:dyDescent="0.25">
      <c r="A148" s="2" t="s">
        <v>111</v>
      </c>
      <c r="B148" s="3" t="s">
        <v>9</v>
      </c>
      <c r="C148" s="3">
        <v>10</v>
      </c>
      <c r="D148" s="26">
        <v>82828.578999999998</v>
      </c>
      <c r="E148" s="3" t="s">
        <v>10</v>
      </c>
      <c r="F148" s="42">
        <v>555.29300000000001</v>
      </c>
      <c r="G148" s="3" t="s">
        <v>11</v>
      </c>
    </row>
    <row r="149" spans="1:16" x14ac:dyDescent="0.25">
      <c r="A149" s="2" t="s">
        <v>112</v>
      </c>
      <c r="B149" s="3" t="s">
        <v>9</v>
      </c>
      <c r="C149" s="3">
        <v>10</v>
      </c>
      <c r="D149" s="26">
        <v>93177.346000000005</v>
      </c>
      <c r="E149" s="3" t="s">
        <v>10</v>
      </c>
      <c r="F149" s="42">
        <v>545.26400000000001</v>
      </c>
      <c r="G149" s="3" t="s">
        <v>11</v>
      </c>
    </row>
    <row r="150" spans="1:16" x14ac:dyDescent="0.25">
      <c r="A150" s="2" t="s">
        <v>113</v>
      </c>
      <c r="B150" s="3" t="s">
        <v>9</v>
      </c>
      <c r="C150" s="3">
        <v>10</v>
      </c>
      <c r="D150" s="26">
        <v>991950.70600000001</v>
      </c>
      <c r="E150" s="3" t="s">
        <v>10</v>
      </c>
      <c r="F150" s="42">
        <v>3539.8180000000002</v>
      </c>
      <c r="G150" s="3" t="s">
        <v>11</v>
      </c>
    </row>
    <row r="151" spans="1:16" x14ac:dyDescent="0.25">
      <c r="A151" s="3" t="s">
        <v>114</v>
      </c>
      <c r="B151" s="3" t="s">
        <v>9</v>
      </c>
      <c r="C151" s="3">
        <v>10</v>
      </c>
      <c r="D151" s="26">
        <v>476997.23599999998</v>
      </c>
      <c r="E151" s="3" t="s">
        <v>10</v>
      </c>
      <c r="F151" s="42">
        <v>2694.4110000000001</v>
      </c>
      <c r="G151" s="3" t="s">
        <v>11</v>
      </c>
    </row>
    <row r="152" spans="1:16" x14ac:dyDescent="0.25">
      <c r="A152" s="2" t="s">
        <v>115</v>
      </c>
      <c r="B152" s="3" t="s">
        <v>9</v>
      </c>
      <c r="C152" s="3">
        <v>10</v>
      </c>
      <c r="D152" s="26">
        <v>716782.402</v>
      </c>
      <c r="E152" s="3" t="s">
        <v>10</v>
      </c>
      <c r="F152" s="42">
        <v>9788.43</v>
      </c>
      <c r="G152" s="3" t="s">
        <v>11</v>
      </c>
    </row>
    <row r="153" spans="1:16" x14ac:dyDescent="0.25">
      <c r="A153" s="2" t="s">
        <v>116</v>
      </c>
      <c r="B153" s="3" t="s">
        <v>9</v>
      </c>
      <c r="C153" s="3">
        <v>10</v>
      </c>
      <c r="D153" s="26">
        <v>895374.98</v>
      </c>
      <c r="E153" s="3" t="s">
        <v>10</v>
      </c>
      <c r="F153" s="42">
        <v>1952.2</v>
      </c>
      <c r="G153" s="3" t="s">
        <v>11</v>
      </c>
    </row>
    <row r="154" spans="1:16" x14ac:dyDescent="0.25">
      <c r="A154" s="2"/>
    </row>
    <row r="155" spans="1:16" x14ac:dyDescent="0.25">
      <c r="A155" s="2" t="s">
        <v>0</v>
      </c>
      <c r="B155" s="3" t="s">
        <v>1</v>
      </c>
    </row>
    <row r="156" spans="1:16" ht="20" thickBot="1" x14ac:dyDescent="0.3">
      <c r="A156" s="2" t="s">
        <v>2</v>
      </c>
      <c r="B156" s="3" t="s">
        <v>3</v>
      </c>
      <c r="C156" s="3" t="s">
        <v>4</v>
      </c>
      <c r="D156" s="26" t="s">
        <v>5</v>
      </c>
      <c r="E156" s="3" t="s">
        <v>6</v>
      </c>
      <c r="F156" s="42" t="s">
        <v>7</v>
      </c>
    </row>
    <row r="157" spans="1:16" x14ac:dyDescent="0.25">
      <c r="A157" s="2" t="s">
        <v>121</v>
      </c>
      <c r="B157" s="3" t="s">
        <v>9</v>
      </c>
      <c r="C157" s="3">
        <v>10</v>
      </c>
      <c r="D157" s="26">
        <v>318.75700000000001</v>
      </c>
      <c r="E157" s="3" t="s">
        <v>10</v>
      </c>
      <c r="F157" s="42">
        <v>6.1289999999999996</v>
      </c>
      <c r="G157" s="3" t="s">
        <v>11</v>
      </c>
      <c r="I157" s="5" t="s">
        <v>170</v>
      </c>
      <c r="J157" s="79" t="s">
        <v>340</v>
      </c>
      <c r="K157" s="79" t="s">
        <v>341</v>
      </c>
      <c r="L157" s="19" t="s">
        <v>162</v>
      </c>
      <c r="M157" s="79" t="s">
        <v>343</v>
      </c>
      <c r="N157" s="23" t="s">
        <v>162</v>
      </c>
      <c r="O157" s="79" t="s">
        <v>342</v>
      </c>
      <c r="P157" s="23" t="s">
        <v>162</v>
      </c>
    </row>
    <row r="158" spans="1:16" x14ac:dyDescent="0.25">
      <c r="A158" s="2" t="s">
        <v>122</v>
      </c>
      <c r="B158" s="3" t="s">
        <v>9</v>
      </c>
      <c r="C158" s="3">
        <v>10</v>
      </c>
      <c r="D158" s="26">
        <v>267.14800000000002</v>
      </c>
      <c r="E158" s="3" t="s">
        <v>10</v>
      </c>
      <c r="F158" s="42">
        <v>5.3049999999999997</v>
      </c>
      <c r="G158" s="3" t="s">
        <v>11</v>
      </c>
      <c r="I158" s="6">
        <v>100000</v>
      </c>
      <c r="J158" s="80">
        <f>D157</f>
        <v>318.75700000000001</v>
      </c>
      <c r="K158" s="80">
        <f>D158</f>
        <v>267.14800000000002</v>
      </c>
      <c r="L158" s="20">
        <f>(D158/D157-1)</f>
        <v>-0.16190703262987161</v>
      </c>
      <c r="M158" s="80">
        <f>D159</f>
        <v>276.22500000000002</v>
      </c>
      <c r="N158" s="24">
        <f>(D159/D157-1)</f>
        <v>-0.13343079524528079</v>
      </c>
      <c r="O158" s="80">
        <f>F160</f>
        <v>3.9119999999999999</v>
      </c>
      <c r="P158" s="24">
        <f>(D160/D157-1)</f>
        <v>-1.4082827984954194E-2</v>
      </c>
    </row>
    <row r="159" spans="1:16" x14ac:dyDescent="0.25">
      <c r="A159" s="2" t="s">
        <v>123</v>
      </c>
      <c r="B159" s="3" t="s">
        <v>9</v>
      </c>
      <c r="C159" s="3">
        <v>10</v>
      </c>
      <c r="D159" s="26">
        <v>276.22500000000002</v>
      </c>
      <c r="E159" s="3" t="s">
        <v>10</v>
      </c>
      <c r="F159" s="42">
        <v>2.5840000000000001</v>
      </c>
      <c r="G159" s="3" t="s">
        <v>11</v>
      </c>
      <c r="I159" s="6">
        <v>50000</v>
      </c>
      <c r="J159" s="80">
        <f>D161</f>
        <v>619.82100000000003</v>
      </c>
      <c r="K159" s="80">
        <f>D162</f>
        <v>571.13599999999997</v>
      </c>
      <c r="L159" s="22">
        <f>(D162/D161-1)</f>
        <v>-7.8546870790115353E-2</v>
      </c>
      <c r="M159" s="80">
        <f>D163</f>
        <v>599.84699999999998</v>
      </c>
      <c r="N159" s="24">
        <f>(D163/D161-1)</f>
        <v>-3.2225432826574196E-2</v>
      </c>
      <c r="O159" s="80">
        <f>F164</f>
        <v>5.2530000000000001</v>
      </c>
      <c r="P159" s="24">
        <f>(D164/D161-1)</f>
        <v>3.9451712671884298E-2</v>
      </c>
    </row>
    <row r="160" spans="1:16" x14ac:dyDescent="0.25">
      <c r="A160" s="2" t="s">
        <v>124</v>
      </c>
      <c r="B160" s="3" t="s">
        <v>9</v>
      </c>
      <c r="C160" s="3">
        <v>10</v>
      </c>
      <c r="D160" s="26">
        <v>314.26799999999997</v>
      </c>
      <c r="E160" s="3" t="s">
        <v>10</v>
      </c>
      <c r="F160" s="42">
        <v>3.9119999999999999</v>
      </c>
      <c r="G160" s="3" t="s">
        <v>11</v>
      </c>
      <c r="I160" s="6">
        <v>10000</v>
      </c>
      <c r="J160" s="80">
        <f>D165</f>
        <v>4039.348</v>
      </c>
      <c r="K160" s="80">
        <f>D166</f>
        <v>3324.7249999999999</v>
      </c>
      <c r="L160" s="20">
        <f>(D166/D165-1)</f>
        <v>-0.17691543288669365</v>
      </c>
      <c r="M160" s="80">
        <f>D167</f>
        <v>3539.5880000000002</v>
      </c>
      <c r="N160" s="24">
        <f>(D167/D165-1)</f>
        <v>-0.12372293746416496</v>
      </c>
      <c r="O160" s="80">
        <f>F168</f>
        <v>39.661000000000001</v>
      </c>
      <c r="P160" s="24">
        <f>(D168/D165-1)</f>
        <v>2.1400235879651897E-2</v>
      </c>
    </row>
    <row r="161" spans="1:16" x14ac:dyDescent="0.25">
      <c r="A161" s="2" t="s">
        <v>137</v>
      </c>
      <c r="B161" s="3" t="s">
        <v>9</v>
      </c>
      <c r="C161" s="3">
        <v>10</v>
      </c>
      <c r="D161" s="26">
        <v>619.82100000000003</v>
      </c>
      <c r="E161" s="3" t="s">
        <v>10</v>
      </c>
      <c r="F161" s="42">
        <v>3.2069999999999999</v>
      </c>
      <c r="G161" s="3" t="s">
        <v>11</v>
      </c>
      <c r="I161" s="6">
        <v>1000</v>
      </c>
      <c r="J161" s="80">
        <f>D169</f>
        <v>43886.98</v>
      </c>
      <c r="K161" s="80">
        <f>D170</f>
        <v>43247.415999999997</v>
      </c>
      <c r="L161" s="22">
        <f>(D170/D169-1)</f>
        <v>-1.4572978136112469E-2</v>
      </c>
      <c r="M161" s="80">
        <f>D171</f>
        <v>52052.989000000001</v>
      </c>
      <c r="N161" s="24">
        <f>(D171/D169-1)</f>
        <v>0.18606905738330592</v>
      </c>
      <c r="O161" s="80">
        <f>F172</f>
        <v>362.82</v>
      </c>
      <c r="P161" s="24">
        <f>(D172/D169-1)</f>
        <v>0.33812048584796672</v>
      </c>
    </row>
    <row r="162" spans="1:16" ht="20" thickBot="1" x14ac:dyDescent="0.3">
      <c r="A162" s="2" t="s">
        <v>138</v>
      </c>
      <c r="B162" s="3" t="s">
        <v>9</v>
      </c>
      <c r="C162" s="3">
        <v>10</v>
      </c>
      <c r="D162" s="26">
        <v>571.13599999999997</v>
      </c>
      <c r="E162" s="3" t="s">
        <v>10</v>
      </c>
      <c r="F162" s="42">
        <v>2.7690000000000001</v>
      </c>
      <c r="G162" s="3" t="s">
        <v>11</v>
      </c>
      <c r="I162" s="7">
        <v>100</v>
      </c>
      <c r="J162" s="81">
        <f>D173</f>
        <v>538865.01899999997</v>
      </c>
      <c r="K162" s="81">
        <f>D174</f>
        <v>503644.28200000001</v>
      </c>
      <c r="L162" s="21">
        <f>(D174/D173-1)</f>
        <v>-6.5360963800101479E-2</v>
      </c>
      <c r="M162" s="81">
        <f>D175</f>
        <v>588030.86800000002</v>
      </c>
      <c r="N162" s="25">
        <f>(D175/D173-1)</f>
        <v>9.1239637509296312E-2</v>
      </c>
      <c r="O162" s="81">
        <f>F176</f>
        <v>1939.7139999999999</v>
      </c>
      <c r="P162" s="25">
        <f>(D176/D173-1)</f>
        <v>0.11446662304127031</v>
      </c>
    </row>
    <row r="163" spans="1:16" x14ac:dyDescent="0.25">
      <c r="A163" s="2" t="s">
        <v>139</v>
      </c>
      <c r="B163" s="3" t="s">
        <v>9</v>
      </c>
      <c r="C163" s="3">
        <v>10</v>
      </c>
      <c r="D163" s="26">
        <v>599.84699999999998</v>
      </c>
      <c r="E163" s="3" t="s">
        <v>10</v>
      </c>
      <c r="F163" s="42">
        <v>13.077</v>
      </c>
      <c r="G163" s="3" t="s">
        <v>11</v>
      </c>
    </row>
    <row r="164" spans="1:16" x14ac:dyDescent="0.25">
      <c r="A164" s="2" t="s">
        <v>140</v>
      </c>
      <c r="B164" s="3" t="s">
        <v>9</v>
      </c>
      <c r="C164" s="3">
        <v>10</v>
      </c>
      <c r="D164" s="26">
        <v>644.274</v>
      </c>
      <c r="E164" s="3" t="s">
        <v>10</v>
      </c>
      <c r="F164" s="42">
        <v>5.2530000000000001</v>
      </c>
      <c r="G164" s="3" t="s">
        <v>11</v>
      </c>
    </row>
    <row r="165" spans="1:16" x14ac:dyDescent="0.25">
      <c r="A165" s="2" t="s">
        <v>125</v>
      </c>
      <c r="B165" s="3" t="s">
        <v>9</v>
      </c>
      <c r="C165" s="3">
        <v>10</v>
      </c>
      <c r="D165" s="26">
        <v>4039.348</v>
      </c>
      <c r="E165" s="3" t="s">
        <v>10</v>
      </c>
      <c r="F165" s="42">
        <v>60.963999999999999</v>
      </c>
      <c r="G165" s="3" t="s">
        <v>11</v>
      </c>
    </row>
    <row r="166" spans="1:16" x14ac:dyDescent="0.25">
      <c r="A166" s="2" t="s">
        <v>126</v>
      </c>
      <c r="B166" s="3" t="s">
        <v>9</v>
      </c>
      <c r="C166" s="3">
        <v>10</v>
      </c>
      <c r="D166" s="26">
        <v>3324.7249999999999</v>
      </c>
      <c r="E166" s="3" t="s">
        <v>10</v>
      </c>
      <c r="F166" s="42">
        <v>26.824999999999999</v>
      </c>
      <c r="G166" s="3" t="s">
        <v>11</v>
      </c>
    </row>
    <row r="167" spans="1:16" x14ac:dyDescent="0.25">
      <c r="A167" s="2" t="s">
        <v>127</v>
      </c>
      <c r="B167" s="3" t="s">
        <v>9</v>
      </c>
      <c r="C167" s="3">
        <v>10</v>
      </c>
      <c r="D167" s="26">
        <v>3539.5880000000002</v>
      </c>
      <c r="E167" s="3" t="s">
        <v>10</v>
      </c>
      <c r="F167" s="42">
        <v>47.417999999999999</v>
      </c>
      <c r="G167" s="3" t="s">
        <v>11</v>
      </c>
    </row>
    <row r="168" spans="1:16" x14ac:dyDescent="0.25">
      <c r="A168" s="2" t="s">
        <v>128</v>
      </c>
      <c r="B168" s="3" t="s">
        <v>9</v>
      </c>
      <c r="C168" s="3">
        <v>10</v>
      </c>
      <c r="D168" s="26">
        <v>4125.7910000000002</v>
      </c>
      <c r="E168" s="3" t="s">
        <v>10</v>
      </c>
      <c r="F168" s="42">
        <v>39.661000000000001</v>
      </c>
      <c r="G168" s="3" t="s">
        <v>11</v>
      </c>
    </row>
    <row r="169" spans="1:16" x14ac:dyDescent="0.25">
      <c r="A169" s="2" t="s">
        <v>129</v>
      </c>
      <c r="B169" s="3" t="s">
        <v>9</v>
      </c>
      <c r="C169" s="3">
        <v>10</v>
      </c>
      <c r="D169" s="26">
        <v>43886.98</v>
      </c>
      <c r="E169" s="3" t="s">
        <v>10</v>
      </c>
      <c r="F169" s="42">
        <v>199.233</v>
      </c>
      <c r="G169" s="3" t="s">
        <v>11</v>
      </c>
    </row>
    <row r="170" spans="1:16" x14ac:dyDescent="0.25">
      <c r="A170" s="2" t="s">
        <v>130</v>
      </c>
      <c r="B170" s="3" t="s">
        <v>9</v>
      </c>
      <c r="C170" s="3">
        <v>10</v>
      </c>
      <c r="D170" s="26">
        <v>43247.415999999997</v>
      </c>
      <c r="E170" s="3" t="s">
        <v>10</v>
      </c>
      <c r="F170" s="42">
        <v>473.05599999999998</v>
      </c>
      <c r="G170" s="3" t="s">
        <v>11</v>
      </c>
    </row>
    <row r="171" spans="1:16" x14ac:dyDescent="0.25">
      <c r="A171" s="2" t="s">
        <v>131</v>
      </c>
      <c r="B171" s="3" t="s">
        <v>9</v>
      </c>
      <c r="C171" s="3">
        <v>10</v>
      </c>
      <c r="D171" s="26">
        <v>52052.989000000001</v>
      </c>
      <c r="E171" s="3" t="s">
        <v>10</v>
      </c>
      <c r="F171" s="42">
        <v>269.87900000000002</v>
      </c>
      <c r="G171" s="3" t="s">
        <v>11</v>
      </c>
    </row>
    <row r="172" spans="1:16" x14ac:dyDescent="0.25">
      <c r="A172" s="2" t="s">
        <v>132</v>
      </c>
      <c r="B172" s="3" t="s">
        <v>9</v>
      </c>
      <c r="C172" s="3">
        <v>10</v>
      </c>
      <c r="D172" s="26">
        <v>58726.067000000003</v>
      </c>
      <c r="E172" s="3" t="s">
        <v>10</v>
      </c>
      <c r="F172" s="42">
        <v>362.82</v>
      </c>
      <c r="G172" s="3" t="s">
        <v>11</v>
      </c>
    </row>
    <row r="173" spans="1:16" x14ac:dyDescent="0.25">
      <c r="A173" s="2" t="s">
        <v>133</v>
      </c>
      <c r="B173" s="3" t="s">
        <v>9</v>
      </c>
      <c r="C173" s="3">
        <v>10</v>
      </c>
      <c r="D173" s="26">
        <v>538865.01899999997</v>
      </c>
      <c r="E173" s="3" t="s">
        <v>10</v>
      </c>
      <c r="F173" s="42">
        <v>2063.1170000000002</v>
      </c>
      <c r="G173" s="3" t="s">
        <v>11</v>
      </c>
    </row>
    <row r="174" spans="1:16" x14ac:dyDescent="0.25">
      <c r="A174" s="3" t="s">
        <v>134</v>
      </c>
      <c r="B174" s="3" t="s">
        <v>9</v>
      </c>
      <c r="C174" s="3">
        <v>10</v>
      </c>
      <c r="D174" s="26">
        <v>503644.28200000001</v>
      </c>
      <c r="E174" s="3" t="s">
        <v>10</v>
      </c>
      <c r="F174" s="42">
        <v>2217.681</v>
      </c>
      <c r="G174" s="3" t="s">
        <v>11</v>
      </c>
    </row>
    <row r="175" spans="1:16" x14ac:dyDescent="0.25">
      <c r="A175" s="3" t="s">
        <v>135</v>
      </c>
      <c r="B175" s="3" t="s">
        <v>9</v>
      </c>
      <c r="C175" s="3">
        <v>10</v>
      </c>
      <c r="D175" s="26">
        <v>588030.86800000002</v>
      </c>
      <c r="E175" s="3" t="s">
        <v>10</v>
      </c>
      <c r="F175" s="42">
        <v>2235.5749999999998</v>
      </c>
      <c r="G175" s="3" t="s">
        <v>11</v>
      </c>
    </row>
    <row r="176" spans="1:16" x14ac:dyDescent="0.25">
      <c r="A176" s="3" t="s">
        <v>136</v>
      </c>
      <c r="B176" s="3" t="s">
        <v>9</v>
      </c>
      <c r="C176" s="3">
        <v>10</v>
      </c>
      <c r="D176" s="26">
        <v>600547.07799999998</v>
      </c>
      <c r="E176" s="3" t="s">
        <v>10</v>
      </c>
      <c r="F176" s="42">
        <v>1939.7139999999999</v>
      </c>
      <c r="G176" s="3" t="s">
        <v>11</v>
      </c>
    </row>
    <row r="178" spans="1:14" x14ac:dyDescent="0.25">
      <c r="A178" s="3" t="s">
        <v>0</v>
      </c>
      <c r="B178" s="3" t="s">
        <v>1</v>
      </c>
    </row>
    <row r="179" spans="1:14" ht="20" thickBot="1" x14ac:dyDescent="0.3">
      <c r="A179" s="3" t="s">
        <v>2</v>
      </c>
      <c r="B179" s="3" t="s">
        <v>3</v>
      </c>
      <c r="C179" s="3" t="s">
        <v>4</v>
      </c>
      <c r="D179" s="26" t="s">
        <v>5</v>
      </c>
      <c r="E179" s="3" t="s">
        <v>6</v>
      </c>
      <c r="F179" s="42" t="s">
        <v>7</v>
      </c>
    </row>
    <row r="180" spans="1:14" x14ac:dyDescent="0.25">
      <c r="A180" s="3" t="s">
        <v>171</v>
      </c>
      <c r="B180" s="3" t="s">
        <v>9</v>
      </c>
      <c r="C180" s="3">
        <v>10</v>
      </c>
      <c r="D180" s="26">
        <v>379.577</v>
      </c>
      <c r="E180" s="3" t="s">
        <v>10</v>
      </c>
      <c r="F180" s="42">
        <v>15.964</v>
      </c>
      <c r="G180" s="3" t="s">
        <v>11</v>
      </c>
      <c r="I180" s="5" t="s">
        <v>270</v>
      </c>
      <c r="J180" s="79" t="s">
        <v>340</v>
      </c>
      <c r="K180" s="79" t="s">
        <v>341</v>
      </c>
      <c r="L180" s="19" t="s">
        <v>162</v>
      </c>
      <c r="M180" s="79" t="s">
        <v>342</v>
      </c>
      <c r="N180" s="23" t="s">
        <v>162</v>
      </c>
    </row>
    <row r="181" spans="1:14" x14ac:dyDescent="0.25">
      <c r="A181" s="3" t="s">
        <v>172</v>
      </c>
      <c r="B181" s="3" t="s">
        <v>9</v>
      </c>
      <c r="C181" s="3">
        <v>10</v>
      </c>
      <c r="D181" s="26">
        <v>419.63</v>
      </c>
      <c r="E181" s="3" t="s">
        <v>10</v>
      </c>
      <c r="F181" s="42">
        <v>11.664</v>
      </c>
      <c r="G181" s="3" t="s">
        <v>11</v>
      </c>
      <c r="I181" s="6">
        <v>100000</v>
      </c>
      <c r="J181" s="80">
        <f>D180</f>
        <v>379.577</v>
      </c>
      <c r="K181" s="80">
        <f>D181</f>
        <v>419.63</v>
      </c>
      <c r="L181" s="20">
        <f>(D181/D180-1)</f>
        <v>0.10552009210252455</v>
      </c>
      <c r="M181" s="80">
        <f>D182</f>
        <v>340.56299999999999</v>
      </c>
      <c r="N181" s="24">
        <f>(D182/D180-1)</f>
        <v>-0.10278283457638371</v>
      </c>
    </row>
    <row r="182" spans="1:14" x14ac:dyDescent="0.25">
      <c r="A182" s="3" t="s">
        <v>173</v>
      </c>
      <c r="B182" s="3" t="s">
        <v>9</v>
      </c>
      <c r="C182" s="3">
        <v>10</v>
      </c>
      <c r="D182" s="26">
        <v>340.56299999999999</v>
      </c>
      <c r="E182" s="3" t="s">
        <v>10</v>
      </c>
      <c r="F182" s="42">
        <v>3.8730000000000002</v>
      </c>
      <c r="G182" s="3" t="s">
        <v>11</v>
      </c>
      <c r="I182" s="6">
        <v>50000</v>
      </c>
      <c r="J182" s="80">
        <f>D183</f>
        <v>816.21699999999998</v>
      </c>
      <c r="K182" s="80">
        <f>D184</f>
        <v>870.36300000000006</v>
      </c>
      <c r="L182" s="20">
        <f>(D184/D183-1)</f>
        <v>6.6337750867722756E-2</v>
      </c>
      <c r="M182" s="80">
        <f>D185</f>
        <v>696.32299999999998</v>
      </c>
      <c r="N182" s="24">
        <f>(D185/D183-1)</f>
        <v>-0.14688985894682416</v>
      </c>
    </row>
    <row r="183" spans="1:14" x14ac:dyDescent="0.25">
      <c r="A183" s="3" t="s">
        <v>174</v>
      </c>
      <c r="B183" s="3" t="s">
        <v>9</v>
      </c>
      <c r="C183" s="3">
        <v>10</v>
      </c>
      <c r="D183" s="26">
        <v>816.21699999999998</v>
      </c>
      <c r="E183" s="3" t="s">
        <v>10</v>
      </c>
      <c r="F183" s="42">
        <v>8.6430000000000007</v>
      </c>
      <c r="G183" s="3" t="s">
        <v>11</v>
      </c>
      <c r="I183" s="6">
        <v>10000</v>
      </c>
      <c r="J183" s="80">
        <f>D186</f>
        <v>5095.5410000000002</v>
      </c>
      <c r="K183" s="80">
        <f>D187</f>
        <v>5192.9769999999999</v>
      </c>
      <c r="L183" s="20">
        <f>(D187/D186-1)</f>
        <v>1.9121816505842881E-2</v>
      </c>
      <c r="M183" s="80">
        <f>D188</f>
        <v>3710.3110000000001</v>
      </c>
      <c r="N183" s="24">
        <f>(D188/D186-1)</f>
        <v>-0.2718514089082984</v>
      </c>
    </row>
    <row r="184" spans="1:14" x14ac:dyDescent="0.25">
      <c r="A184" s="3" t="s">
        <v>175</v>
      </c>
      <c r="B184" s="3" t="s">
        <v>9</v>
      </c>
      <c r="C184" s="3">
        <v>10</v>
      </c>
      <c r="D184" s="26">
        <v>870.36300000000006</v>
      </c>
      <c r="E184" s="3" t="s">
        <v>10</v>
      </c>
      <c r="F184" s="42">
        <v>7.1459999999999999</v>
      </c>
      <c r="G184" s="3" t="s">
        <v>11</v>
      </c>
      <c r="I184" s="6">
        <v>1000</v>
      </c>
      <c r="J184" s="80">
        <f>D189</f>
        <v>80585.228000000003</v>
      </c>
      <c r="K184" s="80">
        <f>D190</f>
        <v>86028.453999999998</v>
      </c>
      <c r="L184" s="20">
        <f>(D190/D189-1)</f>
        <v>6.7546200899251563E-2</v>
      </c>
      <c r="M184" s="80">
        <f>D191</f>
        <v>36263.457999999999</v>
      </c>
      <c r="N184" s="24">
        <f>(D191/D189-1)</f>
        <v>-0.54999869206798047</v>
      </c>
    </row>
    <row r="185" spans="1:14" ht="20" thickBot="1" x14ac:dyDescent="0.3">
      <c r="A185" s="3" t="s">
        <v>176</v>
      </c>
      <c r="B185" s="3" t="s">
        <v>9</v>
      </c>
      <c r="C185" s="3">
        <v>10</v>
      </c>
      <c r="D185" s="26">
        <v>696.32299999999998</v>
      </c>
      <c r="E185" s="3" t="s">
        <v>10</v>
      </c>
      <c r="F185" s="42">
        <v>16.106999999999999</v>
      </c>
      <c r="G185" s="3" t="s">
        <v>11</v>
      </c>
      <c r="I185" s="7">
        <v>100</v>
      </c>
      <c r="J185" s="81">
        <f>D192</f>
        <v>902253.84499999997</v>
      </c>
      <c r="K185" s="81">
        <f>D193</f>
        <v>1092275.3189999999</v>
      </c>
      <c r="L185" s="21">
        <f>(D193/D192-1)</f>
        <v>0.21060755246767604</v>
      </c>
      <c r="M185" s="81">
        <f>D194</f>
        <v>460285.57299999997</v>
      </c>
      <c r="N185" s="25">
        <f>(D194/D192-1)</f>
        <v>-0.48984914217794218</v>
      </c>
    </row>
    <row r="186" spans="1:14" x14ac:dyDescent="0.25">
      <c r="A186" s="3" t="s">
        <v>177</v>
      </c>
      <c r="B186" s="3" t="s">
        <v>9</v>
      </c>
      <c r="C186" s="3">
        <v>10</v>
      </c>
      <c r="D186" s="26">
        <v>5095.5410000000002</v>
      </c>
      <c r="E186" s="3" t="s">
        <v>10</v>
      </c>
      <c r="F186" s="42">
        <v>18.946000000000002</v>
      </c>
      <c r="G186" s="3" t="s">
        <v>11</v>
      </c>
    </row>
    <row r="187" spans="1:14" x14ac:dyDescent="0.25">
      <c r="A187" s="3" t="s">
        <v>178</v>
      </c>
      <c r="B187" s="3" t="s">
        <v>9</v>
      </c>
      <c r="C187" s="3">
        <v>10</v>
      </c>
      <c r="D187" s="26">
        <v>5192.9769999999999</v>
      </c>
      <c r="E187" s="3" t="s">
        <v>10</v>
      </c>
      <c r="F187" s="42">
        <v>41.701999999999998</v>
      </c>
      <c r="G187" s="3" t="s">
        <v>11</v>
      </c>
    </row>
    <row r="188" spans="1:14" x14ac:dyDescent="0.25">
      <c r="A188" s="3" t="s">
        <v>179</v>
      </c>
      <c r="B188" s="3" t="s">
        <v>9</v>
      </c>
      <c r="C188" s="3">
        <v>10</v>
      </c>
      <c r="D188" s="26">
        <v>3710.3110000000001</v>
      </c>
      <c r="E188" s="3" t="s">
        <v>10</v>
      </c>
      <c r="F188" s="42">
        <v>19.420000000000002</v>
      </c>
      <c r="G188" s="3" t="s">
        <v>11</v>
      </c>
    </row>
    <row r="189" spans="1:14" x14ac:dyDescent="0.25">
      <c r="A189" s="3" t="s">
        <v>180</v>
      </c>
      <c r="B189" s="3" t="s">
        <v>9</v>
      </c>
      <c r="C189" s="3">
        <v>10</v>
      </c>
      <c r="D189" s="26">
        <v>80585.228000000003</v>
      </c>
      <c r="E189" s="3" t="s">
        <v>10</v>
      </c>
      <c r="F189" s="42">
        <v>415.03100000000001</v>
      </c>
      <c r="G189" s="3" t="s">
        <v>11</v>
      </c>
    </row>
    <row r="190" spans="1:14" x14ac:dyDescent="0.25">
      <c r="A190" s="3" t="s">
        <v>181</v>
      </c>
      <c r="B190" s="3" t="s">
        <v>9</v>
      </c>
      <c r="C190" s="3">
        <v>10</v>
      </c>
      <c r="D190" s="26">
        <v>86028.453999999998</v>
      </c>
      <c r="E190" s="3" t="s">
        <v>10</v>
      </c>
      <c r="F190" s="42">
        <v>632.66300000000001</v>
      </c>
      <c r="G190" s="3" t="s">
        <v>11</v>
      </c>
    </row>
    <row r="191" spans="1:14" x14ac:dyDescent="0.25">
      <c r="A191" s="3" t="s">
        <v>182</v>
      </c>
      <c r="B191" s="3" t="s">
        <v>9</v>
      </c>
      <c r="C191" s="3">
        <v>10</v>
      </c>
      <c r="D191" s="26">
        <v>36263.457999999999</v>
      </c>
      <c r="E191" s="3" t="s">
        <v>10</v>
      </c>
      <c r="F191" s="42">
        <v>310.95100000000002</v>
      </c>
      <c r="G191" s="3" t="s">
        <v>11</v>
      </c>
    </row>
    <row r="192" spans="1:14" x14ac:dyDescent="0.25">
      <c r="A192" s="3" t="s">
        <v>183</v>
      </c>
      <c r="B192" s="3" t="s">
        <v>9</v>
      </c>
      <c r="C192" s="3">
        <v>10</v>
      </c>
      <c r="D192" s="26">
        <v>902253.84499999997</v>
      </c>
      <c r="E192" s="3" t="s">
        <v>10</v>
      </c>
      <c r="F192" s="42">
        <v>6463.2759999999998</v>
      </c>
      <c r="G192" s="3" t="s">
        <v>11</v>
      </c>
    </row>
    <row r="193" spans="1:14" x14ac:dyDescent="0.25">
      <c r="A193" s="3" t="s">
        <v>184</v>
      </c>
      <c r="B193" s="3" t="s">
        <v>9</v>
      </c>
      <c r="C193" s="3">
        <v>10</v>
      </c>
      <c r="D193" s="26">
        <v>1092275.3189999999</v>
      </c>
      <c r="E193" s="3" t="s">
        <v>10</v>
      </c>
      <c r="F193" s="42">
        <v>5297.9920000000002</v>
      </c>
      <c r="G193" s="3" t="s">
        <v>11</v>
      </c>
    </row>
    <row r="194" spans="1:14" x14ac:dyDescent="0.25">
      <c r="A194" s="3" t="s">
        <v>185</v>
      </c>
      <c r="B194" s="3" t="s">
        <v>9</v>
      </c>
      <c r="C194" s="3">
        <v>10</v>
      </c>
      <c r="D194" s="26">
        <v>460285.57299999997</v>
      </c>
      <c r="E194" s="3" t="s">
        <v>10</v>
      </c>
      <c r="F194" s="42">
        <v>5353.6419999999998</v>
      </c>
      <c r="G194" s="3" t="s">
        <v>11</v>
      </c>
    </row>
    <row r="196" spans="1:14" x14ac:dyDescent="0.25">
      <c r="A196" s="3" t="s">
        <v>0</v>
      </c>
      <c r="B196" s="3" t="s">
        <v>1</v>
      </c>
    </row>
    <row r="197" spans="1:14" ht="20" thickBot="1" x14ac:dyDescent="0.3">
      <c r="A197" s="3" t="s">
        <v>2</v>
      </c>
      <c r="B197" s="3" t="s">
        <v>3</v>
      </c>
      <c r="C197" s="3" t="s">
        <v>4</v>
      </c>
      <c r="D197" s="26" t="s">
        <v>5</v>
      </c>
      <c r="E197" s="3" t="s">
        <v>6</v>
      </c>
      <c r="F197" s="42" t="s">
        <v>7</v>
      </c>
    </row>
    <row r="198" spans="1:14" x14ac:dyDescent="0.25">
      <c r="A198" s="3" t="s">
        <v>186</v>
      </c>
      <c r="B198" s="3" t="s">
        <v>9</v>
      </c>
      <c r="C198" s="3">
        <v>10</v>
      </c>
      <c r="D198" s="26">
        <v>215.20599999999999</v>
      </c>
      <c r="E198" s="3" t="s">
        <v>10</v>
      </c>
      <c r="F198" s="42">
        <v>8.7319999999999993</v>
      </c>
      <c r="G198" s="3" t="s">
        <v>11</v>
      </c>
      <c r="I198" s="5" t="s">
        <v>269</v>
      </c>
      <c r="J198" s="79" t="s">
        <v>340</v>
      </c>
      <c r="K198" s="79" t="s">
        <v>341</v>
      </c>
      <c r="L198" s="19" t="s">
        <v>162</v>
      </c>
      <c r="M198" s="79" t="s">
        <v>342</v>
      </c>
      <c r="N198" s="23" t="s">
        <v>162</v>
      </c>
    </row>
    <row r="199" spans="1:14" x14ac:dyDescent="0.25">
      <c r="A199" s="3" t="s">
        <v>187</v>
      </c>
      <c r="B199" s="3" t="s">
        <v>9</v>
      </c>
      <c r="C199" s="3">
        <v>10</v>
      </c>
      <c r="D199" s="26">
        <v>205.011</v>
      </c>
      <c r="E199" s="3" t="s">
        <v>10</v>
      </c>
      <c r="F199" s="42">
        <v>6.0220000000000002</v>
      </c>
      <c r="G199" s="3" t="s">
        <v>11</v>
      </c>
      <c r="I199" s="6">
        <v>100000</v>
      </c>
      <c r="J199" s="80">
        <f>D198</f>
        <v>215.20599999999999</v>
      </c>
      <c r="K199" s="80">
        <f>D199</f>
        <v>205.011</v>
      </c>
      <c r="L199" s="20">
        <f>(D199/D198-1)</f>
        <v>-4.7373214501454375E-2</v>
      </c>
      <c r="M199" s="80">
        <f>D200</f>
        <v>161.42500000000001</v>
      </c>
      <c r="N199" s="24">
        <f>(D200/D198-1)</f>
        <v>-0.24990474243283167</v>
      </c>
    </row>
    <row r="200" spans="1:14" x14ac:dyDescent="0.25">
      <c r="A200" s="3" t="s">
        <v>188</v>
      </c>
      <c r="B200" s="3" t="s">
        <v>9</v>
      </c>
      <c r="C200" s="3">
        <v>10</v>
      </c>
      <c r="D200" s="26">
        <v>161.42500000000001</v>
      </c>
      <c r="E200" s="3" t="s">
        <v>10</v>
      </c>
      <c r="F200" s="42">
        <v>4.8209999999999997</v>
      </c>
      <c r="G200" s="3" t="s">
        <v>11</v>
      </c>
      <c r="I200" s="6">
        <v>50000</v>
      </c>
      <c r="J200" s="80">
        <f>D201</f>
        <v>462.78399999999999</v>
      </c>
      <c r="K200" s="80">
        <f>D202</f>
        <v>495.07299999999998</v>
      </c>
      <c r="L200" s="20">
        <f>(D202/D201-1)</f>
        <v>6.9771210759230984E-2</v>
      </c>
      <c r="M200" s="80">
        <f>D203</f>
        <v>419.404</v>
      </c>
      <c r="N200" s="24">
        <f>(D203/D201-1)</f>
        <v>-9.3737034988245038E-2</v>
      </c>
    </row>
    <row r="201" spans="1:14" x14ac:dyDescent="0.25">
      <c r="A201" s="3" t="s">
        <v>189</v>
      </c>
      <c r="B201" s="3" t="s">
        <v>9</v>
      </c>
      <c r="C201" s="3">
        <v>10</v>
      </c>
      <c r="D201" s="26">
        <v>462.78399999999999</v>
      </c>
      <c r="E201" s="3" t="s">
        <v>10</v>
      </c>
      <c r="F201" s="42">
        <v>3.718</v>
      </c>
      <c r="G201" s="3" t="s">
        <v>11</v>
      </c>
      <c r="I201" s="6">
        <v>10000</v>
      </c>
      <c r="J201" s="80">
        <f>D204</f>
        <v>2664.6480000000001</v>
      </c>
      <c r="K201" s="80">
        <f>D205</f>
        <v>2733.7820000000002</v>
      </c>
      <c r="L201" s="20">
        <f>(D205/D204-1)</f>
        <v>2.5944890281943467E-2</v>
      </c>
      <c r="M201" s="80">
        <f>D206</f>
        <v>2475.0509999999999</v>
      </c>
      <c r="N201" s="24">
        <f>(D206/D204-1)</f>
        <v>-7.1152737622380169E-2</v>
      </c>
    </row>
    <row r="202" spans="1:14" x14ac:dyDescent="0.25">
      <c r="A202" s="3" t="s">
        <v>190</v>
      </c>
      <c r="B202" s="3" t="s">
        <v>9</v>
      </c>
      <c r="C202" s="3">
        <v>10</v>
      </c>
      <c r="D202" s="26">
        <v>495.07299999999998</v>
      </c>
      <c r="E202" s="3" t="s">
        <v>10</v>
      </c>
      <c r="F202" s="42">
        <v>19.175000000000001</v>
      </c>
      <c r="G202" s="3" t="s">
        <v>11</v>
      </c>
      <c r="I202" s="6">
        <v>1000</v>
      </c>
      <c r="J202" s="80">
        <f>D207</f>
        <v>33873.599000000002</v>
      </c>
      <c r="K202" s="80">
        <f>D208</f>
        <v>35025.059000000001</v>
      </c>
      <c r="L202" s="20">
        <f>(D208/D207-1)</f>
        <v>3.3992844988216309E-2</v>
      </c>
      <c r="M202" s="80">
        <f>D209</f>
        <v>32144.441999999999</v>
      </c>
      <c r="N202" s="24">
        <f>(D209/D207-1)</f>
        <v>-5.1047336304595237E-2</v>
      </c>
    </row>
    <row r="203" spans="1:14" ht="20" thickBot="1" x14ac:dyDescent="0.3">
      <c r="A203" s="3" t="s">
        <v>191</v>
      </c>
      <c r="B203" s="3" t="s">
        <v>9</v>
      </c>
      <c r="C203" s="3">
        <v>10</v>
      </c>
      <c r="D203" s="26">
        <v>419.404</v>
      </c>
      <c r="E203" s="3" t="s">
        <v>10</v>
      </c>
      <c r="F203" s="42">
        <v>8.7319999999999993</v>
      </c>
      <c r="G203" s="3" t="s">
        <v>11</v>
      </c>
      <c r="I203" s="7">
        <v>100</v>
      </c>
      <c r="J203" s="81">
        <f>D210</f>
        <v>388729.946</v>
      </c>
      <c r="K203" s="81">
        <f>D211</f>
        <v>418314.86900000001</v>
      </c>
      <c r="L203" s="21">
        <f>(D211/D210-1)</f>
        <v>7.6106621844873379E-2</v>
      </c>
      <c r="M203" s="81">
        <f>D212</f>
        <v>322350.13799999998</v>
      </c>
      <c r="N203" s="25">
        <f>(D212/D210-1)</f>
        <v>-0.17076072652246865</v>
      </c>
    </row>
    <row r="204" spans="1:14" x14ac:dyDescent="0.25">
      <c r="A204" s="3" t="s">
        <v>192</v>
      </c>
      <c r="B204" s="3" t="s">
        <v>9</v>
      </c>
      <c r="C204" s="3">
        <v>10</v>
      </c>
      <c r="D204" s="26">
        <v>2664.6480000000001</v>
      </c>
      <c r="E204" s="3" t="s">
        <v>10</v>
      </c>
      <c r="F204" s="42">
        <v>74.965999999999994</v>
      </c>
      <c r="G204" s="3" t="s">
        <v>11</v>
      </c>
    </row>
    <row r="205" spans="1:14" x14ac:dyDescent="0.25">
      <c r="A205" s="3" t="s">
        <v>193</v>
      </c>
      <c r="B205" s="3" t="s">
        <v>9</v>
      </c>
      <c r="C205" s="3">
        <v>10</v>
      </c>
      <c r="D205" s="26">
        <v>2733.7820000000002</v>
      </c>
      <c r="E205" s="3" t="s">
        <v>10</v>
      </c>
      <c r="F205" s="42">
        <v>15.295</v>
      </c>
      <c r="G205" s="3" t="s">
        <v>11</v>
      </c>
    </row>
    <row r="206" spans="1:14" x14ac:dyDescent="0.25">
      <c r="A206" s="3" t="s">
        <v>194</v>
      </c>
      <c r="B206" s="3" t="s">
        <v>9</v>
      </c>
      <c r="C206" s="3">
        <v>10</v>
      </c>
      <c r="D206" s="26">
        <v>2475.0509999999999</v>
      </c>
      <c r="E206" s="3" t="s">
        <v>10</v>
      </c>
      <c r="F206" s="42">
        <v>25.109000000000002</v>
      </c>
      <c r="G206" s="3" t="s">
        <v>11</v>
      </c>
    </row>
    <row r="207" spans="1:14" x14ac:dyDescent="0.25">
      <c r="A207" s="3" t="s">
        <v>195</v>
      </c>
      <c r="B207" s="3" t="s">
        <v>9</v>
      </c>
      <c r="C207" s="3">
        <v>10</v>
      </c>
      <c r="D207" s="26">
        <v>33873.599000000002</v>
      </c>
      <c r="E207" s="3" t="s">
        <v>10</v>
      </c>
      <c r="F207" s="42">
        <v>375.92</v>
      </c>
      <c r="G207" s="3" t="s">
        <v>11</v>
      </c>
    </row>
    <row r="208" spans="1:14" x14ac:dyDescent="0.25">
      <c r="A208" s="3" t="s">
        <v>196</v>
      </c>
      <c r="B208" s="3" t="s">
        <v>9</v>
      </c>
      <c r="C208" s="3">
        <v>10</v>
      </c>
      <c r="D208" s="26">
        <v>35025.059000000001</v>
      </c>
      <c r="E208" s="3" t="s">
        <v>10</v>
      </c>
      <c r="F208" s="42">
        <v>286.47699999999998</v>
      </c>
      <c r="G208" s="3" t="s">
        <v>11</v>
      </c>
    </row>
    <row r="209" spans="1:14" x14ac:dyDescent="0.25">
      <c r="A209" s="3" t="s">
        <v>197</v>
      </c>
      <c r="B209" s="3" t="s">
        <v>9</v>
      </c>
      <c r="C209" s="3">
        <v>10</v>
      </c>
      <c r="D209" s="26">
        <v>32144.441999999999</v>
      </c>
      <c r="E209" s="3" t="s">
        <v>10</v>
      </c>
      <c r="F209" s="42">
        <v>194.80099999999999</v>
      </c>
      <c r="G209" s="3" t="s">
        <v>11</v>
      </c>
    </row>
    <row r="210" spans="1:14" x14ac:dyDescent="0.25">
      <c r="A210" s="3" t="s">
        <v>198</v>
      </c>
      <c r="B210" s="3" t="s">
        <v>9</v>
      </c>
      <c r="C210" s="3">
        <v>10</v>
      </c>
      <c r="D210" s="26">
        <v>388729.946</v>
      </c>
      <c r="E210" s="3" t="s">
        <v>10</v>
      </c>
      <c r="F210" s="42">
        <v>1952.011</v>
      </c>
      <c r="G210" s="3" t="s">
        <v>11</v>
      </c>
    </row>
    <row r="211" spans="1:14" x14ac:dyDescent="0.25">
      <c r="A211" s="3" t="s">
        <v>199</v>
      </c>
      <c r="B211" s="3" t="s">
        <v>9</v>
      </c>
      <c r="C211" s="3">
        <v>10</v>
      </c>
      <c r="D211" s="26">
        <v>418314.86900000001</v>
      </c>
      <c r="E211" s="3" t="s">
        <v>10</v>
      </c>
      <c r="F211" s="42">
        <v>2559.9279999999999</v>
      </c>
      <c r="G211" s="3" t="s">
        <v>11</v>
      </c>
    </row>
    <row r="212" spans="1:14" x14ac:dyDescent="0.25">
      <c r="A212" s="3" t="s">
        <v>200</v>
      </c>
      <c r="B212" s="3" t="s">
        <v>9</v>
      </c>
      <c r="C212" s="3">
        <v>10</v>
      </c>
      <c r="D212" s="26">
        <v>322350.13799999998</v>
      </c>
      <c r="E212" s="3" t="s">
        <v>10</v>
      </c>
      <c r="F212" s="42">
        <v>2189.2469999999998</v>
      </c>
      <c r="G212" s="3" t="s">
        <v>11</v>
      </c>
    </row>
    <row r="214" spans="1:14" x14ac:dyDescent="0.25">
      <c r="A214" s="3" t="s">
        <v>0</v>
      </c>
      <c r="B214" s="3" t="s">
        <v>1</v>
      </c>
    </row>
    <row r="215" spans="1:14" ht="20" thickBot="1" x14ac:dyDescent="0.3">
      <c r="A215" s="3" t="s">
        <v>2</v>
      </c>
      <c r="B215" s="3" t="s">
        <v>3</v>
      </c>
      <c r="C215" s="3" t="s">
        <v>4</v>
      </c>
      <c r="D215" s="26" t="s">
        <v>5</v>
      </c>
      <c r="E215" s="3" t="s">
        <v>6</v>
      </c>
      <c r="F215" s="42" t="s">
        <v>7</v>
      </c>
    </row>
    <row r="216" spans="1:14" x14ac:dyDescent="0.25">
      <c r="A216" s="3" t="s">
        <v>201</v>
      </c>
      <c r="B216" s="3" t="s">
        <v>9</v>
      </c>
      <c r="C216" s="3">
        <v>10</v>
      </c>
      <c r="D216" s="26">
        <v>51.012999999999998</v>
      </c>
      <c r="E216" s="3" t="s">
        <v>10</v>
      </c>
      <c r="F216" s="42">
        <v>1.649</v>
      </c>
      <c r="G216" s="3" t="s">
        <v>11</v>
      </c>
      <c r="I216" s="5" t="s">
        <v>268</v>
      </c>
      <c r="J216" s="79" t="s">
        <v>340</v>
      </c>
      <c r="K216" s="79" t="s">
        <v>341</v>
      </c>
      <c r="L216" s="19" t="s">
        <v>162</v>
      </c>
      <c r="M216" s="79" t="s">
        <v>342</v>
      </c>
      <c r="N216" s="23" t="s">
        <v>162</v>
      </c>
    </row>
    <row r="217" spans="1:14" x14ac:dyDescent="0.25">
      <c r="A217" s="3" t="s">
        <v>202</v>
      </c>
      <c r="B217" s="3" t="s">
        <v>9</v>
      </c>
      <c r="C217" s="3">
        <v>10</v>
      </c>
      <c r="D217" s="26">
        <v>50.957999999999998</v>
      </c>
      <c r="E217" s="3" t="s">
        <v>10</v>
      </c>
      <c r="F217" s="42">
        <v>0.39900000000000002</v>
      </c>
      <c r="G217" s="3" t="s">
        <v>11</v>
      </c>
      <c r="I217" s="6">
        <v>100000</v>
      </c>
      <c r="J217" s="80">
        <f>D216</f>
        <v>51.012999999999998</v>
      </c>
      <c r="K217" s="80">
        <f>D217</f>
        <v>50.957999999999998</v>
      </c>
      <c r="L217" s="20">
        <f>(D217/D216-1)</f>
        <v>-1.0781565483307665E-3</v>
      </c>
      <c r="M217" s="80">
        <f>D218</f>
        <v>71.698999999999998</v>
      </c>
      <c r="N217" s="24">
        <f>(D218/D216-1)</f>
        <v>0.40550447925038724</v>
      </c>
    </row>
    <row r="218" spans="1:14" x14ac:dyDescent="0.25">
      <c r="A218" s="3" t="s">
        <v>203</v>
      </c>
      <c r="B218" s="3" t="s">
        <v>9</v>
      </c>
      <c r="C218" s="3">
        <v>10</v>
      </c>
      <c r="D218" s="26">
        <v>71.698999999999998</v>
      </c>
      <c r="E218" s="3" t="s">
        <v>10</v>
      </c>
      <c r="F218" s="42">
        <v>0.441</v>
      </c>
      <c r="G218" s="3" t="s">
        <v>11</v>
      </c>
      <c r="I218" s="6">
        <v>50000</v>
      </c>
      <c r="J218" s="80">
        <f>D219</f>
        <v>113.1</v>
      </c>
      <c r="K218" s="80">
        <f>D220</f>
        <v>112.919</v>
      </c>
      <c r="L218" s="20">
        <f>(D220/D219-1)</f>
        <v>-1.60035366931921E-3</v>
      </c>
      <c r="M218" s="80">
        <f>D221</f>
        <v>160.91</v>
      </c>
      <c r="N218" s="24">
        <f>(D221/D219-1)</f>
        <v>0.42272325375773656</v>
      </c>
    </row>
    <row r="219" spans="1:14" x14ac:dyDescent="0.25">
      <c r="A219" s="3" t="s">
        <v>204</v>
      </c>
      <c r="B219" s="3" t="s">
        <v>9</v>
      </c>
      <c r="C219" s="3">
        <v>10</v>
      </c>
      <c r="D219" s="26">
        <v>113.1</v>
      </c>
      <c r="E219" s="3" t="s">
        <v>10</v>
      </c>
      <c r="F219" s="42">
        <v>0.78800000000000003</v>
      </c>
      <c r="G219" s="3" t="s">
        <v>11</v>
      </c>
      <c r="I219" s="6">
        <v>10000</v>
      </c>
      <c r="J219" s="80">
        <f>D222</f>
        <v>705.43200000000002</v>
      </c>
      <c r="K219" s="80">
        <f>D223</f>
        <v>707.60900000000004</v>
      </c>
      <c r="L219" s="20">
        <f>(D223/D222-1)</f>
        <v>3.0860522346589647E-3</v>
      </c>
      <c r="M219" s="80">
        <f>D224</f>
        <v>1066.9870000000001</v>
      </c>
      <c r="N219" s="24">
        <f>(D224/D222-1)</f>
        <v>0.51252991074972498</v>
      </c>
    </row>
    <row r="220" spans="1:14" x14ac:dyDescent="0.25">
      <c r="A220" s="3" t="s">
        <v>205</v>
      </c>
      <c r="B220" s="3" t="s">
        <v>9</v>
      </c>
      <c r="C220" s="3">
        <v>10</v>
      </c>
      <c r="D220" s="26">
        <v>112.919</v>
      </c>
      <c r="E220" s="3" t="s">
        <v>10</v>
      </c>
      <c r="F220" s="42">
        <v>0.71499999999999997</v>
      </c>
      <c r="G220" s="3" t="s">
        <v>11</v>
      </c>
      <c r="I220" s="6">
        <v>1000</v>
      </c>
      <c r="J220" s="80">
        <f>D225</f>
        <v>15098.963</v>
      </c>
      <c r="K220" s="80">
        <f>D226</f>
        <v>14548.441999999999</v>
      </c>
      <c r="L220" s="20">
        <f>(D226/D225-1)</f>
        <v>-3.6460848337730223E-2</v>
      </c>
      <c r="M220" s="80">
        <f>D227</f>
        <v>26099.165000000001</v>
      </c>
      <c r="N220" s="24">
        <f>(D227/D225-1)</f>
        <v>0.72854023153775538</v>
      </c>
    </row>
    <row r="221" spans="1:14" ht="20" thickBot="1" x14ac:dyDescent="0.3">
      <c r="A221" s="3" t="s">
        <v>206</v>
      </c>
      <c r="B221" s="3" t="s">
        <v>9</v>
      </c>
      <c r="C221" s="3">
        <v>10</v>
      </c>
      <c r="D221" s="26">
        <v>160.91</v>
      </c>
      <c r="E221" s="3" t="s">
        <v>10</v>
      </c>
      <c r="F221" s="42">
        <v>0.47499999999999998</v>
      </c>
      <c r="G221" s="3" t="s">
        <v>11</v>
      </c>
      <c r="I221" s="7">
        <v>100</v>
      </c>
      <c r="J221" s="81">
        <f>D228</f>
        <v>315748.74300000002</v>
      </c>
      <c r="K221" s="81">
        <f>D229</f>
        <v>281099.37400000001</v>
      </c>
      <c r="L221" s="21">
        <f>(D229/D228-1)</f>
        <v>-0.1097371557865553</v>
      </c>
      <c r="M221" s="81">
        <f>D230</f>
        <v>409254.98</v>
      </c>
      <c r="N221" s="25">
        <f>(D230/D228-1)</f>
        <v>0.29614128028373488</v>
      </c>
    </row>
    <row r="222" spans="1:14" x14ac:dyDescent="0.25">
      <c r="A222" s="3" t="s">
        <v>207</v>
      </c>
      <c r="B222" s="3" t="s">
        <v>9</v>
      </c>
      <c r="C222" s="3">
        <v>10</v>
      </c>
      <c r="D222" s="26">
        <v>705.43200000000002</v>
      </c>
      <c r="E222" s="3" t="s">
        <v>10</v>
      </c>
      <c r="F222" s="42">
        <v>5.95</v>
      </c>
      <c r="G222" s="3" t="s">
        <v>11</v>
      </c>
    </row>
    <row r="223" spans="1:14" x14ac:dyDescent="0.25">
      <c r="A223" s="3" t="s">
        <v>208</v>
      </c>
      <c r="B223" s="3" t="s">
        <v>9</v>
      </c>
      <c r="C223" s="3">
        <v>10</v>
      </c>
      <c r="D223" s="26">
        <v>707.60900000000004</v>
      </c>
      <c r="E223" s="3" t="s">
        <v>10</v>
      </c>
      <c r="F223" s="42">
        <v>24.347000000000001</v>
      </c>
      <c r="G223" s="3" t="s">
        <v>11</v>
      </c>
    </row>
    <row r="224" spans="1:14" x14ac:dyDescent="0.25">
      <c r="A224" s="3" t="s">
        <v>209</v>
      </c>
      <c r="B224" s="3" t="s">
        <v>9</v>
      </c>
      <c r="C224" s="3">
        <v>10</v>
      </c>
      <c r="D224" s="26">
        <v>1066.9870000000001</v>
      </c>
      <c r="E224" s="3" t="s">
        <v>10</v>
      </c>
      <c r="F224" s="42">
        <v>5.5359999999999996</v>
      </c>
      <c r="G224" s="3" t="s">
        <v>11</v>
      </c>
    </row>
    <row r="225" spans="1:14" x14ac:dyDescent="0.25">
      <c r="A225" s="3" t="s">
        <v>210</v>
      </c>
      <c r="B225" s="3" t="s">
        <v>9</v>
      </c>
      <c r="C225" s="3">
        <v>10</v>
      </c>
      <c r="D225" s="26">
        <v>15098.963</v>
      </c>
      <c r="E225" s="3" t="s">
        <v>10</v>
      </c>
      <c r="F225" s="42">
        <v>168.64</v>
      </c>
      <c r="G225" s="3" t="s">
        <v>11</v>
      </c>
    </row>
    <row r="226" spans="1:14" x14ac:dyDescent="0.25">
      <c r="A226" s="3" t="s">
        <v>211</v>
      </c>
      <c r="B226" s="3" t="s">
        <v>9</v>
      </c>
      <c r="C226" s="3">
        <v>10</v>
      </c>
      <c r="D226" s="26">
        <v>14548.441999999999</v>
      </c>
      <c r="E226" s="3" t="s">
        <v>10</v>
      </c>
      <c r="F226" s="42">
        <v>71.284000000000006</v>
      </c>
      <c r="G226" s="3" t="s">
        <v>11</v>
      </c>
    </row>
    <row r="227" spans="1:14" x14ac:dyDescent="0.25">
      <c r="A227" s="3" t="s">
        <v>212</v>
      </c>
      <c r="B227" s="3" t="s">
        <v>9</v>
      </c>
      <c r="C227" s="3">
        <v>10</v>
      </c>
      <c r="D227" s="26">
        <v>26099.165000000001</v>
      </c>
      <c r="E227" s="3" t="s">
        <v>10</v>
      </c>
      <c r="F227" s="42">
        <v>432.58199999999999</v>
      </c>
      <c r="G227" s="3" t="s">
        <v>11</v>
      </c>
    </row>
    <row r="228" spans="1:14" x14ac:dyDescent="0.25">
      <c r="A228" s="3" t="s">
        <v>213</v>
      </c>
      <c r="B228" s="3" t="s">
        <v>9</v>
      </c>
      <c r="C228" s="3">
        <v>10</v>
      </c>
      <c r="D228" s="26">
        <v>315748.74300000002</v>
      </c>
      <c r="E228" s="3" t="s">
        <v>10</v>
      </c>
      <c r="F228" s="42">
        <v>6033.7030000000004</v>
      </c>
      <c r="G228" s="3" t="s">
        <v>11</v>
      </c>
    </row>
    <row r="229" spans="1:14" x14ac:dyDescent="0.25">
      <c r="A229" s="3" t="s">
        <v>214</v>
      </c>
      <c r="B229" s="3" t="s">
        <v>9</v>
      </c>
      <c r="C229" s="3">
        <v>10</v>
      </c>
      <c r="D229" s="26">
        <v>281099.37400000001</v>
      </c>
      <c r="E229" s="3" t="s">
        <v>10</v>
      </c>
      <c r="F229" s="42">
        <v>14916.522000000001</v>
      </c>
      <c r="G229" s="3" t="s">
        <v>11</v>
      </c>
    </row>
    <row r="230" spans="1:14" x14ac:dyDescent="0.25">
      <c r="A230" s="3" t="s">
        <v>215</v>
      </c>
      <c r="B230" s="3" t="s">
        <v>9</v>
      </c>
      <c r="C230" s="3">
        <v>10</v>
      </c>
      <c r="D230" s="26">
        <v>409254.98</v>
      </c>
      <c r="E230" s="3" t="s">
        <v>10</v>
      </c>
      <c r="F230" s="42">
        <v>2441.8670000000002</v>
      </c>
      <c r="G230" s="3" t="s">
        <v>11</v>
      </c>
    </row>
    <row r="232" spans="1:14" x14ac:dyDescent="0.25">
      <c r="A232" s="3" t="s">
        <v>0</v>
      </c>
      <c r="B232" s="3" t="s">
        <v>1</v>
      </c>
    </row>
    <row r="233" spans="1:14" ht="20" thickBot="1" x14ac:dyDescent="0.3">
      <c r="A233" s="3" t="s">
        <v>2</v>
      </c>
      <c r="B233" s="3" t="s">
        <v>3</v>
      </c>
      <c r="C233" s="3" t="s">
        <v>4</v>
      </c>
      <c r="D233" s="26" t="s">
        <v>5</v>
      </c>
      <c r="E233" s="3" t="s">
        <v>6</v>
      </c>
      <c r="F233" s="42" t="s">
        <v>7</v>
      </c>
    </row>
    <row r="234" spans="1:14" x14ac:dyDescent="0.25">
      <c r="A234" s="3" t="s">
        <v>216</v>
      </c>
      <c r="B234" s="3" t="s">
        <v>9</v>
      </c>
      <c r="C234" s="3">
        <v>10</v>
      </c>
      <c r="D234" s="26">
        <v>505.14100000000002</v>
      </c>
      <c r="E234" s="3" t="s">
        <v>10</v>
      </c>
      <c r="F234" s="42">
        <v>4.0190000000000001</v>
      </c>
      <c r="G234" s="3" t="s">
        <v>11</v>
      </c>
      <c r="I234" s="5" t="s">
        <v>267</v>
      </c>
      <c r="J234" s="79" t="s">
        <v>340</v>
      </c>
      <c r="K234" s="79" t="s">
        <v>341</v>
      </c>
      <c r="L234" s="19" t="s">
        <v>162</v>
      </c>
      <c r="M234" s="79" t="s">
        <v>342</v>
      </c>
      <c r="N234" s="23" t="s">
        <v>162</v>
      </c>
    </row>
    <row r="235" spans="1:14" x14ac:dyDescent="0.25">
      <c r="A235" s="3" t="s">
        <v>217</v>
      </c>
      <c r="B235" s="3" t="s">
        <v>9</v>
      </c>
      <c r="C235" s="3">
        <v>10</v>
      </c>
      <c r="D235" s="26">
        <v>469.589</v>
      </c>
      <c r="E235" s="3" t="s">
        <v>10</v>
      </c>
      <c r="F235" s="42">
        <v>4.7830000000000004</v>
      </c>
      <c r="G235" s="3" t="s">
        <v>11</v>
      </c>
      <c r="I235" s="6">
        <v>100000</v>
      </c>
      <c r="J235" s="80">
        <f>D234</f>
        <v>505.14100000000002</v>
      </c>
      <c r="K235" s="80">
        <f>D235</f>
        <v>469.589</v>
      </c>
      <c r="L235" s="20">
        <f>(D235/D234-1)</f>
        <v>-7.038034924902159E-2</v>
      </c>
      <c r="M235" s="80">
        <f>D236</f>
        <v>552.72199999999998</v>
      </c>
      <c r="N235" s="24">
        <f>(D236/D234-1)</f>
        <v>9.4193502408238317E-2</v>
      </c>
    </row>
    <row r="236" spans="1:14" x14ac:dyDescent="0.25">
      <c r="A236" s="3" t="s">
        <v>218</v>
      </c>
      <c r="B236" s="3" t="s">
        <v>9</v>
      </c>
      <c r="C236" s="3">
        <v>10</v>
      </c>
      <c r="D236" s="26">
        <v>552.72199999999998</v>
      </c>
      <c r="E236" s="3" t="s">
        <v>10</v>
      </c>
      <c r="F236" s="42">
        <v>2.089</v>
      </c>
      <c r="G236" s="3" t="s">
        <v>11</v>
      </c>
      <c r="I236" s="6">
        <v>50000</v>
      </c>
      <c r="J236" s="80">
        <f>D237</f>
        <v>1083.402</v>
      </c>
      <c r="K236" s="80">
        <f>D238</f>
        <v>987.50599999999997</v>
      </c>
      <c r="L236" s="20">
        <f>(D238/D237-1)</f>
        <v>-8.8513774203850537E-2</v>
      </c>
      <c r="M236" s="80">
        <f>D239</f>
        <v>1220.9780000000001</v>
      </c>
      <c r="N236" s="24">
        <f>(D239/D237-1)</f>
        <v>0.12698518186231889</v>
      </c>
    </row>
    <row r="237" spans="1:14" x14ac:dyDescent="0.25">
      <c r="A237" s="3" t="s">
        <v>219</v>
      </c>
      <c r="B237" s="3" t="s">
        <v>9</v>
      </c>
      <c r="C237" s="3">
        <v>10</v>
      </c>
      <c r="D237" s="26">
        <v>1083.402</v>
      </c>
      <c r="E237" s="3" t="s">
        <v>10</v>
      </c>
      <c r="F237" s="42">
        <v>11.503</v>
      </c>
      <c r="G237" s="3" t="s">
        <v>11</v>
      </c>
      <c r="I237" s="6">
        <v>10000</v>
      </c>
      <c r="J237" s="80">
        <f>D240</f>
        <v>5410.7950000000001</v>
      </c>
      <c r="K237" s="80">
        <f>D241</f>
        <v>6451.6059999999998</v>
      </c>
      <c r="L237" s="20">
        <f>(D241/D240-1)</f>
        <v>0.19235823940844177</v>
      </c>
      <c r="M237" s="80">
        <f>D242</f>
        <v>7140.0129999999999</v>
      </c>
      <c r="N237" s="24">
        <f>(D242/D240-1)</f>
        <v>0.31958667811292063</v>
      </c>
    </row>
    <row r="238" spans="1:14" x14ac:dyDescent="0.25">
      <c r="A238" s="3" t="s">
        <v>220</v>
      </c>
      <c r="B238" s="3" t="s">
        <v>9</v>
      </c>
      <c r="C238" s="3">
        <v>10</v>
      </c>
      <c r="D238" s="26">
        <v>987.50599999999997</v>
      </c>
      <c r="E238" s="3" t="s">
        <v>10</v>
      </c>
      <c r="F238" s="42">
        <v>1.714</v>
      </c>
      <c r="G238" s="3" t="s">
        <v>11</v>
      </c>
      <c r="I238" s="6">
        <v>1000</v>
      </c>
      <c r="J238" s="80">
        <f>D243</f>
        <v>91080.282000000007</v>
      </c>
      <c r="K238" s="80">
        <f>D244</f>
        <v>118954.633</v>
      </c>
      <c r="L238" s="20">
        <f>(D244/D243-1)</f>
        <v>0.30604155353844864</v>
      </c>
      <c r="M238" s="80">
        <f>D245</f>
        <v>172871.978</v>
      </c>
      <c r="N238" s="24">
        <f>(D245/D243-1)</f>
        <v>0.89801759726655206</v>
      </c>
    </row>
    <row r="239" spans="1:14" ht="20" thickBot="1" x14ac:dyDescent="0.3">
      <c r="A239" s="3" t="s">
        <v>221</v>
      </c>
      <c r="B239" s="3" t="s">
        <v>9</v>
      </c>
      <c r="C239" s="3">
        <v>10</v>
      </c>
      <c r="D239" s="26">
        <v>1220.9780000000001</v>
      </c>
      <c r="E239" s="3" t="s">
        <v>10</v>
      </c>
      <c r="F239" s="42">
        <v>47.045999999999999</v>
      </c>
      <c r="G239" s="3" t="s">
        <v>11</v>
      </c>
      <c r="I239" s="7">
        <v>100</v>
      </c>
      <c r="J239" s="81">
        <f>D246</f>
        <v>828353.48400000005</v>
      </c>
      <c r="K239" s="81">
        <f>D247</f>
        <v>1355994.054</v>
      </c>
      <c r="L239" s="21">
        <f>(D247/D246-1)</f>
        <v>0.63697513222507296</v>
      </c>
      <c r="M239" s="81">
        <f>D248</f>
        <v>1104817.1969999999</v>
      </c>
      <c r="N239" s="25">
        <f>(D248/D246-1)</f>
        <v>0.33375089057994445</v>
      </c>
    </row>
    <row r="240" spans="1:14" x14ac:dyDescent="0.25">
      <c r="A240" s="3" t="s">
        <v>222</v>
      </c>
      <c r="B240" s="3" t="s">
        <v>9</v>
      </c>
      <c r="C240" s="3">
        <v>10</v>
      </c>
      <c r="D240" s="26">
        <v>5410.7950000000001</v>
      </c>
      <c r="E240" s="3" t="s">
        <v>10</v>
      </c>
      <c r="F240" s="42">
        <v>320.06200000000001</v>
      </c>
      <c r="G240" s="3" t="s">
        <v>11</v>
      </c>
    </row>
    <row r="241" spans="1:14" x14ac:dyDescent="0.25">
      <c r="A241" s="3" t="s">
        <v>223</v>
      </c>
      <c r="B241" s="3" t="s">
        <v>9</v>
      </c>
      <c r="C241" s="3">
        <v>10</v>
      </c>
      <c r="D241" s="26">
        <v>6451.6059999999998</v>
      </c>
      <c r="E241" s="3" t="s">
        <v>10</v>
      </c>
      <c r="F241" s="42">
        <v>32.381</v>
      </c>
      <c r="G241" s="3" t="s">
        <v>11</v>
      </c>
    </row>
    <row r="242" spans="1:14" x14ac:dyDescent="0.25">
      <c r="A242" s="3" t="s">
        <v>224</v>
      </c>
      <c r="B242" s="3" t="s">
        <v>9</v>
      </c>
      <c r="C242" s="3">
        <v>10</v>
      </c>
      <c r="D242" s="26">
        <v>7140.0129999999999</v>
      </c>
      <c r="E242" s="3" t="s">
        <v>10</v>
      </c>
      <c r="F242" s="42">
        <v>412.87400000000002</v>
      </c>
      <c r="G242" s="3" t="s">
        <v>11</v>
      </c>
    </row>
    <row r="243" spans="1:14" x14ac:dyDescent="0.25">
      <c r="A243" s="3" t="s">
        <v>225</v>
      </c>
      <c r="B243" s="3" t="s">
        <v>9</v>
      </c>
      <c r="C243" s="3">
        <v>10</v>
      </c>
      <c r="D243" s="26">
        <v>91080.282000000007</v>
      </c>
      <c r="E243" s="3" t="s">
        <v>10</v>
      </c>
      <c r="F243" s="42">
        <v>1175.3689999999999</v>
      </c>
      <c r="G243" s="3" t="s">
        <v>11</v>
      </c>
    </row>
    <row r="244" spans="1:14" x14ac:dyDescent="0.25">
      <c r="A244" s="3" t="s">
        <v>226</v>
      </c>
      <c r="B244" s="3" t="s">
        <v>9</v>
      </c>
      <c r="C244" s="3">
        <v>10</v>
      </c>
      <c r="D244" s="26">
        <v>118954.633</v>
      </c>
      <c r="E244" s="3" t="s">
        <v>10</v>
      </c>
      <c r="F244" s="42">
        <v>411.02699999999999</v>
      </c>
      <c r="G244" s="3" t="s">
        <v>11</v>
      </c>
    </row>
    <row r="245" spans="1:14" x14ac:dyDescent="0.25">
      <c r="A245" s="3" t="s">
        <v>227</v>
      </c>
      <c r="B245" s="3" t="s">
        <v>9</v>
      </c>
      <c r="C245" s="3">
        <v>10</v>
      </c>
      <c r="D245" s="26">
        <v>172871.978</v>
      </c>
      <c r="E245" s="3" t="s">
        <v>10</v>
      </c>
      <c r="F245" s="42">
        <v>29296.885999999999</v>
      </c>
      <c r="G245" s="3" t="s">
        <v>11</v>
      </c>
    </row>
    <row r="246" spans="1:14" x14ac:dyDescent="0.25">
      <c r="A246" s="3" t="s">
        <v>228</v>
      </c>
      <c r="B246" s="3" t="s">
        <v>9</v>
      </c>
      <c r="C246" s="3">
        <v>10</v>
      </c>
      <c r="D246" s="26">
        <v>828353.48400000005</v>
      </c>
      <c r="E246" s="3" t="s">
        <v>10</v>
      </c>
      <c r="F246" s="42">
        <v>17317.268</v>
      </c>
      <c r="G246" s="3" t="s">
        <v>11</v>
      </c>
    </row>
    <row r="247" spans="1:14" x14ac:dyDescent="0.25">
      <c r="A247" s="3" t="s">
        <v>229</v>
      </c>
      <c r="B247" s="3" t="s">
        <v>9</v>
      </c>
      <c r="C247" s="3">
        <v>10</v>
      </c>
      <c r="D247" s="26">
        <v>1355994.054</v>
      </c>
      <c r="E247" s="3" t="s">
        <v>10</v>
      </c>
      <c r="F247" s="42">
        <v>4847.3019999999997</v>
      </c>
      <c r="G247" s="3" t="s">
        <v>11</v>
      </c>
    </row>
    <row r="248" spans="1:14" x14ac:dyDescent="0.25">
      <c r="A248" s="3" t="s">
        <v>230</v>
      </c>
      <c r="B248" s="3" t="s">
        <v>9</v>
      </c>
      <c r="C248" s="3">
        <v>10</v>
      </c>
      <c r="D248" s="26">
        <v>1104817.1969999999</v>
      </c>
      <c r="E248" s="3" t="s">
        <v>10</v>
      </c>
      <c r="F248" s="42">
        <v>5815.482</v>
      </c>
      <c r="G248" s="3" t="s">
        <v>11</v>
      </c>
    </row>
    <row r="250" spans="1:14" x14ac:dyDescent="0.25">
      <c r="A250" s="3" t="s">
        <v>0</v>
      </c>
      <c r="B250" s="3" t="s">
        <v>1</v>
      </c>
    </row>
    <row r="251" spans="1:14" ht="20" thickBot="1" x14ac:dyDescent="0.3">
      <c r="A251" s="3" t="s">
        <v>2</v>
      </c>
      <c r="B251" s="3" t="s">
        <v>3</v>
      </c>
      <c r="C251" s="3" t="s">
        <v>4</v>
      </c>
      <c r="D251" s="26" t="s">
        <v>5</v>
      </c>
      <c r="E251" s="3" t="s">
        <v>6</v>
      </c>
      <c r="F251" s="42" t="s">
        <v>7</v>
      </c>
    </row>
    <row r="252" spans="1:14" x14ac:dyDescent="0.25">
      <c r="A252" s="3" t="s">
        <v>231</v>
      </c>
      <c r="B252" s="3" t="s">
        <v>9</v>
      </c>
      <c r="C252" s="3">
        <v>10</v>
      </c>
      <c r="D252" s="26">
        <v>644.87400000000002</v>
      </c>
      <c r="E252" s="3" t="s">
        <v>10</v>
      </c>
      <c r="F252" s="42">
        <v>30.786000000000001</v>
      </c>
      <c r="G252" s="3" t="s">
        <v>11</v>
      </c>
      <c r="I252" s="5" t="s">
        <v>266</v>
      </c>
      <c r="J252" s="79" t="s">
        <v>340</v>
      </c>
      <c r="K252" s="79" t="s">
        <v>341</v>
      </c>
      <c r="L252" s="19" t="s">
        <v>162</v>
      </c>
      <c r="M252" s="79" t="s">
        <v>342</v>
      </c>
      <c r="N252" s="23" t="s">
        <v>162</v>
      </c>
    </row>
    <row r="253" spans="1:14" x14ac:dyDescent="0.25">
      <c r="A253" s="3" t="s">
        <v>232</v>
      </c>
      <c r="B253" s="3" t="s">
        <v>9</v>
      </c>
      <c r="C253" s="3">
        <v>10</v>
      </c>
      <c r="D253" s="26">
        <v>648.68600000000004</v>
      </c>
      <c r="E253" s="3" t="s">
        <v>10</v>
      </c>
      <c r="F253" s="42">
        <v>10.141</v>
      </c>
      <c r="G253" s="3" t="s">
        <v>11</v>
      </c>
      <c r="I253" s="6">
        <v>100000</v>
      </c>
      <c r="J253" s="80">
        <f>D252</f>
        <v>644.87400000000002</v>
      </c>
      <c r="K253" s="80">
        <f>D253</f>
        <v>648.68600000000004</v>
      </c>
      <c r="L253" s="20">
        <f>(D253/D252-1)</f>
        <v>5.9112322717305155E-3</v>
      </c>
      <c r="M253" s="80">
        <f>D254</f>
        <v>960.41399999999999</v>
      </c>
      <c r="N253" s="24">
        <f>(D254/D252-1)</f>
        <v>0.48930488746638878</v>
      </c>
    </row>
    <row r="254" spans="1:14" x14ac:dyDescent="0.25">
      <c r="A254" s="3" t="s">
        <v>233</v>
      </c>
      <c r="B254" s="3" t="s">
        <v>9</v>
      </c>
      <c r="C254" s="3">
        <v>10</v>
      </c>
      <c r="D254" s="26">
        <v>960.41399999999999</v>
      </c>
      <c r="E254" s="3" t="s">
        <v>10</v>
      </c>
      <c r="F254" s="42">
        <v>42.55</v>
      </c>
      <c r="G254" s="3" t="s">
        <v>11</v>
      </c>
      <c r="I254" s="6">
        <v>50000</v>
      </c>
      <c r="J254" s="80">
        <f>D255</f>
        <v>1674.5409999999999</v>
      </c>
      <c r="K254" s="80">
        <f>D256</f>
        <v>1688.5840000000001</v>
      </c>
      <c r="L254" s="20">
        <f>(D256/D255-1)</f>
        <v>8.3861786603016686E-3</v>
      </c>
      <c r="M254" s="80">
        <f>D257</f>
        <v>2206.3180000000002</v>
      </c>
      <c r="N254" s="24">
        <f>(D257/D255-1)</f>
        <v>0.31756582848673176</v>
      </c>
    </row>
    <row r="255" spans="1:14" x14ac:dyDescent="0.25">
      <c r="A255" s="3" t="s">
        <v>234</v>
      </c>
      <c r="B255" s="3" t="s">
        <v>9</v>
      </c>
      <c r="C255" s="3">
        <v>10</v>
      </c>
      <c r="D255" s="26">
        <v>1674.5409999999999</v>
      </c>
      <c r="E255" s="3" t="s">
        <v>10</v>
      </c>
      <c r="F255" s="42">
        <v>131.60300000000001</v>
      </c>
      <c r="G255" s="3" t="s">
        <v>11</v>
      </c>
      <c r="I255" s="6">
        <v>10000</v>
      </c>
      <c r="J255" s="80">
        <f>D258</f>
        <v>8497.4699999999993</v>
      </c>
      <c r="K255" s="80">
        <f>D259</f>
        <v>10861.777</v>
      </c>
      <c r="L255" s="20">
        <f>(D259/D258-1)</f>
        <v>0.278236581005876</v>
      </c>
      <c r="M255" s="80">
        <f>D260</f>
        <v>13975.681</v>
      </c>
      <c r="N255" s="24">
        <f>(D260/D258-1)</f>
        <v>0.64468730104372263</v>
      </c>
    </row>
    <row r="256" spans="1:14" x14ac:dyDescent="0.25">
      <c r="A256" s="3" t="s">
        <v>235</v>
      </c>
      <c r="B256" s="3" t="s">
        <v>9</v>
      </c>
      <c r="C256" s="3">
        <v>10</v>
      </c>
      <c r="D256" s="26">
        <v>1688.5840000000001</v>
      </c>
      <c r="E256" s="3" t="s">
        <v>10</v>
      </c>
      <c r="F256" s="42">
        <v>31.079000000000001</v>
      </c>
      <c r="G256" s="3" t="s">
        <v>11</v>
      </c>
      <c r="I256" s="6">
        <v>1000</v>
      </c>
      <c r="J256" s="80">
        <f>D261</f>
        <v>95386.663</v>
      </c>
      <c r="K256" s="80">
        <f>D262</f>
        <v>108574.86900000001</v>
      </c>
      <c r="L256" s="20">
        <f>(D262/D261-1)</f>
        <v>0.1382604819711537</v>
      </c>
      <c r="M256" s="80">
        <f>D263</f>
        <v>141101.44500000001</v>
      </c>
      <c r="N256" s="24">
        <f>(D263/D261-1)</f>
        <v>0.47925758761473825</v>
      </c>
    </row>
    <row r="257" spans="1:14" ht="20" thickBot="1" x14ac:dyDescent="0.3">
      <c r="A257" s="3" t="s">
        <v>236</v>
      </c>
      <c r="B257" s="3" t="s">
        <v>9</v>
      </c>
      <c r="C257" s="3">
        <v>10</v>
      </c>
      <c r="D257" s="26">
        <v>2206.3180000000002</v>
      </c>
      <c r="E257" s="3" t="s">
        <v>10</v>
      </c>
      <c r="F257" s="42">
        <v>112.229</v>
      </c>
      <c r="G257" s="3" t="s">
        <v>11</v>
      </c>
      <c r="I257" s="7">
        <v>100</v>
      </c>
      <c r="J257" s="81">
        <f>D264</f>
        <v>1045571.3370000001</v>
      </c>
      <c r="K257" s="81">
        <f>D265</f>
        <v>2103848.5550000002</v>
      </c>
      <c r="L257" s="21">
        <f>(D265/D264-1)</f>
        <v>1.0121520938365203</v>
      </c>
      <c r="M257" s="81">
        <f>D266</f>
        <v>1481435.5120000001</v>
      </c>
      <c r="N257" s="25">
        <f>(D266/D264-1)</f>
        <v>0.4168669889618446</v>
      </c>
    </row>
    <row r="258" spans="1:14" x14ac:dyDescent="0.25">
      <c r="A258" s="3" t="s">
        <v>237</v>
      </c>
      <c r="B258" s="3" t="s">
        <v>9</v>
      </c>
      <c r="C258" s="3">
        <v>10</v>
      </c>
      <c r="D258" s="26">
        <v>8497.4699999999993</v>
      </c>
      <c r="E258" s="3" t="s">
        <v>10</v>
      </c>
      <c r="F258" s="42">
        <v>469.42500000000001</v>
      </c>
      <c r="G258" s="3" t="s">
        <v>11</v>
      </c>
    </row>
    <row r="259" spans="1:14" x14ac:dyDescent="0.25">
      <c r="A259" s="3" t="s">
        <v>238</v>
      </c>
      <c r="B259" s="3" t="s">
        <v>9</v>
      </c>
      <c r="C259" s="3">
        <v>10</v>
      </c>
      <c r="D259" s="26">
        <v>10861.777</v>
      </c>
      <c r="E259" s="3" t="s">
        <v>10</v>
      </c>
      <c r="F259" s="42">
        <v>36.68</v>
      </c>
      <c r="G259" s="3" t="s">
        <v>11</v>
      </c>
    </row>
    <row r="260" spans="1:14" x14ac:dyDescent="0.25">
      <c r="A260" s="3" t="s">
        <v>239</v>
      </c>
      <c r="B260" s="3" t="s">
        <v>9</v>
      </c>
      <c r="C260" s="3">
        <v>10</v>
      </c>
      <c r="D260" s="26">
        <v>13975.681</v>
      </c>
      <c r="E260" s="3" t="s">
        <v>10</v>
      </c>
      <c r="F260" s="42">
        <v>1411.414</v>
      </c>
      <c r="G260" s="3" t="s">
        <v>11</v>
      </c>
    </row>
    <row r="261" spans="1:14" x14ac:dyDescent="0.25">
      <c r="A261" s="3" t="s">
        <v>240</v>
      </c>
      <c r="B261" s="3" t="s">
        <v>9</v>
      </c>
      <c r="C261" s="3">
        <v>10</v>
      </c>
      <c r="D261" s="26">
        <v>95386.663</v>
      </c>
      <c r="E261" s="3" t="s">
        <v>10</v>
      </c>
      <c r="F261" s="42">
        <v>561.80499999999995</v>
      </c>
      <c r="G261" s="3" t="s">
        <v>11</v>
      </c>
    </row>
    <row r="262" spans="1:14" x14ac:dyDescent="0.25">
      <c r="A262" s="3" t="s">
        <v>241</v>
      </c>
      <c r="B262" s="3" t="s">
        <v>9</v>
      </c>
      <c r="C262" s="3">
        <v>10</v>
      </c>
      <c r="D262" s="26">
        <v>108574.86900000001</v>
      </c>
      <c r="E262" s="3" t="s">
        <v>10</v>
      </c>
      <c r="F262" s="42">
        <v>236.512</v>
      </c>
      <c r="G262" s="3" t="s">
        <v>11</v>
      </c>
    </row>
    <row r="263" spans="1:14" x14ac:dyDescent="0.25">
      <c r="A263" s="3" t="s">
        <v>242</v>
      </c>
      <c r="B263" s="3" t="s">
        <v>9</v>
      </c>
      <c r="C263" s="3">
        <v>10</v>
      </c>
      <c r="D263" s="26">
        <v>141101.44500000001</v>
      </c>
      <c r="E263" s="3" t="s">
        <v>10</v>
      </c>
      <c r="F263" s="42">
        <v>1735.8320000000001</v>
      </c>
      <c r="G263" s="3" t="s">
        <v>11</v>
      </c>
    </row>
    <row r="264" spans="1:14" x14ac:dyDescent="0.25">
      <c r="A264" s="3" t="s">
        <v>243</v>
      </c>
      <c r="B264" s="3" t="s">
        <v>9</v>
      </c>
      <c r="C264" s="3">
        <v>10</v>
      </c>
      <c r="D264" s="26">
        <v>1045571.3370000001</v>
      </c>
      <c r="E264" s="3" t="s">
        <v>10</v>
      </c>
      <c r="F264" s="42">
        <v>6921.5519999999997</v>
      </c>
      <c r="G264" s="3" t="s">
        <v>11</v>
      </c>
    </row>
    <row r="265" spans="1:14" x14ac:dyDescent="0.25">
      <c r="A265" s="3" t="s">
        <v>244</v>
      </c>
      <c r="B265" s="3" t="s">
        <v>9</v>
      </c>
      <c r="C265" s="3">
        <v>10</v>
      </c>
      <c r="D265" s="26">
        <v>2103848.5550000002</v>
      </c>
      <c r="E265" s="3" t="s">
        <v>10</v>
      </c>
      <c r="F265" s="42">
        <v>44055.61</v>
      </c>
      <c r="G265" s="3" t="s">
        <v>11</v>
      </c>
    </row>
    <row r="266" spans="1:14" x14ac:dyDescent="0.25">
      <c r="A266" s="3" t="s">
        <v>245</v>
      </c>
      <c r="B266" s="3" t="s">
        <v>9</v>
      </c>
      <c r="C266" s="3">
        <v>10</v>
      </c>
      <c r="D266" s="26">
        <v>1481435.5120000001</v>
      </c>
      <c r="E266" s="3" t="s">
        <v>10</v>
      </c>
      <c r="F266" s="42">
        <v>21489.679</v>
      </c>
      <c r="G266" s="3" t="s">
        <v>11</v>
      </c>
    </row>
    <row r="268" spans="1:14" x14ac:dyDescent="0.25">
      <c r="A268" s="3" t="s">
        <v>0</v>
      </c>
      <c r="B268" s="3" t="s">
        <v>1</v>
      </c>
    </row>
    <row r="269" spans="1:14" x14ac:dyDescent="0.25">
      <c r="A269" s="3" t="s">
        <v>2</v>
      </c>
      <c r="B269" s="3" t="s">
        <v>3</v>
      </c>
      <c r="C269" s="3" t="s">
        <v>4</v>
      </c>
      <c r="D269" s="26" t="s">
        <v>5</v>
      </c>
      <c r="E269" s="3" t="s">
        <v>6</v>
      </c>
      <c r="F269" s="42" t="s">
        <v>7</v>
      </c>
    </row>
    <row r="270" spans="1:14" x14ac:dyDescent="0.25">
      <c r="A270" s="3" t="s">
        <v>271</v>
      </c>
      <c r="B270" s="3" t="s">
        <v>9</v>
      </c>
      <c r="C270" s="3">
        <v>10</v>
      </c>
      <c r="D270" s="26">
        <v>1139.5119999999999</v>
      </c>
      <c r="E270" s="3" t="s">
        <v>10</v>
      </c>
      <c r="F270" s="42">
        <v>26.574999999999999</v>
      </c>
      <c r="G270" s="3" t="s">
        <v>11</v>
      </c>
    </row>
    <row r="271" spans="1:14" x14ac:dyDescent="0.25">
      <c r="A271" s="3" t="s">
        <v>272</v>
      </c>
      <c r="B271" s="3" t="s">
        <v>9</v>
      </c>
      <c r="C271" s="3">
        <v>10</v>
      </c>
      <c r="D271" s="26">
        <v>1249.0129999999999</v>
      </c>
      <c r="E271" s="3" t="s">
        <v>10</v>
      </c>
      <c r="F271" s="42">
        <v>16.718</v>
      </c>
      <c r="G271" s="3" t="s">
        <v>11</v>
      </c>
    </row>
    <row r="272" spans="1:14" x14ac:dyDescent="0.25">
      <c r="A272" s="3" t="s">
        <v>273</v>
      </c>
      <c r="B272" s="3" t="s">
        <v>9</v>
      </c>
      <c r="C272" s="3">
        <v>10</v>
      </c>
      <c r="D272" s="26">
        <v>515.60699999999997</v>
      </c>
      <c r="E272" s="3" t="s">
        <v>10</v>
      </c>
      <c r="F272" s="42">
        <v>32.923000000000002</v>
      </c>
      <c r="G272" s="3" t="s">
        <v>11</v>
      </c>
    </row>
    <row r="273" spans="1:7" x14ac:dyDescent="0.25">
      <c r="A273" s="3" t="s">
        <v>274</v>
      </c>
      <c r="B273" s="3" t="s">
        <v>9</v>
      </c>
      <c r="C273" s="3">
        <v>10</v>
      </c>
      <c r="D273" s="26">
        <v>2360.076</v>
      </c>
      <c r="E273" s="3" t="s">
        <v>10</v>
      </c>
      <c r="F273" s="42">
        <v>66.766999999999996</v>
      </c>
      <c r="G273" s="3" t="s">
        <v>11</v>
      </c>
    </row>
    <row r="274" spans="1:7" x14ac:dyDescent="0.25">
      <c r="A274" s="3" t="s">
        <v>275</v>
      </c>
      <c r="B274" s="3" t="s">
        <v>9</v>
      </c>
      <c r="C274" s="3">
        <v>10</v>
      </c>
      <c r="D274" s="26">
        <v>2509.7849999999999</v>
      </c>
      <c r="E274" s="3" t="s">
        <v>10</v>
      </c>
      <c r="F274" s="42">
        <v>52.362000000000002</v>
      </c>
      <c r="G274" s="3" t="s">
        <v>11</v>
      </c>
    </row>
    <row r="275" spans="1:7" x14ac:dyDescent="0.25">
      <c r="A275" s="3" t="s">
        <v>276</v>
      </c>
      <c r="B275" s="3" t="s">
        <v>9</v>
      </c>
      <c r="C275" s="3">
        <v>10</v>
      </c>
      <c r="D275" s="26">
        <v>818.73400000000004</v>
      </c>
      <c r="E275" s="3" t="s">
        <v>10</v>
      </c>
      <c r="F275" s="42">
        <v>4.3129999999999997</v>
      </c>
      <c r="G275" s="3" t="s">
        <v>11</v>
      </c>
    </row>
    <row r="276" spans="1:7" x14ac:dyDescent="0.25">
      <c r="A276" s="3" t="s">
        <v>277</v>
      </c>
      <c r="B276" s="3" t="s">
        <v>9</v>
      </c>
      <c r="C276" s="3">
        <v>10</v>
      </c>
      <c r="D276" s="26">
        <v>10319.885</v>
      </c>
      <c r="E276" s="3" t="s">
        <v>10</v>
      </c>
      <c r="F276" s="42">
        <v>711.447</v>
      </c>
      <c r="G276" s="3" t="s">
        <v>11</v>
      </c>
    </row>
    <row r="277" spans="1:7" x14ac:dyDescent="0.25">
      <c r="A277" s="3" t="s">
        <v>278</v>
      </c>
      <c r="B277" s="3" t="s">
        <v>9</v>
      </c>
      <c r="C277" s="3">
        <v>10</v>
      </c>
      <c r="D277" s="26">
        <v>12335.662</v>
      </c>
      <c r="E277" s="3" t="s">
        <v>10</v>
      </c>
      <c r="F277" s="42">
        <v>149.40100000000001</v>
      </c>
      <c r="G277" s="3" t="s">
        <v>11</v>
      </c>
    </row>
    <row r="278" spans="1:7" x14ac:dyDescent="0.25">
      <c r="A278" s="3" t="s">
        <v>279</v>
      </c>
      <c r="B278" s="3" t="s">
        <v>9</v>
      </c>
      <c r="C278" s="3">
        <v>10</v>
      </c>
      <c r="D278" s="26">
        <v>4548.2619999999997</v>
      </c>
      <c r="E278" s="3" t="s">
        <v>10</v>
      </c>
      <c r="F278" s="42">
        <v>23.925000000000001</v>
      </c>
      <c r="G278" s="3" t="s">
        <v>11</v>
      </c>
    </row>
    <row r="279" spans="1:7" x14ac:dyDescent="0.25">
      <c r="A279" s="3" t="s">
        <v>280</v>
      </c>
      <c r="B279" s="3" t="s">
        <v>9</v>
      </c>
      <c r="C279" s="3">
        <v>10</v>
      </c>
      <c r="D279" s="26">
        <v>80485.468999999997</v>
      </c>
      <c r="E279" s="3" t="s">
        <v>10</v>
      </c>
      <c r="F279" s="42">
        <v>536.39499999999998</v>
      </c>
      <c r="G279" s="3" t="s">
        <v>11</v>
      </c>
    </row>
    <row r="280" spans="1:7" x14ac:dyDescent="0.25">
      <c r="A280" s="3" t="s">
        <v>281</v>
      </c>
      <c r="B280" s="3" t="s">
        <v>9</v>
      </c>
      <c r="C280" s="3">
        <v>10</v>
      </c>
      <c r="D280" s="26">
        <v>90859.608999999997</v>
      </c>
      <c r="E280" s="3" t="s">
        <v>10</v>
      </c>
      <c r="F280" s="42">
        <v>2107.7979999999998</v>
      </c>
      <c r="G280" s="3" t="s">
        <v>11</v>
      </c>
    </row>
    <row r="281" spans="1:7" x14ac:dyDescent="0.25">
      <c r="A281" s="3" t="s">
        <v>282</v>
      </c>
      <c r="B281" s="3" t="s">
        <v>9</v>
      </c>
      <c r="C281" s="3">
        <v>10</v>
      </c>
      <c r="D281" s="26">
        <v>37227.048000000003</v>
      </c>
      <c r="E281" s="3" t="s">
        <v>10</v>
      </c>
      <c r="F281" s="42">
        <v>292.99</v>
      </c>
      <c r="G281" s="3" t="s">
        <v>11</v>
      </c>
    </row>
    <row r="282" spans="1:7" x14ac:dyDescent="0.25">
      <c r="A282" s="3" t="s">
        <v>283</v>
      </c>
      <c r="B282" s="3" t="s">
        <v>9</v>
      </c>
      <c r="C282" s="3">
        <v>10</v>
      </c>
      <c r="D282" s="26">
        <v>803033.12699999998</v>
      </c>
      <c r="E282" s="3" t="s">
        <v>10</v>
      </c>
      <c r="F282" s="42">
        <v>49275.641000000003</v>
      </c>
      <c r="G282" s="3" t="s">
        <v>11</v>
      </c>
    </row>
    <row r="283" spans="1:7" x14ac:dyDescent="0.25">
      <c r="A283" s="3" t="s">
        <v>284</v>
      </c>
      <c r="B283" s="3" t="s">
        <v>9</v>
      </c>
      <c r="C283" s="3">
        <v>10</v>
      </c>
      <c r="D283" s="26">
        <v>527358.93500000006</v>
      </c>
      <c r="E283" s="3" t="s">
        <v>10</v>
      </c>
      <c r="F283" s="42">
        <v>3562.779</v>
      </c>
      <c r="G283" s="3" t="s">
        <v>11</v>
      </c>
    </row>
    <row r="284" spans="1:7" x14ac:dyDescent="0.25">
      <c r="A284" s="3" t="s">
        <v>285</v>
      </c>
      <c r="B284" s="3" t="s">
        <v>9</v>
      </c>
      <c r="C284" s="3">
        <v>10</v>
      </c>
      <c r="D284" s="26">
        <v>420970.04100000003</v>
      </c>
      <c r="E284" s="3" t="s">
        <v>10</v>
      </c>
      <c r="F284" s="42">
        <v>9277.4449999999997</v>
      </c>
      <c r="G284" s="3" t="s">
        <v>11</v>
      </c>
    </row>
    <row r="286" spans="1:7" x14ac:dyDescent="0.25">
      <c r="A286" s="3" t="s">
        <v>0</v>
      </c>
      <c r="B286" s="3" t="s">
        <v>1</v>
      </c>
    </row>
    <row r="287" spans="1:7" x14ac:dyDescent="0.25">
      <c r="A287" s="3" t="s">
        <v>2</v>
      </c>
      <c r="B287" s="3" t="s">
        <v>3</v>
      </c>
      <c r="C287" s="3" t="s">
        <v>4</v>
      </c>
      <c r="D287" s="26" t="s">
        <v>5</v>
      </c>
      <c r="E287" s="3" t="s">
        <v>6</v>
      </c>
      <c r="F287" s="42" t="s">
        <v>7</v>
      </c>
    </row>
    <row r="288" spans="1:7" x14ac:dyDescent="0.25">
      <c r="A288" s="3" t="s">
        <v>246</v>
      </c>
      <c r="B288" s="3" t="s">
        <v>9</v>
      </c>
      <c r="C288" s="3">
        <v>10</v>
      </c>
      <c r="D288" s="26">
        <v>419.322</v>
      </c>
      <c r="E288" s="3" t="s">
        <v>10</v>
      </c>
      <c r="F288" s="42">
        <v>34.284999999999997</v>
      </c>
      <c r="G288" s="3" t="s">
        <v>11</v>
      </c>
    </row>
    <row r="289" spans="1:7" x14ac:dyDescent="0.25">
      <c r="A289" s="3" t="s">
        <v>247</v>
      </c>
      <c r="B289" s="3" t="s">
        <v>9</v>
      </c>
      <c r="C289" s="3">
        <v>10</v>
      </c>
      <c r="D289" s="26">
        <v>612.53800000000001</v>
      </c>
      <c r="E289" s="3" t="s">
        <v>10</v>
      </c>
      <c r="F289" s="42">
        <v>15.51</v>
      </c>
      <c r="G289" s="3" t="s">
        <v>11</v>
      </c>
    </row>
    <row r="290" spans="1:7" x14ac:dyDescent="0.25">
      <c r="A290" s="3" t="s">
        <v>248</v>
      </c>
      <c r="B290" s="3" t="s">
        <v>9</v>
      </c>
      <c r="C290" s="3">
        <v>10</v>
      </c>
      <c r="D290" s="26">
        <v>6000.5860000000002</v>
      </c>
      <c r="E290" s="3" t="s">
        <v>10</v>
      </c>
      <c r="F290" s="42">
        <v>19.584</v>
      </c>
      <c r="G290" s="3" t="s">
        <v>11</v>
      </c>
    </row>
    <row r="291" spans="1:7" x14ac:dyDescent="0.25">
      <c r="A291" s="3" t="s">
        <v>249</v>
      </c>
      <c r="B291" s="3" t="s">
        <v>9</v>
      </c>
      <c r="C291" s="3">
        <v>10</v>
      </c>
      <c r="D291" s="26">
        <v>8199.0609999999997</v>
      </c>
      <c r="E291" s="3" t="s">
        <v>10</v>
      </c>
      <c r="F291" s="42">
        <v>259.77499999999998</v>
      </c>
      <c r="G291" s="3" t="s">
        <v>11</v>
      </c>
    </row>
    <row r="292" spans="1:7" x14ac:dyDescent="0.25">
      <c r="A292" s="3" t="s">
        <v>250</v>
      </c>
      <c r="B292" s="3" t="s">
        <v>9</v>
      </c>
      <c r="C292" s="3">
        <v>10</v>
      </c>
      <c r="D292" s="26">
        <v>75283.584000000003</v>
      </c>
      <c r="E292" s="3" t="s">
        <v>10</v>
      </c>
      <c r="F292" s="42">
        <v>241.57400000000001</v>
      </c>
      <c r="G292" s="3" t="s">
        <v>11</v>
      </c>
    </row>
    <row r="293" spans="1:7" x14ac:dyDescent="0.25">
      <c r="A293" s="3" t="s">
        <v>251</v>
      </c>
      <c r="B293" s="3" t="s">
        <v>9</v>
      </c>
      <c r="C293" s="3">
        <v>10</v>
      </c>
      <c r="D293" s="26">
        <v>79850.326000000001</v>
      </c>
      <c r="E293" s="3" t="s">
        <v>10</v>
      </c>
      <c r="F293" s="42">
        <v>315.226</v>
      </c>
      <c r="G293" s="3" t="s">
        <v>11</v>
      </c>
    </row>
    <row r="294" spans="1:7" x14ac:dyDescent="0.25">
      <c r="A294" s="3" t="s">
        <v>252</v>
      </c>
      <c r="B294" s="3" t="s">
        <v>9</v>
      </c>
      <c r="C294" s="3">
        <v>10</v>
      </c>
      <c r="D294" s="26">
        <v>888579.78300000005</v>
      </c>
      <c r="E294" s="3" t="s">
        <v>10</v>
      </c>
      <c r="F294" s="42">
        <v>3097.8780000000002</v>
      </c>
      <c r="G294" s="3" t="s">
        <v>11</v>
      </c>
    </row>
    <row r="295" spans="1:7" x14ac:dyDescent="0.25">
      <c r="A295" s="3" t="s">
        <v>253</v>
      </c>
      <c r="B295" s="3" t="s">
        <v>9</v>
      </c>
      <c r="C295" s="3">
        <v>10</v>
      </c>
      <c r="D295" s="26">
        <v>986538.97199999995</v>
      </c>
      <c r="E295" s="3" t="s">
        <v>10</v>
      </c>
      <c r="F295" s="42">
        <v>21937.18</v>
      </c>
      <c r="G295" s="3" t="s">
        <v>11</v>
      </c>
    </row>
    <row r="296" spans="1:7" x14ac:dyDescent="0.25">
      <c r="A296" s="3" t="s">
        <v>254</v>
      </c>
      <c r="B296" s="3" t="s">
        <v>9</v>
      </c>
      <c r="C296" s="3">
        <v>10</v>
      </c>
      <c r="D296" s="26">
        <v>1152.4449999999999</v>
      </c>
      <c r="E296" s="3" t="s">
        <v>10</v>
      </c>
      <c r="F296" s="42">
        <v>8.3439999999999994</v>
      </c>
      <c r="G296" s="3" t="s">
        <v>11</v>
      </c>
    </row>
    <row r="297" spans="1:7" x14ac:dyDescent="0.25">
      <c r="A297" s="3" t="s">
        <v>255</v>
      </c>
      <c r="B297" s="3" t="s">
        <v>9</v>
      </c>
      <c r="C297" s="3">
        <v>10</v>
      </c>
      <c r="D297" s="26">
        <v>1349.2650000000001</v>
      </c>
      <c r="E297" s="3" t="s">
        <v>10</v>
      </c>
      <c r="F297" s="42">
        <v>86.917000000000002</v>
      </c>
      <c r="G297" s="3" t="s">
        <v>11</v>
      </c>
    </row>
    <row r="299" spans="1:7" x14ac:dyDescent="0.25">
      <c r="A299" s="3" t="s">
        <v>0</v>
      </c>
      <c r="B299" s="3" t="s">
        <v>1</v>
      </c>
    </row>
    <row r="300" spans="1:7" x14ac:dyDescent="0.25">
      <c r="A300" s="3" t="s">
        <v>2</v>
      </c>
      <c r="B300" s="3" t="s">
        <v>3</v>
      </c>
      <c r="C300" s="3" t="s">
        <v>4</v>
      </c>
      <c r="D300" s="26" t="s">
        <v>5</v>
      </c>
      <c r="E300" s="3" t="s">
        <v>6</v>
      </c>
      <c r="F300" s="42" t="s">
        <v>7</v>
      </c>
    </row>
    <row r="301" spans="1:7" x14ac:dyDescent="0.25">
      <c r="A301" s="3" t="s">
        <v>256</v>
      </c>
      <c r="B301" s="3" t="s">
        <v>9</v>
      </c>
      <c r="C301" s="3">
        <v>10</v>
      </c>
      <c r="D301" s="26">
        <v>928.92700000000002</v>
      </c>
      <c r="E301" s="3" t="s">
        <v>10</v>
      </c>
      <c r="F301" s="42">
        <v>22.864000000000001</v>
      </c>
      <c r="G301" s="3" t="s">
        <v>11</v>
      </c>
    </row>
    <row r="302" spans="1:7" x14ac:dyDescent="0.25">
      <c r="A302" s="3" t="s">
        <v>257</v>
      </c>
      <c r="B302" s="3" t="s">
        <v>9</v>
      </c>
      <c r="C302" s="3">
        <v>10</v>
      </c>
      <c r="D302" s="26">
        <v>747.92700000000002</v>
      </c>
      <c r="E302" s="3" t="s">
        <v>10</v>
      </c>
      <c r="F302" s="42">
        <v>5.3230000000000004</v>
      </c>
      <c r="G302" s="3" t="s">
        <v>11</v>
      </c>
    </row>
    <row r="303" spans="1:7" x14ac:dyDescent="0.25">
      <c r="A303" s="3" t="s">
        <v>258</v>
      </c>
      <c r="B303" s="3" t="s">
        <v>9</v>
      </c>
      <c r="C303" s="3">
        <v>10</v>
      </c>
      <c r="D303" s="26">
        <v>9250.2420000000002</v>
      </c>
      <c r="E303" s="3" t="s">
        <v>10</v>
      </c>
      <c r="F303" s="42">
        <v>65.918999999999997</v>
      </c>
      <c r="G303" s="3" t="s">
        <v>11</v>
      </c>
    </row>
    <row r="304" spans="1:7" x14ac:dyDescent="0.25">
      <c r="A304" s="3" t="s">
        <v>259</v>
      </c>
      <c r="B304" s="3" t="s">
        <v>9</v>
      </c>
      <c r="C304" s="3">
        <v>10</v>
      </c>
      <c r="D304" s="26">
        <v>7427.5110000000004</v>
      </c>
      <c r="E304" s="3" t="s">
        <v>10</v>
      </c>
      <c r="F304" s="42">
        <v>97.244</v>
      </c>
      <c r="G304" s="3" t="s">
        <v>11</v>
      </c>
    </row>
    <row r="305" spans="1:7" x14ac:dyDescent="0.25">
      <c r="A305" s="3" t="s">
        <v>260</v>
      </c>
      <c r="B305" s="3" t="s">
        <v>9</v>
      </c>
      <c r="C305" s="3">
        <v>10</v>
      </c>
      <c r="D305" s="26">
        <v>74087.769</v>
      </c>
      <c r="E305" s="3" t="s">
        <v>10</v>
      </c>
      <c r="F305" s="42">
        <v>373.81</v>
      </c>
      <c r="G305" s="3" t="s">
        <v>11</v>
      </c>
    </row>
    <row r="306" spans="1:7" x14ac:dyDescent="0.25">
      <c r="A306" s="3" t="s">
        <v>261</v>
      </c>
      <c r="B306" s="3" t="s">
        <v>9</v>
      </c>
      <c r="C306" s="3">
        <v>10</v>
      </c>
      <c r="D306" s="26">
        <v>84183.452999999994</v>
      </c>
      <c r="E306" s="3" t="s">
        <v>10</v>
      </c>
      <c r="F306" s="42">
        <v>605.35900000000004</v>
      </c>
      <c r="G306" s="3" t="s">
        <v>11</v>
      </c>
    </row>
    <row r="307" spans="1:7" x14ac:dyDescent="0.25">
      <c r="A307" s="3" t="s">
        <v>262</v>
      </c>
      <c r="B307" s="3" t="s">
        <v>9</v>
      </c>
      <c r="C307" s="3">
        <v>10</v>
      </c>
      <c r="D307" s="26">
        <v>919277.69400000002</v>
      </c>
      <c r="E307" s="3" t="s">
        <v>10</v>
      </c>
      <c r="F307" s="42">
        <v>13896.653</v>
      </c>
      <c r="G307" s="3" t="s">
        <v>11</v>
      </c>
    </row>
    <row r="308" spans="1:7" x14ac:dyDescent="0.25">
      <c r="A308" s="3" t="s">
        <v>263</v>
      </c>
      <c r="B308" s="3" t="s">
        <v>9</v>
      </c>
      <c r="C308" s="3">
        <v>10</v>
      </c>
      <c r="D308" s="26">
        <v>745473.66200000001</v>
      </c>
      <c r="E308" s="3" t="s">
        <v>10</v>
      </c>
      <c r="F308" s="42">
        <v>4642.9399999999996</v>
      </c>
      <c r="G308" s="3" t="s">
        <v>11</v>
      </c>
    </row>
    <row r="309" spans="1:7" x14ac:dyDescent="0.25">
      <c r="A309" s="3" t="s">
        <v>264</v>
      </c>
      <c r="B309" s="3" t="s">
        <v>9</v>
      </c>
      <c r="C309" s="3">
        <v>10</v>
      </c>
      <c r="D309" s="26">
        <v>1900.9169999999999</v>
      </c>
      <c r="E309" s="3" t="s">
        <v>10</v>
      </c>
      <c r="F309" s="42">
        <v>15.635999999999999</v>
      </c>
      <c r="G309" s="3" t="s">
        <v>11</v>
      </c>
    </row>
    <row r="310" spans="1:7" x14ac:dyDescent="0.25">
      <c r="A310" s="3" t="s">
        <v>265</v>
      </c>
      <c r="B310" s="3" t="s">
        <v>9</v>
      </c>
      <c r="C310" s="3">
        <v>10</v>
      </c>
      <c r="D310" s="26">
        <v>1516.432</v>
      </c>
      <c r="E310" s="3" t="s">
        <v>10</v>
      </c>
      <c r="F310" s="42">
        <v>13.845000000000001</v>
      </c>
      <c r="G310" s="3" t="s">
        <v>11</v>
      </c>
    </row>
    <row r="312" spans="1:7" x14ac:dyDescent="0.25">
      <c r="A312" s="3" t="s">
        <v>0</v>
      </c>
      <c r="B312" s="3" t="s">
        <v>1</v>
      </c>
    </row>
    <row r="313" spans="1:7" x14ac:dyDescent="0.25">
      <c r="A313" s="3" t="s">
        <v>2</v>
      </c>
      <c r="B313" s="3" t="s">
        <v>3</v>
      </c>
      <c r="C313" s="3" t="s">
        <v>4</v>
      </c>
      <c r="D313" s="26" t="s">
        <v>5</v>
      </c>
      <c r="E313" s="3" t="s">
        <v>6</v>
      </c>
      <c r="F313" s="42" t="s">
        <v>7</v>
      </c>
    </row>
    <row r="314" spans="1:7" x14ac:dyDescent="0.25">
      <c r="A314" s="3" t="s">
        <v>286</v>
      </c>
      <c r="B314" s="3" t="s">
        <v>9</v>
      </c>
      <c r="C314" s="3">
        <v>10</v>
      </c>
      <c r="D314" s="26">
        <v>419.66399999999999</v>
      </c>
      <c r="E314" s="3" t="s">
        <v>10</v>
      </c>
      <c r="F314" s="42">
        <v>7.0810000000000004</v>
      </c>
      <c r="G314" s="3" t="s">
        <v>11</v>
      </c>
    </row>
    <row r="315" spans="1:7" x14ac:dyDescent="0.25">
      <c r="A315" s="3" t="s">
        <v>287</v>
      </c>
      <c r="B315" s="3" t="s">
        <v>9</v>
      </c>
      <c r="C315" s="3">
        <v>10</v>
      </c>
      <c r="D315" s="26">
        <v>348.32</v>
      </c>
      <c r="E315" s="3" t="s">
        <v>10</v>
      </c>
      <c r="F315" s="42">
        <v>3.8250000000000002</v>
      </c>
      <c r="G315" s="3" t="s">
        <v>11</v>
      </c>
    </row>
    <row r="316" spans="1:7" x14ac:dyDescent="0.25">
      <c r="A316" s="3" t="s">
        <v>288</v>
      </c>
      <c r="B316" s="3" t="s">
        <v>9</v>
      </c>
      <c r="C316" s="3">
        <v>10</v>
      </c>
      <c r="D316" s="26">
        <v>170.714</v>
      </c>
      <c r="E316" s="3" t="s">
        <v>10</v>
      </c>
      <c r="F316" s="42">
        <v>8.2029999999999994</v>
      </c>
      <c r="G316" s="3" t="s">
        <v>11</v>
      </c>
    </row>
    <row r="317" spans="1:7" x14ac:dyDescent="0.25">
      <c r="A317" s="3" t="s">
        <v>289</v>
      </c>
      <c r="B317" s="3" t="s">
        <v>9</v>
      </c>
      <c r="C317" s="3">
        <v>10</v>
      </c>
      <c r="D317" s="26">
        <v>856.68499999999995</v>
      </c>
      <c r="E317" s="3" t="s">
        <v>10</v>
      </c>
      <c r="F317" s="42">
        <v>8.2319999999999993</v>
      </c>
      <c r="G317" s="3" t="s">
        <v>11</v>
      </c>
    </row>
    <row r="318" spans="1:7" x14ac:dyDescent="0.25">
      <c r="A318" s="3" t="s">
        <v>290</v>
      </c>
      <c r="B318" s="3" t="s">
        <v>9</v>
      </c>
      <c r="C318" s="3">
        <v>10</v>
      </c>
      <c r="D318" s="26">
        <v>746.87400000000002</v>
      </c>
      <c r="E318" s="3" t="s">
        <v>10</v>
      </c>
      <c r="F318" s="42">
        <v>16.012</v>
      </c>
      <c r="G318" s="3" t="s">
        <v>11</v>
      </c>
    </row>
    <row r="319" spans="1:7" x14ac:dyDescent="0.25">
      <c r="A319" s="3" t="s">
        <v>291</v>
      </c>
      <c r="B319" s="3" t="s">
        <v>9</v>
      </c>
      <c r="C319" s="3">
        <v>10</v>
      </c>
      <c r="D319" s="26">
        <v>468.70100000000002</v>
      </c>
      <c r="E319" s="3" t="s">
        <v>10</v>
      </c>
      <c r="F319" s="42">
        <v>6.8550000000000004</v>
      </c>
      <c r="G319" s="3" t="s">
        <v>11</v>
      </c>
    </row>
    <row r="320" spans="1:7" x14ac:dyDescent="0.25">
      <c r="A320" s="3" t="s">
        <v>292</v>
      </c>
      <c r="B320" s="3" t="s">
        <v>9</v>
      </c>
      <c r="C320" s="3">
        <v>10</v>
      </c>
      <c r="D320" s="26">
        <v>4538.8440000000001</v>
      </c>
      <c r="E320" s="3" t="s">
        <v>10</v>
      </c>
      <c r="F320" s="42">
        <v>26.759</v>
      </c>
      <c r="G320" s="3" t="s">
        <v>11</v>
      </c>
    </row>
    <row r="321" spans="1:7" x14ac:dyDescent="0.25">
      <c r="A321" s="3" t="s">
        <v>293</v>
      </c>
      <c r="B321" s="3" t="s">
        <v>9</v>
      </c>
      <c r="C321" s="3">
        <v>10</v>
      </c>
      <c r="D321" s="26">
        <v>3664.605</v>
      </c>
      <c r="E321" s="3" t="s">
        <v>10</v>
      </c>
      <c r="F321" s="42">
        <v>31.382000000000001</v>
      </c>
      <c r="G321" s="3" t="s">
        <v>11</v>
      </c>
    </row>
    <row r="322" spans="1:7" x14ac:dyDescent="0.25">
      <c r="A322" s="3" t="s">
        <v>294</v>
      </c>
      <c r="B322" s="3" t="s">
        <v>9</v>
      </c>
      <c r="C322" s="3">
        <v>10</v>
      </c>
      <c r="D322" s="26">
        <v>3130.6669999999999</v>
      </c>
      <c r="E322" s="3" t="s">
        <v>10</v>
      </c>
      <c r="F322" s="42">
        <v>32.715000000000003</v>
      </c>
      <c r="G322" s="3" t="s">
        <v>11</v>
      </c>
    </row>
    <row r="323" spans="1:7" x14ac:dyDescent="0.25">
      <c r="A323" s="3" t="s">
        <v>295</v>
      </c>
      <c r="B323" s="3" t="s">
        <v>9</v>
      </c>
      <c r="C323" s="3">
        <v>10</v>
      </c>
      <c r="D323" s="26">
        <v>57395.269</v>
      </c>
      <c r="E323" s="3" t="s">
        <v>10</v>
      </c>
      <c r="F323" s="42">
        <v>652.15899999999999</v>
      </c>
      <c r="G323" s="3" t="s">
        <v>11</v>
      </c>
    </row>
    <row r="324" spans="1:7" x14ac:dyDescent="0.25">
      <c r="A324" s="3" t="s">
        <v>296</v>
      </c>
      <c r="B324" s="3" t="s">
        <v>9</v>
      </c>
      <c r="C324" s="3">
        <v>10</v>
      </c>
      <c r="D324" s="26">
        <v>43440.28</v>
      </c>
      <c r="E324" s="3" t="s">
        <v>10</v>
      </c>
      <c r="F324" s="42">
        <v>371.38200000000001</v>
      </c>
      <c r="G324" s="3" t="s">
        <v>11</v>
      </c>
    </row>
    <row r="325" spans="1:7" x14ac:dyDescent="0.25">
      <c r="A325" s="3" t="s">
        <v>297</v>
      </c>
      <c r="B325" s="3" t="s">
        <v>9</v>
      </c>
      <c r="C325" s="3">
        <v>10</v>
      </c>
      <c r="D325" s="26">
        <v>31551.572</v>
      </c>
      <c r="E325" s="3" t="s">
        <v>10</v>
      </c>
      <c r="F325" s="42">
        <v>4449.9840000000004</v>
      </c>
      <c r="G325" s="3" t="s">
        <v>11</v>
      </c>
    </row>
    <row r="326" spans="1:7" x14ac:dyDescent="0.25">
      <c r="A326" s="3" t="s">
        <v>298</v>
      </c>
      <c r="B326" s="3" t="s">
        <v>9</v>
      </c>
      <c r="C326" s="3">
        <v>10</v>
      </c>
      <c r="D326" s="26">
        <v>668565.57200000004</v>
      </c>
      <c r="E326" s="3" t="s">
        <v>10</v>
      </c>
      <c r="F326" s="42">
        <v>5408.7129999999997</v>
      </c>
      <c r="G326" s="3" t="s">
        <v>11</v>
      </c>
    </row>
    <row r="327" spans="1:7" x14ac:dyDescent="0.25">
      <c r="A327" s="3" t="s">
        <v>299</v>
      </c>
      <c r="B327" s="3" t="s">
        <v>9</v>
      </c>
      <c r="C327" s="3">
        <v>10</v>
      </c>
      <c r="D327" s="26">
        <v>484746.70400000003</v>
      </c>
      <c r="E327" s="3" t="s">
        <v>10</v>
      </c>
      <c r="F327" s="42">
        <v>4481.9110000000001</v>
      </c>
      <c r="G327" s="3" t="s">
        <v>11</v>
      </c>
    </row>
    <row r="328" spans="1:7" x14ac:dyDescent="0.25">
      <c r="A328" s="3" t="s">
        <v>300</v>
      </c>
      <c r="B328" s="3" t="s">
        <v>9</v>
      </c>
      <c r="C328" s="3">
        <v>10</v>
      </c>
      <c r="D328" s="26">
        <v>434096.158</v>
      </c>
      <c r="E328" s="3" t="s">
        <v>10</v>
      </c>
      <c r="F328" s="42">
        <v>1159.7460000000001</v>
      </c>
      <c r="G328" s="3" t="s">
        <v>11</v>
      </c>
    </row>
    <row r="330" spans="1:7" x14ac:dyDescent="0.25">
      <c r="A330" s="3" t="s">
        <v>0</v>
      </c>
      <c r="B330" s="3" t="s">
        <v>1</v>
      </c>
    </row>
    <row r="331" spans="1:7" x14ac:dyDescent="0.25">
      <c r="A331" s="3" t="s">
        <v>2</v>
      </c>
      <c r="B331" s="3" t="s">
        <v>3</v>
      </c>
      <c r="C331" s="3" t="s">
        <v>4</v>
      </c>
      <c r="D331" s="26" t="s">
        <v>5</v>
      </c>
      <c r="E331" s="3" t="s">
        <v>6</v>
      </c>
      <c r="F331" s="42" t="s">
        <v>7</v>
      </c>
    </row>
    <row r="332" spans="1:7" x14ac:dyDescent="0.25">
      <c r="A332" s="3" t="s">
        <v>301</v>
      </c>
      <c r="B332" s="3" t="s">
        <v>9</v>
      </c>
      <c r="C332" s="3">
        <v>10</v>
      </c>
      <c r="D332" s="26">
        <v>212.94300000000001</v>
      </c>
      <c r="E332" s="3" t="s">
        <v>10</v>
      </c>
      <c r="F332" s="42">
        <v>2.637</v>
      </c>
      <c r="G332" s="3" t="s">
        <v>11</v>
      </c>
    </row>
    <row r="333" spans="1:7" x14ac:dyDescent="0.25">
      <c r="A333" s="3" t="s">
        <v>302</v>
      </c>
      <c r="B333" s="3" t="s">
        <v>9</v>
      </c>
      <c r="C333" s="3">
        <v>10</v>
      </c>
      <c r="D333" s="26">
        <v>176.42400000000001</v>
      </c>
      <c r="E333" s="3" t="s">
        <v>10</v>
      </c>
      <c r="F333" s="42">
        <v>5.1260000000000003</v>
      </c>
      <c r="G333" s="3" t="s">
        <v>11</v>
      </c>
    </row>
    <row r="334" spans="1:7" x14ac:dyDescent="0.25">
      <c r="A334" s="3" t="s">
        <v>303</v>
      </c>
      <c r="B334" s="3" t="s">
        <v>9</v>
      </c>
      <c r="C334" s="3">
        <v>10</v>
      </c>
      <c r="D334" s="26">
        <v>165.58199999999999</v>
      </c>
      <c r="E334" s="3" t="s">
        <v>10</v>
      </c>
      <c r="F334" s="42">
        <v>15.504</v>
      </c>
      <c r="G334" s="3" t="s">
        <v>11</v>
      </c>
    </row>
    <row r="335" spans="1:7" x14ac:dyDescent="0.25">
      <c r="A335" s="3" t="s">
        <v>304</v>
      </c>
      <c r="B335" s="3" t="s">
        <v>9</v>
      </c>
      <c r="C335" s="3">
        <v>10</v>
      </c>
      <c r="D335" s="26">
        <v>432.03199999999998</v>
      </c>
      <c r="E335" s="3" t="s">
        <v>10</v>
      </c>
      <c r="F335" s="42">
        <v>3.7469999999999999</v>
      </c>
      <c r="G335" s="3" t="s">
        <v>11</v>
      </c>
    </row>
    <row r="336" spans="1:7" x14ac:dyDescent="0.25">
      <c r="A336" s="3" t="s">
        <v>305</v>
      </c>
      <c r="B336" s="3" t="s">
        <v>9</v>
      </c>
      <c r="C336" s="3">
        <v>10</v>
      </c>
      <c r="D336" s="26">
        <v>381.827</v>
      </c>
      <c r="E336" s="3" t="s">
        <v>10</v>
      </c>
      <c r="F336" s="42">
        <v>7.6779999999999999</v>
      </c>
      <c r="G336" s="3" t="s">
        <v>11</v>
      </c>
    </row>
    <row r="337" spans="1:7" x14ac:dyDescent="0.25">
      <c r="A337" s="3" t="s">
        <v>306</v>
      </c>
      <c r="B337" s="3" t="s">
        <v>9</v>
      </c>
      <c r="C337" s="3">
        <v>10</v>
      </c>
      <c r="D337" s="26">
        <v>471.745</v>
      </c>
      <c r="E337" s="3" t="s">
        <v>10</v>
      </c>
      <c r="F337" s="42">
        <v>6.2169999999999996</v>
      </c>
      <c r="G337" s="3" t="s">
        <v>11</v>
      </c>
    </row>
    <row r="338" spans="1:7" x14ac:dyDescent="0.25">
      <c r="A338" s="3" t="s">
        <v>307</v>
      </c>
      <c r="B338" s="3" t="s">
        <v>9</v>
      </c>
      <c r="C338" s="3">
        <v>10</v>
      </c>
      <c r="D338" s="26">
        <v>2460.7220000000002</v>
      </c>
      <c r="E338" s="3" t="s">
        <v>10</v>
      </c>
      <c r="F338" s="42">
        <v>14.006</v>
      </c>
      <c r="G338" s="3" t="s">
        <v>11</v>
      </c>
    </row>
    <row r="339" spans="1:7" x14ac:dyDescent="0.25">
      <c r="A339" s="3" t="s">
        <v>308</v>
      </c>
      <c r="B339" s="3" t="s">
        <v>9</v>
      </c>
      <c r="C339" s="3">
        <v>10</v>
      </c>
      <c r="D339" s="26">
        <v>1693.93</v>
      </c>
      <c r="E339" s="3" t="s">
        <v>10</v>
      </c>
      <c r="F339" s="42">
        <v>46.643999999999998</v>
      </c>
      <c r="G339" s="3" t="s">
        <v>11</v>
      </c>
    </row>
    <row r="340" spans="1:7" x14ac:dyDescent="0.25">
      <c r="A340" s="3" t="s">
        <v>309</v>
      </c>
      <c r="B340" s="3" t="s">
        <v>9</v>
      </c>
      <c r="C340" s="3">
        <v>10</v>
      </c>
      <c r="D340" s="26">
        <v>3066.4780000000001</v>
      </c>
      <c r="E340" s="3" t="s">
        <v>10</v>
      </c>
      <c r="F340" s="42">
        <v>67.210999999999999</v>
      </c>
      <c r="G340" s="3" t="s">
        <v>11</v>
      </c>
    </row>
    <row r="341" spans="1:7" x14ac:dyDescent="0.25">
      <c r="A341" s="3" t="s">
        <v>310</v>
      </c>
      <c r="B341" s="3" t="s">
        <v>9</v>
      </c>
      <c r="C341" s="3">
        <v>10</v>
      </c>
      <c r="D341" s="26">
        <v>30863.381000000001</v>
      </c>
      <c r="E341" s="3" t="s">
        <v>10</v>
      </c>
      <c r="F341" s="42">
        <v>999.02499999999998</v>
      </c>
      <c r="G341" s="3" t="s">
        <v>11</v>
      </c>
    </row>
    <row r="342" spans="1:7" x14ac:dyDescent="0.25">
      <c r="A342" s="3" t="s">
        <v>311</v>
      </c>
      <c r="B342" s="3" t="s">
        <v>9</v>
      </c>
      <c r="C342" s="3">
        <v>10</v>
      </c>
      <c r="D342" s="26">
        <v>20106.576000000001</v>
      </c>
      <c r="E342" s="3" t="s">
        <v>10</v>
      </c>
      <c r="F342" s="42">
        <v>146.745</v>
      </c>
      <c r="G342" s="3" t="s">
        <v>11</v>
      </c>
    </row>
    <row r="343" spans="1:7" x14ac:dyDescent="0.25">
      <c r="A343" s="3" t="s">
        <v>312</v>
      </c>
      <c r="B343" s="3" t="s">
        <v>9</v>
      </c>
      <c r="C343" s="3">
        <v>10</v>
      </c>
      <c r="D343" s="26">
        <v>36628.478999999999</v>
      </c>
      <c r="E343" s="3" t="s">
        <v>10</v>
      </c>
      <c r="F343" s="42">
        <v>299.83999999999997</v>
      </c>
      <c r="G343" s="3" t="s">
        <v>11</v>
      </c>
    </row>
    <row r="344" spans="1:7" x14ac:dyDescent="0.25">
      <c r="A344" s="3" t="s">
        <v>313</v>
      </c>
      <c r="B344" s="3" t="s">
        <v>9</v>
      </c>
      <c r="C344" s="3">
        <v>10</v>
      </c>
      <c r="D344" s="26">
        <v>370141.46600000001</v>
      </c>
      <c r="E344" s="3" t="s">
        <v>10</v>
      </c>
      <c r="F344" s="42">
        <v>2827.3589999999999</v>
      </c>
      <c r="G344" s="3" t="s">
        <v>11</v>
      </c>
    </row>
    <row r="345" spans="1:7" x14ac:dyDescent="0.25">
      <c r="A345" s="3" t="s">
        <v>314</v>
      </c>
      <c r="B345" s="3" t="s">
        <v>9</v>
      </c>
      <c r="C345" s="3">
        <v>10</v>
      </c>
      <c r="D345" s="26">
        <v>270146.25300000003</v>
      </c>
      <c r="E345" s="3" t="s">
        <v>10</v>
      </c>
      <c r="F345" s="42">
        <v>2027.3050000000001</v>
      </c>
      <c r="G345" s="3" t="s">
        <v>11</v>
      </c>
    </row>
    <row r="346" spans="1:7" x14ac:dyDescent="0.25">
      <c r="A346" s="3" t="s">
        <v>315</v>
      </c>
      <c r="B346" s="3" t="s">
        <v>9</v>
      </c>
      <c r="C346" s="3">
        <v>10</v>
      </c>
      <c r="D346" s="26">
        <v>446836.516</v>
      </c>
      <c r="E346" s="3" t="s">
        <v>10</v>
      </c>
      <c r="F346" s="42">
        <v>2661.806</v>
      </c>
      <c r="G346" s="3" t="s">
        <v>11</v>
      </c>
    </row>
    <row r="348" spans="1:7" x14ac:dyDescent="0.25">
      <c r="A348" s="3" t="s">
        <v>0</v>
      </c>
      <c r="B348" s="3" t="s">
        <v>1</v>
      </c>
    </row>
    <row r="349" spans="1:7" x14ac:dyDescent="0.25">
      <c r="A349" s="3" t="s">
        <v>2</v>
      </c>
      <c r="B349" s="3" t="s">
        <v>3</v>
      </c>
      <c r="C349" s="3" t="s">
        <v>4</v>
      </c>
      <c r="D349" s="26" t="s">
        <v>5</v>
      </c>
      <c r="E349" s="3" t="s">
        <v>6</v>
      </c>
      <c r="F349" s="42" t="s">
        <v>7</v>
      </c>
    </row>
    <row r="350" spans="1:7" x14ac:dyDescent="0.25">
      <c r="A350" s="3" t="s">
        <v>316</v>
      </c>
      <c r="B350" s="3" t="s">
        <v>9</v>
      </c>
      <c r="C350" s="3">
        <v>10</v>
      </c>
      <c r="D350" s="26">
        <v>78.968999999999994</v>
      </c>
      <c r="E350" s="3" t="s">
        <v>10</v>
      </c>
      <c r="F350" s="42">
        <v>0.73699999999999999</v>
      </c>
      <c r="G350" s="3" t="s">
        <v>11</v>
      </c>
    </row>
    <row r="351" spans="1:7" x14ac:dyDescent="0.25">
      <c r="A351" s="3" t="s">
        <v>317</v>
      </c>
      <c r="B351" s="3" t="s">
        <v>9</v>
      </c>
      <c r="C351" s="3">
        <v>10</v>
      </c>
      <c r="D351" s="26">
        <v>63.192</v>
      </c>
      <c r="E351" s="3" t="s">
        <v>10</v>
      </c>
      <c r="F351" s="42">
        <v>0.871</v>
      </c>
      <c r="G351" s="3" t="s">
        <v>11</v>
      </c>
    </row>
    <row r="352" spans="1:7" x14ac:dyDescent="0.25">
      <c r="A352" s="3" t="s">
        <v>318</v>
      </c>
      <c r="B352" s="3" t="s">
        <v>9</v>
      </c>
      <c r="C352" s="3">
        <v>10</v>
      </c>
      <c r="D352" s="26">
        <v>41.731999999999999</v>
      </c>
      <c r="E352" s="3" t="s">
        <v>10</v>
      </c>
      <c r="F352" s="42">
        <v>0.43</v>
      </c>
      <c r="G352" s="3" t="s">
        <v>11</v>
      </c>
    </row>
    <row r="353" spans="1:14" x14ac:dyDescent="0.25">
      <c r="A353" s="3" t="s">
        <v>319</v>
      </c>
      <c r="B353" s="3" t="s">
        <v>9</v>
      </c>
      <c r="C353" s="3">
        <v>10</v>
      </c>
      <c r="D353" s="26">
        <v>872.16600000000005</v>
      </c>
      <c r="E353" s="3" t="s">
        <v>10</v>
      </c>
      <c r="F353" s="42">
        <v>17.763000000000002</v>
      </c>
      <c r="G353" s="3" t="s">
        <v>11</v>
      </c>
    </row>
    <row r="354" spans="1:14" x14ac:dyDescent="0.25">
      <c r="A354" s="3" t="s">
        <v>320</v>
      </c>
      <c r="B354" s="3" t="s">
        <v>9</v>
      </c>
      <c r="C354" s="3">
        <v>10</v>
      </c>
      <c r="D354" s="26">
        <v>553.803</v>
      </c>
      <c r="E354" s="3" t="s">
        <v>10</v>
      </c>
      <c r="F354" s="42">
        <v>4.1630000000000003</v>
      </c>
      <c r="G354" s="3" t="s">
        <v>11</v>
      </c>
    </row>
    <row r="355" spans="1:14" x14ac:dyDescent="0.25">
      <c r="A355" s="3" t="s">
        <v>321</v>
      </c>
      <c r="B355" s="3" t="s">
        <v>9</v>
      </c>
      <c r="C355" s="3">
        <v>10</v>
      </c>
      <c r="D355" s="26">
        <v>437.512</v>
      </c>
      <c r="E355" s="3" t="s">
        <v>10</v>
      </c>
      <c r="F355" s="42">
        <v>2.1030000000000002</v>
      </c>
      <c r="G355" s="3" t="s">
        <v>11</v>
      </c>
    </row>
    <row r="356" spans="1:14" x14ac:dyDescent="0.25">
      <c r="A356" s="3" t="s">
        <v>322</v>
      </c>
      <c r="B356" s="3" t="s">
        <v>9</v>
      </c>
      <c r="C356" s="3">
        <v>10</v>
      </c>
      <c r="D356" s="26">
        <v>7878.5330000000004</v>
      </c>
      <c r="E356" s="3" t="s">
        <v>10</v>
      </c>
      <c r="F356" s="42">
        <v>140.99700000000001</v>
      </c>
      <c r="G356" s="3" t="s">
        <v>11</v>
      </c>
    </row>
    <row r="357" spans="1:14" x14ac:dyDescent="0.25">
      <c r="A357" s="3" t="s">
        <v>323</v>
      </c>
      <c r="B357" s="3" t="s">
        <v>9</v>
      </c>
      <c r="C357" s="3">
        <v>10</v>
      </c>
      <c r="D357" s="26">
        <v>5369.6750000000002</v>
      </c>
      <c r="E357" s="3" t="s">
        <v>10</v>
      </c>
      <c r="F357" s="42">
        <v>97.179000000000002</v>
      </c>
      <c r="G357" s="3" t="s">
        <v>11</v>
      </c>
    </row>
    <row r="358" spans="1:14" x14ac:dyDescent="0.25">
      <c r="A358" s="3" t="s">
        <v>324</v>
      </c>
      <c r="B358" s="3" t="s">
        <v>9</v>
      </c>
      <c r="C358" s="3">
        <v>10</v>
      </c>
      <c r="D358" s="26">
        <v>2917.634</v>
      </c>
      <c r="E358" s="3" t="s">
        <v>10</v>
      </c>
      <c r="F358" s="42">
        <v>19.364000000000001</v>
      </c>
      <c r="G358" s="3" t="s">
        <v>11</v>
      </c>
    </row>
    <row r="359" spans="1:14" x14ac:dyDescent="0.25">
      <c r="A359" s="3" t="s">
        <v>325</v>
      </c>
      <c r="B359" s="3" t="s">
        <v>9</v>
      </c>
      <c r="C359" s="3">
        <v>10</v>
      </c>
      <c r="D359" s="26">
        <v>57494.913999999997</v>
      </c>
      <c r="E359" s="3" t="s">
        <v>10</v>
      </c>
      <c r="F359" s="42">
        <v>724.42399999999998</v>
      </c>
      <c r="G359" s="3" t="s">
        <v>11</v>
      </c>
    </row>
    <row r="360" spans="1:14" x14ac:dyDescent="0.25">
      <c r="A360" s="3" t="s">
        <v>326</v>
      </c>
      <c r="B360" s="3" t="s">
        <v>9</v>
      </c>
      <c r="C360" s="3">
        <v>10</v>
      </c>
      <c r="D360" s="26">
        <v>48908.625</v>
      </c>
      <c r="E360" s="3" t="s">
        <v>10</v>
      </c>
      <c r="F360" s="42">
        <v>1469.14</v>
      </c>
      <c r="G360" s="3" t="s">
        <v>11</v>
      </c>
    </row>
    <row r="361" spans="1:14" x14ac:dyDescent="0.25">
      <c r="A361" s="3" t="s">
        <v>327</v>
      </c>
      <c r="B361" s="3" t="s">
        <v>9</v>
      </c>
      <c r="C361" s="3">
        <v>10</v>
      </c>
      <c r="D361" s="26">
        <v>42894.065000000002</v>
      </c>
      <c r="E361" s="3" t="s">
        <v>10</v>
      </c>
      <c r="F361" s="42">
        <v>1284.7249999999999</v>
      </c>
      <c r="G361" s="3" t="s">
        <v>11</v>
      </c>
    </row>
    <row r="362" spans="1:14" x14ac:dyDescent="0.25">
      <c r="A362" s="3" t="s">
        <v>328</v>
      </c>
      <c r="B362" s="3" t="s">
        <v>9</v>
      </c>
      <c r="C362" s="3">
        <v>10</v>
      </c>
      <c r="D362" s="26">
        <v>156.72399999999999</v>
      </c>
      <c r="E362" s="3" t="s">
        <v>10</v>
      </c>
      <c r="F362" s="42">
        <v>4.1760000000000002</v>
      </c>
      <c r="G362" s="3" t="s">
        <v>11</v>
      </c>
    </row>
    <row r="363" spans="1:14" x14ac:dyDescent="0.25">
      <c r="A363" s="3" t="s">
        <v>329</v>
      </c>
      <c r="B363" s="3" t="s">
        <v>9</v>
      </c>
      <c r="C363" s="3">
        <v>10</v>
      </c>
      <c r="D363" s="26">
        <v>108.13</v>
      </c>
      <c r="E363" s="3" t="s">
        <v>10</v>
      </c>
      <c r="F363" s="42">
        <v>1.075</v>
      </c>
      <c r="G363" s="3" t="s">
        <v>11</v>
      </c>
    </row>
    <row r="364" spans="1:14" x14ac:dyDescent="0.25">
      <c r="A364" s="3" t="s">
        <v>330</v>
      </c>
      <c r="B364" s="3" t="s">
        <v>9</v>
      </c>
      <c r="C364" s="3">
        <v>10</v>
      </c>
      <c r="D364" s="26">
        <v>83.349000000000004</v>
      </c>
      <c r="E364" s="3" t="s">
        <v>10</v>
      </c>
      <c r="F364" s="42">
        <v>1.766</v>
      </c>
      <c r="G364" s="3" t="s">
        <v>11</v>
      </c>
    </row>
    <row r="366" spans="1:14" x14ac:dyDescent="0.25">
      <c r="A366" s="3" t="s">
        <v>0</v>
      </c>
      <c r="B366" s="3" t="s">
        <v>1</v>
      </c>
      <c r="C366" s="3" t="s">
        <v>331</v>
      </c>
      <c r="D366" s="26" t="s">
        <v>332</v>
      </c>
      <c r="E366" s="3" t="s">
        <v>333</v>
      </c>
      <c r="F366" s="42" t="s">
        <v>334</v>
      </c>
    </row>
    <row r="367" spans="1:14" ht="20" thickBot="1" x14ac:dyDescent="0.3">
      <c r="A367" s="3" t="s">
        <v>2</v>
      </c>
      <c r="B367" s="3" t="s">
        <v>3</v>
      </c>
      <c r="C367" s="3" t="s">
        <v>4</v>
      </c>
      <c r="D367" s="26" t="s">
        <v>5</v>
      </c>
      <c r="E367" s="3" t="s">
        <v>6</v>
      </c>
      <c r="F367" s="42" t="s">
        <v>7</v>
      </c>
    </row>
    <row r="368" spans="1:14" x14ac:dyDescent="0.25">
      <c r="A368" s="3" t="s">
        <v>8</v>
      </c>
      <c r="B368" s="3" t="s">
        <v>333</v>
      </c>
      <c r="C368" s="3">
        <v>10</v>
      </c>
      <c r="D368" s="26">
        <v>3828265.9440000001</v>
      </c>
      <c r="E368" s="3" t="s">
        <v>10</v>
      </c>
      <c r="F368" s="42">
        <v>78256.2</v>
      </c>
      <c r="G368" s="3" t="s">
        <v>335</v>
      </c>
      <c r="I368" s="5" t="s">
        <v>336</v>
      </c>
      <c r="J368" s="79" t="s">
        <v>340</v>
      </c>
      <c r="K368" s="79" t="s">
        <v>341</v>
      </c>
      <c r="L368" s="19" t="s">
        <v>162</v>
      </c>
      <c r="M368" s="79" t="s">
        <v>342</v>
      </c>
      <c r="N368" s="23" t="s">
        <v>162</v>
      </c>
    </row>
    <row r="369" spans="1:14" x14ac:dyDescent="0.25">
      <c r="A369" s="3" t="s">
        <v>12</v>
      </c>
      <c r="B369" s="3" t="s">
        <v>333</v>
      </c>
      <c r="C369" s="3">
        <v>10</v>
      </c>
      <c r="D369" s="26">
        <v>7717265.2960000001</v>
      </c>
      <c r="E369" s="3" t="s">
        <v>10</v>
      </c>
      <c r="F369" s="42">
        <v>176493.345</v>
      </c>
      <c r="G369" s="3" t="s">
        <v>335</v>
      </c>
      <c r="I369" s="6">
        <v>100000</v>
      </c>
      <c r="J369" s="80">
        <f>D368</f>
        <v>3828265.9440000001</v>
      </c>
      <c r="K369" s="80">
        <f>D369</f>
        <v>7717265.2960000001</v>
      </c>
      <c r="L369" s="20">
        <f>(J369/K369-1)</f>
        <v>-0.50393490476681424</v>
      </c>
      <c r="M369" s="80">
        <f>D370</f>
        <v>5286720.9479999999</v>
      </c>
      <c r="N369" s="24">
        <f>(J369/M369-1)</f>
        <v>-0.27587138007572398</v>
      </c>
    </row>
    <row r="370" spans="1:14" x14ac:dyDescent="0.25">
      <c r="A370" s="3" t="s">
        <v>13</v>
      </c>
      <c r="B370" s="3" t="s">
        <v>333</v>
      </c>
      <c r="C370" s="3">
        <v>10</v>
      </c>
      <c r="D370" s="26">
        <v>5286720.9479999999</v>
      </c>
      <c r="E370" s="3" t="s">
        <v>10</v>
      </c>
      <c r="F370" s="42">
        <v>676235.46400000004</v>
      </c>
      <c r="G370" s="3" t="s">
        <v>335</v>
      </c>
      <c r="I370" s="6">
        <v>50000</v>
      </c>
      <c r="J370" s="80">
        <f>D371</f>
        <v>1867037.9709999999</v>
      </c>
      <c r="K370" s="80">
        <f>D372</f>
        <v>3725923.9530000002</v>
      </c>
      <c r="L370" s="20">
        <f t="shared" ref="L370:L373" si="0">(J370/K370-1)</f>
        <v>-0.4989060446344542</v>
      </c>
      <c r="M370" s="80">
        <f>D373</f>
        <v>2708928.9079999998</v>
      </c>
      <c r="N370" s="24">
        <f t="shared" ref="N370:N373" si="1">(J370/M370-1)</f>
        <v>-0.3107836955461365</v>
      </c>
    </row>
    <row r="371" spans="1:14" x14ac:dyDescent="0.25">
      <c r="A371" s="3" t="s">
        <v>14</v>
      </c>
      <c r="B371" s="3" t="s">
        <v>333</v>
      </c>
      <c r="C371" s="3">
        <v>10</v>
      </c>
      <c r="D371" s="26">
        <v>1867037.9709999999</v>
      </c>
      <c r="E371" s="3" t="s">
        <v>10</v>
      </c>
      <c r="F371" s="42">
        <v>31390.741000000002</v>
      </c>
      <c r="G371" s="3" t="s">
        <v>335</v>
      </c>
      <c r="I371" s="6">
        <v>10000</v>
      </c>
      <c r="J371" s="80">
        <f>D374</f>
        <v>383342.77899999998</v>
      </c>
      <c r="K371" s="80">
        <f>D375</f>
        <v>726742.35900000005</v>
      </c>
      <c r="L371" s="20">
        <f t="shared" si="0"/>
        <v>-0.47251901000035146</v>
      </c>
      <c r="M371" s="80">
        <f>D376</f>
        <v>509706.36800000002</v>
      </c>
      <c r="N371" s="24">
        <f t="shared" si="1"/>
        <v>-0.24791447965586344</v>
      </c>
    </row>
    <row r="372" spans="1:14" x14ac:dyDescent="0.25">
      <c r="A372" s="3" t="s">
        <v>15</v>
      </c>
      <c r="B372" s="3" t="s">
        <v>333</v>
      </c>
      <c r="C372" s="3">
        <v>10</v>
      </c>
      <c r="D372" s="26">
        <v>3725923.9530000002</v>
      </c>
      <c r="E372" s="3" t="s">
        <v>10</v>
      </c>
      <c r="F372" s="42">
        <v>83967.555999999997</v>
      </c>
      <c r="G372" s="3" t="s">
        <v>335</v>
      </c>
      <c r="I372" s="6">
        <v>1000</v>
      </c>
      <c r="J372" s="80">
        <f>D377</f>
        <v>54940.849000000002</v>
      </c>
      <c r="K372" s="80">
        <f>D378</f>
        <v>89950.656000000003</v>
      </c>
      <c r="L372" s="20">
        <f t="shared" si="0"/>
        <v>-0.38921124710863697</v>
      </c>
      <c r="M372" s="80">
        <f>D379</f>
        <v>51259.68</v>
      </c>
      <c r="N372" s="24">
        <f t="shared" si="1"/>
        <v>7.1814123693320076E-2</v>
      </c>
    </row>
    <row r="373" spans="1:14" ht="20" thickBot="1" x14ac:dyDescent="0.3">
      <c r="A373" s="3" t="s">
        <v>16</v>
      </c>
      <c r="B373" s="3" t="s">
        <v>333</v>
      </c>
      <c r="C373" s="3">
        <v>10</v>
      </c>
      <c r="D373" s="26">
        <v>2708928.9079999998</v>
      </c>
      <c r="E373" s="3" t="s">
        <v>10</v>
      </c>
      <c r="F373" s="42">
        <v>347629.78700000001</v>
      </c>
      <c r="G373" s="3" t="s">
        <v>335</v>
      </c>
      <c r="I373" s="7">
        <v>100</v>
      </c>
      <c r="J373" s="81">
        <f>D380</f>
        <v>3755.201</v>
      </c>
      <c r="K373" s="81">
        <f>D381</f>
        <v>5876.2690000000002</v>
      </c>
      <c r="L373" s="21">
        <f t="shared" si="0"/>
        <v>-0.36095488480871107</v>
      </c>
      <c r="M373" s="81">
        <f>D382</f>
        <v>5408.348</v>
      </c>
      <c r="N373" s="25">
        <f t="shared" si="1"/>
        <v>-0.30566579665361771</v>
      </c>
    </row>
    <row r="374" spans="1:14" x14ac:dyDescent="0.25">
      <c r="A374" s="3" t="s">
        <v>17</v>
      </c>
      <c r="B374" s="3" t="s">
        <v>333</v>
      </c>
      <c r="C374" s="3">
        <v>10</v>
      </c>
      <c r="D374" s="26">
        <v>383342.77899999998</v>
      </c>
      <c r="E374" s="3" t="s">
        <v>10</v>
      </c>
      <c r="F374" s="42">
        <v>6067.125</v>
      </c>
      <c r="G374" s="3" t="s">
        <v>335</v>
      </c>
    </row>
    <row r="375" spans="1:14" x14ac:dyDescent="0.25">
      <c r="A375" s="3" t="s">
        <v>18</v>
      </c>
      <c r="B375" s="3" t="s">
        <v>333</v>
      </c>
      <c r="C375" s="3">
        <v>10</v>
      </c>
      <c r="D375" s="26">
        <v>726742.35900000005</v>
      </c>
      <c r="E375" s="3" t="s">
        <v>10</v>
      </c>
      <c r="F375" s="42">
        <v>22905.678</v>
      </c>
      <c r="G375" s="3" t="s">
        <v>335</v>
      </c>
    </row>
    <row r="376" spans="1:14" x14ac:dyDescent="0.25">
      <c r="A376" s="3" t="s">
        <v>19</v>
      </c>
      <c r="B376" s="3" t="s">
        <v>333</v>
      </c>
      <c r="C376" s="3">
        <v>10</v>
      </c>
      <c r="D376" s="26">
        <v>509706.36800000002</v>
      </c>
      <c r="E376" s="3" t="s">
        <v>10</v>
      </c>
      <c r="F376" s="42">
        <v>53380.010999999999</v>
      </c>
      <c r="G376" s="3" t="s">
        <v>335</v>
      </c>
    </row>
    <row r="377" spans="1:14" x14ac:dyDescent="0.25">
      <c r="A377" s="3" t="s">
        <v>20</v>
      </c>
      <c r="B377" s="3" t="s">
        <v>333</v>
      </c>
      <c r="C377" s="3">
        <v>10</v>
      </c>
      <c r="D377" s="26">
        <v>54940.849000000002</v>
      </c>
      <c r="E377" s="3" t="s">
        <v>10</v>
      </c>
      <c r="F377" s="42">
        <v>805.42499999999995</v>
      </c>
      <c r="G377" s="3" t="s">
        <v>335</v>
      </c>
    </row>
    <row r="378" spans="1:14" x14ac:dyDescent="0.25">
      <c r="A378" s="3" t="s">
        <v>21</v>
      </c>
      <c r="B378" s="3" t="s">
        <v>333</v>
      </c>
      <c r="C378" s="3">
        <v>10</v>
      </c>
      <c r="D378" s="26">
        <v>89950.656000000003</v>
      </c>
      <c r="E378" s="3" t="s">
        <v>10</v>
      </c>
      <c r="F378" s="42">
        <v>1344.595</v>
      </c>
      <c r="G378" s="3" t="s">
        <v>335</v>
      </c>
    </row>
    <row r="379" spans="1:14" x14ac:dyDescent="0.25">
      <c r="A379" s="3" t="s">
        <v>22</v>
      </c>
      <c r="B379" s="3" t="s">
        <v>333</v>
      </c>
      <c r="C379" s="3">
        <v>10</v>
      </c>
      <c r="D379" s="26">
        <v>51259.68</v>
      </c>
      <c r="E379" s="3" t="s">
        <v>10</v>
      </c>
      <c r="F379" s="42">
        <v>3697.1889999999999</v>
      </c>
      <c r="G379" s="3" t="s">
        <v>335</v>
      </c>
    </row>
    <row r="380" spans="1:14" x14ac:dyDescent="0.25">
      <c r="A380" s="3" t="s">
        <v>23</v>
      </c>
      <c r="B380" s="3" t="s">
        <v>333</v>
      </c>
      <c r="C380" s="3">
        <v>10</v>
      </c>
      <c r="D380" s="26">
        <v>3755.201</v>
      </c>
      <c r="E380" s="3" t="s">
        <v>10</v>
      </c>
      <c r="F380" s="42">
        <v>57.183</v>
      </c>
      <c r="G380" s="3" t="s">
        <v>335</v>
      </c>
    </row>
    <row r="381" spans="1:14" x14ac:dyDescent="0.25">
      <c r="A381" s="3" t="s">
        <v>24</v>
      </c>
      <c r="B381" s="3" t="s">
        <v>333</v>
      </c>
      <c r="C381" s="3">
        <v>10</v>
      </c>
      <c r="D381" s="26">
        <v>5876.2690000000002</v>
      </c>
      <c r="E381" s="3" t="s">
        <v>10</v>
      </c>
      <c r="F381" s="42">
        <v>10.288</v>
      </c>
      <c r="G381" s="3" t="s">
        <v>335</v>
      </c>
    </row>
    <row r="382" spans="1:14" x14ac:dyDescent="0.25">
      <c r="A382" s="3" t="s">
        <v>25</v>
      </c>
      <c r="B382" s="3" t="s">
        <v>333</v>
      </c>
      <c r="C382" s="3">
        <v>10</v>
      </c>
      <c r="D382" s="26">
        <v>5408.348</v>
      </c>
      <c r="E382" s="3" t="s">
        <v>10</v>
      </c>
      <c r="F382" s="42">
        <v>278.13299999999998</v>
      </c>
      <c r="G382" s="3" t="s">
        <v>335</v>
      </c>
    </row>
    <row r="384" spans="1:14" x14ac:dyDescent="0.25">
      <c r="A384" s="3" t="s">
        <v>0</v>
      </c>
      <c r="B384" s="3" t="s">
        <v>1</v>
      </c>
      <c r="C384" s="3" t="s">
        <v>337</v>
      </c>
      <c r="D384" s="26" t="s">
        <v>332</v>
      </c>
      <c r="E384" s="3" t="s">
        <v>333</v>
      </c>
      <c r="F384" s="42" t="s">
        <v>334</v>
      </c>
    </row>
    <row r="385" spans="1:14" ht="20" thickBot="1" x14ac:dyDescent="0.3">
      <c r="A385" s="3" t="s">
        <v>2</v>
      </c>
      <c r="B385" s="3" t="s">
        <v>3</v>
      </c>
      <c r="C385" s="3" t="s">
        <v>4</v>
      </c>
      <c r="D385" s="26" t="s">
        <v>5</v>
      </c>
      <c r="E385" s="3" t="s">
        <v>6</v>
      </c>
      <c r="F385" s="42" t="s">
        <v>7</v>
      </c>
    </row>
    <row r="386" spans="1:14" x14ac:dyDescent="0.25">
      <c r="A386" s="3" t="s">
        <v>71</v>
      </c>
      <c r="B386" s="3" t="s">
        <v>333</v>
      </c>
      <c r="C386" s="3">
        <v>10</v>
      </c>
      <c r="D386" s="26">
        <v>537952.09900000005</v>
      </c>
      <c r="E386" s="3" t="s">
        <v>10</v>
      </c>
      <c r="F386" s="42">
        <v>6263.1019999999999</v>
      </c>
      <c r="G386" s="3" t="s">
        <v>335</v>
      </c>
      <c r="I386" s="5" t="s">
        <v>338</v>
      </c>
      <c r="J386" s="79" t="s">
        <v>340</v>
      </c>
      <c r="K386" s="79" t="s">
        <v>341</v>
      </c>
      <c r="L386" s="19" t="s">
        <v>162</v>
      </c>
      <c r="M386" s="79" t="s">
        <v>342</v>
      </c>
      <c r="N386" s="23" t="s">
        <v>162</v>
      </c>
    </row>
    <row r="387" spans="1:14" x14ac:dyDescent="0.25">
      <c r="A387" s="3" t="s">
        <v>72</v>
      </c>
      <c r="B387" s="3" t="s">
        <v>333</v>
      </c>
      <c r="C387" s="3">
        <v>10</v>
      </c>
      <c r="D387" s="26">
        <v>552028.38699999999</v>
      </c>
      <c r="E387" s="3" t="s">
        <v>10</v>
      </c>
      <c r="F387" s="42">
        <v>4737.8590000000004</v>
      </c>
      <c r="G387" s="3" t="s">
        <v>335</v>
      </c>
      <c r="I387" s="6">
        <v>100000</v>
      </c>
      <c r="J387" s="80">
        <f>D386</f>
        <v>537952.09900000005</v>
      </c>
      <c r="K387" s="80">
        <f>D387</f>
        <v>552028.38699999999</v>
      </c>
      <c r="L387" s="20">
        <f>(J387/K387-1)</f>
        <v>-2.549921042375658E-2</v>
      </c>
      <c r="M387" s="80">
        <f>D388</f>
        <v>375053.06699999998</v>
      </c>
      <c r="N387" s="24">
        <f>(J387/M387-1)</f>
        <v>0.43433595491701471</v>
      </c>
    </row>
    <row r="388" spans="1:14" x14ac:dyDescent="0.25">
      <c r="A388" s="3" t="s">
        <v>73</v>
      </c>
      <c r="B388" s="3" t="s">
        <v>333</v>
      </c>
      <c r="C388" s="3">
        <v>10</v>
      </c>
      <c r="D388" s="26">
        <v>375053.06699999998</v>
      </c>
      <c r="E388" s="3" t="s">
        <v>10</v>
      </c>
      <c r="F388" s="42">
        <v>2511.9290000000001</v>
      </c>
      <c r="G388" s="3" t="s">
        <v>335</v>
      </c>
      <c r="I388" s="6">
        <v>50000</v>
      </c>
      <c r="J388" s="80">
        <f>D389</f>
        <v>262049.34299999999</v>
      </c>
      <c r="K388" s="80">
        <f>D390</f>
        <v>267493.80300000001</v>
      </c>
      <c r="L388" s="20">
        <f t="shared" ref="L388:L391" si="2">(J388/K388-1)</f>
        <v>-2.035359301389128E-2</v>
      </c>
      <c r="M388" s="80">
        <f>D391</f>
        <v>178646.747</v>
      </c>
      <c r="N388" s="24">
        <f t="shared" ref="N388:N391" si="3">(J388/M388-1)</f>
        <v>0.46685762489702642</v>
      </c>
    </row>
    <row r="389" spans="1:14" x14ac:dyDescent="0.25">
      <c r="A389" s="3" t="s">
        <v>74</v>
      </c>
      <c r="B389" s="3" t="s">
        <v>333</v>
      </c>
      <c r="C389" s="3">
        <v>10</v>
      </c>
      <c r="D389" s="26">
        <v>262049.34299999999</v>
      </c>
      <c r="E389" s="3" t="s">
        <v>10</v>
      </c>
      <c r="F389" s="42">
        <v>2159.1080000000002</v>
      </c>
      <c r="G389" s="3" t="s">
        <v>335</v>
      </c>
      <c r="I389" s="6">
        <v>10000</v>
      </c>
      <c r="J389" s="80">
        <f>D392</f>
        <v>47773.332000000002</v>
      </c>
      <c r="K389" s="80">
        <f>D393</f>
        <v>46469.5</v>
      </c>
      <c r="L389" s="20">
        <f t="shared" si="2"/>
        <v>2.805780135357594E-2</v>
      </c>
      <c r="M389" s="80">
        <f>D394</f>
        <v>26410.078000000001</v>
      </c>
      <c r="N389" s="24">
        <f t="shared" si="3"/>
        <v>0.80890537316853051</v>
      </c>
    </row>
    <row r="390" spans="1:14" x14ac:dyDescent="0.25">
      <c r="A390" s="3" t="s">
        <v>75</v>
      </c>
      <c r="B390" s="3" t="s">
        <v>333</v>
      </c>
      <c r="C390" s="3">
        <v>10</v>
      </c>
      <c r="D390" s="26">
        <v>267493.80300000001</v>
      </c>
      <c r="E390" s="3" t="s">
        <v>10</v>
      </c>
      <c r="F390" s="42">
        <v>2952.826</v>
      </c>
      <c r="G390" s="3" t="s">
        <v>335</v>
      </c>
      <c r="I390" s="6">
        <v>1000</v>
      </c>
      <c r="J390" s="80">
        <f>D395</f>
        <v>6023.0709999999999</v>
      </c>
      <c r="K390" s="80">
        <f>D396</f>
        <v>5917.3469999999998</v>
      </c>
      <c r="L390" s="20">
        <f t="shared" si="2"/>
        <v>1.7866790641143826E-2</v>
      </c>
      <c r="M390" s="80">
        <f>D397</f>
        <v>2682.3180000000002</v>
      </c>
      <c r="N390" s="24">
        <f t="shared" si="3"/>
        <v>1.2454723861973114</v>
      </c>
    </row>
    <row r="391" spans="1:14" ht="20" thickBot="1" x14ac:dyDescent="0.3">
      <c r="A391" s="3" t="s">
        <v>76</v>
      </c>
      <c r="B391" s="3" t="s">
        <v>333</v>
      </c>
      <c r="C391" s="3">
        <v>10</v>
      </c>
      <c r="D391" s="26">
        <v>178646.747</v>
      </c>
      <c r="E391" s="3" t="s">
        <v>10</v>
      </c>
      <c r="F391" s="42">
        <v>2457.808</v>
      </c>
      <c r="G391" s="3" t="s">
        <v>335</v>
      </c>
      <c r="I391" s="7">
        <v>100</v>
      </c>
      <c r="J391" s="81">
        <f>D398</f>
        <v>486.07299999999998</v>
      </c>
      <c r="K391" s="81">
        <f>D399</f>
        <v>395.67500000000001</v>
      </c>
      <c r="L391" s="21">
        <f t="shared" si="2"/>
        <v>0.22846528084918161</v>
      </c>
      <c r="M391" s="81">
        <f>D400</f>
        <v>317.56200000000001</v>
      </c>
      <c r="N391" s="25">
        <f t="shared" si="3"/>
        <v>0.5306396861085394</v>
      </c>
    </row>
    <row r="392" spans="1:14" x14ac:dyDescent="0.25">
      <c r="A392" s="3" t="s">
        <v>77</v>
      </c>
      <c r="B392" s="3" t="s">
        <v>333</v>
      </c>
      <c r="C392" s="3">
        <v>10</v>
      </c>
      <c r="D392" s="26">
        <v>47773.332000000002</v>
      </c>
      <c r="E392" s="3" t="s">
        <v>10</v>
      </c>
      <c r="F392" s="42">
        <v>437.108</v>
      </c>
      <c r="G392" s="3" t="s">
        <v>335</v>
      </c>
    </row>
    <row r="393" spans="1:14" x14ac:dyDescent="0.25">
      <c r="A393" s="3" t="s">
        <v>78</v>
      </c>
      <c r="B393" s="3" t="s">
        <v>333</v>
      </c>
      <c r="C393" s="3">
        <v>10</v>
      </c>
      <c r="D393" s="26">
        <v>46469.5</v>
      </c>
      <c r="E393" s="3" t="s">
        <v>10</v>
      </c>
      <c r="F393" s="42">
        <v>202.70099999999999</v>
      </c>
      <c r="G393" s="3" t="s">
        <v>335</v>
      </c>
    </row>
    <row r="394" spans="1:14" x14ac:dyDescent="0.25">
      <c r="A394" s="3" t="s">
        <v>79</v>
      </c>
      <c r="B394" s="3" t="s">
        <v>333</v>
      </c>
      <c r="C394" s="3">
        <v>10</v>
      </c>
      <c r="D394" s="26">
        <v>26410.078000000001</v>
      </c>
      <c r="E394" s="3" t="s">
        <v>10</v>
      </c>
      <c r="F394" s="42">
        <v>864.58900000000006</v>
      </c>
      <c r="G394" s="3" t="s">
        <v>335</v>
      </c>
    </row>
    <row r="395" spans="1:14" x14ac:dyDescent="0.25">
      <c r="A395" s="3" t="s">
        <v>80</v>
      </c>
      <c r="B395" s="3" t="s">
        <v>333</v>
      </c>
      <c r="C395" s="3">
        <v>10</v>
      </c>
      <c r="D395" s="26">
        <v>6023.0709999999999</v>
      </c>
      <c r="E395" s="3" t="s">
        <v>10</v>
      </c>
      <c r="F395" s="42">
        <v>30.812999999999999</v>
      </c>
      <c r="G395" s="3" t="s">
        <v>335</v>
      </c>
    </row>
    <row r="396" spans="1:14" x14ac:dyDescent="0.25">
      <c r="A396" s="3" t="s">
        <v>81</v>
      </c>
      <c r="B396" s="3" t="s">
        <v>333</v>
      </c>
      <c r="C396" s="3">
        <v>10</v>
      </c>
      <c r="D396" s="26">
        <v>5917.3469999999998</v>
      </c>
      <c r="E396" s="3" t="s">
        <v>10</v>
      </c>
      <c r="F396" s="42">
        <v>89.37</v>
      </c>
      <c r="G396" s="3" t="s">
        <v>335</v>
      </c>
    </row>
    <row r="397" spans="1:14" x14ac:dyDescent="0.25">
      <c r="A397" s="3" t="s">
        <v>82</v>
      </c>
      <c r="B397" s="3" t="s">
        <v>333</v>
      </c>
      <c r="C397" s="3">
        <v>10</v>
      </c>
      <c r="D397" s="26">
        <v>2682.3180000000002</v>
      </c>
      <c r="E397" s="3" t="s">
        <v>10</v>
      </c>
      <c r="F397" s="42">
        <v>97.974000000000004</v>
      </c>
      <c r="G397" s="3" t="s">
        <v>335</v>
      </c>
    </row>
    <row r="398" spans="1:14" x14ac:dyDescent="0.25">
      <c r="A398" s="3" t="s">
        <v>83</v>
      </c>
      <c r="B398" s="3" t="s">
        <v>333</v>
      </c>
      <c r="C398" s="3">
        <v>10</v>
      </c>
      <c r="D398" s="26">
        <v>486.07299999999998</v>
      </c>
      <c r="E398" s="3" t="s">
        <v>10</v>
      </c>
      <c r="F398" s="42">
        <v>1.5329999999999999</v>
      </c>
      <c r="G398" s="3" t="s">
        <v>335</v>
      </c>
    </row>
    <row r="399" spans="1:14" x14ac:dyDescent="0.25">
      <c r="A399" s="3" t="s">
        <v>84</v>
      </c>
      <c r="B399" s="3" t="s">
        <v>333</v>
      </c>
      <c r="C399" s="3">
        <v>10</v>
      </c>
      <c r="D399" s="26">
        <v>395.67500000000001</v>
      </c>
      <c r="E399" s="3" t="s">
        <v>10</v>
      </c>
      <c r="F399" s="42">
        <v>2.2269999999999999</v>
      </c>
      <c r="G399" s="3" t="s">
        <v>335</v>
      </c>
    </row>
    <row r="400" spans="1:14" x14ac:dyDescent="0.25">
      <c r="A400" s="3" t="s">
        <v>85</v>
      </c>
      <c r="B400" s="3" t="s">
        <v>333</v>
      </c>
      <c r="C400" s="3">
        <v>10</v>
      </c>
      <c r="D400" s="26">
        <v>317.56200000000001</v>
      </c>
      <c r="E400" s="3" t="s">
        <v>10</v>
      </c>
      <c r="F400" s="42">
        <v>21.170999999999999</v>
      </c>
      <c r="G400" s="3" t="s">
        <v>335</v>
      </c>
    </row>
    <row r="402" spans="1:14" x14ac:dyDescent="0.25">
      <c r="A402" s="3" t="s">
        <v>0</v>
      </c>
      <c r="B402" s="3" t="s">
        <v>1</v>
      </c>
      <c r="C402" s="3" t="s">
        <v>337</v>
      </c>
      <c r="D402" s="26" t="s">
        <v>332</v>
      </c>
      <c r="E402" s="3" t="s">
        <v>333</v>
      </c>
      <c r="F402" s="42" t="s">
        <v>334</v>
      </c>
    </row>
    <row r="403" spans="1:14" ht="20" thickBot="1" x14ac:dyDescent="0.3">
      <c r="A403" s="3" t="s">
        <v>2</v>
      </c>
      <c r="B403" s="3" t="s">
        <v>3</v>
      </c>
      <c r="C403" s="3" t="s">
        <v>4</v>
      </c>
      <c r="D403" s="26" t="s">
        <v>5</v>
      </c>
      <c r="E403" s="3" t="s">
        <v>6</v>
      </c>
      <c r="F403" s="42" t="s">
        <v>7</v>
      </c>
    </row>
    <row r="404" spans="1:14" x14ac:dyDescent="0.25">
      <c r="A404" s="3" t="s">
        <v>86</v>
      </c>
      <c r="B404" s="3" t="s">
        <v>333</v>
      </c>
      <c r="C404" s="3">
        <v>10</v>
      </c>
      <c r="D404" s="26">
        <v>993975.59400000004</v>
      </c>
      <c r="E404" s="3" t="s">
        <v>10</v>
      </c>
      <c r="F404" s="42">
        <v>27069.672999999999</v>
      </c>
      <c r="G404" s="3" t="s">
        <v>335</v>
      </c>
      <c r="I404" s="5" t="s">
        <v>339</v>
      </c>
      <c r="J404" s="79" t="s">
        <v>340</v>
      </c>
      <c r="K404" s="79" t="s">
        <v>341</v>
      </c>
      <c r="L404" s="19" t="s">
        <v>162</v>
      </c>
      <c r="M404" s="79" t="s">
        <v>342</v>
      </c>
      <c r="N404" s="23" t="s">
        <v>162</v>
      </c>
    </row>
    <row r="405" spans="1:14" x14ac:dyDescent="0.25">
      <c r="A405" s="3" t="s">
        <v>87</v>
      </c>
      <c r="B405" s="3" t="s">
        <v>333</v>
      </c>
      <c r="C405" s="3">
        <v>10</v>
      </c>
      <c r="D405" s="26">
        <v>818568.63600000006</v>
      </c>
      <c r="E405" s="3" t="s">
        <v>10</v>
      </c>
      <c r="F405" s="42">
        <v>23021.528999999999</v>
      </c>
      <c r="G405" s="3" t="s">
        <v>335</v>
      </c>
      <c r="I405" s="6">
        <v>100000</v>
      </c>
      <c r="J405" s="80">
        <f>D404</f>
        <v>993975.59400000004</v>
      </c>
      <c r="K405" s="80">
        <f>D405</f>
        <v>818568.63600000006</v>
      </c>
      <c r="L405" s="20">
        <f>(J405/K405-1)</f>
        <v>0.2142849729219285</v>
      </c>
      <c r="M405" s="80">
        <f>D406</f>
        <v>589703.30900000001</v>
      </c>
      <c r="N405" s="24">
        <f>(J405/M405-1)</f>
        <v>0.68555200357541146</v>
      </c>
    </row>
    <row r="406" spans="1:14" x14ac:dyDescent="0.25">
      <c r="A406" s="3" t="s">
        <v>88</v>
      </c>
      <c r="B406" s="3" t="s">
        <v>333</v>
      </c>
      <c r="C406" s="3">
        <v>10</v>
      </c>
      <c r="D406" s="26">
        <v>589703.30900000001</v>
      </c>
      <c r="E406" s="3" t="s">
        <v>10</v>
      </c>
      <c r="F406" s="42">
        <v>6442.1589999999997</v>
      </c>
      <c r="G406" s="3" t="s">
        <v>335</v>
      </c>
      <c r="I406" s="6">
        <v>50000</v>
      </c>
      <c r="J406" s="80">
        <f>D407</f>
        <v>466078.386</v>
      </c>
      <c r="K406" s="80">
        <f>D408</f>
        <v>386554.74800000002</v>
      </c>
      <c r="L406" s="20">
        <f t="shared" ref="L406:L409" si="4">(J406/K406-1)</f>
        <v>0.20572412681890007</v>
      </c>
      <c r="M406" s="80">
        <f>D409</f>
        <v>286015.32299999997</v>
      </c>
      <c r="N406" s="24">
        <f t="shared" ref="N406:N409" si="5">(J406/M406-1)</f>
        <v>0.62955739962225743</v>
      </c>
    </row>
    <row r="407" spans="1:14" x14ac:dyDescent="0.25">
      <c r="A407" s="3" t="s">
        <v>89</v>
      </c>
      <c r="B407" s="3" t="s">
        <v>333</v>
      </c>
      <c r="C407" s="3">
        <v>10</v>
      </c>
      <c r="D407" s="26">
        <v>466078.386</v>
      </c>
      <c r="E407" s="3" t="s">
        <v>10</v>
      </c>
      <c r="F407" s="42">
        <v>5894.7309999999998</v>
      </c>
      <c r="G407" s="3" t="s">
        <v>335</v>
      </c>
      <c r="I407" s="6">
        <v>10000</v>
      </c>
      <c r="J407" s="80">
        <f>D410</f>
        <v>87474.792000000001</v>
      </c>
      <c r="K407" s="80">
        <f>D411</f>
        <v>73893.357999999993</v>
      </c>
      <c r="L407" s="20">
        <f t="shared" si="4"/>
        <v>0.18379776434033501</v>
      </c>
      <c r="M407" s="80">
        <f>D412</f>
        <v>52373.377</v>
      </c>
      <c r="N407" s="24">
        <f t="shared" si="5"/>
        <v>0.67021484980813817</v>
      </c>
    </row>
    <row r="408" spans="1:14" x14ac:dyDescent="0.25">
      <c r="A408" s="3" t="s">
        <v>90</v>
      </c>
      <c r="B408" s="3" t="s">
        <v>333</v>
      </c>
      <c r="C408" s="3">
        <v>10</v>
      </c>
      <c r="D408" s="26">
        <v>386554.74800000002</v>
      </c>
      <c r="E408" s="3" t="s">
        <v>10</v>
      </c>
      <c r="F408" s="42">
        <v>1220.6669999999999</v>
      </c>
      <c r="G408" s="3" t="s">
        <v>335</v>
      </c>
      <c r="I408" s="6">
        <v>1000</v>
      </c>
      <c r="J408" s="80">
        <f>D413</f>
        <v>8997.0779999999995</v>
      </c>
      <c r="K408" s="80">
        <f>D414</f>
        <v>5844.2030000000004</v>
      </c>
      <c r="L408" s="20">
        <f t="shared" si="4"/>
        <v>0.53948759137901248</v>
      </c>
      <c r="M408" s="80">
        <f>D415</f>
        <v>4742.5460000000003</v>
      </c>
      <c r="N408" s="24">
        <f t="shared" si="5"/>
        <v>0.89709873135653284</v>
      </c>
    </row>
    <row r="409" spans="1:14" ht="20" thickBot="1" x14ac:dyDescent="0.3">
      <c r="A409" s="3" t="s">
        <v>91</v>
      </c>
      <c r="B409" s="3" t="s">
        <v>333</v>
      </c>
      <c r="C409" s="3">
        <v>10</v>
      </c>
      <c r="D409" s="26">
        <v>286015.32299999997</v>
      </c>
      <c r="E409" s="3" t="s">
        <v>10</v>
      </c>
      <c r="F409" s="42">
        <v>1446.4010000000001</v>
      </c>
      <c r="G409" s="3" t="s">
        <v>335</v>
      </c>
      <c r="I409" s="7">
        <v>100</v>
      </c>
      <c r="J409" s="81">
        <f>D416</f>
        <v>930.68700000000001</v>
      </c>
      <c r="K409" s="81">
        <f>D417</f>
        <v>519.17999999999995</v>
      </c>
      <c r="L409" s="21">
        <f t="shared" si="4"/>
        <v>0.79260949959551619</v>
      </c>
      <c r="M409" s="81">
        <f>D418</f>
        <v>497.221</v>
      </c>
      <c r="N409" s="25">
        <f t="shared" si="5"/>
        <v>0.87177733844708882</v>
      </c>
    </row>
    <row r="410" spans="1:14" x14ac:dyDescent="0.25">
      <c r="A410" s="3" t="s">
        <v>92</v>
      </c>
      <c r="B410" s="3" t="s">
        <v>333</v>
      </c>
      <c r="C410" s="3">
        <v>10</v>
      </c>
      <c r="D410" s="26">
        <v>87474.792000000001</v>
      </c>
      <c r="E410" s="3" t="s">
        <v>10</v>
      </c>
      <c r="F410" s="42">
        <v>939.55</v>
      </c>
      <c r="G410" s="3" t="s">
        <v>335</v>
      </c>
    </row>
    <row r="411" spans="1:14" x14ac:dyDescent="0.25">
      <c r="A411" s="3" t="s">
        <v>93</v>
      </c>
      <c r="B411" s="3" t="s">
        <v>333</v>
      </c>
      <c r="C411" s="3">
        <v>10</v>
      </c>
      <c r="D411" s="26">
        <v>73893.357999999993</v>
      </c>
      <c r="E411" s="3" t="s">
        <v>10</v>
      </c>
      <c r="F411" s="42">
        <v>854.06</v>
      </c>
      <c r="G411" s="3" t="s">
        <v>335</v>
      </c>
    </row>
    <row r="412" spans="1:14" x14ac:dyDescent="0.25">
      <c r="A412" s="3" t="s">
        <v>94</v>
      </c>
      <c r="B412" s="3" t="s">
        <v>333</v>
      </c>
      <c r="C412" s="3">
        <v>10</v>
      </c>
      <c r="D412" s="26">
        <v>52373.377</v>
      </c>
      <c r="E412" s="3" t="s">
        <v>10</v>
      </c>
      <c r="F412" s="42">
        <v>811.21900000000005</v>
      </c>
      <c r="G412" s="3" t="s">
        <v>335</v>
      </c>
    </row>
    <row r="413" spans="1:14" x14ac:dyDescent="0.25">
      <c r="A413" s="3" t="s">
        <v>95</v>
      </c>
      <c r="B413" s="3" t="s">
        <v>333</v>
      </c>
      <c r="C413" s="3">
        <v>10</v>
      </c>
      <c r="D413" s="26">
        <v>8997.0779999999995</v>
      </c>
      <c r="E413" s="3" t="s">
        <v>10</v>
      </c>
      <c r="F413" s="42">
        <v>133.51499999999999</v>
      </c>
      <c r="G413" s="3" t="s">
        <v>335</v>
      </c>
    </row>
    <row r="414" spans="1:14" x14ac:dyDescent="0.25">
      <c r="A414" s="3" t="s">
        <v>96</v>
      </c>
      <c r="B414" s="3" t="s">
        <v>333</v>
      </c>
      <c r="C414" s="3">
        <v>10</v>
      </c>
      <c r="D414" s="26">
        <v>5844.2030000000004</v>
      </c>
      <c r="E414" s="3" t="s">
        <v>10</v>
      </c>
      <c r="F414" s="42">
        <v>38.914000000000001</v>
      </c>
      <c r="G414" s="3" t="s">
        <v>335</v>
      </c>
    </row>
    <row r="415" spans="1:14" x14ac:dyDescent="0.25">
      <c r="A415" s="3" t="s">
        <v>97</v>
      </c>
      <c r="B415" s="3" t="s">
        <v>333</v>
      </c>
      <c r="C415" s="3">
        <v>10</v>
      </c>
      <c r="D415" s="26">
        <v>4742.5460000000003</v>
      </c>
      <c r="E415" s="3" t="s">
        <v>10</v>
      </c>
      <c r="F415" s="42">
        <v>74.34</v>
      </c>
      <c r="G415" s="3" t="s">
        <v>335</v>
      </c>
    </row>
    <row r="416" spans="1:14" x14ac:dyDescent="0.25">
      <c r="A416" s="3" t="s">
        <v>98</v>
      </c>
      <c r="B416" s="3" t="s">
        <v>333</v>
      </c>
      <c r="C416" s="3">
        <v>10</v>
      </c>
      <c r="D416" s="26">
        <v>930.68700000000001</v>
      </c>
      <c r="E416" s="3" t="s">
        <v>10</v>
      </c>
      <c r="F416" s="42">
        <v>4.26</v>
      </c>
      <c r="G416" s="3" t="s">
        <v>335</v>
      </c>
    </row>
    <row r="417" spans="1:16" x14ac:dyDescent="0.25">
      <c r="A417" s="3" t="s">
        <v>99</v>
      </c>
      <c r="B417" s="3" t="s">
        <v>333</v>
      </c>
      <c r="C417" s="3">
        <v>10</v>
      </c>
      <c r="D417" s="26">
        <v>519.17999999999995</v>
      </c>
      <c r="E417" s="3" t="s">
        <v>10</v>
      </c>
      <c r="F417" s="42">
        <v>4.1630000000000003</v>
      </c>
      <c r="G417" s="3" t="s">
        <v>335</v>
      </c>
    </row>
    <row r="418" spans="1:16" x14ac:dyDescent="0.25">
      <c r="A418" s="3" t="s">
        <v>100</v>
      </c>
      <c r="B418" s="3" t="s">
        <v>333</v>
      </c>
      <c r="C418" s="3">
        <v>10</v>
      </c>
      <c r="D418" s="26">
        <v>497.221</v>
      </c>
      <c r="E418" s="3" t="s">
        <v>10</v>
      </c>
      <c r="F418" s="42">
        <v>9.1910000000000007</v>
      </c>
      <c r="G418" s="3" t="s">
        <v>335</v>
      </c>
    </row>
    <row r="420" spans="1:16" x14ac:dyDescent="0.25">
      <c r="A420" s="32" t="s">
        <v>0</v>
      </c>
      <c r="B420" s="32" t="s">
        <v>1</v>
      </c>
      <c r="C420" s="32" t="s">
        <v>345</v>
      </c>
      <c r="D420" s="82" t="s">
        <v>332</v>
      </c>
      <c r="E420" s="32" t="s">
        <v>333</v>
      </c>
      <c r="F420" s="43" t="s">
        <v>334</v>
      </c>
      <c r="G420" s="32"/>
    </row>
    <row r="421" spans="1:16" ht="20" thickBot="1" x14ac:dyDescent="0.3">
      <c r="A421" s="32" t="s">
        <v>2</v>
      </c>
      <c r="B421" s="32" t="s">
        <v>3</v>
      </c>
      <c r="C421" s="32" t="s">
        <v>4</v>
      </c>
      <c r="D421" s="82" t="s">
        <v>5</v>
      </c>
      <c r="E421" s="32" t="s">
        <v>6</v>
      </c>
      <c r="F421" s="43" t="s">
        <v>7</v>
      </c>
      <c r="G421" s="32"/>
    </row>
    <row r="422" spans="1:16" x14ac:dyDescent="0.25">
      <c r="A422" s="32" t="s">
        <v>101</v>
      </c>
      <c r="B422" s="32" t="s">
        <v>333</v>
      </c>
      <c r="C422" s="32">
        <v>10</v>
      </c>
      <c r="D422" s="82">
        <v>1291048.294</v>
      </c>
      <c r="E422" s="32" t="s">
        <v>10</v>
      </c>
      <c r="F422" s="43">
        <v>22010.718000000001</v>
      </c>
      <c r="G422" s="32" t="s">
        <v>335</v>
      </c>
      <c r="I422" s="5" t="s">
        <v>169</v>
      </c>
      <c r="J422" s="79" t="s">
        <v>344</v>
      </c>
      <c r="K422" s="79" t="s">
        <v>341</v>
      </c>
      <c r="L422" s="19" t="s">
        <v>162</v>
      </c>
      <c r="M422" s="79" t="s">
        <v>343</v>
      </c>
      <c r="N422" s="23" t="s">
        <v>162</v>
      </c>
      <c r="O422" s="79" t="s">
        <v>342</v>
      </c>
      <c r="P422" s="23" t="s">
        <v>162</v>
      </c>
    </row>
    <row r="423" spans="1:16" x14ac:dyDescent="0.25">
      <c r="A423" s="32" t="s">
        <v>102</v>
      </c>
      <c r="B423" s="32" t="s">
        <v>333</v>
      </c>
      <c r="C423" s="32">
        <v>10</v>
      </c>
      <c r="D423" s="82">
        <v>3059346.07</v>
      </c>
      <c r="E423" s="32" t="s">
        <v>10</v>
      </c>
      <c r="F423" s="43">
        <v>74565.989000000001</v>
      </c>
      <c r="G423" s="32" t="s">
        <v>335</v>
      </c>
      <c r="I423" s="6">
        <v>100000</v>
      </c>
      <c r="J423" s="80">
        <f>D422</f>
        <v>1291048.294</v>
      </c>
      <c r="K423" s="80">
        <f>D423</f>
        <v>3059346.07</v>
      </c>
      <c r="L423" s="20">
        <f>(J423/K423-1)</f>
        <v>-0.57799861001014508</v>
      </c>
      <c r="M423" s="80">
        <f>D424</f>
        <v>3116360.9530000002</v>
      </c>
      <c r="N423" s="24">
        <f>(J423/M423-1)</f>
        <v>-0.58571926889368908</v>
      </c>
      <c r="O423" s="80">
        <f>D425</f>
        <v>1715183.1270000001</v>
      </c>
      <c r="P423" s="24">
        <f>(J423/O423-1)</f>
        <v>-0.24728253579654069</v>
      </c>
    </row>
    <row r="424" spans="1:16" x14ac:dyDescent="0.25">
      <c r="A424" s="32" t="s">
        <v>103</v>
      </c>
      <c r="B424" s="32" t="s">
        <v>333</v>
      </c>
      <c r="C424" s="32">
        <v>10</v>
      </c>
      <c r="D424" s="82">
        <v>3116360.9530000002</v>
      </c>
      <c r="E424" s="32" t="s">
        <v>10</v>
      </c>
      <c r="F424" s="43">
        <v>29744.732</v>
      </c>
      <c r="G424" s="32" t="s">
        <v>335</v>
      </c>
      <c r="I424" s="6">
        <v>50000</v>
      </c>
      <c r="J424" s="80">
        <f>D426</f>
        <v>613397.21600000001</v>
      </c>
      <c r="K424" s="80">
        <f>D427</f>
        <v>1505125.03</v>
      </c>
      <c r="L424" s="20">
        <f t="shared" ref="L424:L426" si="6">(J424/K424-1)</f>
        <v>-0.59246095588484105</v>
      </c>
      <c r="M424" s="80">
        <f>D428</f>
        <v>1521824.5919999999</v>
      </c>
      <c r="N424" s="24">
        <f t="shared" ref="N424:N427" si="7">(J424/M424-1)</f>
        <v>-0.59693303733916792</v>
      </c>
      <c r="O424" s="80">
        <f>D429</f>
        <v>819986.26399999997</v>
      </c>
      <c r="P424" s="24">
        <f t="shared" ref="P424:P426" si="8">(J424/O424-1)</f>
        <v>-0.2519420837517834</v>
      </c>
    </row>
    <row r="425" spans="1:16" x14ac:dyDescent="0.25">
      <c r="A425" s="32" t="s">
        <v>104</v>
      </c>
      <c r="B425" s="32" t="s">
        <v>333</v>
      </c>
      <c r="C425" s="32">
        <v>10</v>
      </c>
      <c r="D425" s="82">
        <v>1715183.1270000001</v>
      </c>
      <c r="E425" s="32" t="s">
        <v>10</v>
      </c>
      <c r="F425" s="43">
        <v>19804.46</v>
      </c>
      <c r="G425" s="32" t="s">
        <v>335</v>
      </c>
      <c r="I425" s="6">
        <v>10000</v>
      </c>
      <c r="J425" s="80">
        <f>D430</f>
        <v>105969.094</v>
      </c>
      <c r="K425" s="80">
        <f>D431</f>
        <v>263647.01400000002</v>
      </c>
      <c r="L425" s="20">
        <f t="shared" si="6"/>
        <v>-0.59806450150047974</v>
      </c>
      <c r="M425" s="80">
        <f>D432</f>
        <v>255743.66399999999</v>
      </c>
      <c r="N425" s="24">
        <f t="shared" si="7"/>
        <v>-0.58564332604541081</v>
      </c>
      <c r="O425" s="80">
        <f>D433</f>
        <v>153925.56200000001</v>
      </c>
      <c r="P425" s="24">
        <f t="shared" si="8"/>
        <v>-0.31155623131653731</v>
      </c>
    </row>
    <row r="426" spans="1:16" x14ac:dyDescent="0.25">
      <c r="A426" s="32" t="s">
        <v>117</v>
      </c>
      <c r="B426" s="32" t="s">
        <v>333</v>
      </c>
      <c r="C426" s="32">
        <v>10</v>
      </c>
      <c r="D426" s="82">
        <v>613397.21600000001</v>
      </c>
      <c r="E426" s="32" t="s">
        <v>10</v>
      </c>
      <c r="F426" s="43">
        <v>6862.5829999999996</v>
      </c>
      <c r="G426" s="32" t="s">
        <v>335</v>
      </c>
      <c r="I426" s="6">
        <v>1000</v>
      </c>
      <c r="J426" s="80">
        <f>D434</f>
        <v>11174.199000000001</v>
      </c>
      <c r="K426" s="80">
        <f>D435</f>
        <v>15120.548000000001</v>
      </c>
      <c r="L426" s="20">
        <f t="shared" si="6"/>
        <v>-0.26099245873892929</v>
      </c>
      <c r="M426" s="80">
        <f>D436</f>
        <v>15674.986999999999</v>
      </c>
      <c r="N426" s="24">
        <f t="shared" si="7"/>
        <v>-0.28713184897697197</v>
      </c>
      <c r="O426" s="80">
        <f>D437</f>
        <v>11047.698</v>
      </c>
      <c r="P426" s="24">
        <f t="shared" si="8"/>
        <v>1.1450439720564365E-2</v>
      </c>
    </row>
    <row r="427" spans="1:16" ht="20" thickBot="1" x14ac:dyDescent="0.3">
      <c r="A427" s="32" t="s">
        <v>118</v>
      </c>
      <c r="B427" s="32" t="s">
        <v>333</v>
      </c>
      <c r="C427" s="32">
        <v>10</v>
      </c>
      <c r="D427" s="82">
        <v>1505125.03</v>
      </c>
      <c r="E427" s="32" t="s">
        <v>10</v>
      </c>
      <c r="F427" s="43">
        <v>19279.956999999999</v>
      </c>
      <c r="G427" s="32" t="s">
        <v>335</v>
      </c>
      <c r="I427" s="7">
        <v>100</v>
      </c>
      <c r="J427" s="81">
        <f>D438</f>
        <v>1017.705</v>
      </c>
      <c r="K427" s="81">
        <f>D439</f>
        <v>1420.3679999999999</v>
      </c>
      <c r="L427" s="21">
        <f>(J427/K427-1)</f>
        <v>-0.2834920246020749</v>
      </c>
      <c r="M427" s="81">
        <f>D440</f>
        <v>1615.4269999999999</v>
      </c>
      <c r="N427" s="25">
        <f t="shared" si="7"/>
        <v>-0.37000867262958947</v>
      </c>
      <c r="O427" s="81">
        <f>D441</f>
        <v>1178.395</v>
      </c>
      <c r="P427" s="25">
        <f>(J427/O427-1)</f>
        <v>-0.13636344349729923</v>
      </c>
    </row>
    <row r="428" spans="1:16" x14ac:dyDescent="0.25">
      <c r="A428" s="32" t="s">
        <v>119</v>
      </c>
      <c r="B428" s="32" t="s">
        <v>333</v>
      </c>
      <c r="C428" s="32">
        <v>10</v>
      </c>
      <c r="D428" s="82">
        <v>1521824.5919999999</v>
      </c>
      <c r="E428" s="32" t="s">
        <v>10</v>
      </c>
      <c r="F428" s="43">
        <v>13108.468000000001</v>
      </c>
      <c r="G428" s="32" t="s">
        <v>335</v>
      </c>
    </row>
    <row r="429" spans="1:16" x14ac:dyDescent="0.25">
      <c r="A429" s="32" t="s">
        <v>120</v>
      </c>
      <c r="B429" s="32" t="s">
        <v>333</v>
      </c>
      <c r="C429" s="32">
        <v>10</v>
      </c>
      <c r="D429" s="82">
        <v>819986.26399999997</v>
      </c>
      <c r="E429" s="32" t="s">
        <v>10</v>
      </c>
      <c r="F429" s="43">
        <v>10480.852000000001</v>
      </c>
      <c r="G429" s="32" t="s">
        <v>335</v>
      </c>
    </row>
    <row r="430" spans="1:16" x14ac:dyDescent="0.25">
      <c r="A430" s="32" t="s">
        <v>105</v>
      </c>
      <c r="B430" s="32" t="s">
        <v>333</v>
      </c>
      <c r="C430" s="32">
        <v>10</v>
      </c>
      <c r="D430" s="82">
        <v>105969.094</v>
      </c>
      <c r="E430" s="32" t="s">
        <v>10</v>
      </c>
      <c r="F430" s="43">
        <v>971.05200000000002</v>
      </c>
      <c r="G430" s="32" t="s">
        <v>335</v>
      </c>
    </row>
    <row r="431" spans="1:16" x14ac:dyDescent="0.25">
      <c r="A431" s="32" t="s">
        <v>106</v>
      </c>
      <c r="B431" s="32" t="s">
        <v>333</v>
      </c>
      <c r="C431" s="32">
        <v>10</v>
      </c>
      <c r="D431" s="82">
        <v>263647.01400000002</v>
      </c>
      <c r="E431" s="32" t="s">
        <v>10</v>
      </c>
      <c r="F431" s="43">
        <v>1845.8019999999999</v>
      </c>
      <c r="G431" s="32" t="s">
        <v>335</v>
      </c>
    </row>
    <row r="432" spans="1:16" x14ac:dyDescent="0.25">
      <c r="A432" s="32" t="s">
        <v>107</v>
      </c>
      <c r="B432" s="32" t="s">
        <v>333</v>
      </c>
      <c r="C432" s="32">
        <v>10</v>
      </c>
      <c r="D432" s="82">
        <v>255743.66399999999</v>
      </c>
      <c r="E432" s="32" t="s">
        <v>10</v>
      </c>
      <c r="F432" s="43">
        <v>10558.019</v>
      </c>
      <c r="G432" s="32" t="s">
        <v>335</v>
      </c>
    </row>
    <row r="433" spans="1:16" x14ac:dyDescent="0.25">
      <c r="A433" s="32" t="s">
        <v>108</v>
      </c>
      <c r="B433" s="32" t="s">
        <v>333</v>
      </c>
      <c r="C433" s="32">
        <v>10</v>
      </c>
      <c r="D433" s="82">
        <v>153925.56200000001</v>
      </c>
      <c r="E433" s="32" t="s">
        <v>10</v>
      </c>
      <c r="F433" s="43">
        <v>831.851</v>
      </c>
      <c r="G433" s="32" t="s">
        <v>335</v>
      </c>
    </row>
    <row r="434" spans="1:16" x14ac:dyDescent="0.25">
      <c r="A434" s="32" t="s">
        <v>109</v>
      </c>
      <c r="B434" s="32" t="s">
        <v>333</v>
      </c>
      <c r="C434" s="32">
        <v>10</v>
      </c>
      <c r="D434" s="82">
        <v>11174.199000000001</v>
      </c>
      <c r="E434" s="32" t="s">
        <v>10</v>
      </c>
      <c r="F434" s="43">
        <v>60.77</v>
      </c>
      <c r="G434" s="32" t="s">
        <v>335</v>
      </c>
    </row>
    <row r="435" spans="1:16" x14ac:dyDescent="0.25">
      <c r="A435" s="32" t="s">
        <v>110</v>
      </c>
      <c r="B435" s="32" t="s">
        <v>333</v>
      </c>
      <c r="C435" s="32">
        <v>10</v>
      </c>
      <c r="D435" s="82">
        <v>15120.548000000001</v>
      </c>
      <c r="E435" s="32" t="s">
        <v>10</v>
      </c>
      <c r="F435" s="43">
        <v>76.983999999999995</v>
      </c>
      <c r="G435" s="32" t="s">
        <v>335</v>
      </c>
    </row>
    <row r="436" spans="1:16" x14ac:dyDescent="0.25">
      <c r="A436" s="32" t="s">
        <v>111</v>
      </c>
      <c r="B436" s="32" t="s">
        <v>333</v>
      </c>
      <c r="C436" s="32">
        <v>10</v>
      </c>
      <c r="D436" s="82">
        <v>15674.986999999999</v>
      </c>
      <c r="E436" s="32" t="s">
        <v>10</v>
      </c>
      <c r="F436" s="43">
        <v>176.05199999999999</v>
      </c>
      <c r="G436" s="32" t="s">
        <v>335</v>
      </c>
    </row>
    <row r="437" spans="1:16" x14ac:dyDescent="0.25">
      <c r="A437" s="32" t="s">
        <v>112</v>
      </c>
      <c r="B437" s="32" t="s">
        <v>333</v>
      </c>
      <c r="C437" s="32">
        <v>10</v>
      </c>
      <c r="D437" s="82">
        <v>11047.698</v>
      </c>
      <c r="E437" s="32" t="s">
        <v>10</v>
      </c>
      <c r="F437" s="43">
        <v>121.264</v>
      </c>
      <c r="G437" s="32" t="s">
        <v>335</v>
      </c>
    </row>
    <row r="438" spans="1:16" x14ac:dyDescent="0.25">
      <c r="A438" s="32" t="s">
        <v>113</v>
      </c>
      <c r="B438" s="32" t="s">
        <v>333</v>
      </c>
      <c r="C438" s="32">
        <v>10</v>
      </c>
      <c r="D438" s="82">
        <v>1017.705</v>
      </c>
      <c r="E438" s="32" t="s">
        <v>10</v>
      </c>
      <c r="F438" s="43">
        <v>3.4750000000000001</v>
      </c>
      <c r="G438" s="32" t="s">
        <v>335</v>
      </c>
    </row>
    <row r="439" spans="1:16" x14ac:dyDescent="0.25">
      <c r="A439" s="32" t="s">
        <v>114</v>
      </c>
      <c r="B439" s="32" t="s">
        <v>333</v>
      </c>
      <c r="C439" s="32">
        <v>10</v>
      </c>
      <c r="D439" s="82">
        <v>1420.3679999999999</v>
      </c>
      <c r="E439" s="32" t="s">
        <v>10</v>
      </c>
      <c r="F439" s="43">
        <v>8.77</v>
      </c>
      <c r="G439" s="32" t="s">
        <v>335</v>
      </c>
    </row>
    <row r="440" spans="1:16" x14ac:dyDescent="0.25">
      <c r="A440" s="32" t="s">
        <v>115</v>
      </c>
      <c r="B440" s="32" t="s">
        <v>333</v>
      </c>
      <c r="C440" s="32">
        <v>10</v>
      </c>
      <c r="D440" s="82">
        <v>1615.4269999999999</v>
      </c>
      <c r="E440" s="32" t="s">
        <v>10</v>
      </c>
      <c r="F440" s="43">
        <v>19.419</v>
      </c>
      <c r="G440" s="32" t="s">
        <v>335</v>
      </c>
    </row>
    <row r="441" spans="1:16" x14ac:dyDescent="0.25">
      <c r="A441" s="32" t="s">
        <v>116</v>
      </c>
      <c r="B441" s="32" t="s">
        <v>333</v>
      </c>
      <c r="C441" s="32">
        <v>10</v>
      </c>
      <c r="D441" s="82">
        <v>1178.395</v>
      </c>
      <c r="E441" s="32" t="s">
        <v>10</v>
      </c>
      <c r="F441" s="43">
        <v>1.8080000000000001</v>
      </c>
      <c r="G441" s="32" t="s">
        <v>335</v>
      </c>
    </row>
    <row r="442" spans="1:16" x14ac:dyDescent="0.25">
      <c r="A442" s="32"/>
      <c r="B442" s="32"/>
      <c r="C442" s="32"/>
      <c r="D442" s="82"/>
      <c r="E442" s="32"/>
      <c r="F442" s="43"/>
      <c r="G442" s="32"/>
    </row>
    <row r="443" spans="1:16" x14ac:dyDescent="0.25">
      <c r="A443" s="32" t="s">
        <v>0</v>
      </c>
      <c r="B443" s="32" t="s">
        <v>1</v>
      </c>
      <c r="C443" s="32" t="s">
        <v>345</v>
      </c>
      <c r="D443" s="82" t="s">
        <v>332</v>
      </c>
      <c r="E443" s="32" t="s">
        <v>333</v>
      </c>
      <c r="F443" s="43" t="s">
        <v>334</v>
      </c>
      <c r="G443" s="32"/>
    </row>
    <row r="444" spans="1:16" ht="20" thickBot="1" x14ac:dyDescent="0.3">
      <c r="A444" s="32" t="s">
        <v>2</v>
      </c>
      <c r="B444" s="32" t="s">
        <v>3</v>
      </c>
      <c r="C444" s="32" t="s">
        <v>4</v>
      </c>
      <c r="D444" s="82" t="s">
        <v>5</v>
      </c>
      <c r="E444" s="32" t="s">
        <v>6</v>
      </c>
      <c r="F444" s="43" t="s">
        <v>7</v>
      </c>
      <c r="G444" s="32"/>
    </row>
    <row r="445" spans="1:16" x14ac:dyDescent="0.25">
      <c r="A445" s="32" t="s">
        <v>121</v>
      </c>
      <c r="B445" s="32" t="s">
        <v>333</v>
      </c>
      <c r="C445" s="32">
        <v>10</v>
      </c>
      <c r="D445" s="82">
        <v>3196795.2820000001</v>
      </c>
      <c r="E445" s="32" t="s">
        <v>10</v>
      </c>
      <c r="F445" s="43">
        <v>58455.216999999997</v>
      </c>
      <c r="G445" s="32" t="s">
        <v>335</v>
      </c>
      <c r="I445" s="5" t="s">
        <v>170</v>
      </c>
      <c r="J445" s="79" t="s">
        <v>344</v>
      </c>
      <c r="K445" s="79" t="s">
        <v>341</v>
      </c>
      <c r="L445" s="19" t="s">
        <v>162</v>
      </c>
      <c r="M445" s="79" t="s">
        <v>343</v>
      </c>
      <c r="N445" s="23" t="s">
        <v>162</v>
      </c>
      <c r="O445" s="79" t="s">
        <v>342</v>
      </c>
      <c r="P445" s="23" t="s">
        <v>162</v>
      </c>
    </row>
    <row r="446" spans="1:16" x14ac:dyDescent="0.25">
      <c r="A446" s="32" t="s">
        <v>122</v>
      </c>
      <c r="B446" s="32" t="s">
        <v>333</v>
      </c>
      <c r="C446" s="32">
        <v>10</v>
      </c>
      <c r="D446" s="82">
        <v>3781273.7850000001</v>
      </c>
      <c r="E446" s="32" t="s">
        <v>10</v>
      </c>
      <c r="F446" s="43">
        <v>40720.296999999999</v>
      </c>
      <c r="G446" s="32" t="s">
        <v>335</v>
      </c>
      <c r="I446" s="6">
        <v>100000</v>
      </c>
      <c r="J446" s="80">
        <f>D445</f>
        <v>3196795.2820000001</v>
      </c>
      <c r="K446" s="80">
        <f>D446</f>
        <v>3781273.7850000001</v>
      </c>
      <c r="L446" s="20">
        <f>(J446/K446-1)</f>
        <v>-0.1545718549443782</v>
      </c>
      <c r="M446" s="80">
        <f>D447</f>
        <v>3552189.932</v>
      </c>
      <c r="N446" s="24">
        <f>(J446/M446-1)</f>
        <v>-0.10004945028372991</v>
      </c>
      <c r="O446" s="80">
        <f>D448</f>
        <v>3029072.4530000002</v>
      </c>
      <c r="P446" s="24">
        <f>(J446/O446-1)</f>
        <v>5.5371019215432415E-2</v>
      </c>
    </row>
    <row r="447" spans="1:16" x14ac:dyDescent="0.25">
      <c r="A447" s="32" t="s">
        <v>123</v>
      </c>
      <c r="B447" s="32" t="s">
        <v>333</v>
      </c>
      <c r="C447" s="32">
        <v>10</v>
      </c>
      <c r="D447" s="82">
        <v>3552189.932</v>
      </c>
      <c r="E447" s="32" t="s">
        <v>10</v>
      </c>
      <c r="F447" s="43">
        <v>28808.885999999999</v>
      </c>
      <c r="G447" s="32" t="s">
        <v>335</v>
      </c>
      <c r="I447" s="6">
        <v>50000</v>
      </c>
      <c r="J447" s="80">
        <f>D449</f>
        <v>1591969.5630000001</v>
      </c>
      <c r="K447" s="80">
        <f>D450</f>
        <v>1889767.59</v>
      </c>
      <c r="L447" s="20">
        <f t="shared" ref="L447:L450" si="9">(J447/K447-1)</f>
        <v>-0.15758447153811117</v>
      </c>
      <c r="M447" s="80">
        <f>D451</f>
        <v>1818810.9909999999</v>
      </c>
      <c r="N447" s="24">
        <f t="shared" ref="N447:N450" si="10">(J447/M447-1)</f>
        <v>-0.12471962679051118</v>
      </c>
      <c r="O447" s="80">
        <f>D452</f>
        <v>1578153.8389999999</v>
      </c>
      <c r="P447" s="24">
        <f t="shared" ref="P447:P449" si="11">(J447/O447-1)</f>
        <v>8.7543581991693653E-3</v>
      </c>
    </row>
    <row r="448" spans="1:16" x14ac:dyDescent="0.25">
      <c r="A448" s="32" t="s">
        <v>124</v>
      </c>
      <c r="B448" s="32" t="s">
        <v>333</v>
      </c>
      <c r="C448" s="32">
        <v>10</v>
      </c>
      <c r="D448" s="82">
        <v>3029072.4530000002</v>
      </c>
      <c r="E448" s="32" t="s">
        <v>10</v>
      </c>
      <c r="F448" s="43">
        <v>20302.297999999999</v>
      </c>
      <c r="G448" s="32" t="s">
        <v>335</v>
      </c>
      <c r="I448" s="6">
        <v>10000</v>
      </c>
      <c r="J448" s="80">
        <f>D453</f>
        <v>248312.682</v>
      </c>
      <c r="K448" s="80">
        <f>D454</f>
        <v>287590.79200000002</v>
      </c>
      <c r="L448" s="20">
        <f t="shared" si="9"/>
        <v>-0.13657638245942172</v>
      </c>
      <c r="M448" s="80">
        <f>D455</f>
        <v>279961.26400000002</v>
      </c>
      <c r="N448" s="24">
        <f t="shared" si="10"/>
        <v>-0.11304628914663006</v>
      </c>
      <c r="O448" s="80">
        <f>D456</f>
        <v>252830.951</v>
      </c>
      <c r="P448" s="24">
        <f t="shared" si="11"/>
        <v>-1.7870711564898611E-2</v>
      </c>
    </row>
    <row r="449" spans="1:16" x14ac:dyDescent="0.25">
      <c r="A449" s="32" t="s">
        <v>137</v>
      </c>
      <c r="B449" s="32" t="s">
        <v>333</v>
      </c>
      <c r="C449" s="32">
        <v>10</v>
      </c>
      <c r="D449" s="82">
        <v>1591969.5630000001</v>
      </c>
      <c r="E449" s="32" t="s">
        <v>10</v>
      </c>
      <c r="F449" s="43">
        <v>17555.373</v>
      </c>
      <c r="G449" s="32" t="s">
        <v>335</v>
      </c>
      <c r="I449" s="6">
        <v>1000</v>
      </c>
      <c r="J449" s="80">
        <f>D457</f>
        <v>23640.543000000001</v>
      </c>
      <c r="K449" s="80">
        <f>D458</f>
        <v>25204.781999999999</v>
      </c>
      <c r="L449" s="20">
        <f t="shared" si="9"/>
        <v>-6.2061199339077722E-2</v>
      </c>
      <c r="M449" s="80">
        <f>D459</f>
        <v>19787.734</v>
      </c>
      <c r="N449" s="24">
        <f t="shared" si="10"/>
        <v>0.19470693309299603</v>
      </c>
      <c r="O449" s="80">
        <f>D460</f>
        <v>20331.891</v>
      </c>
      <c r="P449" s="24">
        <f t="shared" si="11"/>
        <v>0.16273213347445159</v>
      </c>
    </row>
    <row r="450" spans="1:16" ht="20" thickBot="1" x14ac:dyDescent="0.3">
      <c r="A450" s="32" t="s">
        <v>138</v>
      </c>
      <c r="B450" s="32" t="s">
        <v>333</v>
      </c>
      <c r="C450" s="32">
        <v>10</v>
      </c>
      <c r="D450" s="82">
        <v>1889767.59</v>
      </c>
      <c r="E450" s="32" t="s">
        <v>10</v>
      </c>
      <c r="F450" s="43">
        <v>12410.1</v>
      </c>
      <c r="G450" s="32" t="s">
        <v>335</v>
      </c>
      <c r="I450" s="7">
        <v>100</v>
      </c>
      <c r="J450" s="81">
        <f>D461</f>
        <v>1995.22</v>
      </c>
      <c r="K450" s="81">
        <f>D462</f>
        <v>2015.3209999999999</v>
      </c>
      <c r="L450" s="21">
        <f t="shared" si="9"/>
        <v>-9.9740934570720086E-3</v>
      </c>
      <c r="M450" s="81">
        <f>D463</f>
        <v>1792.288</v>
      </c>
      <c r="N450" s="25">
        <f t="shared" si="10"/>
        <v>0.11322510667928376</v>
      </c>
      <c r="O450" s="81">
        <f>D464</f>
        <v>1733.0450000000001</v>
      </c>
      <c r="P450" s="25">
        <f>(J450/O450-1)</f>
        <v>0.15127997253389269</v>
      </c>
    </row>
    <row r="451" spans="1:16" x14ac:dyDescent="0.25">
      <c r="A451" s="32" t="s">
        <v>139</v>
      </c>
      <c r="B451" s="32" t="s">
        <v>333</v>
      </c>
      <c r="C451" s="32">
        <v>10</v>
      </c>
      <c r="D451" s="82">
        <v>1818810.9909999999</v>
      </c>
      <c r="E451" s="32" t="s">
        <v>10</v>
      </c>
      <c r="F451" s="43">
        <v>19277.420999999998</v>
      </c>
      <c r="G451" s="32" t="s">
        <v>335</v>
      </c>
    </row>
    <row r="452" spans="1:16" x14ac:dyDescent="0.25">
      <c r="A452" s="32" t="s">
        <v>140</v>
      </c>
      <c r="B452" s="32" t="s">
        <v>333</v>
      </c>
      <c r="C452" s="32">
        <v>10</v>
      </c>
      <c r="D452" s="82">
        <v>1578153.8389999999</v>
      </c>
      <c r="E452" s="32" t="s">
        <v>10</v>
      </c>
      <c r="F452" s="43">
        <v>25112.138999999999</v>
      </c>
      <c r="G452" s="32" t="s">
        <v>335</v>
      </c>
    </row>
    <row r="453" spans="1:16" x14ac:dyDescent="0.25">
      <c r="A453" s="32" t="s">
        <v>125</v>
      </c>
      <c r="B453" s="32" t="s">
        <v>333</v>
      </c>
      <c r="C453" s="32">
        <v>10</v>
      </c>
      <c r="D453" s="82">
        <v>248312.682</v>
      </c>
      <c r="E453" s="32" t="s">
        <v>10</v>
      </c>
      <c r="F453" s="43">
        <v>2863.3049999999998</v>
      </c>
      <c r="G453" s="32" t="s">
        <v>335</v>
      </c>
    </row>
    <row r="454" spans="1:16" x14ac:dyDescent="0.25">
      <c r="A454" s="32" t="s">
        <v>126</v>
      </c>
      <c r="B454" s="32" t="s">
        <v>333</v>
      </c>
      <c r="C454" s="32">
        <v>10</v>
      </c>
      <c r="D454" s="82">
        <v>287590.79200000002</v>
      </c>
      <c r="E454" s="32" t="s">
        <v>10</v>
      </c>
      <c r="F454" s="43">
        <v>5504.1</v>
      </c>
      <c r="G454" s="32" t="s">
        <v>335</v>
      </c>
    </row>
    <row r="455" spans="1:16" x14ac:dyDescent="0.25">
      <c r="A455" s="32" t="s">
        <v>127</v>
      </c>
      <c r="B455" s="32" t="s">
        <v>333</v>
      </c>
      <c r="C455" s="32">
        <v>10</v>
      </c>
      <c r="D455" s="82">
        <v>279961.26400000002</v>
      </c>
      <c r="E455" s="32" t="s">
        <v>10</v>
      </c>
      <c r="F455" s="43">
        <v>6078.9369999999999</v>
      </c>
      <c r="G455" s="32" t="s">
        <v>335</v>
      </c>
    </row>
    <row r="456" spans="1:16" x14ac:dyDescent="0.25">
      <c r="A456" s="32" t="s">
        <v>128</v>
      </c>
      <c r="B456" s="32" t="s">
        <v>333</v>
      </c>
      <c r="C456" s="32">
        <v>10</v>
      </c>
      <c r="D456" s="82">
        <v>252830.951</v>
      </c>
      <c r="E456" s="32" t="s">
        <v>10</v>
      </c>
      <c r="F456" s="43">
        <v>6205.0159999999996</v>
      </c>
      <c r="G456" s="32" t="s">
        <v>335</v>
      </c>
    </row>
    <row r="457" spans="1:16" x14ac:dyDescent="0.25">
      <c r="A457" s="32" t="s">
        <v>129</v>
      </c>
      <c r="B457" s="32" t="s">
        <v>333</v>
      </c>
      <c r="C457" s="32">
        <v>10</v>
      </c>
      <c r="D457" s="82">
        <v>23640.543000000001</v>
      </c>
      <c r="E457" s="32" t="s">
        <v>10</v>
      </c>
      <c r="F457" s="43">
        <v>1074.8320000000001</v>
      </c>
      <c r="G457" s="32" t="s">
        <v>335</v>
      </c>
    </row>
    <row r="458" spans="1:16" x14ac:dyDescent="0.25">
      <c r="A458" s="32" t="s">
        <v>130</v>
      </c>
      <c r="B458" s="32" t="s">
        <v>333</v>
      </c>
      <c r="C458" s="32">
        <v>10</v>
      </c>
      <c r="D458" s="82">
        <v>25204.781999999999</v>
      </c>
      <c r="E458" s="32" t="s">
        <v>10</v>
      </c>
      <c r="F458" s="43">
        <v>719.38099999999997</v>
      </c>
      <c r="G458" s="32" t="s">
        <v>335</v>
      </c>
    </row>
    <row r="459" spans="1:16" x14ac:dyDescent="0.25">
      <c r="A459" s="32" t="s">
        <v>131</v>
      </c>
      <c r="B459" s="32" t="s">
        <v>333</v>
      </c>
      <c r="C459" s="32">
        <v>10</v>
      </c>
      <c r="D459" s="82">
        <v>19787.734</v>
      </c>
      <c r="E459" s="32" t="s">
        <v>10</v>
      </c>
      <c r="F459" s="43">
        <v>302.19</v>
      </c>
      <c r="G459" s="32" t="s">
        <v>335</v>
      </c>
    </row>
    <row r="460" spans="1:16" x14ac:dyDescent="0.25">
      <c r="A460" s="32" t="s">
        <v>132</v>
      </c>
      <c r="B460" s="32" t="s">
        <v>333</v>
      </c>
      <c r="C460" s="32">
        <v>10</v>
      </c>
      <c r="D460" s="82">
        <v>20331.891</v>
      </c>
      <c r="E460" s="32" t="s">
        <v>10</v>
      </c>
      <c r="F460" s="43">
        <v>77.263000000000005</v>
      </c>
      <c r="G460" s="32" t="s">
        <v>335</v>
      </c>
    </row>
    <row r="461" spans="1:16" x14ac:dyDescent="0.25">
      <c r="A461" s="32" t="s">
        <v>133</v>
      </c>
      <c r="B461" s="32" t="s">
        <v>333</v>
      </c>
      <c r="C461" s="32">
        <v>10</v>
      </c>
      <c r="D461" s="82">
        <v>1995.22</v>
      </c>
      <c r="E461" s="32" t="s">
        <v>10</v>
      </c>
      <c r="F461" s="43">
        <v>9.4149999999999991</v>
      </c>
      <c r="G461" s="32" t="s">
        <v>335</v>
      </c>
    </row>
    <row r="462" spans="1:16" x14ac:dyDescent="0.25">
      <c r="A462" s="32" t="s">
        <v>134</v>
      </c>
      <c r="B462" s="32" t="s">
        <v>333</v>
      </c>
      <c r="C462" s="32">
        <v>10</v>
      </c>
      <c r="D462" s="82">
        <v>2015.3209999999999</v>
      </c>
      <c r="E462" s="32" t="s">
        <v>10</v>
      </c>
      <c r="F462" s="43">
        <v>18.14</v>
      </c>
      <c r="G462" s="32" t="s">
        <v>335</v>
      </c>
    </row>
    <row r="463" spans="1:16" x14ac:dyDescent="0.25">
      <c r="A463" s="32" t="s">
        <v>135</v>
      </c>
      <c r="B463" s="32" t="s">
        <v>333</v>
      </c>
      <c r="C463" s="32">
        <v>10</v>
      </c>
      <c r="D463" s="82">
        <v>1792.288</v>
      </c>
      <c r="E463" s="32" t="s">
        <v>10</v>
      </c>
      <c r="F463" s="43">
        <v>47.738999999999997</v>
      </c>
      <c r="G463" s="32" t="s">
        <v>335</v>
      </c>
    </row>
    <row r="464" spans="1:16" x14ac:dyDescent="0.25">
      <c r="A464" s="32" t="s">
        <v>136</v>
      </c>
      <c r="B464" s="32" t="s">
        <v>333</v>
      </c>
      <c r="C464" s="32">
        <v>10</v>
      </c>
      <c r="D464" s="82">
        <v>1733.0450000000001</v>
      </c>
      <c r="E464" s="32" t="s">
        <v>10</v>
      </c>
      <c r="F464" s="43">
        <v>17.46</v>
      </c>
      <c r="G464" s="32" t="s">
        <v>335</v>
      </c>
    </row>
    <row r="466" spans="1:14" x14ac:dyDescent="0.25">
      <c r="A466" s="32" t="s">
        <v>0</v>
      </c>
      <c r="B466" s="32" t="s">
        <v>1</v>
      </c>
      <c r="C466" s="32" t="s">
        <v>346</v>
      </c>
      <c r="D466" s="82" t="s">
        <v>332</v>
      </c>
      <c r="E466" s="32" t="s">
        <v>333</v>
      </c>
      <c r="F466" s="43" t="s">
        <v>334</v>
      </c>
      <c r="G466" s="32"/>
    </row>
    <row r="467" spans="1:14" ht="20" thickBot="1" x14ac:dyDescent="0.3">
      <c r="A467" s="32" t="s">
        <v>2</v>
      </c>
      <c r="B467" s="32" t="s">
        <v>3</v>
      </c>
      <c r="C467" s="32" t="s">
        <v>4</v>
      </c>
      <c r="D467" s="82" t="s">
        <v>5</v>
      </c>
      <c r="E467" s="32" t="s">
        <v>6</v>
      </c>
      <c r="F467" s="43" t="s">
        <v>7</v>
      </c>
      <c r="G467" s="32"/>
    </row>
    <row r="468" spans="1:14" x14ac:dyDescent="0.25">
      <c r="A468" s="32" t="s">
        <v>347</v>
      </c>
      <c r="B468" s="32" t="s">
        <v>333</v>
      </c>
      <c r="C468" s="32">
        <v>5</v>
      </c>
      <c r="D468" s="82">
        <v>11511528.362</v>
      </c>
      <c r="E468" s="32" t="s">
        <v>10</v>
      </c>
      <c r="F468" s="43">
        <v>1035945.517</v>
      </c>
      <c r="G468" s="32" t="s">
        <v>335</v>
      </c>
      <c r="I468" s="5" t="s">
        <v>393</v>
      </c>
      <c r="J468" s="79" t="s">
        <v>340</v>
      </c>
      <c r="K468" s="79" t="s">
        <v>341</v>
      </c>
      <c r="L468" s="19" t="s">
        <v>162</v>
      </c>
      <c r="M468" s="79" t="s">
        <v>342</v>
      </c>
      <c r="N468" s="23" t="s">
        <v>162</v>
      </c>
    </row>
    <row r="469" spans="1:14" x14ac:dyDescent="0.25">
      <c r="A469" s="32" t="s">
        <v>348</v>
      </c>
      <c r="B469" s="32" t="s">
        <v>333</v>
      </c>
      <c r="C469" s="32">
        <v>5</v>
      </c>
      <c r="D469" s="82">
        <v>10749162.513</v>
      </c>
      <c r="E469" s="32" t="s">
        <v>10</v>
      </c>
      <c r="F469" s="43">
        <v>135503.95000000001</v>
      </c>
      <c r="G469" s="32" t="s">
        <v>335</v>
      </c>
      <c r="I469" s="6">
        <v>100000</v>
      </c>
      <c r="J469" s="80">
        <f>D468</f>
        <v>11511528.362</v>
      </c>
      <c r="K469" s="80">
        <f>D469</f>
        <v>10749162.513</v>
      </c>
      <c r="L469" s="20">
        <f>(J469/K469-1)</f>
        <v>7.092327872780757E-2</v>
      </c>
      <c r="M469" s="80">
        <f>D470</f>
        <v>10679976.415999999</v>
      </c>
      <c r="N469" s="24">
        <f>(J469/M469-1)</f>
        <v>7.786084103652402E-2</v>
      </c>
    </row>
    <row r="470" spans="1:14" x14ac:dyDescent="0.25">
      <c r="A470" s="32" t="s">
        <v>349</v>
      </c>
      <c r="B470" s="32" t="s">
        <v>333</v>
      </c>
      <c r="C470" s="32">
        <v>5</v>
      </c>
      <c r="D470" s="82">
        <v>10679976.415999999</v>
      </c>
      <c r="E470" s="32" t="s">
        <v>10</v>
      </c>
      <c r="F470" s="43">
        <v>1485928.591</v>
      </c>
      <c r="G470" s="32" t="s">
        <v>335</v>
      </c>
      <c r="I470" s="6">
        <v>50000</v>
      </c>
      <c r="J470" s="80">
        <f>D471</f>
        <v>5487128.9759999998</v>
      </c>
      <c r="K470" s="80">
        <f>D472</f>
        <v>5408133.3760000002</v>
      </c>
      <c r="L470" s="20">
        <f t="shared" ref="L470:L473" si="12">(J470/K470-1)</f>
        <v>1.4606814312413841E-2</v>
      </c>
      <c r="M470" s="80">
        <f>D473</f>
        <v>5573626.0870000003</v>
      </c>
      <c r="N470" s="24">
        <f t="shared" ref="N470:N473" si="13">(J470/M470-1)</f>
        <v>-1.5519001391526288E-2</v>
      </c>
    </row>
    <row r="471" spans="1:14" x14ac:dyDescent="0.25">
      <c r="A471" s="32" t="s">
        <v>359</v>
      </c>
      <c r="B471" s="32" t="s">
        <v>333</v>
      </c>
      <c r="C471" s="32">
        <v>5</v>
      </c>
      <c r="D471" s="82">
        <v>5487128.9759999998</v>
      </c>
      <c r="E471" s="32" t="s">
        <v>10</v>
      </c>
      <c r="F471" s="43">
        <v>331786.89500000002</v>
      </c>
      <c r="G471" s="32" t="s">
        <v>335</v>
      </c>
      <c r="I471" s="6">
        <v>10000</v>
      </c>
      <c r="J471" s="80">
        <f>D474</f>
        <v>1323703.1340000001</v>
      </c>
      <c r="K471" s="80">
        <f>D475</f>
        <v>1053160.676</v>
      </c>
      <c r="L471" s="20">
        <f t="shared" si="12"/>
        <v>0.25688621324862315</v>
      </c>
      <c r="M471" s="80">
        <f>D476</f>
        <v>1129646.2250000001</v>
      </c>
      <c r="N471" s="24">
        <f t="shared" si="13"/>
        <v>0.17178555967820808</v>
      </c>
    </row>
    <row r="472" spans="1:14" x14ac:dyDescent="0.25">
      <c r="A472" s="32" t="s">
        <v>360</v>
      </c>
      <c r="B472" s="32" t="s">
        <v>333</v>
      </c>
      <c r="C472" s="32">
        <v>5</v>
      </c>
      <c r="D472" s="82">
        <v>5408133.3760000002</v>
      </c>
      <c r="E472" s="32" t="s">
        <v>10</v>
      </c>
      <c r="F472" s="43">
        <v>89143.195000000007</v>
      </c>
      <c r="G472" s="32" t="s">
        <v>335</v>
      </c>
      <c r="I472" s="6">
        <v>1000</v>
      </c>
      <c r="J472" s="80">
        <f>D477</f>
        <v>155528.076</v>
      </c>
      <c r="K472" s="80">
        <f>D478</f>
        <v>106856.66499999999</v>
      </c>
      <c r="L472" s="20">
        <f t="shared" si="12"/>
        <v>0.45548315587053012</v>
      </c>
      <c r="M472" s="80">
        <f>D479</f>
        <v>137772.53400000001</v>
      </c>
      <c r="N472" s="24">
        <f t="shared" si="13"/>
        <v>0.12887577432523667</v>
      </c>
    </row>
    <row r="473" spans="1:14" ht="20" thickBot="1" x14ac:dyDescent="0.3">
      <c r="A473" s="32" t="s">
        <v>361</v>
      </c>
      <c r="B473" s="32" t="s">
        <v>333</v>
      </c>
      <c r="C473" s="32">
        <v>5</v>
      </c>
      <c r="D473" s="82">
        <v>5573626.0870000003</v>
      </c>
      <c r="E473" s="32" t="s">
        <v>10</v>
      </c>
      <c r="F473" s="43">
        <v>1334695.3829999999</v>
      </c>
      <c r="G473" s="32" t="s">
        <v>335</v>
      </c>
      <c r="I473" s="7">
        <v>100</v>
      </c>
      <c r="J473" s="81">
        <f>D480</f>
        <v>9822.3070000000007</v>
      </c>
      <c r="K473" s="81">
        <f>D481</f>
        <v>11313.76</v>
      </c>
      <c r="L473" s="21">
        <f t="shared" si="12"/>
        <v>-0.13182646617923655</v>
      </c>
      <c r="M473" s="81">
        <f>D482</f>
        <v>18473.478999999999</v>
      </c>
      <c r="N473" s="25">
        <f t="shared" si="13"/>
        <v>-0.46830226185333035</v>
      </c>
    </row>
    <row r="474" spans="1:14" x14ac:dyDescent="0.25">
      <c r="A474" s="32" t="s">
        <v>350</v>
      </c>
      <c r="B474" s="32" t="s">
        <v>333</v>
      </c>
      <c r="C474" s="32">
        <v>5</v>
      </c>
      <c r="D474" s="82">
        <v>1323703.1340000001</v>
      </c>
      <c r="E474" s="32" t="s">
        <v>10</v>
      </c>
      <c r="F474" s="43">
        <v>53201.629000000001</v>
      </c>
      <c r="G474" s="32" t="s">
        <v>335</v>
      </c>
    </row>
    <row r="475" spans="1:14" x14ac:dyDescent="0.25">
      <c r="A475" s="32" t="s">
        <v>351</v>
      </c>
      <c r="B475" s="32" t="s">
        <v>333</v>
      </c>
      <c r="C475" s="32">
        <v>5</v>
      </c>
      <c r="D475" s="82">
        <v>1053160.676</v>
      </c>
      <c r="E475" s="32" t="s">
        <v>10</v>
      </c>
      <c r="F475" s="43">
        <v>22276.793000000001</v>
      </c>
      <c r="G475" s="32" t="s">
        <v>335</v>
      </c>
    </row>
    <row r="476" spans="1:14" x14ac:dyDescent="0.25">
      <c r="A476" s="32" t="s">
        <v>352</v>
      </c>
      <c r="B476" s="32" t="s">
        <v>333</v>
      </c>
      <c r="C476" s="32">
        <v>5</v>
      </c>
      <c r="D476" s="82">
        <v>1129646.2250000001</v>
      </c>
      <c r="E476" s="32" t="s">
        <v>10</v>
      </c>
      <c r="F476" s="43">
        <v>252332.87100000001</v>
      </c>
      <c r="G476" s="32" t="s">
        <v>335</v>
      </c>
    </row>
    <row r="477" spans="1:14" x14ac:dyDescent="0.25">
      <c r="A477" s="32" t="s">
        <v>353</v>
      </c>
      <c r="B477" s="32" t="s">
        <v>333</v>
      </c>
      <c r="C477" s="32">
        <v>5</v>
      </c>
      <c r="D477" s="82">
        <v>155528.076</v>
      </c>
      <c r="E477" s="32" t="s">
        <v>10</v>
      </c>
      <c r="F477" s="43">
        <v>6866.558</v>
      </c>
      <c r="G477" s="32" t="s">
        <v>335</v>
      </c>
    </row>
    <row r="478" spans="1:14" x14ac:dyDescent="0.25">
      <c r="A478" s="32" t="s">
        <v>354</v>
      </c>
      <c r="B478" s="32" t="s">
        <v>333</v>
      </c>
      <c r="C478" s="32">
        <v>5</v>
      </c>
      <c r="D478" s="82">
        <v>106856.66499999999</v>
      </c>
      <c r="E478" s="32" t="s">
        <v>10</v>
      </c>
      <c r="F478" s="43">
        <v>1516.1510000000001</v>
      </c>
      <c r="G478" s="32" t="s">
        <v>335</v>
      </c>
    </row>
    <row r="479" spans="1:14" x14ac:dyDescent="0.25">
      <c r="A479" s="32" t="s">
        <v>355</v>
      </c>
      <c r="B479" s="32" t="s">
        <v>333</v>
      </c>
      <c r="C479" s="32">
        <v>5</v>
      </c>
      <c r="D479" s="82">
        <v>137772.53400000001</v>
      </c>
      <c r="E479" s="32" t="s">
        <v>10</v>
      </c>
      <c r="F479" s="43">
        <v>29595.776999999998</v>
      </c>
      <c r="G479" s="32" t="s">
        <v>335</v>
      </c>
    </row>
    <row r="480" spans="1:14" x14ac:dyDescent="0.25">
      <c r="A480" s="32" t="s">
        <v>356</v>
      </c>
      <c r="B480" s="32" t="s">
        <v>333</v>
      </c>
      <c r="C480" s="32">
        <v>5</v>
      </c>
      <c r="D480" s="82">
        <v>9822.3070000000007</v>
      </c>
      <c r="E480" s="32" t="s">
        <v>10</v>
      </c>
      <c r="F480" s="43">
        <v>469.74</v>
      </c>
      <c r="G480" s="32" t="s">
        <v>335</v>
      </c>
    </row>
    <row r="481" spans="1:14" x14ac:dyDescent="0.25">
      <c r="A481" s="32" t="s">
        <v>357</v>
      </c>
      <c r="B481" s="32" t="s">
        <v>333</v>
      </c>
      <c r="C481" s="32">
        <v>5</v>
      </c>
      <c r="D481" s="82">
        <v>11313.76</v>
      </c>
      <c r="E481" s="32" t="s">
        <v>10</v>
      </c>
      <c r="F481" s="43">
        <v>197.673</v>
      </c>
      <c r="G481" s="32" t="s">
        <v>335</v>
      </c>
    </row>
    <row r="482" spans="1:14" x14ac:dyDescent="0.25">
      <c r="A482" s="32" t="s">
        <v>358</v>
      </c>
      <c r="B482" s="32" t="s">
        <v>333</v>
      </c>
      <c r="C482" s="32">
        <v>5</v>
      </c>
      <c r="D482" s="82">
        <v>18473.478999999999</v>
      </c>
      <c r="E482" s="32" t="s">
        <v>10</v>
      </c>
      <c r="F482" s="43">
        <v>3536.442</v>
      </c>
      <c r="G482" s="32" t="s">
        <v>335</v>
      </c>
    </row>
    <row r="483" spans="1:14" x14ac:dyDescent="0.25">
      <c r="A483" s="32"/>
      <c r="B483" s="32"/>
      <c r="C483" s="32"/>
      <c r="D483" s="82"/>
      <c r="E483" s="32"/>
      <c r="F483" s="43"/>
      <c r="G483" s="32"/>
    </row>
    <row r="484" spans="1:14" x14ac:dyDescent="0.25">
      <c r="A484" s="32" t="s">
        <v>0</v>
      </c>
      <c r="B484" s="32" t="s">
        <v>1</v>
      </c>
      <c r="C484" s="32" t="s">
        <v>362</v>
      </c>
      <c r="D484" s="82" t="s">
        <v>332</v>
      </c>
      <c r="E484" s="32" t="s">
        <v>333</v>
      </c>
      <c r="F484" s="43" t="s">
        <v>334</v>
      </c>
      <c r="G484" s="32"/>
    </row>
    <row r="485" spans="1:14" ht="20" thickBot="1" x14ac:dyDescent="0.3">
      <c r="A485" s="32" t="s">
        <v>2</v>
      </c>
      <c r="B485" s="32" t="s">
        <v>3</v>
      </c>
      <c r="C485" s="32" t="s">
        <v>4</v>
      </c>
      <c r="D485" s="82" t="s">
        <v>5</v>
      </c>
      <c r="E485" s="32" t="s">
        <v>6</v>
      </c>
      <c r="F485" s="43" t="s">
        <v>7</v>
      </c>
      <c r="G485" s="32"/>
    </row>
    <row r="486" spans="1:14" x14ac:dyDescent="0.25">
      <c r="A486" s="32" t="s">
        <v>363</v>
      </c>
      <c r="B486" s="32" t="s">
        <v>333</v>
      </c>
      <c r="C486" s="32">
        <v>5</v>
      </c>
      <c r="D486" s="82">
        <v>1272532.605</v>
      </c>
      <c r="E486" s="32" t="s">
        <v>10</v>
      </c>
      <c r="F486" s="43">
        <v>98617.675000000003</v>
      </c>
      <c r="G486" s="32" t="s">
        <v>335</v>
      </c>
      <c r="I486" s="5" t="s">
        <v>394</v>
      </c>
      <c r="J486" s="79" t="s">
        <v>340</v>
      </c>
      <c r="K486" s="79" t="s">
        <v>341</v>
      </c>
      <c r="L486" s="19" t="s">
        <v>162</v>
      </c>
      <c r="M486" s="79" t="s">
        <v>342</v>
      </c>
      <c r="N486" s="23" t="s">
        <v>162</v>
      </c>
    </row>
    <row r="487" spans="1:14" x14ac:dyDescent="0.25">
      <c r="A487" s="32" t="s">
        <v>364</v>
      </c>
      <c r="B487" s="32" t="s">
        <v>333</v>
      </c>
      <c r="C487" s="32">
        <v>5</v>
      </c>
      <c r="D487" s="82">
        <v>1023945.498</v>
      </c>
      <c r="E487" s="32" t="s">
        <v>10</v>
      </c>
      <c r="F487" s="43">
        <v>681932.81799999997</v>
      </c>
      <c r="G487" s="32" t="s">
        <v>335</v>
      </c>
      <c r="I487" s="6">
        <v>100000</v>
      </c>
      <c r="J487" s="80">
        <f>D486</f>
        <v>1272532.605</v>
      </c>
      <c r="K487" s="80">
        <f>D487</f>
        <v>1023945.498</v>
      </c>
      <c r="L487" s="20">
        <f>(J487/K487-1)</f>
        <v>0.24277376821866747</v>
      </c>
      <c r="M487" s="80">
        <f>D488</f>
        <v>1082845.5090000001</v>
      </c>
      <c r="N487" s="24">
        <f>(J487/M487-1)</f>
        <v>0.17517466196556009</v>
      </c>
    </row>
    <row r="488" spans="1:14" x14ac:dyDescent="0.25">
      <c r="A488" s="32" t="s">
        <v>365</v>
      </c>
      <c r="B488" s="32" t="s">
        <v>333</v>
      </c>
      <c r="C488" s="32">
        <v>5</v>
      </c>
      <c r="D488" s="82">
        <v>1082845.5090000001</v>
      </c>
      <c r="E488" s="32" t="s">
        <v>10</v>
      </c>
      <c r="F488" s="43">
        <v>588188.85800000001</v>
      </c>
      <c r="G488" s="32" t="s">
        <v>335</v>
      </c>
      <c r="I488" s="6">
        <v>50000</v>
      </c>
      <c r="J488" s="80">
        <f>D489</f>
        <v>665532.09</v>
      </c>
      <c r="K488" s="80">
        <f>D490</f>
        <v>546329.66299999994</v>
      </c>
      <c r="L488" s="20">
        <f t="shared" ref="L488:L491" si="14">(J488/K488-1)</f>
        <v>0.21818772633621397</v>
      </c>
      <c r="M488" s="80">
        <f>D491</f>
        <v>573632.429</v>
      </c>
      <c r="N488" s="24">
        <f t="shared" ref="N488:N491" si="15">(J488/M488-1)</f>
        <v>0.1602065300949016</v>
      </c>
    </row>
    <row r="489" spans="1:14" x14ac:dyDescent="0.25">
      <c r="A489" s="32" t="s">
        <v>366</v>
      </c>
      <c r="B489" s="32" t="s">
        <v>333</v>
      </c>
      <c r="C489" s="32">
        <v>5</v>
      </c>
      <c r="D489" s="82">
        <v>665532.09</v>
      </c>
      <c r="E489" s="32" t="s">
        <v>10</v>
      </c>
      <c r="F489" s="43">
        <v>8126.5730000000003</v>
      </c>
      <c r="G489" s="32" t="s">
        <v>335</v>
      </c>
      <c r="I489" s="6">
        <v>10000</v>
      </c>
      <c r="J489" s="80">
        <f>D492</f>
        <v>105858.55</v>
      </c>
      <c r="K489" s="80">
        <f>D493</f>
        <v>75134.508000000002</v>
      </c>
      <c r="L489" s="20">
        <f t="shared" si="14"/>
        <v>0.40892051891788528</v>
      </c>
      <c r="M489" s="80">
        <f>D494</f>
        <v>80709.076000000001</v>
      </c>
      <c r="N489" s="24">
        <f t="shared" si="15"/>
        <v>0.31160651622377644</v>
      </c>
    </row>
    <row r="490" spans="1:14" x14ac:dyDescent="0.25">
      <c r="A490" s="32" t="s">
        <v>367</v>
      </c>
      <c r="B490" s="32" t="s">
        <v>333</v>
      </c>
      <c r="C490" s="32">
        <v>5</v>
      </c>
      <c r="D490" s="82">
        <v>546329.66299999994</v>
      </c>
      <c r="E490" s="32" t="s">
        <v>10</v>
      </c>
      <c r="F490" s="43">
        <v>168783.79800000001</v>
      </c>
      <c r="G490" s="32" t="s">
        <v>335</v>
      </c>
      <c r="I490" s="6">
        <v>1000</v>
      </c>
      <c r="J490" s="80">
        <f>D495</f>
        <v>8882.3619999999992</v>
      </c>
      <c r="K490" s="80">
        <f>D496</f>
        <v>5625.7979999999998</v>
      </c>
      <c r="L490" s="20">
        <f t="shared" si="14"/>
        <v>0.57886258980503724</v>
      </c>
      <c r="M490" s="80">
        <f>D497</f>
        <v>6956.9129999999996</v>
      </c>
      <c r="N490" s="24">
        <f t="shared" si="15"/>
        <v>0.27676772729513788</v>
      </c>
    </row>
    <row r="491" spans="1:14" ht="20" thickBot="1" x14ac:dyDescent="0.3">
      <c r="A491" s="32" t="s">
        <v>368</v>
      </c>
      <c r="B491" s="32" t="s">
        <v>333</v>
      </c>
      <c r="C491" s="32">
        <v>5</v>
      </c>
      <c r="D491" s="82">
        <v>573632.429</v>
      </c>
      <c r="E491" s="32" t="s">
        <v>10</v>
      </c>
      <c r="F491" s="43">
        <v>112658.269</v>
      </c>
      <c r="G491" s="32" t="s">
        <v>335</v>
      </c>
      <c r="I491" s="7">
        <v>100</v>
      </c>
      <c r="J491" s="81">
        <f>D498</f>
        <v>830.37699999999995</v>
      </c>
      <c r="K491" s="81">
        <f>D499</f>
        <v>500.01900000000001</v>
      </c>
      <c r="L491" s="21">
        <f t="shared" si="14"/>
        <v>0.66069089374603762</v>
      </c>
      <c r="M491" s="81">
        <f>D500</f>
        <v>687.70100000000002</v>
      </c>
      <c r="N491" s="25">
        <f t="shared" si="15"/>
        <v>0.20746807115301547</v>
      </c>
    </row>
    <row r="492" spans="1:14" x14ac:dyDescent="0.25">
      <c r="A492" s="32" t="s">
        <v>369</v>
      </c>
      <c r="B492" s="32" t="s">
        <v>333</v>
      </c>
      <c r="C492" s="32">
        <v>5</v>
      </c>
      <c r="D492" s="82">
        <v>105858.55</v>
      </c>
      <c r="E492" s="32" t="s">
        <v>10</v>
      </c>
      <c r="F492" s="43">
        <v>5140.6559999999999</v>
      </c>
      <c r="G492" s="32" t="s">
        <v>335</v>
      </c>
    </row>
    <row r="493" spans="1:14" x14ac:dyDescent="0.25">
      <c r="A493" s="32" t="s">
        <v>370</v>
      </c>
      <c r="B493" s="32" t="s">
        <v>333</v>
      </c>
      <c r="C493" s="32">
        <v>5</v>
      </c>
      <c r="D493" s="82">
        <v>75134.508000000002</v>
      </c>
      <c r="E493" s="32" t="s">
        <v>10</v>
      </c>
      <c r="F493" s="43">
        <v>2913.7049999999999</v>
      </c>
      <c r="G493" s="32" t="s">
        <v>335</v>
      </c>
    </row>
    <row r="494" spans="1:14" x14ac:dyDescent="0.25">
      <c r="A494" s="32" t="s">
        <v>371</v>
      </c>
      <c r="B494" s="32" t="s">
        <v>333</v>
      </c>
      <c r="C494" s="32">
        <v>5</v>
      </c>
      <c r="D494" s="82">
        <v>80709.076000000001</v>
      </c>
      <c r="E494" s="32" t="s">
        <v>10</v>
      </c>
      <c r="F494" s="43">
        <v>252.49700000000001</v>
      </c>
      <c r="G494" s="32" t="s">
        <v>335</v>
      </c>
    </row>
    <row r="495" spans="1:14" x14ac:dyDescent="0.25">
      <c r="A495" s="32" t="s">
        <v>372</v>
      </c>
      <c r="B495" s="32" t="s">
        <v>333</v>
      </c>
      <c r="C495" s="32">
        <v>5</v>
      </c>
      <c r="D495" s="82">
        <v>8882.3619999999992</v>
      </c>
      <c r="E495" s="32" t="s">
        <v>10</v>
      </c>
      <c r="F495" s="43">
        <v>61.664000000000001</v>
      </c>
      <c r="G495" s="32" t="s">
        <v>335</v>
      </c>
    </row>
    <row r="496" spans="1:14" x14ac:dyDescent="0.25">
      <c r="A496" s="32" t="s">
        <v>373</v>
      </c>
      <c r="B496" s="32" t="s">
        <v>333</v>
      </c>
      <c r="C496" s="32">
        <v>5</v>
      </c>
      <c r="D496" s="82">
        <v>5625.7979999999998</v>
      </c>
      <c r="E496" s="32" t="s">
        <v>10</v>
      </c>
      <c r="F496" s="43">
        <v>51.426000000000002</v>
      </c>
      <c r="G496" s="32" t="s">
        <v>335</v>
      </c>
    </row>
    <row r="497" spans="1:14" x14ac:dyDescent="0.25">
      <c r="A497" s="32" t="s">
        <v>374</v>
      </c>
      <c r="B497" s="32" t="s">
        <v>333</v>
      </c>
      <c r="C497" s="32">
        <v>5</v>
      </c>
      <c r="D497" s="82">
        <v>6956.9129999999996</v>
      </c>
      <c r="E497" s="32" t="s">
        <v>10</v>
      </c>
      <c r="F497" s="43">
        <v>500.76600000000002</v>
      </c>
      <c r="G497" s="32" t="s">
        <v>335</v>
      </c>
    </row>
    <row r="498" spans="1:14" x14ac:dyDescent="0.25">
      <c r="A498" s="32" t="s">
        <v>375</v>
      </c>
      <c r="B498" s="32" t="s">
        <v>333</v>
      </c>
      <c r="C498" s="32">
        <v>5</v>
      </c>
      <c r="D498" s="82">
        <v>830.37699999999995</v>
      </c>
      <c r="E498" s="32" t="s">
        <v>10</v>
      </c>
      <c r="F498" s="43">
        <v>8.5030000000000001</v>
      </c>
      <c r="G498" s="32" t="s">
        <v>335</v>
      </c>
    </row>
    <row r="499" spans="1:14" x14ac:dyDescent="0.25">
      <c r="A499" s="32" t="s">
        <v>376</v>
      </c>
      <c r="B499" s="32" t="s">
        <v>333</v>
      </c>
      <c r="C499" s="32">
        <v>5</v>
      </c>
      <c r="D499" s="82">
        <v>500.01900000000001</v>
      </c>
      <c r="E499" s="32" t="s">
        <v>10</v>
      </c>
      <c r="F499" s="43">
        <v>8.7490000000000006</v>
      </c>
      <c r="G499" s="32" t="s">
        <v>335</v>
      </c>
    </row>
    <row r="500" spans="1:14" x14ac:dyDescent="0.25">
      <c r="A500" s="32" t="s">
        <v>377</v>
      </c>
      <c r="B500" s="32" t="s">
        <v>333</v>
      </c>
      <c r="C500" s="32">
        <v>5</v>
      </c>
      <c r="D500" s="82">
        <v>687.70100000000002</v>
      </c>
      <c r="E500" s="32" t="s">
        <v>10</v>
      </c>
      <c r="F500" s="43">
        <v>70.510999999999996</v>
      </c>
      <c r="G500" s="32" t="s">
        <v>335</v>
      </c>
    </row>
    <row r="501" spans="1:14" x14ac:dyDescent="0.25">
      <c r="A501" s="32"/>
      <c r="B501" s="32"/>
      <c r="C501" s="32"/>
      <c r="D501" s="82"/>
      <c r="E501" s="32"/>
      <c r="F501" s="43"/>
      <c r="G501" s="32"/>
    </row>
    <row r="502" spans="1:14" x14ac:dyDescent="0.25">
      <c r="A502" s="32" t="s">
        <v>0</v>
      </c>
      <c r="B502" s="32" t="s">
        <v>1</v>
      </c>
      <c r="C502" s="32" t="s">
        <v>362</v>
      </c>
      <c r="D502" s="82" t="s">
        <v>332</v>
      </c>
      <c r="E502" s="32" t="s">
        <v>333</v>
      </c>
      <c r="F502" s="43" t="s">
        <v>334</v>
      </c>
      <c r="G502" s="32"/>
    </row>
    <row r="503" spans="1:14" ht="20" thickBot="1" x14ac:dyDescent="0.3">
      <c r="A503" s="32" t="s">
        <v>2</v>
      </c>
      <c r="B503" s="32" t="s">
        <v>3</v>
      </c>
      <c r="C503" s="32" t="s">
        <v>4</v>
      </c>
      <c r="D503" s="82" t="s">
        <v>5</v>
      </c>
      <c r="E503" s="32" t="s">
        <v>6</v>
      </c>
      <c r="F503" s="43" t="s">
        <v>7</v>
      </c>
      <c r="G503" s="32"/>
    </row>
    <row r="504" spans="1:14" x14ac:dyDescent="0.25">
      <c r="A504" s="32" t="s">
        <v>378</v>
      </c>
      <c r="B504" s="32" t="s">
        <v>333</v>
      </c>
      <c r="C504" s="32">
        <v>5</v>
      </c>
      <c r="D504" s="82">
        <v>1786921.193</v>
      </c>
      <c r="E504" s="32" t="s">
        <v>10</v>
      </c>
      <c r="F504" s="43">
        <v>35398.396000000001</v>
      </c>
      <c r="G504" s="32" t="s">
        <v>335</v>
      </c>
      <c r="I504" s="5" t="s">
        <v>395</v>
      </c>
      <c r="J504" s="79" t="s">
        <v>340</v>
      </c>
      <c r="K504" s="79" t="s">
        <v>341</v>
      </c>
      <c r="L504" s="19" t="s">
        <v>162</v>
      </c>
      <c r="M504" s="79" t="s">
        <v>342</v>
      </c>
      <c r="N504" s="23" t="s">
        <v>162</v>
      </c>
    </row>
    <row r="505" spans="1:14" x14ac:dyDescent="0.25">
      <c r="A505" s="32" t="s">
        <v>379</v>
      </c>
      <c r="B505" s="32" t="s">
        <v>333</v>
      </c>
      <c r="C505" s="32">
        <v>5</v>
      </c>
      <c r="D505" s="82">
        <v>1645502.2080000001</v>
      </c>
      <c r="E505" s="32" t="s">
        <v>10</v>
      </c>
      <c r="F505" s="43">
        <v>854424.43900000001</v>
      </c>
      <c r="G505" s="32" t="s">
        <v>335</v>
      </c>
      <c r="I505" s="6">
        <v>100000</v>
      </c>
      <c r="J505" s="80">
        <f>D504</f>
        <v>1786921.193</v>
      </c>
      <c r="K505" s="80">
        <f>D505</f>
        <v>1645502.2080000001</v>
      </c>
      <c r="L505" s="20">
        <f>(J505/K505-1)</f>
        <v>8.5942750068919826E-2</v>
      </c>
      <c r="M505" s="80">
        <f>D506</f>
        <v>1376261.953</v>
      </c>
      <c r="N505" s="24">
        <f>(J505/M505-1)</f>
        <v>0.29838741026360416</v>
      </c>
    </row>
    <row r="506" spans="1:14" x14ac:dyDescent="0.25">
      <c r="A506" s="32" t="s">
        <v>380</v>
      </c>
      <c r="B506" s="32" t="s">
        <v>333</v>
      </c>
      <c r="C506" s="32">
        <v>5</v>
      </c>
      <c r="D506" s="82">
        <v>1376261.953</v>
      </c>
      <c r="E506" s="32" t="s">
        <v>10</v>
      </c>
      <c r="F506" s="43">
        <v>625371.071</v>
      </c>
      <c r="G506" s="32" t="s">
        <v>335</v>
      </c>
      <c r="I506" s="6">
        <v>50000</v>
      </c>
      <c r="J506" s="80">
        <f>D507</f>
        <v>913921.174</v>
      </c>
      <c r="K506" s="80">
        <f>D508</f>
        <v>765234.94200000004</v>
      </c>
      <c r="L506" s="20">
        <f t="shared" ref="L506:L509" si="16">(J506/K506-1)</f>
        <v>0.19430141495028597</v>
      </c>
      <c r="M506" s="80">
        <f>D509</f>
        <v>673967.68099999998</v>
      </c>
      <c r="N506" s="24">
        <f t="shared" ref="N506:N509" si="17">(J506/M506-1)</f>
        <v>0.35603115663345886</v>
      </c>
    </row>
    <row r="507" spans="1:14" x14ac:dyDescent="0.25">
      <c r="A507" s="32" t="s">
        <v>381</v>
      </c>
      <c r="B507" s="32" t="s">
        <v>333</v>
      </c>
      <c r="C507" s="32">
        <v>5</v>
      </c>
      <c r="D507" s="82">
        <v>913921.174</v>
      </c>
      <c r="E507" s="32" t="s">
        <v>10</v>
      </c>
      <c r="F507" s="43">
        <v>9896.6029999999992</v>
      </c>
      <c r="G507" s="32" t="s">
        <v>335</v>
      </c>
      <c r="I507" s="6">
        <v>10000</v>
      </c>
      <c r="J507" s="80">
        <f>D510</f>
        <v>148025.97099999999</v>
      </c>
      <c r="K507" s="80">
        <f>D511</f>
        <v>110936.382</v>
      </c>
      <c r="L507" s="20">
        <f t="shared" si="16"/>
        <v>0.334332058891194</v>
      </c>
      <c r="M507" s="80">
        <f>D512</f>
        <v>101463.18399999999</v>
      </c>
      <c r="N507" s="24">
        <f t="shared" si="17"/>
        <v>0.4589131265582993</v>
      </c>
    </row>
    <row r="508" spans="1:14" x14ac:dyDescent="0.25">
      <c r="A508" s="32" t="s">
        <v>382</v>
      </c>
      <c r="B508" s="32" t="s">
        <v>333</v>
      </c>
      <c r="C508" s="32">
        <v>5</v>
      </c>
      <c r="D508" s="82">
        <v>765234.94200000004</v>
      </c>
      <c r="E508" s="32" t="s">
        <v>10</v>
      </c>
      <c r="F508" s="43">
        <v>251591.364</v>
      </c>
      <c r="G508" s="32" t="s">
        <v>335</v>
      </c>
      <c r="I508" s="6">
        <v>1000</v>
      </c>
      <c r="J508" s="80">
        <f>D513</f>
        <v>13201.108</v>
      </c>
      <c r="K508" s="80">
        <f>D514</f>
        <v>8867.2909999999993</v>
      </c>
      <c r="L508" s="20">
        <f t="shared" si="16"/>
        <v>0.488741939336377</v>
      </c>
      <c r="M508" s="80">
        <f>D515</f>
        <v>8445.3369999999995</v>
      </c>
      <c r="N508" s="24">
        <f t="shared" si="17"/>
        <v>0.56312388718176676</v>
      </c>
    </row>
    <row r="509" spans="1:14" ht="20" thickBot="1" x14ac:dyDescent="0.3">
      <c r="A509" s="32" t="s">
        <v>383</v>
      </c>
      <c r="B509" s="32" t="s">
        <v>333</v>
      </c>
      <c r="C509" s="32">
        <v>5</v>
      </c>
      <c r="D509" s="82">
        <v>673967.68099999998</v>
      </c>
      <c r="E509" s="32" t="s">
        <v>10</v>
      </c>
      <c r="F509" s="43">
        <v>166713.54800000001</v>
      </c>
      <c r="G509" s="32" t="s">
        <v>335</v>
      </c>
      <c r="I509" s="7">
        <v>100</v>
      </c>
      <c r="J509" s="81">
        <f>D516</f>
        <v>1280.8430000000001</v>
      </c>
      <c r="K509" s="81">
        <f>D517</f>
        <v>757.19</v>
      </c>
      <c r="L509" s="21">
        <f t="shared" si="16"/>
        <v>0.69157410953657594</v>
      </c>
      <c r="M509" s="81">
        <f>D518</f>
        <v>797.69399999999996</v>
      </c>
      <c r="N509" s="25">
        <f t="shared" si="17"/>
        <v>0.60568212873608185</v>
      </c>
    </row>
    <row r="510" spans="1:14" x14ac:dyDescent="0.25">
      <c r="A510" s="32" t="s">
        <v>384</v>
      </c>
      <c r="B510" s="32" t="s">
        <v>333</v>
      </c>
      <c r="C510" s="32">
        <v>5</v>
      </c>
      <c r="D510" s="82">
        <v>148025.97099999999</v>
      </c>
      <c r="E510" s="32" t="s">
        <v>10</v>
      </c>
      <c r="F510" s="43">
        <v>3531.32</v>
      </c>
      <c r="G510" s="32" t="s">
        <v>335</v>
      </c>
    </row>
    <row r="511" spans="1:14" x14ac:dyDescent="0.25">
      <c r="A511" s="32" t="s">
        <v>385</v>
      </c>
      <c r="B511" s="32" t="s">
        <v>333</v>
      </c>
      <c r="C511" s="32">
        <v>5</v>
      </c>
      <c r="D511" s="82">
        <v>110936.382</v>
      </c>
      <c r="E511" s="32" t="s">
        <v>10</v>
      </c>
      <c r="F511" s="43">
        <v>3038.49</v>
      </c>
      <c r="G511" s="32" t="s">
        <v>335</v>
      </c>
    </row>
    <row r="512" spans="1:14" x14ac:dyDescent="0.25">
      <c r="A512" s="32" t="s">
        <v>386</v>
      </c>
      <c r="B512" s="32" t="s">
        <v>333</v>
      </c>
      <c r="C512" s="32">
        <v>5</v>
      </c>
      <c r="D512" s="82">
        <v>101463.18399999999</v>
      </c>
      <c r="E512" s="32" t="s">
        <v>10</v>
      </c>
      <c r="F512" s="43">
        <v>5825.933</v>
      </c>
      <c r="G512" s="32" t="s">
        <v>335</v>
      </c>
    </row>
    <row r="513" spans="1:14" x14ac:dyDescent="0.25">
      <c r="A513" s="32" t="s">
        <v>387</v>
      </c>
      <c r="B513" s="32" t="s">
        <v>333</v>
      </c>
      <c r="C513" s="32">
        <v>5</v>
      </c>
      <c r="D513" s="82">
        <v>13201.108</v>
      </c>
      <c r="E513" s="32" t="s">
        <v>10</v>
      </c>
      <c r="F513" s="43">
        <v>208.83799999999999</v>
      </c>
      <c r="G513" s="32" t="s">
        <v>335</v>
      </c>
    </row>
    <row r="514" spans="1:14" x14ac:dyDescent="0.25">
      <c r="A514" s="32" t="s">
        <v>388</v>
      </c>
      <c r="B514" s="32" t="s">
        <v>333</v>
      </c>
      <c r="C514" s="32">
        <v>5</v>
      </c>
      <c r="D514" s="82">
        <v>8867.2909999999993</v>
      </c>
      <c r="E514" s="32" t="s">
        <v>10</v>
      </c>
      <c r="F514" s="43">
        <v>457.267</v>
      </c>
      <c r="G514" s="32" t="s">
        <v>335</v>
      </c>
    </row>
    <row r="515" spans="1:14" x14ac:dyDescent="0.25">
      <c r="A515" s="32" t="s">
        <v>389</v>
      </c>
      <c r="B515" s="32" t="s">
        <v>333</v>
      </c>
      <c r="C515" s="32">
        <v>5</v>
      </c>
      <c r="D515" s="82">
        <v>8445.3369999999995</v>
      </c>
      <c r="E515" s="32" t="s">
        <v>10</v>
      </c>
      <c r="F515" s="43">
        <v>406.93599999999998</v>
      </c>
      <c r="G515" s="32" t="s">
        <v>335</v>
      </c>
    </row>
    <row r="516" spans="1:14" x14ac:dyDescent="0.25">
      <c r="A516" s="32" t="s">
        <v>390</v>
      </c>
      <c r="B516" s="32" t="s">
        <v>333</v>
      </c>
      <c r="C516" s="32">
        <v>5</v>
      </c>
      <c r="D516" s="82">
        <v>1280.8430000000001</v>
      </c>
      <c r="E516" s="32" t="s">
        <v>10</v>
      </c>
      <c r="F516" s="43">
        <v>16.97</v>
      </c>
      <c r="G516" s="32" t="s">
        <v>335</v>
      </c>
    </row>
    <row r="517" spans="1:14" x14ac:dyDescent="0.25">
      <c r="A517" s="32" t="s">
        <v>391</v>
      </c>
      <c r="B517" s="32" t="s">
        <v>333</v>
      </c>
      <c r="C517" s="32">
        <v>5</v>
      </c>
      <c r="D517" s="82">
        <v>757.19</v>
      </c>
      <c r="E517" s="32" t="s">
        <v>10</v>
      </c>
      <c r="F517" s="43">
        <v>7.984</v>
      </c>
      <c r="G517" s="32" t="s">
        <v>335</v>
      </c>
    </row>
    <row r="518" spans="1:14" x14ac:dyDescent="0.25">
      <c r="A518" s="32" t="s">
        <v>392</v>
      </c>
      <c r="B518" s="32" t="s">
        <v>333</v>
      </c>
      <c r="C518" s="32">
        <v>5</v>
      </c>
      <c r="D518" s="82">
        <v>797.69399999999996</v>
      </c>
      <c r="E518" s="32" t="s">
        <v>10</v>
      </c>
      <c r="F518" s="43">
        <v>28.608000000000001</v>
      </c>
      <c r="G518" s="32" t="s">
        <v>335</v>
      </c>
    </row>
    <row r="519" spans="1:14" x14ac:dyDescent="0.25">
      <c r="A519" s="32"/>
      <c r="B519" s="32"/>
      <c r="C519" s="32"/>
      <c r="D519" s="82"/>
      <c r="E519" s="32"/>
      <c r="F519" s="43"/>
      <c r="G519" s="32"/>
    </row>
    <row r="520" spans="1:14" x14ac:dyDescent="0.25">
      <c r="A520" s="32" t="s">
        <v>0</v>
      </c>
      <c r="B520" s="32" t="s">
        <v>1</v>
      </c>
      <c r="C520" s="32" t="s">
        <v>396</v>
      </c>
      <c r="D520" s="82" t="s">
        <v>332</v>
      </c>
      <c r="E520" s="32" t="s">
        <v>333</v>
      </c>
      <c r="F520" s="43" t="s">
        <v>334</v>
      </c>
      <c r="G520" s="32"/>
    </row>
    <row r="521" spans="1:14" ht="20" thickBot="1" x14ac:dyDescent="0.3">
      <c r="A521" s="32" t="s">
        <v>2</v>
      </c>
      <c r="B521" s="32" t="s">
        <v>3</v>
      </c>
      <c r="C521" s="32" t="s">
        <v>4</v>
      </c>
      <c r="D521" s="82" t="s">
        <v>5</v>
      </c>
      <c r="E521" s="32" t="s">
        <v>6</v>
      </c>
      <c r="F521" s="43" t="s">
        <v>7</v>
      </c>
      <c r="G521" s="32"/>
    </row>
    <row r="522" spans="1:14" x14ac:dyDescent="0.25">
      <c r="A522" s="32" t="s">
        <v>397</v>
      </c>
      <c r="B522" s="32" t="s">
        <v>333</v>
      </c>
      <c r="C522" s="32">
        <v>5</v>
      </c>
      <c r="D522" s="82">
        <v>5780742.4840000002</v>
      </c>
      <c r="E522" s="32" t="s">
        <v>10</v>
      </c>
      <c r="F522" s="43">
        <v>328429.36599999998</v>
      </c>
      <c r="G522" s="32" t="s">
        <v>335</v>
      </c>
      <c r="I522" s="5" t="s">
        <v>428</v>
      </c>
      <c r="J522" s="79" t="s">
        <v>340</v>
      </c>
      <c r="K522" s="79" t="s">
        <v>341</v>
      </c>
      <c r="L522" s="19" t="s">
        <v>162</v>
      </c>
      <c r="M522" s="79" t="s">
        <v>342</v>
      </c>
      <c r="N522" s="23" t="s">
        <v>162</v>
      </c>
    </row>
    <row r="523" spans="1:14" x14ac:dyDescent="0.25">
      <c r="A523" s="32" t="s">
        <v>398</v>
      </c>
      <c r="B523" s="32" t="s">
        <v>333</v>
      </c>
      <c r="C523" s="32">
        <v>5</v>
      </c>
      <c r="D523" s="82">
        <v>5848503.0700000003</v>
      </c>
      <c r="E523" s="32" t="s">
        <v>10</v>
      </c>
      <c r="F523" s="43">
        <v>185965.285</v>
      </c>
      <c r="G523" s="32" t="s">
        <v>335</v>
      </c>
      <c r="I523" s="6">
        <v>100000</v>
      </c>
      <c r="J523" s="80">
        <f>D522</f>
        <v>5780742.4840000002</v>
      </c>
      <c r="K523" s="80">
        <f>D523</f>
        <v>5848503.0700000003</v>
      </c>
      <c r="L523" s="20">
        <f>(J523/K523-1)</f>
        <v>-1.1585970835439774E-2</v>
      </c>
      <c r="M523" s="80">
        <f>D524</f>
        <v>5490976.3279999997</v>
      </c>
      <c r="N523" s="24">
        <f>(J523/M523-1)</f>
        <v>5.2771335859235657E-2</v>
      </c>
    </row>
    <row r="524" spans="1:14" x14ac:dyDescent="0.25">
      <c r="A524" s="32" t="s">
        <v>399</v>
      </c>
      <c r="B524" s="32" t="s">
        <v>333</v>
      </c>
      <c r="C524" s="32">
        <v>5</v>
      </c>
      <c r="D524" s="82">
        <v>5490976.3279999997</v>
      </c>
      <c r="E524" s="32" t="s">
        <v>10</v>
      </c>
      <c r="F524" s="43">
        <v>968743.05799999996</v>
      </c>
      <c r="G524" s="32" t="s">
        <v>335</v>
      </c>
      <c r="I524" s="6">
        <v>50000</v>
      </c>
      <c r="J524" s="80">
        <f>D525</f>
        <v>2786171.162</v>
      </c>
      <c r="K524" s="80">
        <f>D526</f>
        <v>2890587.73</v>
      </c>
      <c r="L524" s="20">
        <f t="shared" ref="L524:L527" si="18">(J524/K524-1)</f>
        <v>-3.6122954137081331E-2</v>
      </c>
      <c r="M524" s="80">
        <f>D527</f>
        <v>2882392.2110000001</v>
      </c>
      <c r="N524" s="24">
        <f t="shared" ref="N524:N527" si="19">(J524/M524-1)</f>
        <v>-3.3382358109626531E-2</v>
      </c>
    </row>
    <row r="525" spans="1:14" x14ac:dyDescent="0.25">
      <c r="A525" s="32" t="s">
        <v>400</v>
      </c>
      <c r="B525" s="32" t="s">
        <v>333</v>
      </c>
      <c r="C525" s="32">
        <v>5</v>
      </c>
      <c r="D525" s="82">
        <v>2786171.162</v>
      </c>
      <c r="E525" s="32" t="s">
        <v>10</v>
      </c>
      <c r="F525" s="43">
        <v>160920.541</v>
      </c>
      <c r="G525" s="32" t="s">
        <v>335</v>
      </c>
      <c r="I525" s="6">
        <v>10000</v>
      </c>
      <c r="J525" s="80">
        <f>D528</f>
        <v>664861.60900000005</v>
      </c>
      <c r="K525" s="80">
        <f>D529</f>
        <v>558108.97900000005</v>
      </c>
      <c r="L525" s="20">
        <f t="shared" si="18"/>
        <v>0.19127560031604518</v>
      </c>
      <c r="M525" s="80">
        <f>D530</f>
        <v>579419.11600000004</v>
      </c>
      <c r="N525" s="24">
        <f t="shared" si="19"/>
        <v>0.14746233018656563</v>
      </c>
    </row>
    <row r="526" spans="1:14" x14ac:dyDescent="0.25">
      <c r="A526" s="32" t="s">
        <v>401</v>
      </c>
      <c r="B526" s="32" t="s">
        <v>333</v>
      </c>
      <c r="C526" s="32">
        <v>5</v>
      </c>
      <c r="D526" s="82">
        <v>2890587.73</v>
      </c>
      <c r="E526" s="32" t="s">
        <v>10</v>
      </c>
      <c r="F526" s="43">
        <v>52906.406000000003</v>
      </c>
      <c r="G526" s="32" t="s">
        <v>335</v>
      </c>
      <c r="I526" s="6">
        <v>1000</v>
      </c>
      <c r="J526" s="80">
        <f>D531</f>
        <v>77817.402000000002</v>
      </c>
      <c r="K526" s="80">
        <f>D532</f>
        <v>56326.415999999997</v>
      </c>
      <c r="L526" s="20">
        <f t="shared" si="18"/>
        <v>0.38154364374967531</v>
      </c>
      <c r="M526" s="80">
        <f>D533</f>
        <v>93675.14</v>
      </c>
      <c r="N526" s="24">
        <f t="shared" si="19"/>
        <v>-0.16928438003935731</v>
      </c>
    </row>
    <row r="527" spans="1:14" ht="20" thickBot="1" x14ac:dyDescent="0.3">
      <c r="A527" s="32" t="s">
        <v>402</v>
      </c>
      <c r="B527" s="32" t="s">
        <v>333</v>
      </c>
      <c r="C527" s="32">
        <v>5</v>
      </c>
      <c r="D527" s="82">
        <v>2882392.2110000001</v>
      </c>
      <c r="E527" s="32" t="s">
        <v>10</v>
      </c>
      <c r="F527" s="43">
        <v>107901.21</v>
      </c>
      <c r="G527" s="32" t="s">
        <v>335</v>
      </c>
      <c r="I527" s="7">
        <v>100</v>
      </c>
      <c r="J527" s="81">
        <f>D534</f>
        <v>5162.808</v>
      </c>
      <c r="K527" s="81">
        <f>D535</f>
        <v>5902.5810000000001</v>
      </c>
      <c r="L527" s="21">
        <f t="shared" si="18"/>
        <v>-0.12533042748587442</v>
      </c>
      <c r="M527" s="81">
        <f>D536</f>
        <v>8826.7070000000003</v>
      </c>
      <c r="N527" s="25">
        <f t="shared" si="19"/>
        <v>-0.41509240082399923</v>
      </c>
    </row>
    <row r="528" spans="1:14" x14ac:dyDescent="0.25">
      <c r="A528" s="32" t="s">
        <v>403</v>
      </c>
      <c r="B528" s="32" t="s">
        <v>333</v>
      </c>
      <c r="C528" s="32">
        <v>5</v>
      </c>
      <c r="D528" s="82">
        <v>664861.60900000005</v>
      </c>
      <c r="E528" s="32" t="s">
        <v>10</v>
      </c>
      <c r="F528" s="43">
        <v>14437.306</v>
      </c>
      <c r="G528" s="32" t="s">
        <v>335</v>
      </c>
    </row>
    <row r="529" spans="1:14" x14ac:dyDescent="0.25">
      <c r="A529" s="32" t="s">
        <v>404</v>
      </c>
      <c r="B529" s="32" t="s">
        <v>333</v>
      </c>
      <c r="C529" s="32">
        <v>5</v>
      </c>
      <c r="D529" s="82">
        <v>558108.97900000005</v>
      </c>
      <c r="E529" s="32" t="s">
        <v>10</v>
      </c>
      <c r="F529" s="43">
        <v>15166.934999999999</v>
      </c>
      <c r="G529" s="32" t="s">
        <v>335</v>
      </c>
    </row>
    <row r="530" spans="1:14" x14ac:dyDescent="0.25">
      <c r="A530" s="32" t="s">
        <v>405</v>
      </c>
      <c r="B530" s="32" t="s">
        <v>333</v>
      </c>
      <c r="C530" s="32">
        <v>5</v>
      </c>
      <c r="D530" s="82">
        <v>579419.11600000004</v>
      </c>
      <c r="E530" s="32" t="s">
        <v>10</v>
      </c>
      <c r="F530" s="43">
        <v>197772.16699999999</v>
      </c>
      <c r="G530" s="32" t="s">
        <v>335</v>
      </c>
    </row>
    <row r="531" spans="1:14" x14ac:dyDescent="0.25">
      <c r="A531" s="32" t="s">
        <v>406</v>
      </c>
      <c r="B531" s="32" t="s">
        <v>333</v>
      </c>
      <c r="C531" s="32">
        <v>5</v>
      </c>
      <c r="D531" s="82">
        <v>77817.402000000002</v>
      </c>
      <c r="E531" s="32" t="s">
        <v>10</v>
      </c>
      <c r="F531" s="43">
        <v>2328.1770000000001</v>
      </c>
      <c r="G531" s="32" t="s">
        <v>335</v>
      </c>
    </row>
    <row r="532" spans="1:14" x14ac:dyDescent="0.25">
      <c r="A532" s="32" t="s">
        <v>407</v>
      </c>
      <c r="B532" s="32" t="s">
        <v>333</v>
      </c>
      <c r="C532" s="32">
        <v>5</v>
      </c>
      <c r="D532" s="82">
        <v>56326.415999999997</v>
      </c>
      <c r="E532" s="32" t="s">
        <v>10</v>
      </c>
      <c r="F532" s="43">
        <v>714.92200000000003</v>
      </c>
      <c r="G532" s="32" t="s">
        <v>335</v>
      </c>
    </row>
    <row r="533" spans="1:14" x14ac:dyDescent="0.25">
      <c r="A533" s="32" t="s">
        <v>408</v>
      </c>
      <c r="B533" s="32" t="s">
        <v>333</v>
      </c>
      <c r="C533" s="32">
        <v>5</v>
      </c>
      <c r="D533" s="82">
        <v>93675.14</v>
      </c>
      <c r="E533" s="32" t="s">
        <v>10</v>
      </c>
      <c r="F533" s="43">
        <v>52735.142999999996</v>
      </c>
      <c r="G533" s="32" t="s">
        <v>335</v>
      </c>
    </row>
    <row r="534" spans="1:14" x14ac:dyDescent="0.25">
      <c r="A534" s="32" t="s">
        <v>409</v>
      </c>
      <c r="B534" s="32" t="s">
        <v>333</v>
      </c>
      <c r="C534" s="32">
        <v>5</v>
      </c>
      <c r="D534" s="82">
        <v>5162.808</v>
      </c>
      <c r="E534" s="32" t="s">
        <v>10</v>
      </c>
      <c r="F534" s="43">
        <v>139.64099999999999</v>
      </c>
      <c r="G534" s="32" t="s">
        <v>335</v>
      </c>
    </row>
    <row r="535" spans="1:14" x14ac:dyDescent="0.25">
      <c r="A535" s="32" t="s">
        <v>410</v>
      </c>
      <c r="B535" s="32" t="s">
        <v>333</v>
      </c>
      <c r="C535" s="32">
        <v>5</v>
      </c>
      <c r="D535" s="82">
        <v>5902.5810000000001</v>
      </c>
      <c r="E535" s="32" t="s">
        <v>10</v>
      </c>
      <c r="F535" s="43">
        <v>186.48599999999999</v>
      </c>
      <c r="G535" s="32" t="s">
        <v>335</v>
      </c>
    </row>
    <row r="536" spans="1:14" x14ac:dyDescent="0.25">
      <c r="A536" s="32" t="s">
        <v>411</v>
      </c>
      <c r="B536" s="32" t="s">
        <v>333</v>
      </c>
      <c r="C536" s="32">
        <v>5</v>
      </c>
      <c r="D536" s="82">
        <v>8826.7070000000003</v>
      </c>
      <c r="E536" s="32" t="s">
        <v>10</v>
      </c>
      <c r="F536" s="43">
        <v>1190.8510000000001</v>
      </c>
      <c r="G536" s="32" t="s">
        <v>335</v>
      </c>
    </row>
    <row r="537" spans="1:14" x14ac:dyDescent="0.25">
      <c r="A537" s="32"/>
      <c r="B537" s="32"/>
      <c r="C537" s="32"/>
      <c r="D537" s="82"/>
      <c r="E537" s="32"/>
      <c r="F537" s="43"/>
      <c r="G537" s="32"/>
    </row>
    <row r="538" spans="1:14" x14ac:dyDescent="0.25">
      <c r="A538" s="32" t="s">
        <v>0</v>
      </c>
      <c r="B538" s="32" t="s">
        <v>1</v>
      </c>
      <c r="C538" s="32" t="s">
        <v>412</v>
      </c>
      <c r="D538" s="82" t="s">
        <v>332</v>
      </c>
      <c r="E538" s="32" t="s">
        <v>333</v>
      </c>
      <c r="F538" s="43" t="s">
        <v>334</v>
      </c>
      <c r="G538" s="32"/>
    </row>
    <row r="539" spans="1:14" ht="20" thickBot="1" x14ac:dyDescent="0.3">
      <c r="A539" s="32" t="s">
        <v>2</v>
      </c>
      <c r="B539" s="32" t="s">
        <v>3</v>
      </c>
      <c r="C539" s="32" t="s">
        <v>4</v>
      </c>
      <c r="D539" s="82" t="s">
        <v>5</v>
      </c>
      <c r="E539" s="32" t="s">
        <v>6</v>
      </c>
      <c r="F539" s="43" t="s">
        <v>7</v>
      </c>
      <c r="G539" s="32"/>
    </row>
    <row r="540" spans="1:14" x14ac:dyDescent="0.25">
      <c r="A540" s="32" t="s">
        <v>413</v>
      </c>
      <c r="B540" s="32" t="s">
        <v>333</v>
      </c>
      <c r="C540" s="32">
        <v>5</v>
      </c>
      <c r="D540" s="82">
        <v>3744472.4350000001</v>
      </c>
      <c r="E540" s="32" t="s">
        <v>10</v>
      </c>
      <c r="F540" s="43">
        <v>258033.32699999999</v>
      </c>
      <c r="G540" s="32" t="s">
        <v>335</v>
      </c>
      <c r="I540" s="5" t="s">
        <v>429</v>
      </c>
      <c r="J540" s="79" t="s">
        <v>340</v>
      </c>
      <c r="K540" s="79" t="s">
        <v>341</v>
      </c>
      <c r="L540" s="19" t="s">
        <v>162</v>
      </c>
      <c r="M540" s="79" t="s">
        <v>342</v>
      </c>
      <c r="N540" s="23" t="s">
        <v>162</v>
      </c>
    </row>
    <row r="541" spans="1:14" x14ac:dyDescent="0.25">
      <c r="A541" s="32" t="s">
        <v>414</v>
      </c>
      <c r="B541" s="32" t="s">
        <v>333</v>
      </c>
      <c r="C541" s="32">
        <v>5</v>
      </c>
      <c r="D541" s="82">
        <v>3370808.17</v>
      </c>
      <c r="E541" s="32" t="s">
        <v>10</v>
      </c>
      <c r="F541" s="43">
        <v>214885.35800000001</v>
      </c>
      <c r="G541" s="32" t="s">
        <v>335</v>
      </c>
      <c r="I541" s="6">
        <v>100000</v>
      </c>
      <c r="J541" s="80">
        <f>D540</f>
        <v>3744472.4350000001</v>
      </c>
      <c r="K541" s="80">
        <f>D541</f>
        <v>3370808.17</v>
      </c>
      <c r="L541" s="20">
        <f>(J541/K541-1)</f>
        <v>0.11085301985606621</v>
      </c>
      <c r="M541" s="80">
        <f>D542</f>
        <v>3438424.3319999999</v>
      </c>
      <c r="N541" s="24">
        <f>(J541/M541-1)</f>
        <v>8.9008241406314026E-2</v>
      </c>
    </row>
    <row r="542" spans="1:14" x14ac:dyDescent="0.25">
      <c r="A542" s="32" t="s">
        <v>415</v>
      </c>
      <c r="B542" s="32" t="s">
        <v>333</v>
      </c>
      <c r="C542" s="32">
        <v>5</v>
      </c>
      <c r="D542" s="82">
        <v>3438424.3319999999</v>
      </c>
      <c r="E542" s="32" t="s">
        <v>10</v>
      </c>
      <c r="F542" s="43">
        <v>658634.951</v>
      </c>
      <c r="G542" s="32" t="s">
        <v>335</v>
      </c>
      <c r="I542" s="6">
        <v>50000</v>
      </c>
      <c r="J542" s="80">
        <f>D543</f>
        <v>1809949.182</v>
      </c>
      <c r="K542" s="80">
        <f>D544</f>
        <v>1724109.6569999999</v>
      </c>
      <c r="L542" s="20">
        <f t="shared" ref="L542:L545" si="20">(J542/K542-1)</f>
        <v>4.9787740966176885E-2</v>
      </c>
      <c r="M542" s="80">
        <f>D545</f>
        <v>1651927.4010000001</v>
      </c>
      <c r="N542" s="24">
        <f t="shared" ref="N542:N545" si="21">(J542/M542-1)</f>
        <v>9.565903495779593E-2</v>
      </c>
    </row>
    <row r="543" spans="1:14" x14ac:dyDescent="0.25">
      <c r="A543" s="32" t="s">
        <v>416</v>
      </c>
      <c r="B543" s="32" t="s">
        <v>333</v>
      </c>
      <c r="C543" s="32">
        <v>5</v>
      </c>
      <c r="D543" s="82">
        <v>1809949.182</v>
      </c>
      <c r="E543" s="32" t="s">
        <v>10</v>
      </c>
      <c r="F543" s="43">
        <v>65658.384000000005</v>
      </c>
      <c r="G543" s="32" t="s">
        <v>335</v>
      </c>
      <c r="I543" s="6">
        <v>10000</v>
      </c>
      <c r="J543" s="80">
        <f>D546</f>
        <v>389565.78600000002</v>
      </c>
      <c r="K543" s="80">
        <f>D547</f>
        <v>333379.75699999998</v>
      </c>
      <c r="L543" s="20">
        <f t="shared" si="20"/>
        <v>0.16853461501563238</v>
      </c>
      <c r="M543" s="80">
        <f>D548</f>
        <v>343641.64399999997</v>
      </c>
      <c r="N543" s="24">
        <f t="shared" si="21"/>
        <v>0.13363962954385133</v>
      </c>
    </row>
    <row r="544" spans="1:14" x14ac:dyDescent="0.25">
      <c r="A544" s="32" t="s">
        <v>417</v>
      </c>
      <c r="B544" s="32" t="s">
        <v>333</v>
      </c>
      <c r="C544" s="32">
        <v>5</v>
      </c>
      <c r="D544" s="82">
        <v>1724109.6569999999</v>
      </c>
      <c r="E544" s="32" t="s">
        <v>10</v>
      </c>
      <c r="F544" s="43">
        <v>32318.758000000002</v>
      </c>
      <c r="G544" s="32" t="s">
        <v>335</v>
      </c>
      <c r="I544" s="6">
        <v>1000</v>
      </c>
      <c r="J544" s="80">
        <f>D549</f>
        <v>45802.175999999999</v>
      </c>
      <c r="K544" s="80">
        <f>D550</f>
        <v>33951.879000000001</v>
      </c>
      <c r="L544" s="20">
        <f t="shared" si="20"/>
        <v>0.34903214045973718</v>
      </c>
      <c r="M544" s="80">
        <f>D551</f>
        <v>38605.235000000001</v>
      </c>
      <c r="N544" s="24">
        <f t="shared" si="21"/>
        <v>0.18642396555803886</v>
      </c>
    </row>
    <row r="545" spans="1:14" ht="20" thickBot="1" x14ac:dyDescent="0.3">
      <c r="A545" s="32" t="s">
        <v>418</v>
      </c>
      <c r="B545" s="32" t="s">
        <v>333</v>
      </c>
      <c r="C545" s="32">
        <v>5</v>
      </c>
      <c r="D545" s="82">
        <v>1651927.4010000001</v>
      </c>
      <c r="E545" s="32" t="s">
        <v>10</v>
      </c>
      <c r="F545" s="43">
        <v>263184.73800000001</v>
      </c>
      <c r="G545" s="32" t="s">
        <v>335</v>
      </c>
      <c r="I545" s="7">
        <v>100</v>
      </c>
      <c r="J545" s="81">
        <f>D552</f>
        <v>3365.681</v>
      </c>
      <c r="K545" s="81">
        <f>D553</f>
        <v>3328.4630000000002</v>
      </c>
      <c r="L545" s="21">
        <f t="shared" si="20"/>
        <v>1.1181737636861255E-2</v>
      </c>
      <c r="M545" s="81">
        <f>D554</f>
        <v>5996.7520000000004</v>
      </c>
      <c r="N545" s="25">
        <f t="shared" si="21"/>
        <v>-0.43874934297766532</v>
      </c>
    </row>
    <row r="546" spans="1:14" x14ac:dyDescent="0.25">
      <c r="A546" s="32" t="s">
        <v>419</v>
      </c>
      <c r="B546" s="32" t="s">
        <v>333</v>
      </c>
      <c r="C546" s="32">
        <v>5</v>
      </c>
      <c r="D546" s="82">
        <v>389565.78600000002</v>
      </c>
      <c r="E546" s="32" t="s">
        <v>10</v>
      </c>
      <c r="F546" s="43">
        <v>8039.335</v>
      </c>
      <c r="G546" s="32" t="s">
        <v>335</v>
      </c>
    </row>
    <row r="547" spans="1:14" x14ac:dyDescent="0.25">
      <c r="A547" s="32" t="s">
        <v>420</v>
      </c>
      <c r="B547" s="32" t="s">
        <v>333</v>
      </c>
      <c r="C547" s="32">
        <v>5</v>
      </c>
      <c r="D547" s="82">
        <v>333379.75699999998</v>
      </c>
      <c r="E547" s="32" t="s">
        <v>10</v>
      </c>
      <c r="F547" s="43">
        <v>25259.508000000002</v>
      </c>
      <c r="G547" s="32" t="s">
        <v>335</v>
      </c>
    </row>
    <row r="548" spans="1:14" x14ac:dyDescent="0.25">
      <c r="A548" s="32" t="s">
        <v>421</v>
      </c>
      <c r="B548" s="32" t="s">
        <v>333</v>
      </c>
      <c r="C548" s="32">
        <v>5</v>
      </c>
      <c r="D548" s="82">
        <v>343641.64399999997</v>
      </c>
      <c r="E548" s="32" t="s">
        <v>10</v>
      </c>
      <c r="F548" s="43">
        <v>70487.138999999996</v>
      </c>
      <c r="G548" s="32" t="s">
        <v>335</v>
      </c>
    </row>
    <row r="549" spans="1:14" x14ac:dyDescent="0.25">
      <c r="A549" s="32" t="s">
        <v>422</v>
      </c>
      <c r="B549" s="32" t="s">
        <v>333</v>
      </c>
      <c r="C549" s="32">
        <v>5</v>
      </c>
      <c r="D549" s="82">
        <v>45802.175999999999</v>
      </c>
      <c r="E549" s="32" t="s">
        <v>10</v>
      </c>
      <c r="F549" s="43">
        <v>1727.3130000000001</v>
      </c>
      <c r="G549" s="32" t="s">
        <v>335</v>
      </c>
    </row>
    <row r="550" spans="1:14" x14ac:dyDescent="0.25">
      <c r="A550" s="32" t="s">
        <v>423</v>
      </c>
      <c r="B550" s="32" t="s">
        <v>333</v>
      </c>
      <c r="C550" s="32">
        <v>5</v>
      </c>
      <c r="D550" s="82">
        <v>33951.879000000001</v>
      </c>
      <c r="E550" s="32" t="s">
        <v>10</v>
      </c>
      <c r="F550" s="43">
        <v>1755.8320000000001</v>
      </c>
      <c r="G550" s="32" t="s">
        <v>335</v>
      </c>
    </row>
    <row r="551" spans="1:14" x14ac:dyDescent="0.25">
      <c r="A551" s="32" t="s">
        <v>424</v>
      </c>
      <c r="B551" s="32" t="s">
        <v>333</v>
      </c>
      <c r="C551" s="32">
        <v>5</v>
      </c>
      <c r="D551" s="82">
        <v>38605.235000000001</v>
      </c>
      <c r="E551" s="32" t="s">
        <v>10</v>
      </c>
      <c r="F551" s="43">
        <v>1070.3620000000001</v>
      </c>
      <c r="G551" s="32" t="s">
        <v>335</v>
      </c>
    </row>
    <row r="552" spans="1:14" x14ac:dyDescent="0.25">
      <c r="A552" s="32" t="s">
        <v>425</v>
      </c>
      <c r="B552" s="32" t="s">
        <v>333</v>
      </c>
      <c r="C552" s="32">
        <v>5</v>
      </c>
      <c r="D552" s="82">
        <v>3365.681</v>
      </c>
      <c r="E552" s="32" t="s">
        <v>10</v>
      </c>
      <c r="F552" s="43">
        <v>60.685000000000002</v>
      </c>
      <c r="G552" s="32" t="s">
        <v>335</v>
      </c>
    </row>
    <row r="553" spans="1:14" x14ac:dyDescent="0.25">
      <c r="A553" s="32" t="s">
        <v>426</v>
      </c>
      <c r="B553" s="32" t="s">
        <v>333</v>
      </c>
      <c r="C553" s="32">
        <v>5</v>
      </c>
      <c r="D553" s="82">
        <v>3328.4630000000002</v>
      </c>
      <c r="E553" s="32" t="s">
        <v>10</v>
      </c>
      <c r="F553" s="43">
        <v>25.969000000000001</v>
      </c>
      <c r="G553" s="32" t="s">
        <v>335</v>
      </c>
    </row>
    <row r="554" spans="1:14" x14ac:dyDescent="0.25">
      <c r="A554" s="32" t="s">
        <v>427</v>
      </c>
      <c r="B554" s="32" t="s">
        <v>333</v>
      </c>
      <c r="C554" s="32">
        <v>5</v>
      </c>
      <c r="D554" s="82">
        <v>5996.7520000000004</v>
      </c>
      <c r="E554" s="32" t="s">
        <v>10</v>
      </c>
      <c r="F554" s="43">
        <v>687.12699999999995</v>
      </c>
      <c r="G554" s="32" t="s">
        <v>335</v>
      </c>
    </row>
    <row r="556" spans="1:14" x14ac:dyDescent="0.25">
      <c r="A556" s="32" t="s">
        <v>430</v>
      </c>
      <c r="B556" s="32" t="s">
        <v>332</v>
      </c>
      <c r="C556" s="32" t="s">
        <v>333</v>
      </c>
      <c r="D556" s="82" t="s">
        <v>334</v>
      </c>
      <c r="E556" s="32"/>
      <c r="F556" s="43"/>
      <c r="G556" s="32"/>
    </row>
    <row r="557" spans="1:14" ht="20" thickBot="1" x14ac:dyDescent="0.3">
      <c r="A557" s="32" t="s">
        <v>2</v>
      </c>
      <c r="B557" s="32" t="s">
        <v>3</v>
      </c>
      <c r="C557" s="32" t="s">
        <v>4</v>
      </c>
      <c r="D557" s="82" t="s">
        <v>5</v>
      </c>
      <c r="E557" s="32" t="s">
        <v>6</v>
      </c>
      <c r="F557" s="43" t="s">
        <v>7</v>
      </c>
      <c r="G557" s="32"/>
    </row>
    <row r="558" spans="1:14" x14ac:dyDescent="0.25">
      <c r="A558" s="32" t="s">
        <v>431</v>
      </c>
      <c r="B558" s="32" t="s">
        <v>333</v>
      </c>
      <c r="C558" s="32">
        <v>5</v>
      </c>
      <c r="D558" s="82">
        <v>3910875.12</v>
      </c>
      <c r="E558" s="32" t="s">
        <v>10</v>
      </c>
      <c r="F558" s="43">
        <v>179517.10699999999</v>
      </c>
      <c r="G558" s="32" t="s">
        <v>335</v>
      </c>
      <c r="I558" s="5" t="s">
        <v>478</v>
      </c>
      <c r="J558" s="79" t="s">
        <v>340</v>
      </c>
      <c r="K558" s="79" t="s">
        <v>341</v>
      </c>
      <c r="L558" s="19" t="s">
        <v>162</v>
      </c>
      <c r="M558" s="79" t="s">
        <v>342</v>
      </c>
      <c r="N558" s="23" t="s">
        <v>162</v>
      </c>
    </row>
    <row r="559" spans="1:14" x14ac:dyDescent="0.25">
      <c r="A559" s="32" t="s">
        <v>432</v>
      </c>
      <c r="B559" s="32" t="s">
        <v>333</v>
      </c>
      <c r="C559" s="32">
        <v>5</v>
      </c>
      <c r="D559" s="82">
        <v>7790683.6009999998</v>
      </c>
      <c r="E559" s="32" t="s">
        <v>10</v>
      </c>
      <c r="F559" s="43">
        <v>310653.30699999997</v>
      </c>
      <c r="G559" s="32" t="s">
        <v>335</v>
      </c>
      <c r="I559" s="6">
        <v>100000</v>
      </c>
      <c r="J559" s="80">
        <f>D558</f>
        <v>3910875.12</v>
      </c>
      <c r="K559" s="80">
        <f>D559</f>
        <v>7790683.6009999998</v>
      </c>
      <c r="L559" s="20">
        <f>(J559/K559-1)</f>
        <v>-0.49800616732811398</v>
      </c>
      <c r="M559" s="80">
        <f>D560</f>
        <v>5737715.949</v>
      </c>
      <c r="N559" s="24">
        <f>(J559/M559-1)</f>
        <v>-0.3183916466478951</v>
      </c>
    </row>
    <row r="560" spans="1:14" x14ac:dyDescent="0.25">
      <c r="A560" s="32" t="s">
        <v>433</v>
      </c>
      <c r="B560" s="32" t="s">
        <v>333</v>
      </c>
      <c r="C560" s="32">
        <v>5</v>
      </c>
      <c r="D560" s="82">
        <v>5737715.949</v>
      </c>
      <c r="E560" s="32" t="s">
        <v>10</v>
      </c>
      <c r="F560" s="43">
        <v>3041101.4720000001</v>
      </c>
      <c r="G560" s="32" t="s">
        <v>335</v>
      </c>
      <c r="I560" s="6">
        <v>50000</v>
      </c>
      <c r="J560" s="80">
        <f>D561</f>
        <v>1883765.9580000001</v>
      </c>
      <c r="K560" s="80">
        <f>D562</f>
        <v>3688011.1660000002</v>
      </c>
      <c r="L560" s="20">
        <f t="shared" ref="L560:L563" si="22">(J560/K560-1)</f>
        <v>-0.48921901989707806</v>
      </c>
      <c r="M560" s="80">
        <f>D563</f>
        <v>2491675.088</v>
      </c>
      <c r="N560" s="24">
        <f t="shared" ref="N560:N563" si="23">(J560/M560-1)</f>
        <v>-0.24397608377099922</v>
      </c>
    </row>
    <row r="561" spans="1:14" x14ac:dyDescent="0.25">
      <c r="A561" s="32" t="s">
        <v>434</v>
      </c>
      <c r="B561" s="32" t="s">
        <v>333</v>
      </c>
      <c r="C561" s="32">
        <v>5</v>
      </c>
      <c r="D561" s="82">
        <v>1883765.9580000001</v>
      </c>
      <c r="E561" s="32" t="s">
        <v>10</v>
      </c>
      <c r="F561" s="43">
        <v>83053.205000000002</v>
      </c>
      <c r="G561" s="32" t="s">
        <v>335</v>
      </c>
      <c r="I561" s="6">
        <v>10000</v>
      </c>
      <c r="J561" s="80">
        <f>D564</f>
        <v>392174.07</v>
      </c>
      <c r="K561" s="80">
        <f>D565</f>
        <v>735806.5</v>
      </c>
      <c r="L561" s="20">
        <f t="shared" si="22"/>
        <v>-0.46701467029715016</v>
      </c>
      <c r="M561" s="80">
        <f>D566</f>
        <v>488224.717</v>
      </c>
      <c r="N561" s="24">
        <f t="shared" si="23"/>
        <v>-0.19673450289490357</v>
      </c>
    </row>
    <row r="562" spans="1:14" x14ac:dyDescent="0.25">
      <c r="A562" s="32" t="s">
        <v>435</v>
      </c>
      <c r="B562" s="32" t="s">
        <v>333</v>
      </c>
      <c r="C562" s="32">
        <v>5</v>
      </c>
      <c r="D562" s="82">
        <v>3688011.1660000002</v>
      </c>
      <c r="E562" s="32" t="s">
        <v>10</v>
      </c>
      <c r="F562" s="43">
        <v>978434.16099999996</v>
      </c>
      <c r="G562" s="32" t="s">
        <v>335</v>
      </c>
      <c r="I562" s="6">
        <v>1000</v>
      </c>
      <c r="J562" s="80">
        <f>D567</f>
        <v>52902.063999999998</v>
      </c>
      <c r="K562" s="80">
        <f>D568</f>
        <v>86500.453999999998</v>
      </c>
      <c r="L562" s="20">
        <f t="shared" si="22"/>
        <v>-0.38841865500497841</v>
      </c>
      <c r="M562" s="80">
        <f>D569</f>
        <v>53486.131000000001</v>
      </c>
      <c r="N562" s="24">
        <f t="shared" si="23"/>
        <v>-1.0919971010802887E-2</v>
      </c>
    </row>
    <row r="563" spans="1:14" ht="20" thickBot="1" x14ac:dyDescent="0.3">
      <c r="A563" s="32" t="s">
        <v>436</v>
      </c>
      <c r="B563" s="32" t="s">
        <v>333</v>
      </c>
      <c r="C563" s="32">
        <v>5</v>
      </c>
      <c r="D563" s="82">
        <v>2491675.088</v>
      </c>
      <c r="E563" s="32" t="s">
        <v>10</v>
      </c>
      <c r="F563" s="43">
        <v>1045240.172</v>
      </c>
      <c r="G563" s="32" t="s">
        <v>335</v>
      </c>
      <c r="I563" s="7">
        <v>100</v>
      </c>
      <c r="J563" s="81">
        <f>D570</f>
        <v>3788.6320000000001</v>
      </c>
      <c r="K563" s="81">
        <f>D571</f>
        <v>5873.0860000000002</v>
      </c>
      <c r="L563" s="21">
        <f t="shared" si="22"/>
        <v>-0.35491630805338115</v>
      </c>
      <c r="M563" s="81">
        <f>D572</f>
        <v>5783.7340000000004</v>
      </c>
      <c r="N563" s="25">
        <f t="shared" si="23"/>
        <v>-0.34495051120954046</v>
      </c>
    </row>
    <row r="564" spans="1:14" x14ac:dyDescent="0.25">
      <c r="A564" s="32" t="s">
        <v>437</v>
      </c>
      <c r="B564" s="32" t="s">
        <v>333</v>
      </c>
      <c r="C564" s="32">
        <v>5</v>
      </c>
      <c r="D564" s="82">
        <v>392174.07</v>
      </c>
      <c r="E564" s="32" t="s">
        <v>10</v>
      </c>
      <c r="F564" s="43">
        <v>15540.286</v>
      </c>
      <c r="G564" s="32" t="s">
        <v>335</v>
      </c>
    </row>
    <row r="565" spans="1:14" x14ac:dyDescent="0.25">
      <c r="A565" s="32" t="s">
        <v>438</v>
      </c>
      <c r="B565" s="32" t="s">
        <v>333</v>
      </c>
      <c r="C565" s="32">
        <v>5</v>
      </c>
      <c r="D565" s="82">
        <v>735806.5</v>
      </c>
      <c r="E565" s="32" t="s">
        <v>10</v>
      </c>
      <c r="F565" s="43">
        <v>54850.485000000001</v>
      </c>
      <c r="G565" s="32" t="s">
        <v>335</v>
      </c>
    </row>
    <row r="566" spans="1:14" x14ac:dyDescent="0.25">
      <c r="A566" s="32" t="s">
        <v>439</v>
      </c>
      <c r="B566" s="32" t="s">
        <v>333</v>
      </c>
      <c r="C566" s="32">
        <v>5</v>
      </c>
      <c r="D566" s="82">
        <v>488224.717</v>
      </c>
      <c r="E566" s="32" t="s">
        <v>10</v>
      </c>
      <c r="F566" s="43">
        <v>188194.58</v>
      </c>
      <c r="G566" s="32" t="s">
        <v>335</v>
      </c>
    </row>
    <row r="567" spans="1:14" x14ac:dyDescent="0.25">
      <c r="A567" s="32" t="s">
        <v>440</v>
      </c>
      <c r="B567" s="32" t="s">
        <v>333</v>
      </c>
      <c r="C567" s="32">
        <v>5</v>
      </c>
      <c r="D567" s="82">
        <v>52902.063999999998</v>
      </c>
      <c r="E567" s="32" t="s">
        <v>10</v>
      </c>
      <c r="F567" s="43">
        <v>2789.39</v>
      </c>
      <c r="G567" s="32" t="s">
        <v>335</v>
      </c>
    </row>
    <row r="568" spans="1:14" x14ac:dyDescent="0.25">
      <c r="A568" s="32" t="s">
        <v>441</v>
      </c>
      <c r="B568" s="32" t="s">
        <v>333</v>
      </c>
      <c r="C568" s="32">
        <v>5</v>
      </c>
      <c r="D568" s="82">
        <v>86500.453999999998</v>
      </c>
      <c r="E568" s="32" t="s">
        <v>10</v>
      </c>
      <c r="F568" s="43">
        <v>3305.6280000000002</v>
      </c>
      <c r="G568" s="32" t="s">
        <v>335</v>
      </c>
    </row>
    <row r="569" spans="1:14" x14ac:dyDescent="0.25">
      <c r="A569" s="32" t="s">
        <v>442</v>
      </c>
      <c r="B569" s="32" t="s">
        <v>333</v>
      </c>
      <c r="C569" s="32">
        <v>5</v>
      </c>
      <c r="D569" s="82">
        <v>53486.131000000001</v>
      </c>
      <c r="E569" s="32" t="s">
        <v>10</v>
      </c>
      <c r="F569" s="43">
        <v>17700.939999999999</v>
      </c>
      <c r="G569" s="32" t="s">
        <v>335</v>
      </c>
    </row>
    <row r="570" spans="1:14" x14ac:dyDescent="0.25">
      <c r="A570" s="32" t="s">
        <v>443</v>
      </c>
      <c r="B570" s="32" t="s">
        <v>333</v>
      </c>
      <c r="C570" s="32">
        <v>5</v>
      </c>
      <c r="D570" s="82">
        <v>3788.6320000000001</v>
      </c>
      <c r="E570" s="32" t="s">
        <v>10</v>
      </c>
      <c r="F570" s="43">
        <v>151.821</v>
      </c>
      <c r="G570" s="32" t="s">
        <v>335</v>
      </c>
    </row>
    <row r="571" spans="1:14" x14ac:dyDescent="0.25">
      <c r="A571" s="32" t="s">
        <v>444</v>
      </c>
      <c r="B571" s="32" t="s">
        <v>333</v>
      </c>
      <c r="C571" s="32">
        <v>5</v>
      </c>
      <c r="D571" s="82">
        <v>5873.0860000000002</v>
      </c>
      <c r="E571" s="32" t="s">
        <v>10</v>
      </c>
      <c r="F571" s="43">
        <v>91.472999999999999</v>
      </c>
      <c r="G571" s="32" t="s">
        <v>335</v>
      </c>
    </row>
    <row r="572" spans="1:14" x14ac:dyDescent="0.25">
      <c r="A572" s="32" t="s">
        <v>445</v>
      </c>
      <c r="B572" s="32" t="s">
        <v>333</v>
      </c>
      <c r="C572" s="32">
        <v>5</v>
      </c>
      <c r="D572" s="82">
        <v>5783.7340000000004</v>
      </c>
      <c r="E572" s="32" t="s">
        <v>10</v>
      </c>
      <c r="F572" s="43">
        <v>1887.018</v>
      </c>
      <c r="G572" s="32" t="s">
        <v>335</v>
      </c>
    </row>
    <row r="574" spans="1:14" x14ac:dyDescent="0.25">
      <c r="A574" s="32" t="s">
        <v>446</v>
      </c>
      <c r="B574" s="32" t="s">
        <v>332</v>
      </c>
      <c r="C574" s="32" t="s">
        <v>333</v>
      </c>
      <c r="D574" s="82" t="s">
        <v>334</v>
      </c>
      <c r="E574" s="32"/>
      <c r="F574" s="43"/>
      <c r="G574" s="32"/>
    </row>
    <row r="575" spans="1:14" ht="20" thickBot="1" x14ac:dyDescent="0.3">
      <c r="A575" s="32" t="s">
        <v>2</v>
      </c>
      <c r="B575" s="32" t="s">
        <v>3</v>
      </c>
      <c r="C575" s="32" t="s">
        <v>4</v>
      </c>
      <c r="D575" s="82" t="s">
        <v>5</v>
      </c>
      <c r="E575" s="32" t="s">
        <v>6</v>
      </c>
      <c r="F575" s="43" t="s">
        <v>7</v>
      </c>
      <c r="G575" s="32"/>
    </row>
    <row r="576" spans="1:14" x14ac:dyDescent="0.25">
      <c r="A576" s="32" t="s">
        <v>447</v>
      </c>
      <c r="B576" s="32" t="s">
        <v>333</v>
      </c>
      <c r="C576" s="32">
        <v>5</v>
      </c>
      <c r="D576" s="82">
        <v>2066660.649</v>
      </c>
      <c r="E576" s="32" t="s">
        <v>10</v>
      </c>
      <c r="F576" s="43">
        <v>144558.372</v>
      </c>
      <c r="G576" s="32" t="s">
        <v>335</v>
      </c>
      <c r="I576" s="5" t="s">
        <v>480</v>
      </c>
      <c r="J576" s="79" t="s">
        <v>340</v>
      </c>
      <c r="K576" s="79" t="s">
        <v>341</v>
      </c>
      <c r="L576" s="19" t="s">
        <v>162</v>
      </c>
      <c r="M576" s="79" t="s">
        <v>342</v>
      </c>
      <c r="N576" s="23" t="s">
        <v>162</v>
      </c>
    </row>
    <row r="577" spans="1:14" x14ac:dyDescent="0.25">
      <c r="A577" s="32" t="s">
        <v>448</v>
      </c>
      <c r="B577" s="32" t="s">
        <v>333</v>
      </c>
      <c r="C577" s="32">
        <v>5</v>
      </c>
      <c r="D577" s="82">
        <v>2655565.645</v>
      </c>
      <c r="E577" s="32" t="s">
        <v>10</v>
      </c>
      <c r="F577" s="43">
        <v>178534.99400000001</v>
      </c>
      <c r="G577" s="32" t="s">
        <v>335</v>
      </c>
      <c r="I577" s="6">
        <v>100000</v>
      </c>
      <c r="J577" s="80">
        <f>D576</f>
        <v>2066660.649</v>
      </c>
      <c r="K577" s="80">
        <f>D577</f>
        <v>2655565.645</v>
      </c>
      <c r="L577" s="20">
        <f>(J577/K577-1)</f>
        <v>-0.22176254505657311</v>
      </c>
      <c r="M577" s="80">
        <f>D578</f>
        <v>2606047.7259999998</v>
      </c>
      <c r="N577" s="24">
        <f>(J577/M577-1)</f>
        <v>-0.20697513388517275</v>
      </c>
    </row>
    <row r="578" spans="1:14" x14ac:dyDescent="0.25">
      <c r="A578" s="32" t="s">
        <v>449</v>
      </c>
      <c r="B578" s="32" t="s">
        <v>333</v>
      </c>
      <c r="C578" s="32">
        <v>5</v>
      </c>
      <c r="D578" s="82">
        <v>2606047.7259999998</v>
      </c>
      <c r="E578" s="32" t="s">
        <v>10</v>
      </c>
      <c r="F578" s="43">
        <v>1232860.4820000001</v>
      </c>
      <c r="G578" s="32" t="s">
        <v>335</v>
      </c>
      <c r="I578" s="6">
        <v>50000</v>
      </c>
      <c r="J578" s="80">
        <f>D579</f>
        <v>1031356.613</v>
      </c>
      <c r="K578" s="80">
        <f>D580</f>
        <v>1280464.889</v>
      </c>
      <c r="L578" s="20">
        <f t="shared" ref="L578:L581" si="24">(J578/K578-1)</f>
        <v>-0.19454518287849742</v>
      </c>
      <c r="M578" s="80">
        <f>D581</f>
        <v>1155269.2560000001</v>
      </c>
      <c r="N578" s="24">
        <f t="shared" ref="N578:N581" si="25">(J578/M578-1)</f>
        <v>-0.10725866922922778</v>
      </c>
    </row>
    <row r="579" spans="1:14" x14ac:dyDescent="0.25">
      <c r="A579" s="32" t="s">
        <v>450</v>
      </c>
      <c r="B579" s="32" t="s">
        <v>333</v>
      </c>
      <c r="C579" s="32">
        <v>5</v>
      </c>
      <c r="D579" s="82">
        <v>1031356.613</v>
      </c>
      <c r="E579" s="32" t="s">
        <v>10</v>
      </c>
      <c r="F579" s="43">
        <v>75752.131999999998</v>
      </c>
      <c r="G579" s="32" t="s">
        <v>335</v>
      </c>
      <c r="I579" s="6">
        <v>10000</v>
      </c>
      <c r="J579" s="80">
        <f>D582</f>
        <v>211068.098</v>
      </c>
      <c r="K579" s="80">
        <f>D583</f>
        <v>257656.91699999999</v>
      </c>
      <c r="L579" s="20">
        <f t="shared" si="24"/>
        <v>-0.18081726484369909</v>
      </c>
      <c r="M579" s="80">
        <f>D584</f>
        <v>261006.10800000001</v>
      </c>
      <c r="N579" s="24">
        <f t="shared" si="25"/>
        <v>-0.19132889411155085</v>
      </c>
    </row>
    <row r="580" spans="1:14" x14ac:dyDescent="0.25">
      <c r="A580" s="32" t="s">
        <v>451</v>
      </c>
      <c r="B580" s="32" t="s">
        <v>333</v>
      </c>
      <c r="C580" s="32">
        <v>5</v>
      </c>
      <c r="D580" s="82">
        <v>1280464.889</v>
      </c>
      <c r="E580" s="32" t="s">
        <v>10</v>
      </c>
      <c r="F580" s="43">
        <v>39322.324000000001</v>
      </c>
      <c r="G580" s="32" t="s">
        <v>335</v>
      </c>
      <c r="I580" s="6">
        <v>1000</v>
      </c>
      <c r="J580" s="80">
        <f>D585</f>
        <v>27543.673999999999</v>
      </c>
      <c r="K580" s="80">
        <f>D586</f>
        <v>27575.659</v>
      </c>
      <c r="L580" s="20">
        <f t="shared" si="24"/>
        <v>-1.1598997507186182E-3</v>
      </c>
      <c r="M580" s="80">
        <f>D587</f>
        <v>26612.974999999999</v>
      </c>
      <c r="N580" s="24">
        <f t="shared" si="25"/>
        <v>3.4971625682585383E-2</v>
      </c>
    </row>
    <row r="581" spans="1:14" ht="20" thickBot="1" x14ac:dyDescent="0.3">
      <c r="A581" s="32" t="s">
        <v>452</v>
      </c>
      <c r="B581" s="32" t="s">
        <v>333</v>
      </c>
      <c r="C581" s="32">
        <v>5</v>
      </c>
      <c r="D581" s="82">
        <v>1155269.2560000001</v>
      </c>
      <c r="E581" s="32" t="s">
        <v>10</v>
      </c>
      <c r="F581" s="43">
        <v>399293.06900000002</v>
      </c>
      <c r="G581" s="32" t="s">
        <v>335</v>
      </c>
      <c r="I581" s="7">
        <v>100</v>
      </c>
      <c r="J581" s="81">
        <f>D588</f>
        <v>2075.6170000000002</v>
      </c>
      <c r="K581" s="81">
        <f>D589</f>
        <v>2171.6010000000001</v>
      </c>
      <c r="L581" s="21">
        <f t="shared" si="24"/>
        <v>-4.4199648093733557E-2</v>
      </c>
      <c r="M581" s="81">
        <f>D590</f>
        <v>2981.58</v>
      </c>
      <c r="N581" s="25">
        <f t="shared" si="25"/>
        <v>-0.30385332608885218</v>
      </c>
    </row>
    <row r="582" spans="1:14" x14ac:dyDescent="0.25">
      <c r="A582" s="32" t="s">
        <v>453</v>
      </c>
      <c r="B582" s="32" t="s">
        <v>333</v>
      </c>
      <c r="C582" s="32">
        <v>5</v>
      </c>
      <c r="D582" s="82">
        <v>211068.098</v>
      </c>
      <c r="E582" s="32" t="s">
        <v>10</v>
      </c>
      <c r="F582" s="43">
        <v>3698.7069999999999</v>
      </c>
      <c r="G582" s="32" t="s">
        <v>335</v>
      </c>
    </row>
    <row r="583" spans="1:14" x14ac:dyDescent="0.25">
      <c r="A583" s="32" t="s">
        <v>454</v>
      </c>
      <c r="B583" s="32" t="s">
        <v>333</v>
      </c>
      <c r="C583" s="32">
        <v>5</v>
      </c>
      <c r="D583" s="82">
        <v>257656.91699999999</v>
      </c>
      <c r="E583" s="32" t="s">
        <v>10</v>
      </c>
      <c r="F583" s="43">
        <v>7716.1580000000004</v>
      </c>
      <c r="G583" s="32" t="s">
        <v>335</v>
      </c>
    </row>
    <row r="584" spans="1:14" x14ac:dyDescent="0.25">
      <c r="A584" s="32" t="s">
        <v>455</v>
      </c>
      <c r="B584" s="32" t="s">
        <v>333</v>
      </c>
      <c r="C584" s="32">
        <v>5</v>
      </c>
      <c r="D584" s="82">
        <v>261006.10800000001</v>
      </c>
      <c r="E584" s="32" t="s">
        <v>10</v>
      </c>
      <c r="F584" s="43">
        <v>144975.872</v>
      </c>
      <c r="G584" s="32" t="s">
        <v>335</v>
      </c>
    </row>
    <row r="585" spans="1:14" x14ac:dyDescent="0.25">
      <c r="A585" s="32" t="s">
        <v>456</v>
      </c>
      <c r="B585" s="32" t="s">
        <v>333</v>
      </c>
      <c r="C585" s="32">
        <v>5</v>
      </c>
      <c r="D585" s="82">
        <v>27543.673999999999</v>
      </c>
      <c r="E585" s="32" t="s">
        <v>10</v>
      </c>
      <c r="F585" s="43">
        <v>1442.827</v>
      </c>
      <c r="G585" s="32" t="s">
        <v>335</v>
      </c>
    </row>
    <row r="586" spans="1:14" x14ac:dyDescent="0.25">
      <c r="A586" s="32" t="s">
        <v>457</v>
      </c>
      <c r="B586" s="32" t="s">
        <v>333</v>
      </c>
      <c r="C586" s="32">
        <v>5</v>
      </c>
      <c r="D586" s="82">
        <v>27575.659</v>
      </c>
      <c r="E586" s="32" t="s">
        <v>10</v>
      </c>
      <c r="F586" s="43">
        <v>781.09699999999998</v>
      </c>
      <c r="G586" s="32" t="s">
        <v>335</v>
      </c>
    </row>
    <row r="587" spans="1:14" x14ac:dyDescent="0.25">
      <c r="A587" s="32" t="s">
        <v>458</v>
      </c>
      <c r="B587" s="32" t="s">
        <v>333</v>
      </c>
      <c r="C587" s="32">
        <v>5</v>
      </c>
      <c r="D587" s="82">
        <v>26612.974999999999</v>
      </c>
      <c r="E587" s="32" t="s">
        <v>10</v>
      </c>
      <c r="F587" s="43">
        <v>7382.8909999999996</v>
      </c>
      <c r="G587" s="32" t="s">
        <v>335</v>
      </c>
    </row>
    <row r="588" spans="1:14" x14ac:dyDescent="0.25">
      <c r="A588" s="32" t="s">
        <v>459</v>
      </c>
      <c r="B588" s="32" t="s">
        <v>333</v>
      </c>
      <c r="C588" s="32">
        <v>5</v>
      </c>
      <c r="D588" s="82">
        <v>2075.6170000000002</v>
      </c>
      <c r="E588" s="32" t="s">
        <v>10</v>
      </c>
      <c r="F588" s="43">
        <v>48.222999999999999</v>
      </c>
      <c r="G588" s="32" t="s">
        <v>335</v>
      </c>
    </row>
    <row r="589" spans="1:14" x14ac:dyDescent="0.25">
      <c r="A589" s="32" t="s">
        <v>460</v>
      </c>
      <c r="B589" s="32" t="s">
        <v>333</v>
      </c>
      <c r="C589" s="32">
        <v>5</v>
      </c>
      <c r="D589" s="82">
        <v>2171.6010000000001</v>
      </c>
      <c r="E589" s="32" t="s">
        <v>10</v>
      </c>
      <c r="F589" s="43">
        <v>35.115000000000002</v>
      </c>
      <c r="G589" s="32" t="s">
        <v>335</v>
      </c>
    </row>
    <row r="590" spans="1:14" x14ac:dyDescent="0.25">
      <c r="A590" s="32" t="s">
        <v>461</v>
      </c>
      <c r="B590" s="32" t="s">
        <v>333</v>
      </c>
      <c r="C590" s="32">
        <v>5</v>
      </c>
      <c r="D590" s="82">
        <v>2981.58</v>
      </c>
      <c r="E590" s="32" t="s">
        <v>10</v>
      </c>
      <c r="F590" s="43">
        <v>2031.4690000000001</v>
      </c>
      <c r="G590" s="32" t="s">
        <v>335</v>
      </c>
    </row>
    <row r="591" spans="1:14" x14ac:dyDescent="0.25">
      <c r="A591" s="32"/>
      <c r="B591" s="32"/>
      <c r="C591" s="32"/>
      <c r="D591" s="82"/>
      <c r="E591" s="32"/>
      <c r="F591" s="43"/>
      <c r="G591" s="32"/>
    </row>
    <row r="592" spans="1:14" x14ac:dyDescent="0.25">
      <c r="A592" s="32" t="s">
        <v>462</v>
      </c>
      <c r="B592" s="32" t="s">
        <v>332</v>
      </c>
      <c r="C592" s="32" t="s">
        <v>333</v>
      </c>
      <c r="D592" s="82" t="s">
        <v>334</v>
      </c>
      <c r="E592" s="32"/>
      <c r="F592" s="43"/>
      <c r="G592" s="32"/>
    </row>
    <row r="593" spans="1:14" ht="20" thickBot="1" x14ac:dyDescent="0.3">
      <c r="A593" s="32" t="s">
        <v>2</v>
      </c>
      <c r="B593" s="32" t="s">
        <v>3</v>
      </c>
      <c r="C593" s="32" t="s">
        <v>4</v>
      </c>
      <c r="D593" s="82" t="s">
        <v>5</v>
      </c>
      <c r="E593" s="32" t="s">
        <v>6</v>
      </c>
      <c r="F593" s="43" t="s">
        <v>7</v>
      </c>
      <c r="G593" s="32"/>
    </row>
    <row r="594" spans="1:14" x14ac:dyDescent="0.25">
      <c r="A594" s="32" t="s">
        <v>463</v>
      </c>
      <c r="B594" s="32" t="s">
        <v>333</v>
      </c>
      <c r="C594" s="32">
        <v>5</v>
      </c>
      <c r="D594" s="82">
        <v>1344749.6969999999</v>
      </c>
      <c r="E594" s="32" t="s">
        <v>10</v>
      </c>
      <c r="F594" s="43">
        <v>23084.918000000001</v>
      </c>
      <c r="G594" s="32" t="s">
        <v>335</v>
      </c>
      <c r="I594" s="5" t="s">
        <v>479</v>
      </c>
      <c r="J594" s="79" t="s">
        <v>340</v>
      </c>
      <c r="K594" s="79" t="s">
        <v>341</v>
      </c>
      <c r="L594" s="19" t="s">
        <v>162</v>
      </c>
      <c r="M594" s="79" t="s">
        <v>342</v>
      </c>
      <c r="N594" s="23" t="s">
        <v>162</v>
      </c>
    </row>
    <row r="595" spans="1:14" x14ac:dyDescent="0.25">
      <c r="A595" s="32" t="s">
        <v>464</v>
      </c>
      <c r="B595" s="32" t="s">
        <v>333</v>
      </c>
      <c r="C595" s="32">
        <v>5</v>
      </c>
      <c r="D595" s="82">
        <v>1280058.304</v>
      </c>
      <c r="E595" s="32" t="s">
        <v>10</v>
      </c>
      <c r="F595" s="43">
        <v>43108.034</v>
      </c>
      <c r="G595" s="32" t="s">
        <v>335</v>
      </c>
      <c r="I595" s="6">
        <v>100000</v>
      </c>
      <c r="J595" s="80">
        <f>D594</f>
        <v>1344749.6969999999</v>
      </c>
      <c r="K595" s="80">
        <f>D595</f>
        <v>1280058.304</v>
      </c>
      <c r="L595" s="20">
        <f>(J595/K595-1)</f>
        <v>5.0537848782237882E-2</v>
      </c>
      <c r="M595" s="80">
        <f>D596</f>
        <v>1151328.3089999999</v>
      </c>
      <c r="N595" s="24">
        <f>(J595/M595-1)</f>
        <v>0.16799846445884614</v>
      </c>
    </row>
    <row r="596" spans="1:14" x14ac:dyDescent="0.25">
      <c r="A596" s="32" t="s">
        <v>465</v>
      </c>
      <c r="B596" s="32" t="s">
        <v>333</v>
      </c>
      <c r="C596" s="32">
        <v>5</v>
      </c>
      <c r="D596" s="82">
        <v>1151328.3089999999</v>
      </c>
      <c r="E596" s="32" t="s">
        <v>10</v>
      </c>
      <c r="F596" s="43">
        <v>164023.05799999999</v>
      </c>
      <c r="G596" s="32" t="s">
        <v>335</v>
      </c>
      <c r="I596" s="6">
        <v>50000</v>
      </c>
      <c r="J596" s="80">
        <f>D597</f>
        <v>650903.71900000004</v>
      </c>
      <c r="K596" s="80">
        <f>D598</f>
        <v>638810.23899999994</v>
      </c>
      <c r="L596" s="20">
        <f t="shared" ref="L596:L599" si="26">(J596/K596-1)</f>
        <v>1.8931255733989794E-2</v>
      </c>
      <c r="M596" s="80">
        <f>D599</f>
        <v>650080.86800000002</v>
      </c>
      <c r="N596" s="24">
        <f t="shared" ref="N596:N599" si="27">(J596/M596-1)</f>
        <v>1.2657671383740077E-3</v>
      </c>
    </row>
    <row r="597" spans="1:14" x14ac:dyDescent="0.25">
      <c r="A597" s="32" t="s">
        <v>466</v>
      </c>
      <c r="B597" s="32" t="s">
        <v>333</v>
      </c>
      <c r="C597" s="32">
        <v>5</v>
      </c>
      <c r="D597" s="82">
        <v>650903.71900000004</v>
      </c>
      <c r="E597" s="32" t="s">
        <v>10</v>
      </c>
      <c r="F597" s="43">
        <v>15308.63</v>
      </c>
      <c r="G597" s="32" t="s">
        <v>335</v>
      </c>
      <c r="I597" s="6">
        <v>10000</v>
      </c>
      <c r="J597" s="80">
        <f>D600</f>
        <v>135486.25899999999</v>
      </c>
      <c r="K597" s="80">
        <f>D601</f>
        <v>123974.466</v>
      </c>
      <c r="L597" s="20">
        <f t="shared" si="26"/>
        <v>9.2856161203388465E-2</v>
      </c>
      <c r="M597" s="80">
        <f>D602</f>
        <v>152453.63099999999</v>
      </c>
      <c r="N597" s="24">
        <f t="shared" si="27"/>
        <v>-0.111295296075959</v>
      </c>
    </row>
    <row r="598" spans="1:14" x14ac:dyDescent="0.25">
      <c r="A598" s="32" t="s">
        <v>467</v>
      </c>
      <c r="B598" s="32" t="s">
        <v>333</v>
      </c>
      <c r="C598" s="32">
        <v>5</v>
      </c>
      <c r="D598" s="82">
        <v>638810.23899999994</v>
      </c>
      <c r="E598" s="32" t="s">
        <v>10</v>
      </c>
      <c r="F598" s="43">
        <v>36159.339999999997</v>
      </c>
      <c r="G598" s="32" t="s">
        <v>335</v>
      </c>
      <c r="I598" s="6">
        <v>1000</v>
      </c>
      <c r="J598" s="80">
        <f>D603</f>
        <v>17470.877</v>
      </c>
      <c r="K598" s="80">
        <f>D604</f>
        <v>14537.762000000001</v>
      </c>
      <c r="L598" s="20">
        <f t="shared" si="26"/>
        <v>0.20175835867996739</v>
      </c>
      <c r="M598" s="80">
        <f>D605</f>
        <v>16602.764999999999</v>
      </c>
      <c r="N598" s="24">
        <f t="shared" si="27"/>
        <v>5.2287194331787523E-2</v>
      </c>
    </row>
    <row r="599" spans="1:14" ht="20" thickBot="1" x14ac:dyDescent="0.3">
      <c r="A599" s="32" t="s">
        <v>468</v>
      </c>
      <c r="B599" s="32" t="s">
        <v>333</v>
      </c>
      <c r="C599" s="32">
        <v>5</v>
      </c>
      <c r="D599" s="82">
        <v>650080.86800000002</v>
      </c>
      <c r="E599" s="32" t="s">
        <v>10</v>
      </c>
      <c r="F599" s="43">
        <v>438331.99300000002</v>
      </c>
      <c r="G599" s="32" t="s">
        <v>335</v>
      </c>
      <c r="I599" s="7">
        <v>100</v>
      </c>
      <c r="J599" s="81">
        <f>D606</f>
        <v>1324.2439999999999</v>
      </c>
      <c r="K599" s="81">
        <f>D607</f>
        <v>1163.7950000000001</v>
      </c>
      <c r="L599" s="21">
        <f t="shared" si="26"/>
        <v>0.13786706421663597</v>
      </c>
      <c r="M599" s="81">
        <f>D608</f>
        <v>1475.91</v>
      </c>
      <c r="N599" s="25">
        <f t="shared" si="27"/>
        <v>-0.10276100846257574</v>
      </c>
    </row>
    <row r="600" spans="1:14" x14ac:dyDescent="0.25">
      <c r="A600" s="32" t="s">
        <v>469</v>
      </c>
      <c r="B600" s="32" t="s">
        <v>333</v>
      </c>
      <c r="C600" s="32">
        <v>5</v>
      </c>
      <c r="D600" s="82">
        <v>135486.25899999999</v>
      </c>
      <c r="E600" s="32" t="s">
        <v>10</v>
      </c>
      <c r="F600" s="43">
        <v>4750.7079999999996</v>
      </c>
      <c r="G600" s="32" t="s">
        <v>335</v>
      </c>
    </row>
    <row r="601" spans="1:14" x14ac:dyDescent="0.25">
      <c r="A601" s="32" t="s">
        <v>470</v>
      </c>
      <c r="B601" s="32" t="s">
        <v>333</v>
      </c>
      <c r="C601" s="32">
        <v>5</v>
      </c>
      <c r="D601" s="82">
        <v>123974.466</v>
      </c>
      <c r="E601" s="32" t="s">
        <v>10</v>
      </c>
      <c r="F601" s="43">
        <v>5787.6030000000001</v>
      </c>
      <c r="G601" s="32" t="s">
        <v>335</v>
      </c>
    </row>
    <row r="602" spans="1:14" x14ac:dyDescent="0.25">
      <c r="A602" s="32" t="s">
        <v>471</v>
      </c>
      <c r="B602" s="32" t="s">
        <v>333</v>
      </c>
      <c r="C602" s="32">
        <v>5</v>
      </c>
      <c r="D602" s="82">
        <v>152453.63099999999</v>
      </c>
      <c r="E602" s="32" t="s">
        <v>10</v>
      </c>
      <c r="F602" s="43">
        <v>60317.370999999999</v>
      </c>
      <c r="G602" s="32" t="s">
        <v>335</v>
      </c>
    </row>
    <row r="603" spans="1:14" x14ac:dyDescent="0.25">
      <c r="A603" s="32" t="s">
        <v>472</v>
      </c>
      <c r="B603" s="32" t="s">
        <v>333</v>
      </c>
      <c r="C603" s="32">
        <v>5</v>
      </c>
      <c r="D603" s="82">
        <v>17470.877</v>
      </c>
      <c r="E603" s="32" t="s">
        <v>10</v>
      </c>
      <c r="F603" s="43">
        <v>242.3</v>
      </c>
      <c r="G603" s="32" t="s">
        <v>335</v>
      </c>
    </row>
    <row r="604" spans="1:14" x14ac:dyDescent="0.25">
      <c r="A604" s="32" t="s">
        <v>473</v>
      </c>
      <c r="B604" s="32" t="s">
        <v>333</v>
      </c>
      <c r="C604" s="32">
        <v>5</v>
      </c>
      <c r="D604" s="82">
        <v>14537.762000000001</v>
      </c>
      <c r="E604" s="32" t="s">
        <v>10</v>
      </c>
      <c r="F604" s="43">
        <v>453.87900000000002</v>
      </c>
      <c r="G604" s="32" t="s">
        <v>335</v>
      </c>
    </row>
    <row r="605" spans="1:14" x14ac:dyDescent="0.25">
      <c r="A605" s="32" t="s">
        <v>474</v>
      </c>
      <c r="B605" s="32" t="s">
        <v>333</v>
      </c>
      <c r="C605" s="32">
        <v>5</v>
      </c>
      <c r="D605" s="82">
        <v>16602.764999999999</v>
      </c>
      <c r="E605" s="32" t="s">
        <v>10</v>
      </c>
      <c r="F605" s="43">
        <v>6072.6059999999998</v>
      </c>
      <c r="G605" s="32" t="s">
        <v>335</v>
      </c>
    </row>
    <row r="606" spans="1:14" x14ac:dyDescent="0.25">
      <c r="A606" s="32" t="s">
        <v>475</v>
      </c>
      <c r="B606" s="32" t="s">
        <v>333</v>
      </c>
      <c r="C606" s="32">
        <v>5</v>
      </c>
      <c r="D606" s="82">
        <v>1324.2439999999999</v>
      </c>
      <c r="E606" s="32" t="s">
        <v>10</v>
      </c>
      <c r="F606" s="43">
        <v>20.695</v>
      </c>
      <c r="G606" s="32" t="s">
        <v>335</v>
      </c>
    </row>
    <row r="607" spans="1:14" x14ac:dyDescent="0.25">
      <c r="A607" s="32" t="s">
        <v>476</v>
      </c>
      <c r="B607" s="32" t="s">
        <v>333</v>
      </c>
      <c r="C607" s="32">
        <v>5</v>
      </c>
      <c r="D607" s="82">
        <v>1163.7950000000001</v>
      </c>
      <c r="E607" s="32" t="s">
        <v>10</v>
      </c>
      <c r="F607" s="43">
        <v>19.007999999999999</v>
      </c>
      <c r="G607" s="32" t="s">
        <v>335</v>
      </c>
    </row>
    <row r="608" spans="1:14" x14ac:dyDescent="0.25">
      <c r="A608" s="32" t="s">
        <v>477</v>
      </c>
      <c r="B608" s="32" t="s">
        <v>333</v>
      </c>
      <c r="C608" s="32">
        <v>5</v>
      </c>
      <c r="D608" s="82">
        <v>1475.91</v>
      </c>
      <c r="E608" s="32" t="s">
        <v>10</v>
      </c>
      <c r="F608" s="43">
        <v>879.35799999999995</v>
      </c>
      <c r="G608" s="32" t="s">
        <v>335</v>
      </c>
    </row>
    <row r="610" spans="1:14" x14ac:dyDescent="0.25">
      <c r="A610" s="32" t="s">
        <v>430</v>
      </c>
      <c r="B610" s="32" t="s">
        <v>332</v>
      </c>
      <c r="C610" s="32" t="s">
        <v>333</v>
      </c>
      <c r="D610" s="82" t="s">
        <v>334</v>
      </c>
      <c r="E610" s="32" t="s">
        <v>488</v>
      </c>
      <c r="F610" s="43"/>
      <c r="G610" s="32"/>
    </row>
    <row r="611" spans="1:14" ht="20" thickBot="1" x14ac:dyDescent="0.3">
      <c r="A611" s="32" t="s">
        <v>2</v>
      </c>
      <c r="B611" s="32" t="s">
        <v>3</v>
      </c>
      <c r="C611" s="32" t="s">
        <v>4</v>
      </c>
      <c r="D611" s="82" t="s">
        <v>5</v>
      </c>
      <c r="E611" s="32" t="s">
        <v>6</v>
      </c>
      <c r="F611" s="43" t="s">
        <v>7</v>
      </c>
      <c r="G611" s="32"/>
    </row>
    <row r="612" spans="1:14" x14ac:dyDescent="0.25">
      <c r="A612" s="32" t="s">
        <v>431</v>
      </c>
      <c r="B612" s="32" t="s">
        <v>333</v>
      </c>
      <c r="C612" s="32">
        <v>5</v>
      </c>
      <c r="D612" s="82">
        <v>3900501.5550000002</v>
      </c>
      <c r="E612" s="32" t="s">
        <v>10</v>
      </c>
      <c r="F612" s="43">
        <v>201585.446</v>
      </c>
      <c r="G612" s="32" t="s">
        <v>335</v>
      </c>
      <c r="I612" s="5" t="s">
        <v>491</v>
      </c>
      <c r="J612" s="79" t="s">
        <v>340</v>
      </c>
      <c r="K612" s="79" t="s">
        <v>341</v>
      </c>
      <c r="L612" s="19" t="s">
        <v>162</v>
      </c>
      <c r="M612" s="79" t="s">
        <v>342</v>
      </c>
      <c r="N612" s="23" t="s">
        <v>162</v>
      </c>
    </row>
    <row r="613" spans="1:14" x14ac:dyDescent="0.25">
      <c r="A613" s="32" t="s">
        <v>432</v>
      </c>
      <c r="B613" s="32" t="s">
        <v>333</v>
      </c>
      <c r="C613" s="32">
        <v>5</v>
      </c>
      <c r="D613" s="82">
        <v>8415999.5539999995</v>
      </c>
      <c r="E613" s="32" t="s">
        <v>10</v>
      </c>
      <c r="F613" s="43">
        <v>647746.32200000004</v>
      </c>
      <c r="G613" s="32" t="s">
        <v>335</v>
      </c>
      <c r="I613" s="6">
        <v>100000</v>
      </c>
      <c r="J613" s="80">
        <f>D612</f>
        <v>3900501.5550000002</v>
      </c>
      <c r="K613" s="80">
        <f>D613</f>
        <v>8415999.5539999995</v>
      </c>
      <c r="L613" s="20">
        <f>(J613/K613-1)</f>
        <v>-0.53653733820052907</v>
      </c>
      <c r="M613" s="80">
        <f>D614</f>
        <v>5801397.0060000001</v>
      </c>
      <c r="N613" s="24">
        <f>(J613/M613-1)</f>
        <v>-0.32766167339246566</v>
      </c>
    </row>
    <row r="614" spans="1:14" x14ac:dyDescent="0.25">
      <c r="A614" s="32" t="s">
        <v>433</v>
      </c>
      <c r="B614" s="32" t="s">
        <v>333</v>
      </c>
      <c r="C614" s="32">
        <v>5</v>
      </c>
      <c r="D614" s="82">
        <v>5801397.0060000001</v>
      </c>
      <c r="E614" s="32" t="s">
        <v>10</v>
      </c>
      <c r="F614" s="43">
        <v>183607.076</v>
      </c>
      <c r="G614" s="32" t="s">
        <v>335</v>
      </c>
      <c r="I614" s="6">
        <v>50000</v>
      </c>
      <c r="J614" s="80">
        <f>D615</f>
        <v>1911323.682</v>
      </c>
      <c r="K614" s="80">
        <f>D616</f>
        <v>4002967.733</v>
      </c>
      <c r="L614" s="20">
        <f t="shared" ref="L614:L615" si="28">(J614/K614-1)</f>
        <v>-0.52252333531362993</v>
      </c>
      <c r="M614" s="80">
        <f>D617</f>
        <v>2936179.4610000001</v>
      </c>
      <c r="N614" s="24">
        <f t="shared" ref="N614:N615" si="29">(J614/M614-1)</f>
        <v>-0.34904398474708898</v>
      </c>
    </row>
    <row r="615" spans="1:14" ht="20" thickBot="1" x14ac:dyDescent="0.3">
      <c r="A615" s="32" t="s">
        <v>434</v>
      </c>
      <c r="B615" s="32" t="s">
        <v>333</v>
      </c>
      <c r="C615" s="32">
        <v>5</v>
      </c>
      <c r="D615" s="82">
        <v>1911323.682</v>
      </c>
      <c r="E615" s="32" t="s">
        <v>10</v>
      </c>
      <c r="F615" s="43">
        <v>53106.103999999999</v>
      </c>
      <c r="G615" s="32" t="s">
        <v>335</v>
      </c>
      <c r="I615" s="7">
        <v>10000</v>
      </c>
      <c r="J615" s="81">
        <f>D618</f>
        <v>393516.95799999998</v>
      </c>
      <c r="K615" s="81">
        <f>D619</f>
        <v>804940.18599999999</v>
      </c>
      <c r="L615" s="21">
        <f t="shared" si="28"/>
        <v>-0.51112273328592395</v>
      </c>
      <c r="M615" s="81">
        <f>D620</f>
        <v>572101.01</v>
      </c>
      <c r="N615" s="25">
        <f t="shared" si="29"/>
        <v>-0.31215475742649013</v>
      </c>
    </row>
    <row r="616" spans="1:14" x14ac:dyDescent="0.25">
      <c r="A616" s="32" t="s">
        <v>435</v>
      </c>
      <c r="B616" s="32" t="s">
        <v>333</v>
      </c>
      <c r="C616" s="32">
        <v>5</v>
      </c>
      <c r="D616" s="82">
        <v>4002967.733</v>
      </c>
      <c r="E616" s="32" t="s">
        <v>10</v>
      </c>
      <c r="F616" s="43">
        <v>137483.959</v>
      </c>
      <c r="G616" s="32" t="s">
        <v>335</v>
      </c>
      <c r="I616" s="26"/>
    </row>
    <row r="617" spans="1:14" x14ac:dyDescent="0.25">
      <c r="A617" s="32" t="s">
        <v>436</v>
      </c>
      <c r="B617" s="32" t="s">
        <v>333</v>
      </c>
      <c r="C617" s="32">
        <v>5</v>
      </c>
      <c r="D617" s="82">
        <v>2936179.4610000001</v>
      </c>
      <c r="E617" s="32" t="s">
        <v>10</v>
      </c>
      <c r="F617" s="43">
        <v>177270.72500000001</v>
      </c>
      <c r="G617" s="32" t="s">
        <v>335</v>
      </c>
      <c r="I617" s="26"/>
    </row>
    <row r="618" spans="1:14" x14ac:dyDescent="0.25">
      <c r="A618" s="32" t="s">
        <v>437</v>
      </c>
      <c r="B618" s="32" t="s">
        <v>333</v>
      </c>
      <c r="C618" s="32">
        <v>5</v>
      </c>
      <c r="D618" s="82">
        <v>393516.95799999998</v>
      </c>
      <c r="E618" s="32" t="s">
        <v>10</v>
      </c>
      <c r="F618" s="43">
        <v>10001.311</v>
      </c>
      <c r="G618" s="32" t="s">
        <v>335</v>
      </c>
    </row>
    <row r="619" spans="1:14" x14ac:dyDescent="0.25">
      <c r="A619" s="32" t="s">
        <v>438</v>
      </c>
      <c r="B619" s="32" t="s">
        <v>333</v>
      </c>
      <c r="C619" s="32">
        <v>5</v>
      </c>
      <c r="D619" s="82">
        <v>804940.18599999999</v>
      </c>
      <c r="E619" s="32" t="s">
        <v>10</v>
      </c>
      <c r="F619" s="43">
        <v>42098.49</v>
      </c>
      <c r="G619" s="32" t="s">
        <v>335</v>
      </c>
    </row>
    <row r="620" spans="1:14" x14ac:dyDescent="0.25">
      <c r="A620" s="32" t="s">
        <v>439</v>
      </c>
      <c r="B620" s="32" t="s">
        <v>333</v>
      </c>
      <c r="C620" s="32">
        <v>5</v>
      </c>
      <c r="D620" s="82">
        <v>572101.01</v>
      </c>
      <c r="E620" s="32" t="s">
        <v>10</v>
      </c>
      <c r="F620" s="43">
        <v>55012.341999999997</v>
      </c>
      <c r="G620" s="32" t="s">
        <v>335</v>
      </c>
    </row>
    <row r="621" spans="1:14" x14ac:dyDescent="0.25">
      <c r="A621" s="32"/>
      <c r="B621" s="32"/>
      <c r="C621" s="32"/>
      <c r="D621" s="82"/>
      <c r="E621" s="32"/>
      <c r="F621" s="43"/>
      <c r="G621" s="32"/>
    </row>
    <row r="622" spans="1:14" x14ac:dyDescent="0.25">
      <c r="A622" s="32" t="s">
        <v>462</v>
      </c>
      <c r="B622" s="32" t="s">
        <v>332</v>
      </c>
      <c r="C622" s="32" t="s">
        <v>333</v>
      </c>
      <c r="D622" s="82" t="s">
        <v>334</v>
      </c>
      <c r="E622" s="32" t="s">
        <v>488</v>
      </c>
      <c r="F622" s="43"/>
      <c r="G622" s="32"/>
    </row>
    <row r="623" spans="1:14" ht="20" thickBot="1" x14ac:dyDescent="0.3">
      <c r="A623" s="32" t="s">
        <v>2</v>
      </c>
      <c r="B623" s="32" t="s">
        <v>3</v>
      </c>
      <c r="C623" s="32" t="s">
        <v>4</v>
      </c>
      <c r="D623" s="82" t="s">
        <v>5</v>
      </c>
      <c r="E623" s="32" t="s">
        <v>6</v>
      </c>
      <c r="F623" s="43" t="s">
        <v>7</v>
      </c>
      <c r="G623" s="32"/>
    </row>
    <row r="624" spans="1:14" x14ac:dyDescent="0.25">
      <c r="A624" s="32" t="s">
        <v>463</v>
      </c>
      <c r="B624" s="32" t="s">
        <v>333</v>
      </c>
      <c r="C624" s="32">
        <v>5</v>
      </c>
      <c r="D624" s="82">
        <v>1358780.7009999999</v>
      </c>
      <c r="E624" s="32" t="s">
        <v>10</v>
      </c>
      <c r="F624" s="43">
        <v>63215.262999999999</v>
      </c>
      <c r="G624" s="32" t="s">
        <v>335</v>
      </c>
      <c r="I624" s="5" t="s">
        <v>492</v>
      </c>
      <c r="J624" s="79" t="s">
        <v>340</v>
      </c>
      <c r="K624" s="79" t="s">
        <v>341</v>
      </c>
      <c r="L624" s="19" t="s">
        <v>162</v>
      </c>
      <c r="M624" s="79" t="s">
        <v>342</v>
      </c>
      <c r="N624" s="23" t="s">
        <v>162</v>
      </c>
    </row>
    <row r="625" spans="1:14" x14ac:dyDescent="0.25">
      <c r="A625" s="32" t="s">
        <v>464</v>
      </c>
      <c r="B625" s="32" t="s">
        <v>333</v>
      </c>
      <c r="C625" s="32">
        <v>5</v>
      </c>
      <c r="D625" s="82">
        <v>1405862.68</v>
      </c>
      <c r="E625" s="32" t="s">
        <v>10</v>
      </c>
      <c r="F625" s="43">
        <v>212839.05</v>
      </c>
      <c r="G625" s="32" t="s">
        <v>335</v>
      </c>
      <c r="I625" s="6">
        <v>100000</v>
      </c>
      <c r="J625" s="80">
        <f>D624</f>
        <v>1358780.7009999999</v>
      </c>
      <c r="K625" s="80">
        <f>D625</f>
        <v>1405862.68</v>
      </c>
      <c r="L625" s="20">
        <f>(J625/K625-1)</f>
        <v>-3.3489742397884825E-2</v>
      </c>
      <c r="M625" s="80">
        <f>D626</f>
        <v>1594337.257</v>
      </c>
      <c r="N625" s="24">
        <f>(J625/M625-1)</f>
        <v>-0.14774575138715462</v>
      </c>
    </row>
    <row r="626" spans="1:14" x14ac:dyDescent="0.25">
      <c r="A626" s="32" t="s">
        <v>465</v>
      </c>
      <c r="B626" s="32" t="s">
        <v>333</v>
      </c>
      <c r="C626" s="32">
        <v>5</v>
      </c>
      <c r="D626" s="82">
        <v>1594337.257</v>
      </c>
      <c r="E626" s="32" t="s">
        <v>10</v>
      </c>
      <c r="F626" s="43">
        <v>719162.06299999997</v>
      </c>
      <c r="G626" s="32" t="s">
        <v>335</v>
      </c>
      <c r="I626" s="6">
        <v>50000</v>
      </c>
      <c r="J626" s="80">
        <f>D627</f>
        <v>673295.59600000002</v>
      </c>
      <c r="K626" s="80">
        <f>D628</f>
        <v>724743.47400000005</v>
      </c>
      <c r="L626" s="20">
        <f t="shared" ref="L626:L627" si="30">(J626/K626-1)</f>
        <v>-7.0987707852061321E-2</v>
      </c>
      <c r="M626" s="80">
        <f>D629</f>
        <v>880771.11199999996</v>
      </c>
      <c r="N626" s="24">
        <f t="shared" ref="N626:N627" si="31">(J626/M626-1)</f>
        <v>-0.23556121808863317</v>
      </c>
    </row>
    <row r="627" spans="1:14" ht="20" thickBot="1" x14ac:dyDescent="0.3">
      <c r="A627" s="32" t="s">
        <v>466</v>
      </c>
      <c r="B627" s="32" t="s">
        <v>333</v>
      </c>
      <c r="C627" s="32">
        <v>5</v>
      </c>
      <c r="D627" s="82">
        <v>673295.59600000002</v>
      </c>
      <c r="E627" s="32" t="s">
        <v>10</v>
      </c>
      <c r="F627" s="43">
        <v>39893.75</v>
      </c>
      <c r="G627" s="32" t="s">
        <v>335</v>
      </c>
      <c r="I627" s="7">
        <v>10000</v>
      </c>
      <c r="J627" s="81">
        <f>D630</f>
        <v>138469.356</v>
      </c>
      <c r="K627" s="81">
        <f>D631</f>
        <v>139784.008</v>
      </c>
      <c r="L627" s="21">
        <f t="shared" si="30"/>
        <v>-9.4048812794093051E-3</v>
      </c>
      <c r="M627" s="81">
        <f>D632</f>
        <v>146744.19899999999</v>
      </c>
      <c r="N627" s="25">
        <f t="shared" si="31"/>
        <v>-5.6389574895563621E-2</v>
      </c>
    </row>
    <row r="628" spans="1:14" x14ac:dyDescent="0.25">
      <c r="A628" s="32" t="s">
        <v>467</v>
      </c>
      <c r="B628" s="32" t="s">
        <v>333</v>
      </c>
      <c r="C628" s="32">
        <v>5</v>
      </c>
      <c r="D628" s="82">
        <v>724743.47400000005</v>
      </c>
      <c r="E628" s="32" t="s">
        <v>10</v>
      </c>
      <c r="F628" s="43">
        <v>159587.353</v>
      </c>
      <c r="G628" s="32" t="s">
        <v>335</v>
      </c>
      <c r="I628" s="26"/>
    </row>
    <row r="629" spans="1:14" x14ac:dyDescent="0.25">
      <c r="A629" s="32" t="s">
        <v>468</v>
      </c>
      <c r="B629" s="32" t="s">
        <v>333</v>
      </c>
      <c r="C629" s="32">
        <v>5</v>
      </c>
      <c r="D629" s="82">
        <v>880771.11199999996</v>
      </c>
      <c r="E629" s="32" t="s">
        <v>10</v>
      </c>
      <c r="F629" s="43">
        <v>34672.137999999999</v>
      </c>
      <c r="G629" s="32" t="s">
        <v>335</v>
      </c>
      <c r="I629" s="26"/>
    </row>
    <row r="630" spans="1:14" x14ac:dyDescent="0.25">
      <c r="A630" s="32" t="s">
        <v>469</v>
      </c>
      <c r="B630" s="32" t="s">
        <v>333</v>
      </c>
      <c r="C630" s="32">
        <v>5</v>
      </c>
      <c r="D630" s="82">
        <v>138469.356</v>
      </c>
      <c r="E630" s="32" t="s">
        <v>10</v>
      </c>
      <c r="F630" s="43">
        <v>3703.8090000000002</v>
      </c>
      <c r="G630" s="32" t="s">
        <v>335</v>
      </c>
    </row>
    <row r="631" spans="1:14" x14ac:dyDescent="0.25">
      <c r="A631" s="32" t="s">
        <v>470</v>
      </c>
      <c r="B631" s="32" t="s">
        <v>333</v>
      </c>
      <c r="C631" s="32">
        <v>5</v>
      </c>
      <c r="D631" s="82">
        <v>139784.008</v>
      </c>
      <c r="E631" s="32" t="s">
        <v>10</v>
      </c>
      <c r="F631" s="43">
        <v>15839.887000000001</v>
      </c>
      <c r="G631" s="32" t="s">
        <v>335</v>
      </c>
    </row>
    <row r="632" spans="1:14" x14ac:dyDescent="0.25">
      <c r="A632" s="32" t="s">
        <v>471</v>
      </c>
      <c r="B632" s="32" t="s">
        <v>333</v>
      </c>
      <c r="C632" s="32">
        <v>5</v>
      </c>
      <c r="D632" s="82">
        <v>146744.19899999999</v>
      </c>
      <c r="E632" s="32" t="s">
        <v>10</v>
      </c>
      <c r="F632" s="43">
        <v>31446.623</v>
      </c>
      <c r="G632" s="32" t="s">
        <v>335</v>
      </c>
    </row>
    <row r="633" spans="1:14" x14ac:dyDescent="0.25">
      <c r="A633" s="32"/>
      <c r="B633" s="32"/>
      <c r="C633" s="32"/>
      <c r="D633" s="82"/>
      <c r="E633" s="32"/>
      <c r="F633" s="43"/>
      <c r="G633" s="32"/>
    </row>
    <row r="634" spans="1:14" x14ac:dyDescent="0.25">
      <c r="A634" s="32" t="s">
        <v>446</v>
      </c>
      <c r="B634" s="32" t="s">
        <v>332</v>
      </c>
      <c r="C634" s="32" t="s">
        <v>333</v>
      </c>
      <c r="D634" s="82" t="s">
        <v>334</v>
      </c>
      <c r="E634" s="32" t="s">
        <v>488</v>
      </c>
      <c r="F634" s="43"/>
      <c r="G634" s="32"/>
    </row>
    <row r="635" spans="1:14" ht="20" thickBot="1" x14ac:dyDescent="0.3">
      <c r="A635" s="32" t="s">
        <v>2</v>
      </c>
      <c r="B635" s="32" t="s">
        <v>3</v>
      </c>
      <c r="C635" s="32" t="s">
        <v>4</v>
      </c>
      <c r="D635" s="82" t="s">
        <v>5</v>
      </c>
      <c r="E635" s="32" t="s">
        <v>6</v>
      </c>
      <c r="F635" s="43" t="s">
        <v>7</v>
      </c>
      <c r="G635" s="32"/>
    </row>
    <row r="636" spans="1:14" x14ac:dyDescent="0.25">
      <c r="A636" s="32" t="s">
        <v>447</v>
      </c>
      <c r="B636" s="32" t="s">
        <v>333</v>
      </c>
      <c r="C636" s="32">
        <v>5</v>
      </c>
      <c r="D636" s="82">
        <v>2078002.7679999999</v>
      </c>
      <c r="E636" s="32" t="s">
        <v>10</v>
      </c>
      <c r="F636" s="43">
        <v>96161.793999999994</v>
      </c>
      <c r="G636" s="32" t="s">
        <v>335</v>
      </c>
      <c r="I636" s="5" t="s">
        <v>493</v>
      </c>
      <c r="J636" s="79" t="s">
        <v>340</v>
      </c>
      <c r="K636" s="79" t="s">
        <v>341</v>
      </c>
      <c r="L636" s="19" t="s">
        <v>162</v>
      </c>
      <c r="M636" s="79" t="s">
        <v>342</v>
      </c>
      <c r="N636" s="23" t="s">
        <v>162</v>
      </c>
    </row>
    <row r="637" spans="1:14" x14ac:dyDescent="0.25">
      <c r="A637" s="32" t="s">
        <v>448</v>
      </c>
      <c r="B637" s="32" t="s">
        <v>333</v>
      </c>
      <c r="C637" s="32">
        <v>5</v>
      </c>
      <c r="D637" s="82">
        <v>2624675.415</v>
      </c>
      <c r="E637" s="32" t="s">
        <v>10</v>
      </c>
      <c r="F637" s="43">
        <v>172556.421</v>
      </c>
      <c r="G637" s="32" t="s">
        <v>335</v>
      </c>
      <c r="I637" s="6">
        <v>100000</v>
      </c>
      <c r="J637" s="80">
        <f>D636</f>
        <v>2078002.7679999999</v>
      </c>
      <c r="K637" s="80">
        <f>D637</f>
        <v>2624675.415</v>
      </c>
      <c r="L637" s="20">
        <f>(J637/K637-1)</f>
        <v>-0.20828200084314052</v>
      </c>
      <c r="M637" s="80">
        <f>D638</f>
        <v>2976831.3059999999</v>
      </c>
      <c r="N637" s="24">
        <f>(J637/M637-1)</f>
        <v>-0.30194137510861019</v>
      </c>
    </row>
    <row r="638" spans="1:14" x14ac:dyDescent="0.25">
      <c r="A638" s="32" t="s">
        <v>449</v>
      </c>
      <c r="B638" s="32" t="s">
        <v>333</v>
      </c>
      <c r="C638" s="32">
        <v>5</v>
      </c>
      <c r="D638" s="82">
        <v>2976831.3059999999</v>
      </c>
      <c r="E638" s="32" t="s">
        <v>10</v>
      </c>
      <c r="F638" s="43">
        <v>141932.47700000001</v>
      </c>
      <c r="G638" s="32" t="s">
        <v>335</v>
      </c>
      <c r="I638" s="6">
        <v>50000</v>
      </c>
      <c r="J638" s="80">
        <f>D639</f>
        <v>1031962.123</v>
      </c>
      <c r="K638" s="80">
        <f>D640</f>
        <v>1329783.23</v>
      </c>
      <c r="L638" s="20">
        <f t="shared" ref="L638:L639" si="32">(J638/K638-1)</f>
        <v>-0.22396214682298254</v>
      </c>
      <c r="M638" s="80">
        <f>D641</f>
        <v>1359940.9950000001</v>
      </c>
      <c r="N638" s="24">
        <f t="shared" ref="N638:N639" si="33">(J638/M638-1)</f>
        <v>-0.24117139876351767</v>
      </c>
    </row>
    <row r="639" spans="1:14" ht="20" thickBot="1" x14ac:dyDescent="0.3">
      <c r="A639" s="32" t="s">
        <v>450</v>
      </c>
      <c r="B639" s="32" t="s">
        <v>333</v>
      </c>
      <c r="C639" s="32">
        <v>5</v>
      </c>
      <c r="D639" s="82">
        <v>1031962.123</v>
      </c>
      <c r="E639" s="32" t="s">
        <v>10</v>
      </c>
      <c r="F639" s="43">
        <v>28713.654999999999</v>
      </c>
      <c r="G639" s="32" t="s">
        <v>335</v>
      </c>
      <c r="I639" s="7">
        <v>10000</v>
      </c>
      <c r="J639" s="81">
        <f>D642</f>
        <v>227574.174</v>
      </c>
      <c r="K639" s="81">
        <f>D643</f>
        <v>258485.27799999999</v>
      </c>
      <c r="L639" s="21">
        <f t="shared" si="32"/>
        <v>-0.11958554947179623</v>
      </c>
      <c r="M639" s="81">
        <f>D644</f>
        <v>289650.245</v>
      </c>
      <c r="N639" s="25">
        <f t="shared" si="33"/>
        <v>-0.21431389087898056</v>
      </c>
    </row>
    <row r="640" spans="1:14" x14ac:dyDescent="0.25">
      <c r="A640" s="32" t="s">
        <v>451</v>
      </c>
      <c r="B640" s="32" t="s">
        <v>333</v>
      </c>
      <c r="C640" s="32">
        <v>5</v>
      </c>
      <c r="D640" s="82">
        <v>1329783.23</v>
      </c>
      <c r="E640" s="32" t="s">
        <v>10</v>
      </c>
      <c r="F640" s="43">
        <v>454163.315</v>
      </c>
      <c r="G640" s="32" t="s">
        <v>335</v>
      </c>
      <c r="I640" s="26"/>
    </row>
    <row r="641" spans="1:14" x14ac:dyDescent="0.25">
      <c r="A641" s="32" t="s">
        <v>452</v>
      </c>
      <c r="B641" s="32" t="s">
        <v>333</v>
      </c>
      <c r="C641" s="32">
        <v>5</v>
      </c>
      <c r="D641" s="82">
        <v>1359940.9950000001</v>
      </c>
      <c r="E641" s="32" t="s">
        <v>10</v>
      </c>
      <c r="F641" s="43">
        <v>282380.266</v>
      </c>
      <c r="G641" s="32" t="s">
        <v>335</v>
      </c>
      <c r="I641" s="26"/>
    </row>
    <row r="642" spans="1:14" x14ac:dyDescent="0.25">
      <c r="A642" s="32" t="s">
        <v>453</v>
      </c>
      <c r="B642" s="32" t="s">
        <v>333</v>
      </c>
      <c r="C642" s="32">
        <v>5</v>
      </c>
      <c r="D642" s="82">
        <v>227574.174</v>
      </c>
      <c r="E642" s="32" t="s">
        <v>10</v>
      </c>
      <c r="F642" s="43">
        <v>104567.841</v>
      </c>
      <c r="G642" s="32" t="s">
        <v>335</v>
      </c>
    </row>
    <row r="643" spans="1:14" x14ac:dyDescent="0.25">
      <c r="A643" s="32" t="s">
        <v>454</v>
      </c>
      <c r="B643" s="32" t="s">
        <v>333</v>
      </c>
      <c r="C643" s="32">
        <v>5</v>
      </c>
      <c r="D643" s="82">
        <v>258485.27799999999</v>
      </c>
      <c r="E643" s="32" t="s">
        <v>10</v>
      </c>
      <c r="F643" s="43">
        <v>6908.8739999999998</v>
      </c>
      <c r="G643" s="32" t="s">
        <v>335</v>
      </c>
    </row>
    <row r="644" spans="1:14" x14ac:dyDescent="0.25">
      <c r="A644" s="32" t="s">
        <v>455</v>
      </c>
      <c r="B644" s="32" t="s">
        <v>333</v>
      </c>
      <c r="C644" s="32">
        <v>5</v>
      </c>
      <c r="D644" s="82">
        <v>289650.245</v>
      </c>
      <c r="E644" s="32" t="s">
        <v>10</v>
      </c>
      <c r="F644" s="43">
        <v>4892.5990000000002</v>
      </c>
      <c r="G644" s="32" t="s">
        <v>335</v>
      </c>
    </row>
    <row r="646" spans="1:14" x14ac:dyDescent="0.25">
      <c r="A646" s="32" t="s">
        <v>489</v>
      </c>
      <c r="B646" s="32" t="s">
        <v>332</v>
      </c>
      <c r="C646" s="32" t="s">
        <v>333</v>
      </c>
      <c r="D646" s="82" t="s">
        <v>334</v>
      </c>
      <c r="E646" s="32" t="s">
        <v>488</v>
      </c>
      <c r="F646" s="43"/>
      <c r="G646" s="32"/>
    </row>
    <row r="647" spans="1:14" ht="20" thickBot="1" x14ac:dyDescent="0.3">
      <c r="A647" s="32" t="s">
        <v>2</v>
      </c>
      <c r="B647" s="32" t="s">
        <v>3</v>
      </c>
      <c r="C647" s="32" t="s">
        <v>4</v>
      </c>
      <c r="D647" s="82" t="s">
        <v>5</v>
      </c>
      <c r="E647" s="32" t="s">
        <v>6</v>
      </c>
      <c r="F647" s="43" t="s">
        <v>7</v>
      </c>
      <c r="G647" s="32"/>
    </row>
    <row r="648" spans="1:14" x14ac:dyDescent="0.25">
      <c r="A648" s="32" t="s">
        <v>71</v>
      </c>
      <c r="B648" s="32" t="s">
        <v>333</v>
      </c>
      <c r="C648" s="32">
        <v>5</v>
      </c>
      <c r="D648" s="82">
        <v>570343.45700000005</v>
      </c>
      <c r="E648" s="32" t="s">
        <v>10</v>
      </c>
      <c r="F648" s="43">
        <v>66419.366999999998</v>
      </c>
      <c r="G648" s="32" t="s">
        <v>335</v>
      </c>
      <c r="I648" s="5" t="s">
        <v>496</v>
      </c>
      <c r="J648" s="79" t="s">
        <v>340</v>
      </c>
      <c r="K648" s="79" t="s">
        <v>341</v>
      </c>
      <c r="L648" s="19" t="s">
        <v>162</v>
      </c>
      <c r="M648" s="79" t="s">
        <v>342</v>
      </c>
      <c r="N648" s="23" t="s">
        <v>162</v>
      </c>
    </row>
    <row r="649" spans="1:14" x14ac:dyDescent="0.25">
      <c r="A649" s="32" t="s">
        <v>72</v>
      </c>
      <c r="B649" s="32" t="s">
        <v>333</v>
      </c>
      <c r="C649" s="32">
        <v>5</v>
      </c>
      <c r="D649" s="82">
        <v>192851.40100000001</v>
      </c>
      <c r="E649" s="32" t="s">
        <v>10</v>
      </c>
      <c r="F649" s="43">
        <v>7219.1279999999997</v>
      </c>
      <c r="G649" s="32" t="s">
        <v>335</v>
      </c>
      <c r="I649" s="6">
        <v>100000</v>
      </c>
      <c r="J649" s="80">
        <f>D648</f>
        <v>570343.45700000005</v>
      </c>
      <c r="K649" s="80">
        <f>D649</f>
        <v>192851.40100000001</v>
      </c>
      <c r="L649" s="20">
        <f>(J649/K649-1)</f>
        <v>1.9574244938982841</v>
      </c>
      <c r="M649" s="80">
        <f>D650</f>
        <v>848690.87100000004</v>
      </c>
      <c r="N649" s="24">
        <f>(J649/M649-1)</f>
        <v>-0.32797267357433368</v>
      </c>
    </row>
    <row r="650" spans="1:14" x14ac:dyDescent="0.25">
      <c r="A650" s="32" t="s">
        <v>73</v>
      </c>
      <c r="B650" s="32" t="s">
        <v>333</v>
      </c>
      <c r="C650" s="32">
        <v>5</v>
      </c>
      <c r="D650" s="82">
        <v>848690.87100000004</v>
      </c>
      <c r="E650" s="32" t="s">
        <v>10</v>
      </c>
      <c r="F650" s="43">
        <v>45562.89</v>
      </c>
      <c r="G650" s="32" t="s">
        <v>335</v>
      </c>
      <c r="I650" s="6">
        <v>50000</v>
      </c>
      <c r="J650" s="80">
        <f>D651</f>
        <v>267558.04399999999</v>
      </c>
      <c r="K650" s="80">
        <f>D652</f>
        <v>71196.312999999995</v>
      </c>
      <c r="L650" s="20">
        <f t="shared" ref="L650:L651" si="34">(J650/K650-1)</f>
        <v>2.758032301476061</v>
      </c>
      <c r="M650" s="80">
        <f>D653</f>
        <v>407930.69300000003</v>
      </c>
      <c r="N650" s="24">
        <f t="shared" ref="N650:N651" si="35">(J650/M650-1)</f>
        <v>-0.34410906413457842</v>
      </c>
    </row>
    <row r="651" spans="1:14" ht="20" thickBot="1" x14ac:dyDescent="0.3">
      <c r="A651" s="32" t="s">
        <v>74</v>
      </c>
      <c r="B651" s="32" t="s">
        <v>333</v>
      </c>
      <c r="C651" s="32">
        <v>5</v>
      </c>
      <c r="D651" s="82">
        <v>267558.04399999999</v>
      </c>
      <c r="E651" s="32" t="s">
        <v>10</v>
      </c>
      <c r="F651" s="43">
        <v>1437.6579999999999</v>
      </c>
      <c r="G651" s="32" t="s">
        <v>335</v>
      </c>
      <c r="I651" s="7">
        <v>10000</v>
      </c>
      <c r="J651" s="81">
        <f>D654</f>
        <v>39775.75</v>
      </c>
      <c r="K651" s="81">
        <f>D655</f>
        <v>11462.843999999999</v>
      </c>
      <c r="L651" s="21">
        <f t="shared" si="34"/>
        <v>2.4699721988714147</v>
      </c>
      <c r="M651" s="81">
        <f>D656</f>
        <v>27804.48</v>
      </c>
      <c r="N651" s="25">
        <f t="shared" si="35"/>
        <v>0.43055183912808292</v>
      </c>
    </row>
    <row r="652" spans="1:14" x14ac:dyDescent="0.25">
      <c r="A652" s="32" t="s">
        <v>75</v>
      </c>
      <c r="B652" s="32" t="s">
        <v>333</v>
      </c>
      <c r="C652" s="32">
        <v>5</v>
      </c>
      <c r="D652" s="82">
        <v>71196.312999999995</v>
      </c>
      <c r="E652" s="32" t="s">
        <v>10</v>
      </c>
      <c r="F652" s="43">
        <v>2137.96</v>
      </c>
      <c r="G652" s="32" t="s">
        <v>335</v>
      </c>
    </row>
    <row r="653" spans="1:14" x14ac:dyDescent="0.25">
      <c r="A653" s="32" t="s">
        <v>76</v>
      </c>
      <c r="B653" s="32" t="s">
        <v>333</v>
      </c>
      <c r="C653" s="32">
        <v>5</v>
      </c>
      <c r="D653" s="82">
        <v>407930.69300000003</v>
      </c>
      <c r="E653" s="32" t="s">
        <v>10</v>
      </c>
      <c r="F653" s="43">
        <v>6810.9459999999999</v>
      </c>
      <c r="G653" s="32" t="s">
        <v>335</v>
      </c>
    </row>
    <row r="654" spans="1:14" x14ac:dyDescent="0.25">
      <c r="A654" s="32" t="s">
        <v>77</v>
      </c>
      <c r="B654" s="32" t="s">
        <v>333</v>
      </c>
      <c r="C654" s="32">
        <v>5</v>
      </c>
      <c r="D654" s="82">
        <v>39775.75</v>
      </c>
      <c r="E654" s="32" t="s">
        <v>10</v>
      </c>
      <c r="F654" s="43">
        <v>68.613</v>
      </c>
      <c r="G654" s="32" t="s">
        <v>335</v>
      </c>
    </row>
    <row r="655" spans="1:14" x14ac:dyDescent="0.25">
      <c r="A655" s="32" t="s">
        <v>78</v>
      </c>
      <c r="B655" s="32" t="s">
        <v>333</v>
      </c>
      <c r="C655" s="32">
        <v>5</v>
      </c>
      <c r="D655" s="82">
        <v>11462.843999999999</v>
      </c>
      <c r="E655" s="32" t="s">
        <v>10</v>
      </c>
      <c r="F655" s="43">
        <v>641.86199999999997</v>
      </c>
      <c r="G655" s="32" t="s">
        <v>335</v>
      </c>
    </row>
    <row r="656" spans="1:14" x14ac:dyDescent="0.25">
      <c r="A656" s="32" t="s">
        <v>79</v>
      </c>
      <c r="B656" s="32" t="s">
        <v>333</v>
      </c>
      <c r="C656" s="32">
        <v>5</v>
      </c>
      <c r="D656" s="82">
        <v>27804.48</v>
      </c>
      <c r="E656" s="32" t="s">
        <v>10</v>
      </c>
      <c r="F656" s="43">
        <v>594.61099999999999</v>
      </c>
      <c r="G656" s="32" t="s">
        <v>335</v>
      </c>
    </row>
    <row r="657" spans="1:16" x14ac:dyDescent="0.25">
      <c r="A657" s="32"/>
      <c r="B657" s="32"/>
      <c r="C657" s="32"/>
      <c r="D657" s="82"/>
      <c r="E657" s="32"/>
      <c r="F657" s="43"/>
      <c r="G657" s="32"/>
    </row>
    <row r="658" spans="1:16" x14ac:dyDescent="0.25">
      <c r="A658" s="32" t="s">
        <v>490</v>
      </c>
      <c r="B658" s="32" t="s">
        <v>332</v>
      </c>
      <c r="C658" s="32" t="s">
        <v>333</v>
      </c>
      <c r="D658" s="82" t="s">
        <v>334</v>
      </c>
      <c r="E658" s="32" t="s">
        <v>488</v>
      </c>
      <c r="F658" s="43"/>
      <c r="G658" s="32"/>
    </row>
    <row r="659" spans="1:16" ht="20" thickBot="1" x14ac:dyDescent="0.3">
      <c r="A659" s="32" t="s">
        <v>2</v>
      </c>
      <c r="B659" s="32" t="s">
        <v>3</v>
      </c>
      <c r="C659" s="32" t="s">
        <v>4</v>
      </c>
      <c r="D659" s="82" t="s">
        <v>5</v>
      </c>
      <c r="E659" s="32" t="s">
        <v>6</v>
      </c>
      <c r="F659" s="43" t="s">
        <v>7</v>
      </c>
      <c r="G659" s="32"/>
    </row>
    <row r="660" spans="1:16" x14ac:dyDescent="0.25">
      <c r="A660" s="32" t="s">
        <v>86</v>
      </c>
      <c r="B660" s="32" t="s">
        <v>333</v>
      </c>
      <c r="C660" s="32">
        <v>5</v>
      </c>
      <c r="D660" s="82">
        <v>949184.951</v>
      </c>
      <c r="E660" s="32" t="s">
        <v>10</v>
      </c>
      <c r="F660" s="43">
        <v>40265.786</v>
      </c>
      <c r="G660" s="32" t="s">
        <v>335</v>
      </c>
      <c r="I660" s="5" t="s">
        <v>497</v>
      </c>
      <c r="J660" s="79" t="s">
        <v>340</v>
      </c>
      <c r="K660" s="79" t="s">
        <v>341</v>
      </c>
      <c r="L660" s="19" t="s">
        <v>162</v>
      </c>
      <c r="M660" s="79" t="s">
        <v>342</v>
      </c>
      <c r="N660" s="23" t="s">
        <v>162</v>
      </c>
    </row>
    <row r="661" spans="1:16" x14ac:dyDescent="0.25">
      <c r="A661" s="32" t="s">
        <v>87</v>
      </c>
      <c r="B661" s="32" t="s">
        <v>333</v>
      </c>
      <c r="C661" s="32">
        <v>5</v>
      </c>
      <c r="D661" s="82">
        <v>537792.924</v>
      </c>
      <c r="E661" s="32" t="s">
        <v>10</v>
      </c>
      <c r="F661" s="43">
        <v>125247.27800000001</v>
      </c>
      <c r="G661" s="32" t="s">
        <v>335</v>
      </c>
      <c r="I661" s="6">
        <v>100000</v>
      </c>
      <c r="J661" s="80">
        <f>D660</f>
        <v>949184.951</v>
      </c>
      <c r="K661" s="80">
        <f>D661</f>
        <v>537792.924</v>
      </c>
      <c r="L661" s="20">
        <f>(J661/K661-1)</f>
        <v>0.76496362938386309</v>
      </c>
      <c r="M661" s="80">
        <f>D662</f>
        <v>603442.99300000002</v>
      </c>
      <c r="N661" s="24">
        <f>(J661/M661-1)</f>
        <v>0.57294883197028024</v>
      </c>
    </row>
    <row r="662" spans="1:16" x14ac:dyDescent="0.25">
      <c r="A662" s="32" t="s">
        <v>88</v>
      </c>
      <c r="B662" s="32" t="s">
        <v>333</v>
      </c>
      <c r="C662" s="32">
        <v>5</v>
      </c>
      <c r="D662" s="82">
        <v>603442.99300000002</v>
      </c>
      <c r="E662" s="32" t="s">
        <v>10</v>
      </c>
      <c r="F662" s="43">
        <v>10663.281000000001</v>
      </c>
      <c r="G662" s="32" t="s">
        <v>335</v>
      </c>
      <c r="I662" s="6">
        <v>50000</v>
      </c>
      <c r="J662" s="80">
        <f>D663</f>
        <v>460536.283</v>
      </c>
      <c r="K662" s="80">
        <f>D664</f>
        <v>238248.05900000001</v>
      </c>
      <c r="L662" s="20">
        <f t="shared" ref="L662:L663" si="36">(J662/K662-1)</f>
        <v>0.93301168929984857</v>
      </c>
      <c r="M662" s="80">
        <f>D665</f>
        <v>301145.04300000001</v>
      </c>
      <c r="N662" s="24">
        <f t="shared" ref="N662:N663" si="37">(J662/M662-1)</f>
        <v>0.52928395703328901</v>
      </c>
    </row>
    <row r="663" spans="1:16" ht="20" thickBot="1" x14ac:dyDescent="0.3">
      <c r="A663" s="32" t="s">
        <v>89</v>
      </c>
      <c r="B663" s="32" t="s">
        <v>333</v>
      </c>
      <c r="C663" s="32">
        <v>5</v>
      </c>
      <c r="D663" s="82">
        <v>460536.283</v>
      </c>
      <c r="E663" s="32" t="s">
        <v>10</v>
      </c>
      <c r="F663" s="43">
        <v>1921.258</v>
      </c>
      <c r="G663" s="32" t="s">
        <v>335</v>
      </c>
      <c r="I663" s="7">
        <v>10000</v>
      </c>
      <c r="J663" s="81">
        <f>D666</f>
        <v>83967.028000000006</v>
      </c>
      <c r="K663" s="81">
        <f>D667</f>
        <v>42892.828999999998</v>
      </c>
      <c r="L663" s="21">
        <f t="shared" si="36"/>
        <v>0.95760060498690835</v>
      </c>
      <c r="M663" s="81">
        <f>D668</f>
        <v>56592.186000000002</v>
      </c>
      <c r="N663" s="25">
        <f t="shared" si="37"/>
        <v>0.483721233175195</v>
      </c>
    </row>
    <row r="664" spans="1:16" x14ac:dyDescent="0.25">
      <c r="A664" s="32" t="s">
        <v>90</v>
      </c>
      <c r="B664" s="32" t="s">
        <v>333</v>
      </c>
      <c r="C664" s="32">
        <v>5</v>
      </c>
      <c r="D664" s="82">
        <v>238248.05900000001</v>
      </c>
      <c r="E664" s="32" t="s">
        <v>10</v>
      </c>
      <c r="F664" s="43">
        <v>27858.611000000001</v>
      </c>
      <c r="G664" s="32" t="s">
        <v>335</v>
      </c>
    </row>
    <row r="665" spans="1:16" x14ac:dyDescent="0.25">
      <c r="A665" s="32" t="s">
        <v>91</v>
      </c>
      <c r="B665" s="32" t="s">
        <v>333</v>
      </c>
      <c r="C665" s="32">
        <v>5</v>
      </c>
      <c r="D665" s="82">
        <v>301145.04300000001</v>
      </c>
      <c r="E665" s="32" t="s">
        <v>10</v>
      </c>
      <c r="F665" s="43">
        <v>2597.2750000000001</v>
      </c>
      <c r="G665" s="32" t="s">
        <v>335</v>
      </c>
    </row>
    <row r="666" spans="1:16" x14ac:dyDescent="0.25">
      <c r="A666" s="32" t="s">
        <v>92</v>
      </c>
      <c r="B666" s="32" t="s">
        <v>333</v>
      </c>
      <c r="C666" s="32">
        <v>5</v>
      </c>
      <c r="D666" s="82">
        <v>83967.028000000006</v>
      </c>
      <c r="E666" s="32" t="s">
        <v>10</v>
      </c>
      <c r="F666" s="43">
        <v>327.29300000000001</v>
      </c>
      <c r="G666" s="32" t="s">
        <v>335</v>
      </c>
    </row>
    <row r="667" spans="1:16" x14ac:dyDescent="0.25">
      <c r="A667" s="32" t="s">
        <v>93</v>
      </c>
      <c r="B667" s="32" t="s">
        <v>333</v>
      </c>
      <c r="C667" s="32">
        <v>5</v>
      </c>
      <c r="D667" s="82">
        <v>42892.828999999998</v>
      </c>
      <c r="E667" s="32" t="s">
        <v>10</v>
      </c>
      <c r="F667" s="43">
        <v>3788.491</v>
      </c>
      <c r="G667" s="32" t="s">
        <v>335</v>
      </c>
    </row>
    <row r="668" spans="1:16" x14ac:dyDescent="0.25">
      <c r="A668" s="32" t="s">
        <v>94</v>
      </c>
      <c r="B668" s="32" t="s">
        <v>333</v>
      </c>
      <c r="C668" s="32">
        <v>5</v>
      </c>
      <c r="D668" s="82">
        <v>56592.186000000002</v>
      </c>
      <c r="E668" s="32" t="s">
        <v>10</v>
      </c>
      <c r="F668" s="43">
        <v>2185.3159999999998</v>
      </c>
      <c r="G668" s="32" t="s">
        <v>335</v>
      </c>
    </row>
    <row r="669" spans="1:16" x14ac:dyDescent="0.25">
      <c r="A669" s="32"/>
      <c r="B669" s="32"/>
      <c r="C669" s="32"/>
      <c r="D669" s="82"/>
      <c r="E669" s="32"/>
      <c r="F669" s="43"/>
      <c r="G669" s="32"/>
    </row>
    <row r="670" spans="1:16" x14ac:dyDescent="0.25">
      <c r="A670" s="32" t="s">
        <v>494</v>
      </c>
      <c r="B670" s="32" t="s">
        <v>332</v>
      </c>
      <c r="C670" s="32" t="s">
        <v>333</v>
      </c>
      <c r="D670" s="82" t="s">
        <v>334</v>
      </c>
      <c r="E670" s="32" t="s">
        <v>488</v>
      </c>
      <c r="F670" s="43"/>
      <c r="G670" s="32"/>
    </row>
    <row r="671" spans="1:16" ht="20" thickBot="1" x14ac:dyDescent="0.3">
      <c r="A671" s="32" t="s">
        <v>2</v>
      </c>
      <c r="B671" s="32" t="s">
        <v>3</v>
      </c>
      <c r="C671" s="32" t="s">
        <v>4</v>
      </c>
      <c r="D671" s="82" t="s">
        <v>5</v>
      </c>
      <c r="E671" s="32" t="s">
        <v>6</v>
      </c>
      <c r="F671" s="43" t="s">
        <v>7</v>
      </c>
      <c r="G671" s="32"/>
    </row>
    <row r="672" spans="1:16" x14ac:dyDescent="0.25">
      <c r="A672" s="32" t="s">
        <v>101</v>
      </c>
      <c r="B672" s="32" t="s">
        <v>333</v>
      </c>
      <c r="C672" s="32">
        <v>5</v>
      </c>
      <c r="D672" s="82">
        <v>1395340.0390000001</v>
      </c>
      <c r="E672" s="32" t="s">
        <v>10</v>
      </c>
      <c r="F672" s="43">
        <v>91909.576000000001</v>
      </c>
      <c r="G672" s="32" t="s">
        <v>335</v>
      </c>
      <c r="I672" s="5" t="s">
        <v>169</v>
      </c>
      <c r="J672" s="79" t="s">
        <v>344</v>
      </c>
      <c r="K672" s="79" t="s">
        <v>341</v>
      </c>
      <c r="L672" s="19" t="s">
        <v>162</v>
      </c>
      <c r="M672" s="79" t="s">
        <v>343</v>
      </c>
      <c r="N672" s="23" t="s">
        <v>162</v>
      </c>
      <c r="O672" s="79" t="s">
        <v>342</v>
      </c>
      <c r="P672" s="23" t="s">
        <v>162</v>
      </c>
    </row>
    <row r="673" spans="1:16" x14ac:dyDescent="0.25">
      <c r="A673" s="32" t="s">
        <v>102</v>
      </c>
      <c r="B673" s="32" t="s">
        <v>333</v>
      </c>
      <c r="C673" s="32">
        <v>5</v>
      </c>
      <c r="D673" s="82">
        <v>1848596.554</v>
      </c>
      <c r="E673" s="32" t="s">
        <v>10</v>
      </c>
      <c r="F673" s="43">
        <v>86547.331000000006</v>
      </c>
      <c r="G673" s="32" t="s">
        <v>335</v>
      </c>
      <c r="I673" s="6">
        <v>100000</v>
      </c>
      <c r="J673" s="80">
        <f>D672</f>
        <v>1395340.0390000001</v>
      </c>
      <c r="K673" s="80">
        <f>D673</f>
        <v>1848596.554</v>
      </c>
      <c r="L673" s="20">
        <f>(J673/K673-1)</f>
        <v>-0.24518952716818698</v>
      </c>
      <c r="M673" s="80">
        <f>D674</f>
        <v>1543834.3659999999</v>
      </c>
      <c r="N673" s="24">
        <f>(J673/M673-1)</f>
        <v>-9.6185400629953177E-2</v>
      </c>
      <c r="O673" s="80">
        <f>D675</f>
        <v>1798689.1129999999</v>
      </c>
      <c r="P673" s="24">
        <f>(J673/O673-1)</f>
        <v>-0.22424613074310629</v>
      </c>
    </row>
    <row r="674" spans="1:16" x14ac:dyDescent="0.25">
      <c r="A674" s="32" t="s">
        <v>103</v>
      </c>
      <c r="B674" s="32" t="s">
        <v>333</v>
      </c>
      <c r="C674" s="32">
        <v>5</v>
      </c>
      <c r="D674" s="82">
        <v>1543834.3659999999</v>
      </c>
      <c r="E674" s="32" t="s">
        <v>10</v>
      </c>
      <c r="F674" s="43">
        <v>156977.15900000001</v>
      </c>
      <c r="G674" s="32" t="s">
        <v>335</v>
      </c>
      <c r="I674" s="6">
        <v>50000</v>
      </c>
      <c r="J674" s="80">
        <f>D676</f>
        <v>661868.03700000001</v>
      </c>
      <c r="K674" s="80">
        <f>D677</f>
        <v>868593.96</v>
      </c>
      <c r="L674" s="20">
        <f t="shared" ref="L674:L675" si="38">(J674/K674-1)</f>
        <v>-0.23800064531878617</v>
      </c>
      <c r="M674" s="80">
        <f>D678</f>
        <v>727996.5</v>
      </c>
      <c r="N674" s="24">
        <f t="shared" ref="N674:N675" si="39">(J674/M674-1)</f>
        <v>-9.0836237536856324E-2</v>
      </c>
      <c r="O674" s="80">
        <f>D679</f>
        <v>839194.87199999997</v>
      </c>
      <c r="P674" s="24">
        <f t="shared" ref="P674:P675" si="40">(J674/O674-1)</f>
        <v>-0.21130590869482813</v>
      </c>
    </row>
    <row r="675" spans="1:16" ht="20" thickBot="1" x14ac:dyDescent="0.3">
      <c r="A675" s="32" t="s">
        <v>104</v>
      </c>
      <c r="B675" s="32" t="s">
        <v>333</v>
      </c>
      <c r="C675" s="32">
        <v>5</v>
      </c>
      <c r="D675" s="82">
        <v>1798689.1129999999</v>
      </c>
      <c r="E675" s="32" t="s">
        <v>10</v>
      </c>
      <c r="F675" s="43">
        <v>87719.978000000003</v>
      </c>
      <c r="G675" s="32" t="s">
        <v>335</v>
      </c>
      <c r="I675" s="7">
        <v>10000</v>
      </c>
      <c r="J675" s="81">
        <f>D680</f>
        <v>134714.36600000001</v>
      </c>
      <c r="K675" s="81">
        <f>D681</f>
        <v>166713.83499999999</v>
      </c>
      <c r="L675" s="21">
        <f t="shared" si="38"/>
        <v>-0.19194249235523841</v>
      </c>
      <c r="M675" s="81">
        <f>D682</f>
        <v>146770.31299999999</v>
      </c>
      <c r="N675" s="25">
        <f t="shared" si="39"/>
        <v>-8.2141590854275748E-2</v>
      </c>
      <c r="O675" s="81">
        <f>D683</f>
        <v>172674.31700000001</v>
      </c>
      <c r="P675" s="25">
        <f t="shared" si="40"/>
        <v>-0.2198355358197247</v>
      </c>
    </row>
    <row r="676" spans="1:16" x14ac:dyDescent="0.25">
      <c r="A676" s="32" t="s">
        <v>117</v>
      </c>
      <c r="B676" s="32" t="s">
        <v>333</v>
      </c>
      <c r="C676" s="32">
        <v>5</v>
      </c>
      <c r="D676" s="82">
        <v>661868.03700000001</v>
      </c>
      <c r="E676" s="32" t="s">
        <v>10</v>
      </c>
      <c r="F676" s="43">
        <v>8480.3449999999993</v>
      </c>
      <c r="G676" s="32" t="s">
        <v>335</v>
      </c>
      <c r="I676" s="26"/>
    </row>
    <row r="677" spans="1:16" x14ac:dyDescent="0.25">
      <c r="A677" s="32" t="s">
        <v>118</v>
      </c>
      <c r="B677" s="32" t="s">
        <v>333</v>
      </c>
      <c r="C677" s="32">
        <v>5</v>
      </c>
      <c r="D677" s="82">
        <v>868593.96</v>
      </c>
      <c r="E677" s="32" t="s">
        <v>10</v>
      </c>
      <c r="F677" s="43">
        <v>5643.2169999999996</v>
      </c>
      <c r="G677" s="32" t="s">
        <v>335</v>
      </c>
      <c r="I677" s="26"/>
    </row>
    <row r="678" spans="1:16" x14ac:dyDescent="0.25">
      <c r="A678" s="32" t="s">
        <v>119</v>
      </c>
      <c r="B678" s="32" t="s">
        <v>333</v>
      </c>
      <c r="C678" s="32">
        <v>5</v>
      </c>
      <c r="D678" s="82">
        <v>727996.5</v>
      </c>
      <c r="E678" s="32" t="s">
        <v>10</v>
      </c>
      <c r="F678" s="43">
        <v>76586.661999999997</v>
      </c>
      <c r="G678" s="32" t="s">
        <v>335</v>
      </c>
    </row>
    <row r="679" spans="1:16" x14ac:dyDescent="0.25">
      <c r="A679" s="32" t="s">
        <v>120</v>
      </c>
      <c r="B679" s="32" t="s">
        <v>333</v>
      </c>
      <c r="C679" s="32">
        <v>5</v>
      </c>
      <c r="D679" s="82">
        <v>839194.87199999997</v>
      </c>
      <c r="E679" s="32" t="s">
        <v>10</v>
      </c>
      <c r="F679" s="43">
        <v>25300.069</v>
      </c>
      <c r="G679" s="32" t="s">
        <v>335</v>
      </c>
    </row>
    <row r="680" spans="1:16" x14ac:dyDescent="0.25">
      <c r="A680" s="32" t="s">
        <v>105</v>
      </c>
      <c r="B680" s="32" t="s">
        <v>333</v>
      </c>
      <c r="C680" s="32">
        <v>5</v>
      </c>
      <c r="D680" s="82">
        <v>134714.36600000001</v>
      </c>
      <c r="E680" s="32" t="s">
        <v>10</v>
      </c>
      <c r="F680" s="43">
        <v>5659.1750000000002</v>
      </c>
      <c r="G680" s="32" t="s">
        <v>335</v>
      </c>
    </row>
    <row r="681" spans="1:16" x14ac:dyDescent="0.25">
      <c r="A681" s="32" t="s">
        <v>106</v>
      </c>
      <c r="B681" s="32" t="s">
        <v>333</v>
      </c>
      <c r="C681" s="32">
        <v>5</v>
      </c>
      <c r="D681" s="82">
        <v>166713.83499999999</v>
      </c>
      <c r="E681" s="32" t="s">
        <v>10</v>
      </c>
      <c r="F681" s="43">
        <v>2284.5790000000002</v>
      </c>
      <c r="G681" s="32" t="s">
        <v>335</v>
      </c>
    </row>
    <row r="682" spans="1:16" x14ac:dyDescent="0.25">
      <c r="A682" s="32" t="s">
        <v>107</v>
      </c>
      <c r="B682" s="32" t="s">
        <v>333</v>
      </c>
      <c r="C682" s="32">
        <v>5</v>
      </c>
      <c r="D682" s="82">
        <v>146770.31299999999</v>
      </c>
      <c r="E682" s="32" t="s">
        <v>10</v>
      </c>
      <c r="F682" s="43">
        <v>1216.9670000000001</v>
      </c>
      <c r="G682" s="32" t="s">
        <v>335</v>
      </c>
    </row>
    <row r="683" spans="1:16" x14ac:dyDescent="0.25">
      <c r="A683" s="32" t="s">
        <v>108</v>
      </c>
      <c r="B683" s="32" t="s">
        <v>333</v>
      </c>
      <c r="C683" s="32">
        <v>5</v>
      </c>
      <c r="D683" s="82">
        <v>172674.31700000001</v>
      </c>
      <c r="E683" s="32" t="s">
        <v>10</v>
      </c>
      <c r="F683" s="43">
        <v>570.33399999999995</v>
      </c>
      <c r="G683" s="32" t="s">
        <v>335</v>
      </c>
    </row>
    <row r="684" spans="1:16" x14ac:dyDescent="0.25">
      <c r="A684" s="32"/>
      <c r="B684" s="32"/>
      <c r="C684" s="32"/>
      <c r="D684" s="82"/>
      <c r="E684" s="32"/>
      <c r="F684" s="43"/>
      <c r="G684" s="32"/>
    </row>
    <row r="685" spans="1:16" x14ac:dyDescent="0.25">
      <c r="A685" s="32" t="s">
        <v>495</v>
      </c>
      <c r="B685" s="32" t="s">
        <v>332</v>
      </c>
      <c r="C685" s="32" t="s">
        <v>333</v>
      </c>
      <c r="D685" s="82" t="s">
        <v>334</v>
      </c>
      <c r="E685" s="32" t="s">
        <v>488</v>
      </c>
      <c r="F685" s="43"/>
      <c r="G685" s="32"/>
    </row>
    <row r="686" spans="1:16" ht="20" thickBot="1" x14ac:dyDescent="0.3">
      <c r="A686" s="32" t="s">
        <v>2</v>
      </c>
      <c r="B686" s="32" t="s">
        <v>3</v>
      </c>
      <c r="C686" s="32" t="s">
        <v>4</v>
      </c>
      <c r="D686" s="82" t="s">
        <v>5</v>
      </c>
      <c r="E686" s="32" t="s">
        <v>6</v>
      </c>
      <c r="F686" s="43" t="s">
        <v>7</v>
      </c>
      <c r="G686" s="32"/>
    </row>
    <row r="687" spans="1:16" x14ac:dyDescent="0.25">
      <c r="A687" s="32" t="s">
        <v>121</v>
      </c>
      <c r="B687" s="32" t="s">
        <v>333</v>
      </c>
      <c r="C687" s="32">
        <v>5</v>
      </c>
      <c r="D687" s="82">
        <v>3194209.91</v>
      </c>
      <c r="E687" s="32" t="s">
        <v>10</v>
      </c>
      <c r="F687" s="43">
        <v>189423.40400000001</v>
      </c>
      <c r="G687" s="32" t="s">
        <v>335</v>
      </c>
      <c r="I687" s="5" t="s">
        <v>170</v>
      </c>
      <c r="J687" s="79" t="s">
        <v>344</v>
      </c>
      <c r="K687" s="79" t="s">
        <v>341</v>
      </c>
      <c r="L687" s="19" t="s">
        <v>162</v>
      </c>
      <c r="M687" s="79" t="s">
        <v>343</v>
      </c>
      <c r="N687" s="23" t="s">
        <v>162</v>
      </c>
      <c r="O687" s="79" t="s">
        <v>342</v>
      </c>
      <c r="P687" s="23" t="s">
        <v>162</v>
      </c>
    </row>
    <row r="688" spans="1:16" x14ac:dyDescent="0.25">
      <c r="A688" s="32" t="s">
        <v>122</v>
      </c>
      <c r="B688" s="32" t="s">
        <v>333</v>
      </c>
      <c r="C688" s="32">
        <v>5</v>
      </c>
      <c r="D688" s="82">
        <v>3881232.5890000002</v>
      </c>
      <c r="E688" s="32" t="s">
        <v>10</v>
      </c>
      <c r="F688" s="43">
        <v>10779.596</v>
      </c>
      <c r="G688" s="32" t="s">
        <v>335</v>
      </c>
      <c r="I688" s="6">
        <v>100000</v>
      </c>
      <c r="J688" s="80">
        <f>D687</f>
        <v>3194209.91</v>
      </c>
      <c r="K688" s="80">
        <f>D688</f>
        <v>3881232.5890000002</v>
      </c>
      <c r="L688" s="20">
        <f>(J688/K688-1)</f>
        <v>-0.17701146819882063</v>
      </c>
      <c r="M688" s="80">
        <f>D689</f>
        <v>2920765.8990000002</v>
      </c>
      <c r="N688" s="24">
        <f>(J688/M688-1)</f>
        <v>9.3620653094320438E-2</v>
      </c>
      <c r="O688" s="80">
        <f>D690</f>
        <v>3219066.54</v>
      </c>
      <c r="P688" s="24">
        <f>(J688/O688-1)</f>
        <v>-7.7216887849730353E-3</v>
      </c>
    </row>
    <row r="689" spans="1:16" x14ac:dyDescent="0.25">
      <c r="A689" s="32" t="s">
        <v>123</v>
      </c>
      <c r="B689" s="32" t="s">
        <v>333</v>
      </c>
      <c r="C689" s="32">
        <v>5</v>
      </c>
      <c r="D689" s="82">
        <v>2920765.8990000002</v>
      </c>
      <c r="E689" s="32" t="s">
        <v>10</v>
      </c>
      <c r="F689" s="43">
        <v>349355.85600000003</v>
      </c>
      <c r="G689" s="32" t="s">
        <v>335</v>
      </c>
      <c r="I689" s="6">
        <v>50000</v>
      </c>
      <c r="J689" s="80">
        <f>D691</f>
        <v>1584401.9890000001</v>
      </c>
      <c r="K689" s="80">
        <f>D692</f>
        <v>1822604.496</v>
      </c>
      <c r="L689" s="20">
        <f t="shared" ref="L689:L690" si="41">(J689/K689-1)</f>
        <v>-0.13069347053777924</v>
      </c>
      <c r="M689" s="80">
        <f>D693</f>
        <v>1346701.9169999999</v>
      </c>
      <c r="N689" s="24">
        <f t="shared" ref="N689:N690" si="42">(J689/M689-1)</f>
        <v>0.17650533425356385</v>
      </c>
      <c r="O689" s="80">
        <f>D694</f>
        <v>1543673.605</v>
      </c>
      <c r="P689" s="24">
        <f t="shared" ref="P689:P690" si="43">(J689/O689-1)</f>
        <v>2.6384064525091233E-2</v>
      </c>
    </row>
    <row r="690" spans="1:16" ht="20" thickBot="1" x14ac:dyDescent="0.3">
      <c r="A690" s="32" t="s">
        <v>124</v>
      </c>
      <c r="B690" s="32" t="s">
        <v>333</v>
      </c>
      <c r="C690" s="32">
        <v>5</v>
      </c>
      <c r="D690" s="82">
        <v>3219066.54</v>
      </c>
      <c r="E690" s="32" t="s">
        <v>10</v>
      </c>
      <c r="F690" s="43">
        <v>287446.28499999997</v>
      </c>
      <c r="G690" s="32" t="s">
        <v>335</v>
      </c>
      <c r="I690" s="7">
        <v>10000</v>
      </c>
      <c r="J690" s="81">
        <f>D695</f>
        <v>255826.04699999999</v>
      </c>
      <c r="K690" s="81">
        <f>D696</f>
        <v>296813.5</v>
      </c>
      <c r="L690" s="21">
        <f t="shared" si="41"/>
        <v>-0.13809160634539874</v>
      </c>
      <c r="M690" s="81">
        <f>D697</f>
        <v>219397.65</v>
      </c>
      <c r="N690" s="25">
        <f t="shared" si="42"/>
        <v>0.16603822784792821</v>
      </c>
      <c r="O690" s="81">
        <f>D698</f>
        <v>242021.073</v>
      </c>
      <c r="P690" s="25">
        <f t="shared" si="43"/>
        <v>5.7040380115990885E-2</v>
      </c>
    </row>
    <row r="691" spans="1:16" x14ac:dyDescent="0.25">
      <c r="A691" s="32" t="s">
        <v>137</v>
      </c>
      <c r="B691" s="32" t="s">
        <v>333</v>
      </c>
      <c r="C691" s="32">
        <v>5</v>
      </c>
      <c r="D691" s="82">
        <v>1584401.9890000001</v>
      </c>
      <c r="E691" s="32" t="s">
        <v>10</v>
      </c>
      <c r="F691" s="43">
        <v>73003.520999999993</v>
      </c>
      <c r="G691" s="32" t="s">
        <v>335</v>
      </c>
    </row>
    <row r="692" spans="1:16" x14ac:dyDescent="0.25">
      <c r="A692" s="32" t="s">
        <v>138</v>
      </c>
      <c r="B692" s="32" t="s">
        <v>333</v>
      </c>
      <c r="C692" s="32">
        <v>5</v>
      </c>
      <c r="D692" s="82">
        <v>1822604.496</v>
      </c>
      <c r="E692" s="32" t="s">
        <v>10</v>
      </c>
      <c r="F692" s="43">
        <v>3764.7159999999999</v>
      </c>
      <c r="G692" s="32" t="s">
        <v>335</v>
      </c>
    </row>
    <row r="693" spans="1:16" x14ac:dyDescent="0.25">
      <c r="A693" s="32" t="s">
        <v>139</v>
      </c>
      <c r="B693" s="32" t="s">
        <v>333</v>
      </c>
      <c r="C693" s="32">
        <v>5</v>
      </c>
      <c r="D693" s="82">
        <v>1346701.9169999999</v>
      </c>
      <c r="E693" s="32" t="s">
        <v>10</v>
      </c>
      <c r="F693" s="43">
        <v>1596.53</v>
      </c>
      <c r="G693" s="32" t="s">
        <v>335</v>
      </c>
    </row>
    <row r="694" spans="1:16" x14ac:dyDescent="0.25">
      <c r="A694" s="32" t="s">
        <v>140</v>
      </c>
      <c r="B694" s="32" t="s">
        <v>333</v>
      </c>
      <c r="C694" s="32">
        <v>5</v>
      </c>
      <c r="D694" s="82">
        <v>1543673.605</v>
      </c>
      <c r="E694" s="32" t="s">
        <v>10</v>
      </c>
      <c r="F694" s="43">
        <v>88255.152000000002</v>
      </c>
      <c r="G694" s="32" t="s">
        <v>335</v>
      </c>
    </row>
    <row r="695" spans="1:16" x14ac:dyDescent="0.25">
      <c r="A695" s="32" t="s">
        <v>125</v>
      </c>
      <c r="B695" s="32" t="s">
        <v>333</v>
      </c>
      <c r="C695" s="32">
        <v>5</v>
      </c>
      <c r="D695" s="82">
        <v>255826.04699999999</v>
      </c>
      <c r="E695" s="32" t="s">
        <v>10</v>
      </c>
      <c r="F695" s="43">
        <v>1996.8679999999999</v>
      </c>
      <c r="G695" s="32" t="s">
        <v>335</v>
      </c>
    </row>
    <row r="696" spans="1:16" x14ac:dyDescent="0.25">
      <c r="A696" s="32" t="s">
        <v>126</v>
      </c>
      <c r="B696" s="32" t="s">
        <v>333</v>
      </c>
      <c r="C696" s="32">
        <v>5</v>
      </c>
      <c r="D696" s="82">
        <v>296813.5</v>
      </c>
      <c r="E696" s="32" t="s">
        <v>10</v>
      </c>
      <c r="F696" s="43">
        <v>1538.92</v>
      </c>
      <c r="G696" s="32" t="s">
        <v>335</v>
      </c>
    </row>
    <row r="697" spans="1:16" x14ac:dyDescent="0.25">
      <c r="A697" s="32" t="s">
        <v>127</v>
      </c>
      <c r="B697" s="32" t="s">
        <v>333</v>
      </c>
      <c r="C697" s="32">
        <v>5</v>
      </c>
      <c r="D697" s="82">
        <v>219397.65</v>
      </c>
      <c r="E697" s="32" t="s">
        <v>10</v>
      </c>
      <c r="F697" s="43">
        <v>2481.7179999999998</v>
      </c>
      <c r="G697" s="32" t="s">
        <v>335</v>
      </c>
    </row>
    <row r="698" spans="1:16" x14ac:dyDescent="0.25">
      <c r="A698" s="32" t="s">
        <v>128</v>
      </c>
      <c r="B698" s="32" t="s">
        <v>333</v>
      </c>
      <c r="C698" s="32">
        <v>5</v>
      </c>
      <c r="D698" s="82">
        <v>242021.073</v>
      </c>
      <c r="E698" s="32" t="s">
        <v>10</v>
      </c>
      <c r="F698" s="43">
        <v>752.21500000000003</v>
      </c>
      <c r="G698" s="32" t="s">
        <v>335</v>
      </c>
    </row>
    <row r="700" spans="1:16" x14ac:dyDescent="0.25">
      <c r="A700" s="32" t="s">
        <v>430</v>
      </c>
      <c r="B700" s="32" t="s">
        <v>332</v>
      </c>
      <c r="C700" s="32" t="s">
        <v>333</v>
      </c>
      <c r="D700" s="82" t="s">
        <v>334</v>
      </c>
      <c r="E700" s="32" t="s">
        <v>488</v>
      </c>
      <c r="F700" s="32"/>
      <c r="G700" s="32"/>
    </row>
    <row r="701" spans="1:16" ht="20" thickBot="1" x14ac:dyDescent="0.3">
      <c r="A701" s="32" t="s">
        <v>2</v>
      </c>
      <c r="B701" s="32" t="s">
        <v>3</v>
      </c>
      <c r="C701" s="32" t="s">
        <v>4</v>
      </c>
      <c r="D701" s="82" t="s">
        <v>5</v>
      </c>
      <c r="E701" s="32" t="s">
        <v>6</v>
      </c>
      <c r="F701" s="32" t="s">
        <v>7</v>
      </c>
      <c r="G701" s="32"/>
    </row>
    <row r="702" spans="1:16" x14ac:dyDescent="0.25">
      <c r="A702" s="32" t="s">
        <v>431</v>
      </c>
      <c r="B702" s="32" t="s">
        <v>333</v>
      </c>
      <c r="C702" s="32">
        <v>5</v>
      </c>
      <c r="D702" s="82">
        <v>3750098.1159999999</v>
      </c>
      <c r="E702" s="32" t="s">
        <v>10</v>
      </c>
      <c r="F702" s="32">
        <v>156194.55100000001</v>
      </c>
      <c r="G702" s="32" t="s">
        <v>335</v>
      </c>
      <c r="I702" s="5" t="s">
        <v>491</v>
      </c>
      <c r="J702" s="79" t="s">
        <v>340</v>
      </c>
      <c r="K702" s="79" t="s">
        <v>341</v>
      </c>
      <c r="L702" s="19" t="s">
        <v>162</v>
      </c>
      <c r="M702" s="79" t="s">
        <v>342</v>
      </c>
      <c r="N702" s="23" t="s">
        <v>162</v>
      </c>
    </row>
    <row r="703" spans="1:16" x14ac:dyDescent="0.25">
      <c r="A703" s="32" t="s">
        <v>432</v>
      </c>
      <c r="B703" s="32" t="s">
        <v>333</v>
      </c>
      <c r="C703" s="32">
        <v>5</v>
      </c>
      <c r="D703" s="82">
        <v>8659506.4460000005</v>
      </c>
      <c r="E703" s="32" t="s">
        <v>10</v>
      </c>
      <c r="F703" s="32">
        <v>1783454.6170000001</v>
      </c>
      <c r="G703" s="32" t="s">
        <v>335</v>
      </c>
      <c r="I703" s="6">
        <v>100000</v>
      </c>
      <c r="J703" s="80">
        <f>D702</f>
        <v>3750098.1159999999</v>
      </c>
      <c r="K703" s="80">
        <f>D703</f>
        <v>8659506.4460000005</v>
      </c>
      <c r="L703" s="20">
        <f>(J703/K703-1)</f>
        <v>-0.56693858485061288</v>
      </c>
      <c r="M703" s="80">
        <f>D704</f>
        <v>5709915.6409999998</v>
      </c>
      <c r="N703" s="24">
        <f>(J703/M703-1)</f>
        <v>-0.34323055684527937</v>
      </c>
    </row>
    <row r="704" spans="1:16" x14ac:dyDescent="0.25">
      <c r="A704" s="32" t="s">
        <v>433</v>
      </c>
      <c r="B704" s="32" t="s">
        <v>333</v>
      </c>
      <c r="C704" s="32">
        <v>5</v>
      </c>
      <c r="D704" s="82">
        <v>5709915.6409999998</v>
      </c>
      <c r="E704" s="32" t="s">
        <v>10</v>
      </c>
      <c r="F704" s="32">
        <v>18326.843000000001</v>
      </c>
      <c r="G704" s="32" t="s">
        <v>335</v>
      </c>
      <c r="I704" s="6">
        <v>50000</v>
      </c>
      <c r="J704" s="80">
        <f>D705</f>
        <v>379511.89600000001</v>
      </c>
      <c r="K704" s="80">
        <f>D706</f>
        <v>847008.674</v>
      </c>
      <c r="L704" s="20">
        <f t="shared" ref="L704:L705" si="44">(J704/K704-1)</f>
        <v>-0.55193859561348479</v>
      </c>
      <c r="M704" s="80">
        <f>D707</f>
        <v>570500.10800000001</v>
      </c>
      <c r="N704" s="24">
        <f t="shared" ref="N704:N705" si="45">(J704/M704-1)</f>
        <v>-0.33477331436368452</v>
      </c>
    </row>
    <row r="705" spans="1:14" ht="20" thickBot="1" x14ac:dyDescent="0.3">
      <c r="A705" s="32" t="s">
        <v>437</v>
      </c>
      <c r="B705" s="32" t="s">
        <v>333</v>
      </c>
      <c r="C705" s="32">
        <v>5</v>
      </c>
      <c r="D705" s="82">
        <v>379511.89600000001</v>
      </c>
      <c r="E705" s="32" t="s">
        <v>10</v>
      </c>
      <c r="F705" s="32">
        <v>1448.769</v>
      </c>
      <c r="G705" s="32" t="s">
        <v>335</v>
      </c>
      <c r="I705" s="7">
        <v>10000</v>
      </c>
      <c r="J705" s="81">
        <f>D708</f>
        <v>1895120.76</v>
      </c>
      <c r="K705" s="81">
        <f>D709</f>
        <v>4188807.7820000001</v>
      </c>
      <c r="L705" s="21">
        <f t="shared" si="44"/>
        <v>-0.54757514342299318</v>
      </c>
      <c r="M705" s="81">
        <f>D710</f>
        <v>2871317.5</v>
      </c>
      <c r="N705" s="25">
        <f t="shared" si="45"/>
        <v>-0.33998216498175493</v>
      </c>
    </row>
    <row r="706" spans="1:14" x14ac:dyDescent="0.25">
      <c r="A706" s="32" t="s">
        <v>438</v>
      </c>
      <c r="B706" s="32" t="s">
        <v>333</v>
      </c>
      <c r="C706" s="32">
        <v>5</v>
      </c>
      <c r="D706" s="82">
        <v>847008.674</v>
      </c>
      <c r="E706" s="32" t="s">
        <v>10</v>
      </c>
      <c r="F706" s="32">
        <v>51205.038999999997</v>
      </c>
      <c r="G706" s="32" t="s">
        <v>335</v>
      </c>
    </row>
    <row r="707" spans="1:14" x14ac:dyDescent="0.25">
      <c r="A707" s="32" t="s">
        <v>439</v>
      </c>
      <c r="B707" s="32" t="s">
        <v>333</v>
      </c>
      <c r="C707" s="32">
        <v>5</v>
      </c>
      <c r="D707" s="82">
        <v>570500.10800000001</v>
      </c>
      <c r="E707" s="32" t="s">
        <v>10</v>
      </c>
      <c r="F707" s="32">
        <v>33799.497000000003</v>
      </c>
      <c r="G707" s="32" t="s">
        <v>335</v>
      </c>
    </row>
    <row r="708" spans="1:14" x14ac:dyDescent="0.25">
      <c r="A708" s="32" t="s">
        <v>434</v>
      </c>
      <c r="B708" s="32" t="s">
        <v>333</v>
      </c>
      <c r="C708" s="32">
        <v>5</v>
      </c>
      <c r="D708" s="82">
        <v>1895120.76</v>
      </c>
      <c r="E708" s="32" t="s">
        <v>10</v>
      </c>
      <c r="F708" s="32">
        <v>59244.809000000001</v>
      </c>
      <c r="G708" s="32" t="s">
        <v>335</v>
      </c>
    </row>
    <row r="709" spans="1:14" x14ac:dyDescent="0.25">
      <c r="A709" s="32" t="s">
        <v>435</v>
      </c>
      <c r="B709" s="32" t="s">
        <v>333</v>
      </c>
      <c r="C709" s="32">
        <v>5</v>
      </c>
      <c r="D709" s="82">
        <v>4188807.7820000001</v>
      </c>
      <c r="E709" s="32" t="s">
        <v>10</v>
      </c>
      <c r="F709" s="32">
        <v>76567.697</v>
      </c>
      <c r="G709" s="32" t="s">
        <v>335</v>
      </c>
    </row>
    <row r="710" spans="1:14" x14ac:dyDescent="0.25">
      <c r="A710" s="32" t="s">
        <v>436</v>
      </c>
      <c r="B710" s="32" t="s">
        <v>333</v>
      </c>
      <c r="C710" s="32">
        <v>5</v>
      </c>
      <c r="D710" s="82">
        <v>2871317.5</v>
      </c>
      <c r="E710" s="32" t="s">
        <v>10</v>
      </c>
      <c r="F710" s="32">
        <v>130808.897</v>
      </c>
      <c r="G710" s="32" t="s">
        <v>335</v>
      </c>
    </row>
    <row r="711" spans="1:14" x14ac:dyDescent="0.25">
      <c r="A711" s="32"/>
      <c r="B711" s="32"/>
      <c r="C711" s="32"/>
      <c r="D711" s="82"/>
      <c r="E711" s="32"/>
      <c r="F711" s="32"/>
      <c r="G711" s="32"/>
    </row>
    <row r="712" spans="1:14" x14ac:dyDescent="0.25">
      <c r="A712" s="32" t="s">
        <v>446</v>
      </c>
      <c r="B712" s="32" t="s">
        <v>332</v>
      </c>
      <c r="C712" s="32" t="s">
        <v>333</v>
      </c>
      <c r="D712" s="82" t="s">
        <v>334</v>
      </c>
      <c r="E712" s="32" t="s">
        <v>488</v>
      </c>
      <c r="F712" s="32"/>
      <c r="G712" s="32"/>
    </row>
    <row r="713" spans="1:14" ht="20" thickBot="1" x14ac:dyDescent="0.3">
      <c r="A713" s="32" t="s">
        <v>2</v>
      </c>
      <c r="B713" s="32" t="s">
        <v>3</v>
      </c>
      <c r="C713" s="32" t="s">
        <v>4</v>
      </c>
      <c r="D713" s="82" t="s">
        <v>5</v>
      </c>
      <c r="E713" s="32" t="s">
        <v>6</v>
      </c>
      <c r="F713" s="32" t="s">
        <v>7</v>
      </c>
      <c r="G713" s="32"/>
    </row>
    <row r="714" spans="1:14" x14ac:dyDescent="0.25">
      <c r="A714" s="32" t="s">
        <v>447</v>
      </c>
      <c r="B714" s="32" t="s">
        <v>333</v>
      </c>
      <c r="C714" s="32">
        <v>5</v>
      </c>
      <c r="D714" s="82">
        <v>2029236.6640000001</v>
      </c>
      <c r="E714" s="32" t="s">
        <v>10</v>
      </c>
      <c r="F714" s="32">
        <v>32864.544999999998</v>
      </c>
      <c r="G714" s="32" t="s">
        <v>335</v>
      </c>
      <c r="I714" s="5" t="s">
        <v>493</v>
      </c>
      <c r="J714" s="79" t="s">
        <v>340</v>
      </c>
      <c r="K714" s="79" t="s">
        <v>341</v>
      </c>
      <c r="L714" s="19" t="s">
        <v>162</v>
      </c>
      <c r="M714" s="79" t="s">
        <v>342</v>
      </c>
      <c r="N714" s="23" t="s">
        <v>162</v>
      </c>
    </row>
    <row r="715" spans="1:14" x14ac:dyDescent="0.25">
      <c r="A715" s="32" t="s">
        <v>448</v>
      </c>
      <c r="B715" s="32" t="s">
        <v>333</v>
      </c>
      <c r="C715" s="32">
        <v>5</v>
      </c>
      <c r="D715" s="82">
        <v>2534740.798</v>
      </c>
      <c r="E715" s="32" t="s">
        <v>10</v>
      </c>
      <c r="F715" s="32">
        <v>62421.798000000003</v>
      </c>
      <c r="G715" s="32" t="s">
        <v>335</v>
      </c>
      <c r="I715" s="6">
        <v>100000</v>
      </c>
      <c r="J715" s="80">
        <f>D714</f>
        <v>2029236.6640000001</v>
      </c>
      <c r="K715" s="80">
        <f>D715</f>
        <v>2534740.798</v>
      </c>
      <c r="L715" s="20">
        <f>(J715/K715-1)</f>
        <v>-0.19943030640405535</v>
      </c>
      <c r="M715" s="80">
        <f>D716</f>
        <v>2878028.8760000002</v>
      </c>
      <c r="N715" s="24">
        <f>(J715/M715-1)</f>
        <v>-0.29492136756448584</v>
      </c>
    </row>
    <row r="716" spans="1:14" x14ac:dyDescent="0.25">
      <c r="A716" s="32" t="s">
        <v>449</v>
      </c>
      <c r="B716" s="32" t="s">
        <v>333</v>
      </c>
      <c r="C716" s="32">
        <v>5</v>
      </c>
      <c r="D716" s="82">
        <v>2878028.8760000002</v>
      </c>
      <c r="E716" s="32" t="s">
        <v>10</v>
      </c>
      <c r="F716" s="32">
        <v>11308.607</v>
      </c>
      <c r="G716" s="32" t="s">
        <v>335</v>
      </c>
      <c r="I716" s="6">
        <v>50000</v>
      </c>
      <c r="J716" s="80">
        <f>D717</f>
        <v>1012753.562</v>
      </c>
      <c r="K716" s="80">
        <f>D718</f>
        <v>1211099.378</v>
      </c>
      <c r="L716" s="20">
        <f t="shared" ref="L716:L717" si="46">(J716/K716-1)</f>
        <v>-0.16377336129719322</v>
      </c>
      <c r="M716" s="80">
        <f>D719</f>
        <v>1294894.3219999999</v>
      </c>
      <c r="N716" s="24">
        <f t="shared" ref="N716:N717" si="47">(J716/M716-1)</f>
        <v>-0.21788709333764456</v>
      </c>
    </row>
    <row r="717" spans="1:14" ht="20" thickBot="1" x14ac:dyDescent="0.3">
      <c r="A717" s="32" t="s">
        <v>450</v>
      </c>
      <c r="B717" s="32" t="s">
        <v>333</v>
      </c>
      <c r="C717" s="32">
        <v>5</v>
      </c>
      <c r="D717" s="82">
        <v>1012753.562</v>
      </c>
      <c r="E717" s="32" t="s">
        <v>10</v>
      </c>
      <c r="F717" s="32">
        <v>3192.239</v>
      </c>
      <c r="G717" s="32" t="s">
        <v>335</v>
      </c>
      <c r="I717" s="7">
        <v>10000</v>
      </c>
      <c r="J717" s="81">
        <f>D720</f>
        <v>206215.61900000001</v>
      </c>
      <c r="K717" s="81">
        <f>D721</f>
        <v>245862.16399999999</v>
      </c>
      <c r="L717" s="21">
        <f t="shared" si="46"/>
        <v>-0.16125516978692167</v>
      </c>
      <c r="M717" s="81">
        <f>D722</f>
        <v>281422.31199999998</v>
      </c>
      <c r="N717" s="25">
        <f t="shared" si="47"/>
        <v>-0.26723784786474203</v>
      </c>
    </row>
    <row r="718" spans="1:14" x14ac:dyDescent="0.25">
      <c r="A718" s="32" t="s">
        <v>451</v>
      </c>
      <c r="B718" s="32" t="s">
        <v>333</v>
      </c>
      <c r="C718" s="32">
        <v>5</v>
      </c>
      <c r="D718" s="82">
        <v>1211099.378</v>
      </c>
      <c r="E718" s="32" t="s">
        <v>10</v>
      </c>
      <c r="F718" s="32">
        <v>174361.78200000001</v>
      </c>
      <c r="G718" s="32" t="s">
        <v>335</v>
      </c>
    </row>
    <row r="719" spans="1:14" x14ac:dyDescent="0.25">
      <c r="A719" s="32" t="s">
        <v>452</v>
      </c>
      <c r="B719" s="32" t="s">
        <v>333</v>
      </c>
      <c r="C719" s="32">
        <v>5</v>
      </c>
      <c r="D719" s="82">
        <v>1294894.3219999999</v>
      </c>
      <c r="E719" s="32" t="s">
        <v>10</v>
      </c>
      <c r="F719" s="32">
        <v>92427.481</v>
      </c>
      <c r="G719" s="32" t="s">
        <v>335</v>
      </c>
    </row>
    <row r="720" spans="1:14" x14ac:dyDescent="0.25">
      <c r="A720" s="32" t="s">
        <v>453</v>
      </c>
      <c r="B720" s="32" t="s">
        <v>333</v>
      </c>
      <c r="C720" s="32">
        <v>5</v>
      </c>
      <c r="D720" s="82">
        <v>206215.61900000001</v>
      </c>
      <c r="E720" s="32" t="s">
        <v>10</v>
      </c>
      <c r="F720" s="32">
        <v>7409.0060000000003</v>
      </c>
      <c r="G720" s="32" t="s">
        <v>335</v>
      </c>
    </row>
    <row r="721" spans="1:14" x14ac:dyDescent="0.25">
      <c r="A721" s="32" t="s">
        <v>454</v>
      </c>
      <c r="B721" s="32" t="s">
        <v>333</v>
      </c>
      <c r="C721" s="32">
        <v>5</v>
      </c>
      <c r="D721" s="82">
        <v>245862.16399999999</v>
      </c>
      <c r="E721" s="32" t="s">
        <v>10</v>
      </c>
      <c r="F721" s="32">
        <v>8748.01</v>
      </c>
      <c r="G721" s="32" t="s">
        <v>335</v>
      </c>
    </row>
    <row r="722" spans="1:14" x14ac:dyDescent="0.25">
      <c r="A722" s="32" t="s">
        <v>455</v>
      </c>
      <c r="B722" s="32" t="s">
        <v>333</v>
      </c>
      <c r="C722" s="32">
        <v>5</v>
      </c>
      <c r="D722" s="82">
        <v>281422.31199999998</v>
      </c>
      <c r="E722" s="32" t="s">
        <v>10</v>
      </c>
      <c r="F722" s="32">
        <v>426.18200000000002</v>
      </c>
      <c r="G722" s="32" t="s">
        <v>335</v>
      </c>
    </row>
    <row r="723" spans="1:14" x14ac:dyDescent="0.25">
      <c r="A723" s="32"/>
      <c r="B723" s="32"/>
      <c r="C723" s="32"/>
      <c r="D723" s="82"/>
      <c r="E723" s="32"/>
      <c r="F723" s="32"/>
      <c r="G723" s="32"/>
    </row>
    <row r="724" spans="1:14" x14ac:dyDescent="0.25">
      <c r="A724" s="32" t="s">
        <v>462</v>
      </c>
      <c r="B724" s="32" t="s">
        <v>332</v>
      </c>
      <c r="C724" s="32" t="s">
        <v>333</v>
      </c>
      <c r="D724" s="82" t="s">
        <v>334</v>
      </c>
      <c r="E724" s="32" t="s">
        <v>488</v>
      </c>
      <c r="F724" s="32"/>
      <c r="G724" s="32"/>
    </row>
    <row r="725" spans="1:14" ht="20" thickBot="1" x14ac:dyDescent="0.3">
      <c r="A725" s="32" t="s">
        <v>2</v>
      </c>
      <c r="B725" s="32" t="s">
        <v>3</v>
      </c>
      <c r="C725" s="32" t="s">
        <v>4</v>
      </c>
      <c r="D725" s="82" t="s">
        <v>5</v>
      </c>
      <c r="E725" s="32" t="s">
        <v>6</v>
      </c>
      <c r="F725" s="32" t="s">
        <v>7</v>
      </c>
      <c r="G725" s="32"/>
    </row>
    <row r="726" spans="1:14" x14ac:dyDescent="0.25">
      <c r="A726" s="32" t="s">
        <v>463</v>
      </c>
      <c r="B726" s="32" t="s">
        <v>333</v>
      </c>
      <c r="C726" s="32">
        <v>5</v>
      </c>
      <c r="D726" s="82">
        <v>1320651.99</v>
      </c>
      <c r="E726" s="32" t="s">
        <v>10</v>
      </c>
      <c r="F726" s="32">
        <v>5756.8159999999998</v>
      </c>
      <c r="G726" s="32" t="s">
        <v>335</v>
      </c>
      <c r="I726" s="5" t="s">
        <v>492</v>
      </c>
      <c r="J726" s="79" t="s">
        <v>340</v>
      </c>
      <c r="K726" s="79" t="s">
        <v>341</v>
      </c>
      <c r="L726" s="19" t="s">
        <v>162</v>
      </c>
      <c r="M726" s="79" t="s">
        <v>342</v>
      </c>
      <c r="N726" s="23" t="s">
        <v>162</v>
      </c>
    </row>
    <row r="727" spans="1:14" x14ac:dyDescent="0.25">
      <c r="A727" s="32" t="s">
        <v>464</v>
      </c>
      <c r="B727" s="32" t="s">
        <v>333</v>
      </c>
      <c r="C727" s="32">
        <v>5</v>
      </c>
      <c r="D727" s="82">
        <v>1331828.3629999999</v>
      </c>
      <c r="E727" s="32" t="s">
        <v>10</v>
      </c>
      <c r="F727" s="32">
        <v>20343.625</v>
      </c>
      <c r="G727" s="32" t="s">
        <v>335</v>
      </c>
      <c r="I727" s="6">
        <v>100000</v>
      </c>
      <c r="J727" s="80">
        <f>D726</f>
        <v>1320651.99</v>
      </c>
      <c r="K727" s="80">
        <f>D727</f>
        <v>1331828.3629999999</v>
      </c>
      <c r="L727" s="20">
        <f>(J727/K727-1)</f>
        <v>-8.3917517530747165E-3</v>
      </c>
      <c r="M727" s="80">
        <f>D728</f>
        <v>1435833.0009999999</v>
      </c>
      <c r="N727" s="24">
        <f>(J727/M727-1)</f>
        <v>-8.0218946715795658E-2</v>
      </c>
    </row>
    <row r="728" spans="1:14" x14ac:dyDescent="0.25">
      <c r="A728" s="32" t="s">
        <v>465</v>
      </c>
      <c r="B728" s="32" t="s">
        <v>333</v>
      </c>
      <c r="C728" s="32">
        <v>5</v>
      </c>
      <c r="D728" s="82">
        <v>1435833.0009999999</v>
      </c>
      <c r="E728" s="32" t="s">
        <v>10</v>
      </c>
      <c r="F728" s="32">
        <v>335476.723</v>
      </c>
      <c r="G728" s="32" t="s">
        <v>335</v>
      </c>
      <c r="I728" s="6">
        <v>50000</v>
      </c>
      <c r="J728" s="80">
        <f>D729</f>
        <v>657858.24899999995</v>
      </c>
      <c r="K728" s="80">
        <f>D730</f>
        <v>700273.56599999999</v>
      </c>
      <c r="L728" s="20">
        <f t="shared" ref="L728:L729" si="48">(J728/K728-1)</f>
        <v>-6.0569638865962894E-2</v>
      </c>
      <c r="M728" s="80">
        <f>D731</f>
        <v>823899.95</v>
      </c>
      <c r="N728" s="24">
        <f t="shared" ref="N728:N729" si="49">(J728/M728-1)</f>
        <v>-0.20153138861095943</v>
      </c>
    </row>
    <row r="729" spans="1:14" ht="20" thickBot="1" x14ac:dyDescent="0.3">
      <c r="A729" s="32" t="s">
        <v>466</v>
      </c>
      <c r="B729" s="32" t="s">
        <v>333</v>
      </c>
      <c r="C729" s="32">
        <v>5</v>
      </c>
      <c r="D729" s="82">
        <v>657858.24899999995</v>
      </c>
      <c r="E729" s="32" t="s">
        <v>10</v>
      </c>
      <c r="F729" s="32">
        <v>58241.063000000002</v>
      </c>
      <c r="G729" s="32" t="s">
        <v>335</v>
      </c>
      <c r="I729" s="7">
        <v>10000</v>
      </c>
      <c r="J729" s="81">
        <f>D732</f>
        <v>135736.75200000001</v>
      </c>
      <c r="K729" s="81">
        <f>D733</f>
        <v>133996.19</v>
      </c>
      <c r="L729" s="21">
        <f t="shared" si="48"/>
        <v>1.2989637988960689E-2</v>
      </c>
      <c r="M729" s="81">
        <f>D734</f>
        <v>143158.60399999999</v>
      </c>
      <c r="N729" s="25">
        <f t="shared" si="49"/>
        <v>-5.184356226329212E-2</v>
      </c>
    </row>
    <row r="730" spans="1:14" x14ac:dyDescent="0.25">
      <c r="A730" s="32" t="s">
        <v>467</v>
      </c>
      <c r="B730" s="32" t="s">
        <v>333</v>
      </c>
      <c r="C730" s="32">
        <v>5</v>
      </c>
      <c r="D730" s="82">
        <v>700273.56599999999</v>
      </c>
      <c r="E730" s="32" t="s">
        <v>10</v>
      </c>
      <c r="F730" s="32">
        <v>91336.960999999996</v>
      </c>
      <c r="G730" s="32" t="s">
        <v>335</v>
      </c>
    </row>
    <row r="731" spans="1:14" x14ac:dyDescent="0.25">
      <c r="A731" s="32" t="s">
        <v>468</v>
      </c>
      <c r="B731" s="32" t="s">
        <v>333</v>
      </c>
      <c r="C731" s="32">
        <v>5</v>
      </c>
      <c r="D731" s="82">
        <v>823899.95</v>
      </c>
      <c r="E731" s="32" t="s">
        <v>10</v>
      </c>
      <c r="F731" s="32">
        <v>373573.68400000001</v>
      </c>
      <c r="G731" s="32" t="s">
        <v>335</v>
      </c>
    </row>
    <row r="732" spans="1:14" x14ac:dyDescent="0.25">
      <c r="A732" s="32" t="s">
        <v>469</v>
      </c>
      <c r="B732" s="32" t="s">
        <v>333</v>
      </c>
      <c r="C732" s="32">
        <v>5</v>
      </c>
      <c r="D732" s="82">
        <v>135736.75200000001</v>
      </c>
      <c r="E732" s="32" t="s">
        <v>10</v>
      </c>
      <c r="F732" s="32">
        <v>1411.027</v>
      </c>
      <c r="G732" s="32" t="s">
        <v>335</v>
      </c>
    </row>
    <row r="733" spans="1:14" x14ac:dyDescent="0.25">
      <c r="A733" s="32" t="s">
        <v>470</v>
      </c>
      <c r="B733" s="32" t="s">
        <v>333</v>
      </c>
      <c r="C733" s="32">
        <v>5</v>
      </c>
      <c r="D733" s="82">
        <v>133996.19</v>
      </c>
      <c r="E733" s="32" t="s">
        <v>10</v>
      </c>
      <c r="F733" s="32">
        <v>8719.3109999999997</v>
      </c>
      <c r="G733" s="32" t="s">
        <v>335</v>
      </c>
    </row>
    <row r="734" spans="1:14" x14ac:dyDescent="0.25">
      <c r="A734" s="32" t="s">
        <v>471</v>
      </c>
      <c r="B734" s="32" t="s">
        <v>333</v>
      </c>
      <c r="C734" s="32">
        <v>5</v>
      </c>
      <c r="D734" s="82">
        <v>143158.60399999999</v>
      </c>
      <c r="E734" s="32" t="s">
        <v>10</v>
      </c>
      <c r="F734" s="32">
        <v>31157.901999999998</v>
      </c>
      <c r="G734" s="32" t="s">
        <v>335</v>
      </c>
    </row>
    <row r="736" spans="1:14" x14ac:dyDescent="0.25">
      <c r="A736" s="32" t="s">
        <v>499</v>
      </c>
      <c r="B736" s="32" t="s">
        <v>332</v>
      </c>
      <c r="C736" s="32" t="s">
        <v>333</v>
      </c>
      <c r="D736" s="82" t="s">
        <v>334</v>
      </c>
      <c r="E736" s="32" t="s">
        <v>488</v>
      </c>
      <c r="F736" s="32"/>
      <c r="G736" s="32"/>
    </row>
    <row r="737" spans="1:16" ht="20" thickBot="1" x14ac:dyDescent="0.3">
      <c r="A737" s="32" t="s">
        <v>2</v>
      </c>
      <c r="B737" s="32" t="s">
        <v>3</v>
      </c>
      <c r="C737" s="32" t="s">
        <v>4</v>
      </c>
      <c r="D737" s="82" t="s">
        <v>5</v>
      </c>
      <c r="E737" s="32" t="s">
        <v>6</v>
      </c>
      <c r="F737" s="32" t="s">
        <v>7</v>
      </c>
      <c r="G737" s="32"/>
    </row>
    <row r="738" spans="1:16" x14ac:dyDescent="0.25">
      <c r="A738" s="32" t="s">
        <v>141</v>
      </c>
      <c r="B738" s="32" t="s">
        <v>333</v>
      </c>
      <c r="C738" s="32">
        <v>5</v>
      </c>
      <c r="D738" s="82">
        <v>9158364.0480000004</v>
      </c>
      <c r="E738" s="32" t="s">
        <v>10</v>
      </c>
      <c r="F738" s="32">
        <v>188050.65599999999</v>
      </c>
      <c r="G738" s="32" t="s">
        <v>335</v>
      </c>
      <c r="I738" s="5" t="s">
        <v>500</v>
      </c>
      <c r="J738" s="79" t="s">
        <v>344</v>
      </c>
      <c r="K738" s="79" t="s">
        <v>341</v>
      </c>
      <c r="L738" s="19" t="s">
        <v>162</v>
      </c>
      <c r="M738" s="79" t="s">
        <v>343</v>
      </c>
      <c r="N738" s="23" t="s">
        <v>162</v>
      </c>
      <c r="O738" s="79" t="s">
        <v>342</v>
      </c>
      <c r="P738" s="23" t="s">
        <v>162</v>
      </c>
    </row>
    <row r="739" spans="1:16" x14ac:dyDescent="0.25">
      <c r="A739" s="32" t="s">
        <v>142</v>
      </c>
      <c r="B739" s="32" t="s">
        <v>333</v>
      </c>
      <c r="C739" s="32">
        <v>5</v>
      </c>
      <c r="D739" s="82">
        <v>7563129.5489999996</v>
      </c>
      <c r="E739" s="32" t="s">
        <v>10</v>
      </c>
      <c r="F739" s="32">
        <v>1258249.9410000001</v>
      </c>
      <c r="G739" s="32" t="s">
        <v>335</v>
      </c>
      <c r="I739" s="6">
        <v>100000</v>
      </c>
      <c r="J739" s="80">
        <f>D738</f>
        <v>9158364.0480000004</v>
      </c>
      <c r="K739" s="80">
        <f>D739</f>
        <v>7563129.5489999996</v>
      </c>
      <c r="L739" s="20">
        <f>(J739/K739-1)</f>
        <v>0.21092254055213466</v>
      </c>
      <c r="M739" s="80">
        <f>D740</f>
        <v>4743967.432</v>
      </c>
      <c r="N739" s="24">
        <f>(J739/M739-1)</f>
        <v>0.93052844044060889</v>
      </c>
      <c r="O739" s="80">
        <f>D741</f>
        <v>12086044.186000001</v>
      </c>
      <c r="P739" s="24">
        <f>(J739/O739-1)</f>
        <v>-0.2422364251647624</v>
      </c>
    </row>
    <row r="740" spans="1:16" x14ac:dyDescent="0.25">
      <c r="A740" s="32" t="s">
        <v>143</v>
      </c>
      <c r="B740" s="32" t="s">
        <v>333</v>
      </c>
      <c r="C740" s="32">
        <v>5</v>
      </c>
      <c r="D740" s="82">
        <v>4743967.432</v>
      </c>
      <c r="E740" s="32" t="s">
        <v>10</v>
      </c>
      <c r="F740" s="32">
        <v>346874.027</v>
      </c>
      <c r="G740" s="32" t="s">
        <v>335</v>
      </c>
      <c r="I740" s="6">
        <v>50000</v>
      </c>
      <c r="J740" s="80">
        <f>D742</f>
        <v>3856425.8560000001</v>
      </c>
      <c r="K740" s="80">
        <f>D743</f>
        <v>3004127.554</v>
      </c>
      <c r="L740" s="20">
        <f t="shared" ref="L740:L741" si="50">(J740/K740-1)</f>
        <v>0.28370909246685083</v>
      </c>
      <c r="M740" s="80">
        <f>D744</f>
        <v>1766415.7239999999</v>
      </c>
      <c r="N740" s="24">
        <f t="shared" ref="N740:N741" si="51">(J740/M740-1)</f>
        <v>1.1831926672772304</v>
      </c>
      <c r="O740" s="80">
        <f>D745</f>
        <v>4756980.9119999995</v>
      </c>
      <c r="P740" s="24">
        <f t="shared" ref="P740:P741" si="52">(J740/O740-1)</f>
        <v>-0.18931231229628265</v>
      </c>
    </row>
    <row r="741" spans="1:16" ht="20" thickBot="1" x14ac:dyDescent="0.3">
      <c r="A741" s="32" t="s">
        <v>144</v>
      </c>
      <c r="B741" s="32" t="s">
        <v>333</v>
      </c>
      <c r="C741" s="32">
        <v>5</v>
      </c>
      <c r="D741" s="82">
        <v>12086044.186000001</v>
      </c>
      <c r="E741" s="32" t="s">
        <v>10</v>
      </c>
      <c r="F741" s="32">
        <v>815122.64300000004</v>
      </c>
      <c r="G741" s="32" t="s">
        <v>335</v>
      </c>
      <c r="I741" s="7">
        <v>10000</v>
      </c>
      <c r="J741" s="81">
        <f>D746</f>
        <v>480180.88199999998</v>
      </c>
      <c r="K741" s="81">
        <f>D747</f>
        <v>569624.94299999997</v>
      </c>
      <c r="L741" s="21">
        <f t="shared" si="50"/>
        <v>-0.15702272539002915</v>
      </c>
      <c r="M741" s="81">
        <f>D748</f>
        <v>355455.28200000001</v>
      </c>
      <c r="N741" s="25">
        <f t="shared" si="51"/>
        <v>0.35088970769605821</v>
      </c>
      <c r="O741" s="81">
        <f>D749</f>
        <v>1210999.28</v>
      </c>
      <c r="P741" s="25">
        <f t="shared" si="52"/>
        <v>-0.6034837592967025</v>
      </c>
    </row>
    <row r="742" spans="1:16" x14ac:dyDescent="0.25">
      <c r="A742" s="32" t="s">
        <v>157</v>
      </c>
      <c r="B742" s="32" t="s">
        <v>333</v>
      </c>
      <c r="C742" s="32">
        <v>5</v>
      </c>
      <c r="D742" s="82">
        <v>3856425.8560000001</v>
      </c>
      <c r="E742" s="32" t="s">
        <v>10</v>
      </c>
      <c r="F742" s="32">
        <v>84514.084000000003</v>
      </c>
      <c r="G742" s="32" t="s">
        <v>335</v>
      </c>
    </row>
    <row r="743" spans="1:16" x14ac:dyDescent="0.25">
      <c r="A743" s="32" t="s">
        <v>158</v>
      </c>
      <c r="B743" s="32" t="s">
        <v>333</v>
      </c>
      <c r="C743" s="32">
        <v>5</v>
      </c>
      <c r="D743" s="82">
        <v>3004127.554</v>
      </c>
      <c r="E743" s="32" t="s">
        <v>10</v>
      </c>
      <c r="F743" s="32">
        <v>68122.188999999998</v>
      </c>
      <c r="G743" s="32" t="s">
        <v>335</v>
      </c>
    </row>
    <row r="744" spans="1:16" x14ac:dyDescent="0.25">
      <c r="A744" s="32" t="s">
        <v>159</v>
      </c>
      <c r="B744" s="32" t="s">
        <v>333</v>
      </c>
      <c r="C744" s="32">
        <v>5</v>
      </c>
      <c r="D744" s="82">
        <v>1766415.7239999999</v>
      </c>
      <c r="E744" s="32" t="s">
        <v>10</v>
      </c>
      <c r="F744" s="32">
        <v>65438.409</v>
      </c>
      <c r="G744" s="32" t="s">
        <v>335</v>
      </c>
    </row>
    <row r="745" spans="1:16" x14ac:dyDescent="0.25">
      <c r="A745" s="32" t="s">
        <v>160</v>
      </c>
      <c r="B745" s="32" t="s">
        <v>333</v>
      </c>
      <c r="C745" s="32">
        <v>5</v>
      </c>
      <c r="D745" s="82">
        <v>4756980.9119999995</v>
      </c>
      <c r="E745" s="32" t="s">
        <v>10</v>
      </c>
      <c r="F745" s="32">
        <v>297487.30599999998</v>
      </c>
      <c r="G745" s="32" t="s">
        <v>335</v>
      </c>
    </row>
    <row r="746" spans="1:16" x14ac:dyDescent="0.25">
      <c r="A746" s="32" t="s">
        <v>145</v>
      </c>
      <c r="B746" s="32" t="s">
        <v>333</v>
      </c>
      <c r="C746" s="32">
        <v>5</v>
      </c>
      <c r="D746" s="82">
        <v>480180.88199999998</v>
      </c>
      <c r="E746" s="32" t="s">
        <v>10</v>
      </c>
      <c r="F746" s="32">
        <v>7542.9219999999996</v>
      </c>
      <c r="G746" s="32" t="s">
        <v>335</v>
      </c>
    </row>
    <row r="747" spans="1:16" x14ac:dyDescent="0.25">
      <c r="A747" s="32" t="s">
        <v>146</v>
      </c>
      <c r="B747" s="32" t="s">
        <v>333</v>
      </c>
      <c r="C747" s="32">
        <v>5</v>
      </c>
      <c r="D747" s="82">
        <v>569624.94299999997</v>
      </c>
      <c r="E747" s="32" t="s">
        <v>10</v>
      </c>
      <c r="F747" s="32">
        <v>162062.17300000001</v>
      </c>
      <c r="G747" s="32" t="s">
        <v>335</v>
      </c>
    </row>
    <row r="748" spans="1:16" x14ac:dyDescent="0.25">
      <c r="A748" s="32" t="s">
        <v>147</v>
      </c>
      <c r="B748" s="32" t="s">
        <v>333</v>
      </c>
      <c r="C748" s="32">
        <v>5</v>
      </c>
      <c r="D748" s="82">
        <v>355455.28200000001</v>
      </c>
      <c r="E748" s="32" t="s">
        <v>10</v>
      </c>
      <c r="F748" s="32">
        <v>20274.490000000002</v>
      </c>
      <c r="G748" s="32" t="s">
        <v>335</v>
      </c>
    </row>
    <row r="749" spans="1:16" x14ac:dyDescent="0.25">
      <c r="A749" s="32" t="s">
        <v>148</v>
      </c>
      <c r="B749" s="32" t="s">
        <v>333</v>
      </c>
      <c r="C749" s="32">
        <v>5</v>
      </c>
      <c r="D749" s="82">
        <v>1210999.28</v>
      </c>
      <c r="E749" s="32" t="s">
        <v>10</v>
      </c>
      <c r="F749" s="32">
        <v>54329.572999999997</v>
      </c>
      <c r="G749" s="32" t="s">
        <v>335</v>
      </c>
    </row>
    <row r="751" spans="1:16" x14ac:dyDescent="0.25">
      <c r="A751" s="32" t="s">
        <v>489</v>
      </c>
      <c r="B751" s="32" t="s">
        <v>332</v>
      </c>
      <c r="C751" s="32" t="s">
        <v>333</v>
      </c>
      <c r="D751" s="82" t="s">
        <v>334</v>
      </c>
      <c r="E751" s="32" t="s">
        <v>488</v>
      </c>
      <c r="F751" s="32"/>
      <c r="G751" s="32"/>
    </row>
    <row r="752" spans="1:16" ht="20" thickBot="1" x14ac:dyDescent="0.3">
      <c r="A752" s="32" t="s">
        <v>2</v>
      </c>
      <c r="B752" s="32" t="s">
        <v>3</v>
      </c>
      <c r="C752" s="32" t="s">
        <v>4</v>
      </c>
      <c r="D752" s="82" t="s">
        <v>5</v>
      </c>
      <c r="E752" s="32" t="s">
        <v>6</v>
      </c>
      <c r="F752" s="32" t="s">
        <v>7</v>
      </c>
      <c r="G752" s="32"/>
    </row>
    <row r="753" spans="1:16" x14ac:dyDescent="0.25">
      <c r="A753" s="32" t="s">
        <v>71</v>
      </c>
      <c r="B753" s="32" t="s">
        <v>333</v>
      </c>
      <c r="C753" s="32">
        <v>5</v>
      </c>
      <c r="D753" s="82">
        <v>461460.31099999999</v>
      </c>
      <c r="E753" s="32" t="s">
        <v>10</v>
      </c>
      <c r="F753" s="32">
        <v>26530.597000000002</v>
      </c>
      <c r="G753" s="32" t="s">
        <v>335</v>
      </c>
      <c r="I753" s="5" t="s">
        <v>496</v>
      </c>
      <c r="J753" s="79" t="s">
        <v>340</v>
      </c>
      <c r="K753" s="79" t="s">
        <v>341</v>
      </c>
      <c r="L753" s="19" t="s">
        <v>162</v>
      </c>
      <c r="M753" s="79" t="s">
        <v>342</v>
      </c>
      <c r="N753" s="23" t="s">
        <v>162</v>
      </c>
      <c r="O753" s="93" t="s">
        <v>501</v>
      </c>
      <c r="P753" s="49"/>
    </row>
    <row r="754" spans="1:16" x14ac:dyDescent="0.25">
      <c r="A754" s="32" t="s">
        <v>72</v>
      </c>
      <c r="B754" s="32" t="s">
        <v>333</v>
      </c>
      <c r="C754" s="32">
        <v>5</v>
      </c>
      <c r="D754" s="82">
        <v>191662.24</v>
      </c>
      <c r="E754" s="32" t="s">
        <v>10</v>
      </c>
      <c r="F754" s="32">
        <v>4848.1090000000004</v>
      </c>
      <c r="G754" s="32" t="s">
        <v>335</v>
      </c>
      <c r="I754" s="6">
        <v>100000</v>
      </c>
      <c r="J754" s="80">
        <f>D753</f>
        <v>461460.31099999999</v>
      </c>
      <c r="K754" s="80">
        <f>D754</f>
        <v>191662.24</v>
      </c>
      <c r="L754" s="20">
        <f>(J754/K754-1)</f>
        <v>1.4076746207286317</v>
      </c>
      <c r="M754" s="80">
        <f>D755</f>
        <v>837678.17</v>
      </c>
      <c r="N754" s="24">
        <f>(J754/M754-1)</f>
        <v>-0.44911980814779984</v>
      </c>
    </row>
    <row r="755" spans="1:16" x14ac:dyDescent="0.25">
      <c r="A755" s="32" t="s">
        <v>73</v>
      </c>
      <c r="B755" s="32" t="s">
        <v>333</v>
      </c>
      <c r="C755" s="32">
        <v>5</v>
      </c>
      <c r="D755" s="82">
        <v>837678.17</v>
      </c>
      <c r="E755" s="32" t="s">
        <v>10</v>
      </c>
      <c r="F755" s="32">
        <v>15870.666999999999</v>
      </c>
      <c r="G755" s="32" t="s">
        <v>335</v>
      </c>
      <c r="I755" s="6">
        <v>50000</v>
      </c>
      <c r="J755" s="80">
        <f>D756</f>
        <v>206322.568</v>
      </c>
      <c r="K755" s="80">
        <f>D757</f>
        <v>68441.070999999996</v>
      </c>
      <c r="L755" s="20">
        <f t="shared" ref="L755:L756" si="53">(J755/K755-1)</f>
        <v>2.0146016855872992</v>
      </c>
      <c r="M755" s="80">
        <f>D758</f>
        <v>407713.37699999998</v>
      </c>
      <c r="N755" s="24">
        <f t="shared" ref="N755:N756" si="54">(J755/M755-1)</f>
        <v>-0.49395192888164663</v>
      </c>
    </row>
    <row r="756" spans="1:16" ht="20" thickBot="1" x14ac:dyDescent="0.3">
      <c r="A756" s="32" t="s">
        <v>74</v>
      </c>
      <c r="B756" s="32" t="s">
        <v>333</v>
      </c>
      <c r="C756" s="32">
        <v>5</v>
      </c>
      <c r="D756" s="82">
        <v>206322.568</v>
      </c>
      <c r="E756" s="32" t="s">
        <v>10</v>
      </c>
      <c r="F756" s="32">
        <v>3176.4259999999999</v>
      </c>
      <c r="G756" s="32" t="s">
        <v>335</v>
      </c>
      <c r="I756" s="7">
        <v>10000</v>
      </c>
      <c r="J756" s="81">
        <f>D759</f>
        <v>47702.442999999999</v>
      </c>
      <c r="K756" s="81">
        <f>D760</f>
        <v>11423.53</v>
      </c>
      <c r="L756" s="21">
        <f t="shared" si="53"/>
        <v>3.1758058148400714</v>
      </c>
      <c r="M756" s="81">
        <f>D761</f>
        <v>28341.623</v>
      </c>
      <c r="N756" s="25">
        <f t="shared" si="54"/>
        <v>0.68312319305072977</v>
      </c>
    </row>
    <row r="757" spans="1:16" x14ac:dyDescent="0.25">
      <c r="A757" s="32" t="s">
        <v>75</v>
      </c>
      <c r="B757" s="32" t="s">
        <v>333</v>
      </c>
      <c r="C757" s="32">
        <v>5</v>
      </c>
      <c r="D757" s="82">
        <v>68441.070999999996</v>
      </c>
      <c r="E757" s="32" t="s">
        <v>10</v>
      </c>
      <c r="F757" s="32">
        <v>1291.8389999999999</v>
      </c>
      <c r="G757" s="32" t="s">
        <v>335</v>
      </c>
      <c r="I757" s="26"/>
    </row>
    <row r="758" spans="1:16" x14ac:dyDescent="0.25">
      <c r="A758" s="32" t="s">
        <v>76</v>
      </c>
      <c r="B758" s="32" t="s">
        <v>333</v>
      </c>
      <c r="C758" s="32">
        <v>5</v>
      </c>
      <c r="D758" s="82">
        <v>407713.37699999998</v>
      </c>
      <c r="E758" s="32" t="s">
        <v>10</v>
      </c>
      <c r="F758" s="32">
        <v>1510.2909999999999</v>
      </c>
      <c r="G758" s="32" t="s">
        <v>335</v>
      </c>
      <c r="I758" s="26"/>
    </row>
    <row r="759" spans="1:16" x14ac:dyDescent="0.25">
      <c r="A759" s="32" t="s">
        <v>77</v>
      </c>
      <c r="B759" s="32" t="s">
        <v>333</v>
      </c>
      <c r="C759" s="32">
        <v>5</v>
      </c>
      <c r="D759" s="82">
        <v>47702.442999999999</v>
      </c>
      <c r="E759" s="32" t="s">
        <v>10</v>
      </c>
      <c r="F759" s="32">
        <v>2930.1280000000002</v>
      </c>
      <c r="G759" s="32" t="s">
        <v>335</v>
      </c>
    </row>
    <row r="760" spans="1:16" x14ac:dyDescent="0.25">
      <c r="A760" s="32" t="s">
        <v>78</v>
      </c>
      <c r="B760" s="32" t="s">
        <v>333</v>
      </c>
      <c r="C760" s="32">
        <v>5</v>
      </c>
      <c r="D760" s="82">
        <v>11423.53</v>
      </c>
      <c r="E760" s="32" t="s">
        <v>10</v>
      </c>
      <c r="F760" s="32">
        <v>179.69499999999999</v>
      </c>
      <c r="G760" s="32" t="s">
        <v>335</v>
      </c>
    </row>
    <row r="761" spans="1:16" x14ac:dyDescent="0.25">
      <c r="A761" s="32" t="s">
        <v>79</v>
      </c>
      <c r="B761" s="32" t="s">
        <v>333</v>
      </c>
      <c r="C761" s="32">
        <v>5</v>
      </c>
      <c r="D761" s="82">
        <v>28341.623</v>
      </c>
      <c r="E761" s="32" t="s">
        <v>10</v>
      </c>
      <c r="F761" s="32">
        <v>3554.6610000000001</v>
      </c>
      <c r="G761" s="32" t="s">
        <v>335</v>
      </c>
    </row>
    <row r="762" spans="1:16" x14ac:dyDescent="0.25">
      <c r="F762" s="3"/>
    </row>
    <row r="763" spans="1:16" x14ac:dyDescent="0.25">
      <c r="A763" s="32" t="s">
        <v>490</v>
      </c>
      <c r="B763" s="32" t="s">
        <v>332</v>
      </c>
      <c r="C763" s="32" t="s">
        <v>333</v>
      </c>
      <c r="D763" s="82" t="s">
        <v>334</v>
      </c>
      <c r="E763" s="32" t="s">
        <v>488</v>
      </c>
      <c r="F763" s="32"/>
      <c r="G763" s="32"/>
    </row>
    <row r="764" spans="1:16" ht="20" thickBot="1" x14ac:dyDescent="0.3">
      <c r="A764" s="32" t="s">
        <v>2</v>
      </c>
      <c r="B764" s="32" t="s">
        <v>3</v>
      </c>
      <c r="C764" s="32" t="s">
        <v>4</v>
      </c>
      <c r="D764" s="82" t="s">
        <v>5</v>
      </c>
      <c r="E764" s="32" t="s">
        <v>6</v>
      </c>
      <c r="F764" s="32" t="s">
        <v>7</v>
      </c>
      <c r="G764" s="32"/>
    </row>
    <row r="765" spans="1:16" x14ac:dyDescent="0.25">
      <c r="A765" s="32" t="s">
        <v>86</v>
      </c>
      <c r="B765" s="32" t="s">
        <v>333</v>
      </c>
      <c r="C765" s="32">
        <v>5</v>
      </c>
      <c r="D765" s="82">
        <v>928611.78899999999</v>
      </c>
      <c r="E765" s="32" t="s">
        <v>10</v>
      </c>
      <c r="F765" s="32">
        <v>34025.1</v>
      </c>
      <c r="G765" s="32" t="s">
        <v>335</v>
      </c>
      <c r="I765" s="5" t="s">
        <v>497</v>
      </c>
      <c r="J765" s="79" t="s">
        <v>340</v>
      </c>
      <c r="K765" s="79" t="s">
        <v>341</v>
      </c>
      <c r="L765" s="19" t="s">
        <v>162</v>
      </c>
      <c r="M765" s="79" t="s">
        <v>342</v>
      </c>
      <c r="N765" s="23" t="s">
        <v>162</v>
      </c>
    </row>
    <row r="766" spans="1:16" x14ac:dyDescent="0.25">
      <c r="A766" s="32" t="s">
        <v>87</v>
      </c>
      <c r="B766" s="32" t="s">
        <v>333</v>
      </c>
      <c r="C766" s="32">
        <v>5</v>
      </c>
      <c r="D766" s="82">
        <v>524429.82799999998</v>
      </c>
      <c r="E766" s="32" t="s">
        <v>10</v>
      </c>
      <c r="F766" s="32">
        <v>165722.11300000001</v>
      </c>
      <c r="G766" s="32" t="s">
        <v>335</v>
      </c>
      <c r="I766" s="6">
        <v>100000</v>
      </c>
      <c r="J766" s="80">
        <f>D765</f>
        <v>928611.78899999999</v>
      </c>
      <c r="K766" s="80">
        <f>D766</f>
        <v>524429.82799999998</v>
      </c>
      <c r="L766" s="20">
        <f>(J766/K766-1)</f>
        <v>0.77070742246186663</v>
      </c>
      <c r="M766" s="80">
        <f>D767</f>
        <v>607843.60499999998</v>
      </c>
      <c r="N766" s="24">
        <f>(J766/M766-1)</f>
        <v>0.52771499339867201</v>
      </c>
    </row>
    <row r="767" spans="1:16" x14ac:dyDescent="0.25">
      <c r="A767" s="32" t="s">
        <v>88</v>
      </c>
      <c r="B767" s="32" t="s">
        <v>333</v>
      </c>
      <c r="C767" s="32">
        <v>5</v>
      </c>
      <c r="D767" s="82">
        <v>607843.60499999998</v>
      </c>
      <c r="E767" s="32" t="s">
        <v>10</v>
      </c>
      <c r="F767" s="32">
        <v>33164.917999999998</v>
      </c>
      <c r="G767" s="32" t="s">
        <v>335</v>
      </c>
      <c r="I767" s="6">
        <v>50000</v>
      </c>
      <c r="J767" s="80">
        <f>D768</f>
        <v>460784.89899999998</v>
      </c>
      <c r="K767" s="80">
        <f>D769</f>
        <v>228048.63</v>
      </c>
      <c r="L767" s="20">
        <f t="shared" ref="L767:L768" si="55">(J767/K767-1)</f>
        <v>1.0205554359173301</v>
      </c>
      <c r="M767" s="80">
        <f>D770</f>
        <v>503702.67800000001</v>
      </c>
      <c r="N767" s="24">
        <f t="shared" ref="N767:N768" si="56">(J767/M767-1)</f>
        <v>-8.5204587695283274E-2</v>
      </c>
    </row>
    <row r="768" spans="1:16" ht="20" thickBot="1" x14ac:dyDescent="0.3">
      <c r="A768" s="32" t="s">
        <v>89</v>
      </c>
      <c r="B768" s="32" t="s">
        <v>333</v>
      </c>
      <c r="C768" s="32">
        <v>5</v>
      </c>
      <c r="D768" s="82">
        <v>460784.89899999998</v>
      </c>
      <c r="E768" s="32" t="s">
        <v>10</v>
      </c>
      <c r="F768" s="32">
        <v>14368.790999999999</v>
      </c>
      <c r="G768" s="32" t="s">
        <v>335</v>
      </c>
      <c r="I768" s="7">
        <v>10000</v>
      </c>
      <c r="J768" s="81">
        <f>D771</f>
        <v>84142.854999999996</v>
      </c>
      <c r="K768" s="81">
        <f>D772</f>
        <v>43038.909</v>
      </c>
      <c r="L768" s="21">
        <f t="shared" si="55"/>
        <v>0.95504154159669796</v>
      </c>
      <c r="M768" s="81">
        <f>D773</f>
        <v>54448.591999999997</v>
      </c>
      <c r="N768" s="25">
        <f t="shared" si="56"/>
        <v>0.54536328505978626</v>
      </c>
    </row>
    <row r="769" spans="1:16" x14ac:dyDescent="0.25">
      <c r="A769" s="32" t="s">
        <v>90</v>
      </c>
      <c r="B769" s="32" t="s">
        <v>333</v>
      </c>
      <c r="C769" s="32">
        <v>5</v>
      </c>
      <c r="D769" s="82">
        <v>228048.63</v>
      </c>
      <c r="E769" s="32" t="s">
        <v>10</v>
      </c>
      <c r="F769" s="32">
        <v>3056.5419999999999</v>
      </c>
      <c r="G769" s="32" t="s">
        <v>335</v>
      </c>
    </row>
    <row r="770" spans="1:16" x14ac:dyDescent="0.25">
      <c r="A770" s="32" t="s">
        <v>91</v>
      </c>
      <c r="B770" s="32" t="s">
        <v>333</v>
      </c>
      <c r="C770" s="32">
        <v>5</v>
      </c>
      <c r="D770" s="82">
        <v>503702.67800000001</v>
      </c>
      <c r="E770" s="32" t="s">
        <v>10</v>
      </c>
      <c r="F770" s="32">
        <v>6258.7550000000001</v>
      </c>
      <c r="G770" s="32" t="s">
        <v>335</v>
      </c>
    </row>
    <row r="771" spans="1:16" x14ac:dyDescent="0.25">
      <c r="A771" s="32" t="s">
        <v>92</v>
      </c>
      <c r="B771" s="32" t="s">
        <v>333</v>
      </c>
      <c r="C771" s="32">
        <v>5</v>
      </c>
      <c r="D771" s="82">
        <v>84142.854999999996</v>
      </c>
      <c r="E771" s="32" t="s">
        <v>10</v>
      </c>
      <c r="F771" s="32">
        <v>319.03899999999999</v>
      </c>
      <c r="G771" s="32" t="s">
        <v>335</v>
      </c>
    </row>
    <row r="772" spans="1:16" x14ac:dyDescent="0.25">
      <c r="A772" s="32" t="s">
        <v>93</v>
      </c>
      <c r="B772" s="32" t="s">
        <v>333</v>
      </c>
      <c r="C772" s="32">
        <v>5</v>
      </c>
      <c r="D772" s="82">
        <v>43038.909</v>
      </c>
      <c r="E772" s="32" t="s">
        <v>10</v>
      </c>
      <c r="F772" s="32">
        <v>550.96799999999996</v>
      </c>
      <c r="G772" s="32" t="s">
        <v>335</v>
      </c>
    </row>
    <row r="773" spans="1:16" x14ac:dyDescent="0.25">
      <c r="A773" s="32" t="s">
        <v>94</v>
      </c>
      <c r="B773" s="32" t="s">
        <v>333</v>
      </c>
      <c r="C773" s="32">
        <v>5</v>
      </c>
      <c r="D773" s="82">
        <v>54448.591999999997</v>
      </c>
      <c r="E773" s="32" t="s">
        <v>10</v>
      </c>
      <c r="F773" s="32">
        <v>870.17899999999997</v>
      </c>
      <c r="G773" s="32" t="s">
        <v>335</v>
      </c>
    </row>
    <row r="774" spans="1:16" x14ac:dyDescent="0.25">
      <c r="A774" s="32"/>
      <c r="B774" s="32"/>
      <c r="C774" s="32"/>
      <c r="D774" s="82"/>
      <c r="E774" s="32"/>
      <c r="F774" s="32"/>
      <c r="G774" s="32"/>
    </row>
    <row r="775" spans="1:16" x14ac:dyDescent="0.25">
      <c r="A775" s="32" t="s">
        <v>494</v>
      </c>
      <c r="B775" s="32" t="s">
        <v>332</v>
      </c>
      <c r="C775" s="32" t="s">
        <v>333</v>
      </c>
      <c r="D775" s="82" t="s">
        <v>334</v>
      </c>
      <c r="E775" s="32" t="s">
        <v>488</v>
      </c>
      <c r="F775" s="32"/>
      <c r="G775" s="32"/>
    </row>
    <row r="776" spans="1:16" ht="20" thickBot="1" x14ac:dyDescent="0.3">
      <c r="A776" s="32" t="s">
        <v>2</v>
      </c>
      <c r="B776" s="32" t="s">
        <v>3</v>
      </c>
      <c r="C776" s="32" t="s">
        <v>4</v>
      </c>
      <c r="D776" s="82" t="s">
        <v>5</v>
      </c>
      <c r="E776" s="32" t="s">
        <v>6</v>
      </c>
      <c r="F776" s="32" t="s">
        <v>7</v>
      </c>
      <c r="G776" s="32"/>
    </row>
    <row r="777" spans="1:16" x14ac:dyDescent="0.25">
      <c r="A777" s="32" t="s">
        <v>101</v>
      </c>
      <c r="B777" s="32" t="s">
        <v>333</v>
      </c>
      <c r="C777" s="32">
        <v>5</v>
      </c>
      <c r="D777" s="82">
        <v>1397696.6189999999</v>
      </c>
      <c r="E777" s="32" t="s">
        <v>10</v>
      </c>
      <c r="F777" s="32">
        <v>20318.803</v>
      </c>
      <c r="G777" s="32" t="s">
        <v>335</v>
      </c>
      <c r="I777" s="5" t="s">
        <v>498</v>
      </c>
      <c r="J777" s="79" t="s">
        <v>344</v>
      </c>
      <c r="K777" s="79" t="s">
        <v>341</v>
      </c>
      <c r="L777" s="19" t="s">
        <v>162</v>
      </c>
      <c r="M777" s="79" t="s">
        <v>343</v>
      </c>
      <c r="N777" s="23" t="s">
        <v>162</v>
      </c>
      <c r="O777" s="79" t="s">
        <v>342</v>
      </c>
      <c r="P777" s="23" t="s">
        <v>162</v>
      </c>
    </row>
    <row r="778" spans="1:16" x14ac:dyDescent="0.25">
      <c r="A778" s="32" t="s">
        <v>102</v>
      </c>
      <c r="B778" s="32" t="s">
        <v>333</v>
      </c>
      <c r="C778" s="32">
        <v>5</v>
      </c>
      <c r="D778" s="82">
        <v>1888277.6270000001</v>
      </c>
      <c r="E778" s="32" t="s">
        <v>10</v>
      </c>
      <c r="F778" s="32">
        <v>145184.622</v>
      </c>
      <c r="G778" s="32" t="s">
        <v>335</v>
      </c>
      <c r="I778" s="6">
        <v>100000</v>
      </c>
      <c r="J778" s="80">
        <f>D777</f>
        <v>1397696.6189999999</v>
      </c>
      <c r="K778" s="80">
        <f>D778</f>
        <v>1888277.6270000001</v>
      </c>
      <c r="L778" s="20">
        <f>(J778/K778-1)</f>
        <v>-0.25980343196641609</v>
      </c>
      <c r="M778" s="80">
        <f>D779</f>
        <v>1593278.8089999999</v>
      </c>
      <c r="N778" s="24">
        <f>(J778/M778-1)</f>
        <v>-0.12275452914782348</v>
      </c>
      <c r="O778" s="80">
        <f>D780</f>
        <v>1809717.665</v>
      </c>
      <c r="P778" s="24">
        <f>(J778/O778-1)</f>
        <v>-0.22767145061823779</v>
      </c>
    </row>
    <row r="779" spans="1:16" x14ac:dyDescent="0.25">
      <c r="A779" s="32" t="s">
        <v>103</v>
      </c>
      <c r="B779" s="32" t="s">
        <v>333</v>
      </c>
      <c r="C779" s="32">
        <v>5</v>
      </c>
      <c r="D779" s="82">
        <v>1593278.8089999999</v>
      </c>
      <c r="E779" s="32" t="s">
        <v>10</v>
      </c>
      <c r="F779" s="32">
        <v>182420.14600000001</v>
      </c>
      <c r="G779" s="32" t="s">
        <v>335</v>
      </c>
      <c r="I779" s="6">
        <v>50000</v>
      </c>
      <c r="J779" s="80">
        <f>D781</f>
        <v>654532.299</v>
      </c>
      <c r="K779" s="80">
        <f>D782</f>
        <v>859488.69499999995</v>
      </c>
      <c r="L779" s="20">
        <f t="shared" ref="L779:L780" si="57">(J779/K779-1)</f>
        <v>-0.23846316675520662</v>
      </c>
      <c r="M779" s="80">
        <f>D783</f>
        <v>706394.11399999994</v>
      </c>
      <c r="N779" s="24">
        <f t="shared" ref="N779:N780" si="58">(J779/M779-1)</f>
        <v>-7.3417677146726534E-2</v>
      </c>
      <c r="O779" s="80">
        <f>D784</f>
        <v>834695.51599999995</v>
      </c>
      <c r="P779" s="24">
        <f t="shared" ref="P779:P780" si="59">(J779/O779-1)</f>
        <v>-0.21584303922389825</v>
      </c>
    </row>
    <row r="780" spans="1:16" ht="20" thickBot="1" x14ac:dyDescent="0.3">
      <c r="A780" s="32" t="s">
        <v>104</v>
      </c>
      <c r="B780" s="32" t="s">
        <v>333</v>
      </c>
      <c r="C780" s="32">
        <v>5</v>
      </c>
      <c r="D780" s="82">
        <v>1809717.665</v>
      </c>
      <c r="E780" s="32" t="s">
        <v>10</v>
      </c>
      <c r="F780" s="32">
        <v>43935.813000000002</v>
      </c>
      <c r="G780" s="32" t="s">
        <v>335</v>
      </c>
      <c r="I780" s="7">
        <v>10000</v>
      </c>
      <c r="J780" s="81">
        <f>D785</f>
        <v>121499.734</v>
      </c>
      <c r="K780" s="81">
        <f>D786</f>
        <v>168111.095</v>
      </c>
      <c r="L780" s="21">
        <f t="shared" si="57"/>
        <v>-0.27726522749732851</v>
      </c>
      <c r="M780" s="81">
        <f>D787</f>
        <v>146832.97099999999</v>
      </c>
      <c r="N780" s="25">
        <f t="shared" si="58"/>
        <v>-0.17253098420245139</v>
      </c>
      <c r="O780" s="81">
        <f>D788</f>
        <v>133085.78200000001</v>
      </c>
      <c r="P780" s="25">
        <f t="shared" si="59"/>
        <v>-8.7056993060310561E-2</v>
      </c>
    </row>
    <row r="781" spans="1:16" x14ac:dyDescent="0.25">
      <c r="A781" s="32" t="s">
        <v>117</v>
      </c>
      <c r="B781" s="32" t="s">
        <v>333</v>
      </c>
      <c r="C781" s="32">
        <v>5</v>
      </c>
      <c r="D781" s="82">
        <v>654532.299</v>
      </c>
      <c r="E781" s="32" t="s">
        <v>10</v>
      </c>
      <c r="F781" s="32">
        <v>5044.8869999999997</v>
      </c>
      <c r="G781" s="32" t="s">
        <v>335</v>
      </c>
    </row>
    <row r="782" spans="1:16" x14ac:dyDescent="0.25">
      <c r="A782" s="32" t="s">
        <v>118</v>
      </c>
      <c r="B782" s="32" t="s">
        <v>333</v>
      </c>
      <c r="C782" s="32">
        <v>5</v>
      </c>
      <c r="D782" s="82">
        <v>859488.69499999995</v>
      </c>
      <c r="E782" s="32" t="s">
        <v>10</v>
      </c>
      <c r="F782" s="32">
        <v>15623.733</v>
      </c>
      <c r="G782" s="32" t="s">
        <v>335</v>
      </c>
    </row>
    <row r="783" spans="1:16" x14ac:dyDescent="0.25">
      <c r="A783" s="32" t="s">
        <v>119</v>
      </c>
      <c r="B783" s="32" t="s">
        <v>333</v>
      </c>
      <c r="C783" s="32">
        <v>5</v>
      </c>
      <c r="D783" s="82">
        <v>706394.11399999994</v>
      </c>
      <c r="E783" s="32" t="s">
        <v>10</v>
      </c>
      <c r="F783" s="32">
        <v>30681.562000000002</v>
      </c>
      <c r="G783" s="32" t="s">
        <v>335</v>
      </c>
    </row>
    <row r="784" spans="1:16" x14ac:dyDescent="0.25">
      <c r="A784" s="32" t="s">
        <v>120</v>
      </c>
      <c r="B784" s="32" t="s">
        <v>333</v>
      </c>
      <c r="C784" s="32">
        <v>5</v>
      </c>
      <c r="D784" s="82">
        <v>834695.51599999995</v>
      </c>
      <c r="E784" s="32" t="s">
        <v>10</v>
      </c>
      <c r="F784" s="32">
        <v>6404.6220000000003</v>
      </c>
      <c r="G784" s="32" t="s">
        <v>335</v>
      </c>
    </row>
    <row r="785" spans="1:16" x14ac:dyDescent="0.25">
      <c r="A785" s="32" t="s">
        <v>105</v>
      </c>
      <c r="B785" s="32" t="s">
        <v>333</v>
      </c>
      <c r="C785" s="32">
        <v>5</v>
      </c>
      <c r="D785" s="82">
        <v>121499.734</v>
      </c>
      <c r="E785" s="32" t="s">
        <v>10</v>
      </c>
      <c r="F785" s="32">
        <v>17168.262999999999</v>
      </c>
      <c r="G785" s="32" t="s">
        <v>335</v>
      </c>
    </row>
    <row r="786" spans="1:16" x14ac:dyDescent="0.25">
      <c r="A786" s="32" t="s">
        <v>106</v>
      </c>
      <c r="B786" s="32" t="s">
        <v>333</v>
      </c>
      <c r="C786" s="32">
        <v>5</v>
      </c>
      <c r="D786" s="82">
        <v>168111.095</v>
      </c>
      <c r="E786" s="32" t="s">
        <v>10</v>
      </c>
      <c r="F786" s="32">
        <v>7210.1229999999996</v>
      </c>
      <c r="G786" s="32" t="s">
        <v>335</v>
      </c>
    </row>
    <row r="787" spans="1:16" x14ac:dyDescent="0.25">
      <c r="A787" s="32" t="s">
        <v>107</v>
      </c>
      <c r="B787" s="32" t="s">
        <v>333</v>
      </c>
      <c r="C787" s="32">
        <v>5</v>
      </c>
      <c r="D787" s="82">
        <v>146832.97099999999</v>
      </c>
      <c r="E787" s="32" t="s">
        <v>10</v>
      </c>
      <c r="F787" s="32">
        <v>12473.120999999999</v>
      </c>
      <c r="G787" s="32" t="s">
        <v>335</v>
      </c>
    </row>
    <row r="788" spans="1:16" x14ac:dyDescent="0.25">
      <c r="A788" s="32" t="s">
        <v>108</v>
      </c>
      <c r="B788" s="32" t="s">
        <v>333</v>
      </c>
      <c r="C788" s="32">
        <v>5</v>
      </c>
      <c r="D788" s="82">
        <v>133085.78200000001</v>
      </c>
      <c r="E788" s="32" t="s">
        <v>10</v>
      </c>
      <c r="F788" s="32">
        <v>515.66999999999996</v>
      </c>
      <c r="G788" s="32" t="s">
        <v>335</v>
      </c>
    </row>
    <row r="789" spans="1:16" x14ac:dyDescent="0.25">
      <c r="A789" s="32"/>
      <c r="B789" s="32"/>
      <c r="C789" s="32"/>
      <c r="D789" s="82"/>
      <c r="E789" s="32"/>
      <c r="F789" s="32"/>
      <c r="G789" s="32"/>
    </row>
    <row r="790" spans="1:16" x14ac:dyDescent="0.25">
      <c r="A790" s="32" t="s">
        <v>495</v>
      </c>
      <c r="B790" s="32" t="s">
        <v>332</v>
      </c>
      <c r="C790" s="32" t="s">
        <v>333</v>
      </c>
      <c r="D790" s="82" t="s">
        <v>334</v>
      </c>
      <c r="E790" s="32" t="s">
        <v>488</v>
      </c>
      <c r="F790" s="32"/>
      <c r="G790" s="32"/>
    </row>
    <row r="791" spans="1:16" ht="20" thickBot="1" x14ac:dyDescent="0.3">
      <c r="A791" s="32" t="s">
        <v>2</v>
      </c>
      <c r="B791" s="32" t="s">
        <v>3</v>
      </c>
      <c r="C791" s="32" t="s">
        <v>4</v>
      </c>
      <c r="D791" s="82" t="s">
        <v>5</v>
      </c>
      <c r="E791" s="32" t="s">
        <v>6</v>
      </c>
      <c r="F791" s="32" t="s">
        <v>7</v>
      </c>
      <c r="G791" s="32"/>
    </row>
    <row r="792" spans="1:16" x14ac:dyDescent="0.25">
      <c r="A792" s="32" t="s">
        <v>121</v>
      </c>
      <c r="B792" s="32" t="s">
        <v>333</v>
      </c>
      <c r="C792" s="32">
        <v>5</v>
      </c>
      <c r="D792" s="82">
        <v>3270184.25</v>
      </c>
      <c r="E792" s="32" t="s">
        <v>10</v>
      </c>
      <c r="F792" s="32">
        <v>158115.80799999999</v>
      </c>
      <c r="G792" s="32" t="s">
        <v>335</v>
      </c>
      <c r="I792" s="5" t="s">
        <v>502</v>
      </c>
      <c r="J792" s="79" t="s">
        <v>344</v>
      </c>
      <c r="K792" s="79" t="s">
        <v>341</v>
      </c>
      <c r="L792" s="19" t="s">
        <v>162</v>
      </c>
      <c r="M792" s="79" t="s">
        <v>343</v>
      </c>
      <c r="N792" s="23" t="s">
        <v>162</v>
      </c>
      <c r="O792" s="79" t="s">
        <v>342</v>
      </c>
      <c r="P792" s="23" t="s">
        <v>162</v>
      </c>
    </row>
    <row r="793" spans="1:16" x14ac:dyDescent="0.25">
      <c r="A793" s="32" t="s">
        <v>122</v>
      </c>
      <c r="B793" s="32" t="s">
        <v>333</v>
      </c>
      <c r="C793" s="32">
        <v>5</v>
      </c>
      <c r="D793" s="82">
        <v>3870508.179</v>
      </c>
      <c r="E793" s="32" t="s">
        <v>10</v>
      </c>
      <c r="F793" s="32">
        <v>32877.974999999999</v>
      </c>
      <c r="G793" s="32" t="s">
        <v>335</v>
      </c>
      <c r="I793" s="6">
        <v>100000</v>
      </c>
      <c r="J793" s="80">
        <f>D792</f>
        <v>3270184.25</v>
      </c>
      <c r="K793" s="80">
        <f>D793</f>
        <v>3870508.179</v>
      </c>
      <c r="L793" s="20">
        <f>(J793/K793-1)</f>
        <v>-0.15510209544502296</v>
      </c>
      <c r="M793" s="80">
        <f>D794</f>
        <v>2921644.8059999999</v>
      </c>
      <c r="N793" s="24">
        <f>(J793/M793-1)</f>
        <v>0.11929562528758675</v>
      </c>
      <c r="O793" s="80">
        <f>D795</f>
        <v>3312781.8169999998</v>
      </c>
      <c r="P793" s="24">
        <f>(J793/O793-1)</f>
        <v>-1.2858548903342926E-2</v>
      </c>
    </row>
    <row r="794" spans="1:16" x14ac:dyDescent="0.25">
      <c r="A794" s="32" t="s">
        <v>123</v>
      </c>
      <c r="B794" s="32" t="s">
        <v>333</v>
      </c>
      <c r="C794" s="32">
        <v>5</v>
      </c>
      <c r="D794" s="82">
        <v>2921644.8059999999</v>
      </c>
      <c r="E794" s="32" t="s">
        <v>10</v>
      </c>
      <c r="F794" s="32">
        <v>56694.6</v>
      </c>
      <c r="G794" s="32" t="s">
        <v>335</v>
      </c>
      <c r="I794" s="6">
        <v>50000</v>
      </c>
      <c r="J794" s="80">
        <f>D796</f>
        <v>1535335.7749999999</v>
      </c>
      <c r="K794" s="80">
        <f>D797</f>
        <v>1876911.155</v>
      </c>
      <c r="L794" s="20">
        <f t="shared" ref="L794:L795" si="60">(J794/K794-1)</f>
        <v>-0.181988038746565</v>
      </c>
      <c r="M794" s="80">
        <f>D798</f>
        <v>1377284.2590000001</v>
      </c>
      <c r="N794" s="24">
        <f t="shared" ref="N794:N795" si="61">(J794/M794-1)</f>
        <v>0.1147559154671205</v>
      </c>
      <c r="O794" s="80">
        <f>D799</f>
        <v>1571753.22</v>
      </c>
      <c r="P794" s="24">
        <f t="shared" ref="P794:P795" si="62">(J794/O794-1)</f>
        <v>-2.3169950941789752E-2</v>
      </c>
    </row>
    <row r="795" spans="1:16" ht="20" thickBot="1" x14ac:dyDescent="0.3">
      <c r="A795" s="32" t="s">
        <v>124</v>
      </c>
      <c r="B795" s="32" t="s">
        <v>333</v>
      </c>
      <c r="C795" s="32">
        <v>5</v>
      </c>
      <c r="D795" s="82">
        <v>3312781.8169999998</v>
      </c>
      <c r="E795" s="32" t="s">
        <v>10</v>
      </c>
      <c r="F795" s="32">
        <v>66115.782999999996</v>
      </c>
      <c r="G795" s="32" t="s">
        <v>335</v>
      </c>
      <c r="I795" s="7">
        <v>10000</v>
      </c>
      <c r="J795" s="81">
        <f>D800</f>
        <v>258884.791</v>
      </c>
      <c r="K795" s="81">
        <f>D801</f>
        <v>302480.22499999998</v>
      </c>
      <c r="L795" s="21">
        <f t="shared" si="60"/>
        <v>-0.14412655901720517</v>
      </c>
      <c r="M795" s="81">
        <f>D802</f>
        <v>217928.58</v>
      </c>
      <c r="N795" s="25">
        <f t="shared" si="61"/>
        <v>0.1879340974919399</v>
      </c>
      <c r="O795" s="81">
        <f>D803</f>
        <v>237418.114</v>
      </c>
      <c r="P795" s="25">
        <f t="shared" si="62"/>
        <v>9.0417182742846602E-2</v>
      </c>
    </row>
    <row r="796" spans="1:16" x14ac:dyDescent="0.25">
      <c r="A796" s="32" t="s">
        <v>137</v>
      </c>
      <c r="B796" s="32" t="s">
        <v>333</v>
      </c>
      <c r="C796" s="32">
        <v>5</v>
      </c>
      <c r="D796" s="82">
        <v>1535335.7749999999</v>
      </c>
      <c r="E796" s="32" t="s">
        <v>10</v>
      </c>
      <c r="F796" s="32">
        <v>6310.2240000000002</v>
      </c>
      <c r="G796" s="32" t="s">
        <v>335</v>
      </c>
    </row>
    <row r="797" spans="1:16" x14ac:dyDescent="0.25">
      <c r="A797" s="32" t="s">
        <v>138</v>
      </c>
      <c r="B797" s="32" t="s">
        <v>333</v>
      </c>
      <c r="C797" s="32">
        <v>5</v>
      </c>
      <c r="D797" s="82">
        <v>1876911.155</v>
      </c>
      <c r="E797" s="32" t="s">
        <v>10</v>
      </c>
      <c r="F797" s="32">
        <v>96955.36</v>
      </c>
      <c r="G797" s="32" t="s">
        <v>335</v>
      </c>
    </row>
    <row r="798" spans="1:16" x14ac:dyDescent="0.25">
      <c r="A798" s="32" t="s">
        <v>139</v>
      </c>
      <c r="B798" s="32" t="s">
        <v>333</v>
      </c>
      <c r="C798" s="32">
        <v>5</v>
      </c>
      <c r="D798" s="82">
        <v>1377284.2590000001</v>
      </c>
      <c r="E798" s="32" t="s">
        <v>10</v>
      </c>
      <c r="F798" s="32">
        <v>6941.107</v>
      </c>
      <c r="G798" s="32" t="s">
        <v>335</v>
      </c>
    </row>
    <row r="799" spans="1:16" x14ac:dyDescent="0.25">
      <c r="A799" s="32" t="s">
        <v>140</v>
      </c>
      <c r="B799" s="32" t="s">
        <v>333</v>
      </c>
      <c r="C799" s="32">
        <v>5</v>
      </c>
      <c r="D799" s="82">
        <v>1571753.22</v>
      </c>
      <c r="E799" s="32" t="s">
        <v>10</v>
      </c>
      <c r="F799" s="32">
        <v>154104.55300000001</v>
      </c>
      <c r="G799" s="32" t="s">
        <v>335</v>
      </c>
    </row>
    <row r="800" spans="1:16" x14ac:dyDescent="0.25">
      <c r="A800" s="32" t="s">
        <v>125</v>
      </c>
      <c r="B800" s="32" t="s">
        <v>333</v>
      </c>
      <c r="C800" s="32">
        <v>5</v>
      </c>
      <c r="D800" s="82">
        <v>258884.791</v>
      </c>
      <c r="E800" s="32" t="s">
        <v>10</v>
      </c>
      <c r="F800" s="32">
        <v>10526.751</v>
      </c>
      <c r="G800" s="32" t="s">
        <v>335</v>
      </c>
    </row>
    <row r="801" spans="1:16" x14ac:dyDescent="0.25">
      <c r="A801" s="32" t="s">
        <v>126</v>
      </c>
      <c r="B801" s="32" t="s">
        <v>333</v>
      </c>
      <c r="C801" s="32">
        <v>5</v>
      </c>
      <c r="D801" s="82">
        <v>302480.22499999998</v>
      </c>
      <c r="E801" s="32" t="s">
        <v>10</v>
      </c>
      <c r="F801" s="32">
        <v>3172.2</v>
      </c>
      <c r="G801" s="32" t="s">
        <v>335</v>
      </c>
    </row>
    <row r="802" spans="1:16" x14ac:dyDescent="0.25">
      <c r="A802" s="32" t="s">
        <v>127</v>
      </c>
      <c r="B802" s="32" t="s">
        <v>333</v>
      </c>
      <c r="C802" s="32">
        <v>5</v>
      </c>
      <c r="D802" s="82">
        <v>217928.58</v>
      </c>
      <c r="E802" s="32" t="s">
        <v>10</v>
      </c>
      <c r="F802" s="32">
        <v>1230.8889999999999</v>
      </c>
      <c r="G802" s="32" t="s">
        <v>335</v>
      </c>
    </row>
    <row r="803" spans="1:16" x14ac:dyDescent="0.25">
      <c r="A803" s="32" t="s">
        <v>128</v>
      </c>
      <c r="B803" s="32" t="s">
        <v>333</v>
      </c>
      <c r="C803" s="32">
        <v>5</v>
      </c>
      <c r="D803" s="82">
        <v>237418.114</v>
      </c>
      <c r="E803" s="32" t="s">
        <v>10</v>
      </c>
      <c r="F803" s="32">
        <v>728.36800000000005</v>
      </c>
      <c r="G803" s="32" t="s">
        <v>335</v>
      </c>
    </row>
    <row r="804" spans="1:16" x14ac:dyDescent="0.25">
      <c r="A804" s="32"/>
      <c r="B804" s="32"/>
      <c r="C804" s="32"/>
      <c r="D804" s="82"/>
      <c r="E804" s="32"/>
      <c r="F804" s="32"/>
      <c r="G804" s="32"/>
    </row>
    <row r="805" spans="1:16" x14ac:dyDescent="0.25">
      <c r="A805" s="32" t="s">
        <v>499</v>
      </c>
      <c r="B805" s="32" t="s">
        <v>332</v>
      </c>
      <c r="C805" s="32" t="s">
        <v>333</v>
      </c>
      <c r="D805" s="82" t="s">
        <v>334</v>
      </c>
      <c r="E805" s="32" t="s">
        <v>488</v>
      </c>
      <c r="F805" s="32"/>
      <c r="G805" s="32"/>
    </row>
    <row r="806" spans="1:16" ht="20" thickBot="1" x14ac:dyDescent="0.3">
      <c r="A806" s="32" t="s">
        <v>2</v>
      </c>
      <c r="B806" s="32" t="s">
        <v>3</v>
      </c>
      <c r="C806" s="32" t="s">
        <v>4</v>
      </c>
      <c r="D806" s="82" t="s">
        <v>5</v>
      </c>
      <c r="E806" s="32" t="s">
        <v>6</v>
      </c>
      <c r="F806" s="32" t="s">
        <v>7</v>
      </c>
      <c r="G806" s="32"/>
    </row>
    <row r="807" spans="1:16" x14ac:dyDescent="0.25">
      <c r="A807" s="32" t="s">
        <v>141</v>
      </c>
      <c r="B807" s="32" t="s">
        <v>333</v>
      </c>
      <c r="C807" s="32">
        <v>5</v>
      </c>
      <c r="D807" s="82">
        <v>8844958.9379999992</v>
      </c>
      <c r="E807" s="32" t="s">
        <v>10</v>
      </c>
      <c r="F807" s="32">
        <v>926673.76399999997</v>
      </c>
      <c r="G807" s="32" t="s">
        <v>335</v>
      </c>
      <c r="I807" s="5" t="s">
        <v>503</v>
      </c>
      <c r="J807" s="79" t="s">
        <v>344</v>
      </c>
      <c r="K807" s="79" t="s">
        <v>341</v>
      </c>
      <c r="L807" s="19" t="s">
        <v>162</v>
      </c>
      <c r="M807" s="79" t="s">
        <v>343</v>
      </c>
      <c r="N807" s="23" t="s">
        <v>162</v>
      </c>
      <c r="O807" s="79" t="s">
        <v>342</v>
      </c>
      <c r="P807" s="23" t="s">
        <v>162</v>
      </c>
    </row>
    <row r="808" spans="1:16" x14ac:dyDescent="0.25">
      <c r="A808" s="32" t="s">
        <v>142</v>
      </c>
      <c r="B808" s="32" t="s">
        <v>333</v>
      </c>
      <c r="C808" s="32">
        <v>5</v>
      </c>
      <c r="D808" s="82">
        <v>7222741.7850000001</v>
      </c>
      <c r="E808" s="32" t="s">
        <v>10</v>
      </c>
      <c r="F808" s="32">
        <v>185843.55499999999</v>
      </c>
      <c r="G808" s="32" t="s">
        <v>335</v>
      </c>
      <c r="I808" s="6">
        <v>100000</v>
      </c>
      <c r="J808" s="80">
        <f>D807</f>
        <v>8844958.9379999992</v>
      </c>
      <c r="K808" s="80">
        <f>D808</f>
        <v>7222741.7850000001</v>
      </c>
      <c r="L808" s="20">
        <f>(J808/K808-1)</f>
        <v>0.22459852522610979</v>
      </c>
      <c r="M808" s="80">
        <f>D809</f>
        <v>4639176.8679999998</v>
      </c>
      <c r="N808" s="24">
        <f>(J808/M808-1)</f>
        <v>0.9065793759687284</v>
      </c>
      <c r="O808" s="80">
        <f>D810</f>
        <v>15944730.825999999</v>
      </c>
      <c r="P808" s="24">
        <f>(J808/O808-1)</f>
        <v>-0.44527386291293669</v>
      </c>
    </row>
    <row r="809" spans="1:16" x14ac:dyDescent="0.25">
      <c r="A809" s="32" t="s">
        <v>143</v>
      </c>
      <c r="B809" s="32" t="s">
        <v>333</v>
      </c>
      <c r="C809" s="32">
        <v>5</v>
      </c>
      <c r="D809" s="82">
        <v>4639176.8679999998</v>
      </c>
      <c r="E809" s="32" t="s">
        <v>10</v>
      </c>
      <c r="F809" s="32">
        <v>1307284.33</v>
      </c>
      <c r="G809" s="32" t="s">
        <v>335</v>
      </c>
      <c r="I809" s="6">
        <v>50000</v>
      </c>
      <c r="J809" s="80">
        <f>D811</f>
        <v>3740027.9840000002</v>
      </c>
      <c r="K809" s="80">
        <f>D812</f>
        <v>2983445.5469999998</v>
      </c>
      <c r="L809" s="20">
        <f t="shared" ref="L809:L810" si="63">(J809/K809-1)</f>
        <v>0.2535935129638216</v>
      </c>
      <c r="M809" s="80">
        <f>D813</f>
        <v>1745407.2960000001</v>
      </c>
      <c r="N809" s="24">
        <f t="shared" ref="N809:N810" si="64">(J809/M809-1)</f>
        <v>1.1427823709521152</v>
      </c>
      <c r="O809" s="80">
        <f>D814</f>
        <v>5713425.0020000003</v>
      </c>
      <c r="P809" s="24">
        <f t="shared" ref="P809:P810" si="65">(J809/O809-1)</f>
        <v>-0.34539650337743244</v>
      </c>
    </row>
    <row r="810" spans="1:16" ht="20" thickBot="1" x14ac:dyDescent="0.3">
      <c r="A810" s="32" t="s">
        <v>144</v>
      </c>
      <c r="B810" s="32" t="s">
        <v>333</v>
      </c>
      <c r="C810" s="32">
        <v>5</v>
      </c>
      <c r="D810" s="82">
        <v>15944730.825999999</v>
      </c>
      <c r="E810" s="32" t="s">
        <v>10</v>
      </c>
      <c r="F810" s="32">
        <v>1198405.9580000001</v>
      </c>
      <c r="G810" s="32" t="s">
        <v>335</v>
      </c>
      <c r="I810" s="7">
        <v>10000</v>
      </c>
      <c r="J810" s="81">
        <f>D815</f>
        <v>469066.00900000002</v>
      </c>
      <c r="K810" s="81">
        <f>D816</f>
        <v>563968.78599999996</v>
      </c>
      <c r="L810" s="21">
        <f t="shared" si="63"/>
        <v>-0.16827664820442734</v>
      </c>
      <c r="M810" s="81">
        <f>D817</f>
        <v>350818.799</v>
      </c>
      <c r="N810" s="25">
        <f t="shared" si="64"/>
        <v>0.33706064309284645</v>
      </c>
      <c r="O810" s="81">
        <f>D818</f>
        <v>1181655.7350000001</v>
      </c>
      <c r="P810" s="25">
        <f t="shared" si="65"/>
        <v>-0.60304342871910999</v>
      </c>
    </row>
    <row r="811" spans="1:16" x14ac:dyDescent="0.25">
      <c r="A811" s="32" t="s">
        <v>157</v>
      </c>
      <c r="B811" s="32" t="s">
        <v>333</v>
      </c>
      <c r="C811" s="32">
        <v>5</v>
      </c>
      <c r="D811" s="82">
        <v>3740027.9840000002</v>
      </c>
      <c r="E811" s="32" t="s">
        <v>10</v>
      </c>
      <c r="F811" s="32">
        <v>237546.25599999999</v>
      </c>
      <c r="G811" s="32" t="s">
        <v>335</v>
      </c>
    </row>
    <row r="812" spans="1:16" x14ac:dyDescent="0.25">
      <c r="A812" s="32" t="s">
        <v>158</v>
      </c>
      <c r="B812" s="32" t="s">
        <v>333</v>
      </c>
      <c r="C812" s="32">
        <v>5</v>
      </c>
      <c r="D812" s="82">
        <v>2983445.5469999998</v>
      </c>
      <c r="E812" s="32" t="s">
        <v>10</v>
      </c>
      <c r="F812" s="32">
        <v>129791.43399999999</v>
      </c>
      <c r="G812" s="32" t="s">
        <v>335</v>
      </c>
    </row>
    <row r="813" spans="1:16" x14ac:dyDescent="0.25">
      <c r="A813" s="32" t="s">
        <v>159</v>
      </c>
      <c r="B813" s="32" t="s">
        <v>333</v>
      </c>
      <c r="C813" s="32">
        <v>5</v>
      </c>
      <c r="D813" s="82">
        <v>1745407.2960000001</v>
      </c>
      <c r="E813" s="32" t="s">
        <v>10</v>
      </c>
      <c r="F813" s="32">
        <v>123138.06299999999</v>
      </c>
      <c r="G813" s="32" t="s">
        <v>335</v>
      </c>
    </row>
    <row r="814" spans="1:16" x14ac:dyDescent="0.25">
      <c r="A814" s="32" t="s">
        <v>160</v>
      </c>
      <c r="B814" s="32" t="s">
        <v>333</v>
      </c>
      <c r="C814" s="32">
        <v>5</v>
      </c>
      <c r="D814" s="82">
        <v>5713425.0020000003</v>
      </c>
      <c r="E814" s="32" t="s">
        <v>10</v>
      </c>
      <c r="F814" s="32">
        <v>86963.290999999997</v>
      </c>
      <c r="G814" s="32" t="s">
        <v>335</v>
      </c>
    </row>
    <row r="815" spans="1:16" x14ac:dyDescent="0.25">
      <c r="A815" s="32" t="s">
        <v>145</v>
      </c>
      <c r="B815" s="32" t="s">
        <v>333</v>
      </c>
      <c r="C815" s="32">
        <v>5</v>
      </c>
      <c r="D815" s="82">
        <v>469066.00900000002</v>
      </c>
      <c r="E815" s="32" t="s">
        <v>10</v>
      </c>
      <c r="F815" s="32">
        <v>5256.4679999999998</v>
      </c>
      <c r="G815" s="32" t="s">
        <v>335</v>
      </c>
    </row>
    <row r="816" spans="1:16" x14ac:dyDescent="0.25">
      <c r="A816" s="32" t="s">
        <v>146</v>
      </c>
      <c r="B816" s="32" t="s">
        <v>333</v>
      </c>
      <c r="C816" s="32">
        <v>5</v>
      </c>
      <c r="D816" s="82">
        <v>563968.78599999996</v>
      </c>
      <c r="E816" s="32" t="s">
        <v>10</v>
      </c>
      <c r="F816" s="32">
        <v>158046.61499999999</v>
      </c>
      <c r="G816" s="32" t="s">
        <v>335</v>
      </c>
    </row>
    <row r="817" spans="1:14" x14ac:dyDescent="0.25">
      <c r="A817" s="32" t="s">
        <v>147</v>
      </c>
      <c r="B817" s="32" t="s">
        <v>333</v>
      </c>
      <c r="C817" s="32">
        <v>5</v>
      </c>
      <c r="D817" s="82">
        <v>350818.799</v>
      </c>
      <c r="E817" s="32" t="s">
        <v>10</v>
      </c>
      <c r="F817" s="32">
        <v>15773.709000000001</v>
      </c>
      <c r="G817" s="32" t="s">
        <v>335</v>
      </c>
    </row>
    <row r="818" spans="1:14" x14ac:dyDescent="0.25">
      <c r="A818" s="32" t="s">
        <v>148</v>
      </c>
      <c r="B818" s="32" t="s">
        <v>333</v>
      </c>
      <c r="C818" s="32">
        <v>5</v>
      </c>
      <c r="D818" s="82">
        <v>1181655.7350000001</v>
      </c>
      <c r="E818" s="32" t="s">
        <v>10</v>
      </c>
      <c r="F818" s="32">
        <v>5305.9889999999996</v>
      </c>
      <c r="G818" s="32" t="s">
        <v>335</v>
      </c>
    </row>
    <row r="819" spans="1:14" x14ac:dyDescent="0.25">
      <c r="A819" s="32"/>
      <c r="B819" s="32"/>
      <c r="C819" s="32"/>
      <c r="D819" s="82"/>
      <c r="E819" s="32"/>
      <c r="F819" s="32"/>
      <c r="G819" s="32"/>
    </row>
    <row r="820" spans="1:14" x14ac:dyDescent="0.25">
      <c r="A820" s="32" t="s">
        <v>430</v>
      </c>
      <c r="B820" s="32" t="s">
        <v>332</v>
      </c>
      <c r="C820" s="32" t="s">
        <v>333</v>
      </c>
      <c r="D820" s="82" t="s">
        <v>334</v>
      </c>
      <c r="E820" s="32" t="s">
        <v>488</v>
      </c>
      <c r="F820" s="32"/>
      <c r="G820" s="32"/>
    </row>
    <row r="821" spans="1:14" ht="20" thickBot="1" x14ac:dyDescent="0.3">
      <c r="A821" s="32" t="s">
        <v>2</v>
      </c>
      <c r="B821" s="32" t="s">
        <v>3</v>
      </c>
      <c r="C821" s="32" t="s">
        <v>4</v>
      </c>
      <c r="D821" s="82" t="s">
        <v>5</v>
      </c>
      <c r="E821" s="32" t="s">
        <v>6</v>
      </c>
      <c r="F821" s="32" t="s">
        <v>7</v>
      </c>
      <c r="G821" s="32"/>
    </row>
    <row r="822" spans="1:14" x14ac:dyDescent="0.25">
      <c r="A822" s="32" t="s">
        <v>431</v>
      </c>
      <c r="B822" s="32" t="s">
        <v>333</v>
      </c>
      <c r="C822" s="32">
        <v>5</v>
      </c>
      <c r="D822" s="82">
        <v>3791417.6690000002</v>
      </c>
      <c r="E822" s="32" t="s">
        <v>10</v>
      </c>
      <c r="F822" s="32">
        <v>185080.261</v>
      </c>
      <c r="G822" s="32" t="s">
        <v>335</v>
      </c>
      <c r="I822" s="5" t="s">
        <v>491</v>
      </c>
      <c r="J822" s="79" t="s">
        <v>340</v>
      </c>
      <c r="K822" s="79" t="s">
        <v>341</v>
      </c>
      <c r="L822" s="19" t="s">
        <v>162</v>
      </c>
      <c r="M822" s="79" t="s">
        <v>342</v>
      </c>
      <c r="N822" s="23" t="s">
        <v>162</v>
      </c>
    </row>
    <row r="823" spans="1:14" x14ac:dyDescent="0.25">
      <c r="A823" s="32" t="s">
        <v>432</v>
      </c>
      <c r="B823" s="32" t="s">
        <v>333</v>
      </c>
      <c r="C823" s="32">
        <v>5</v>
      </c>
      <c r="D823" s="82">
        <v>8350039.0829999996</v>
      </c>
      <c r="E823" s="32" t="s">
        <v>10</v>
      </c>
      <c r="F823" s="32">
        <v>142577.52799999999</v>
      </c>
      <c r="G823" s="32" t="s">
        <v>335</v>
      </c>
      <c r="I823" s="6">
        <v>100000</v>
      </c>
      <c r="J823" s="80">
        <f>D822</f>
        <v>3791417.6690000002</v>
      </c>
      <c r="K823" s="80">
        <f>D823</f>
        <v>8350039.0829999996</v>
      </c>
      <c r="L823" s="20">
        <f>(J823/K823-1)</f>
        <v>-0.54594012898466326</v>
      </c>
      <c r="M823" s="80">
        <f>D824</f>
        <v>5672882.6279999996</v>
      </c>
      <c r="N823" s="24">
        <f>(J823/M823-1)</f>
        <v>-0.33165941944815425</v>
      </c>
    </row>
    <row r="824" spans="1:14" x14ac:dyDescent="0.25">
      <c r="A824" s="32" t="s">
        <v>433</v>
      </c>
      <c r="B824" s="32" t="s">
        <v>333</v>
      </c>
      <c r="C824" s="32">
        <v>5</v>
      </c>
      <c r="D824" s="82">
        <v>5672882.6279999996</v>
      </c>
      <c r="E824" s="32" t="s">
        <v>10</v>
      </c>
      <c r="F824" s="32">
        <v>49488.499000000003</v>
      </c>
      <c r="G824" s="32" t="s">
        <v>335</v>
      </c>
      <c r="I824" s="6">
        <v>50000</v>
      </c>
      <c r="J824" s="80">
        <f>D825</f>
        <v>1866107.5719999999</v>
      </c>
      <c r="K824" s="80">
        <f>D826</f>
        <v>4051007.71</v>
      </c>
      <c r="L824" s="20">
        <f t="shared" ref="L824:L825" si="66">(J824/K824-1)</f>
        <v>-0.53934731662112778</v>
      </c>
      <c r="M824" s="80">
        <f>D827</f>
        <v>2836729.426</v>
      </c>
      <c r="N824" s="24">
        <f t="shared" ref="N824:N825" si="67">(J824/M824-1)</f>
        <v>-0.34216229616535876</v>
      </c>
    </row>
    <row r="825" spans="1:14" ht="20" thickBot="1" x14ac:dyDescent="0.3">
      <c r="A825" s="32" t="s">
        <v>434</v>
      </c>
      <c r="B825" s="32" t="s">
        <v>333</v>
      </c>
      <c r="C825" s="32">
        <v>5</v>
      </c>
      <c r="D825" s="82">
        <v>1866107.5719999999</v>
      </c>
      <c r="E825" s="32" t="s">
        <v>10</v>
      </c>
      <c r="F825" s="32">
        <v>5019.085</v>
      </c>
      <c r="G825" s="32" t="s">
        <v>335</v>
      </c>
      <c r="I825" s="7">
        <v>10000</v>
      </c>
      <c r="J825" s="81">
        <f>D828</f>
        <v>385571.217</v>
      </c>
      <c r="K825" s="81">
        <f>D829</f>
        <v>834240.59699999995</v>
      </c>
      <c r="L825" s="21">
        <f t="shared" si="66"/>
        <v>-0.5378177250225572</v>
      </c>
      <c r="M825" s="81">
        <f>D830</f>
        <v>566581.76800000004</v>
      </c>
      <c r="N825" s="25">
        <f t="shared" si="67"/>
        <v>-0.31947824872472785</v>
      </c>
    </row>
    <row r="826" spans="1:14" x14ac:dyDescent="0.25">
      <c r="A826" s="32" t="s">
        <v>435</v>
      </c>
      <c r="B826" s="32" t="s">
        <v>333</v>
      </c>
      <c r="C826" s="32">
        <v>5</v>
      </c>
      <c r="D826" s="82">
        <v>4051007.71</v>
      </c>
      <c r="E826" s="32" t="s">
        <v>10</v>
      </c>
      <c r="F826" s="32">
        <v>48137.53</v>
      </c>
      <c r="G826" s="32" t="s">
        <v>335</v>
      </c>
    </row>
    <row r="827" spans="1:14" x14ac:dyDescent="0.25">
      <c r="A827" s="32" t="s">
        <v>436</v>
      </c>
      <c r="B827" s="32" t="s">
        <v>333</v>
      </c>
      <c r="C827" s="32">
        <v>5</v>
      </c>
      <c r="D827" s="82">
        <v>2836729.426</v>
      </c>
      <c r="E827" s="32" t="s">
        <v>10</v>
      </c>
      <c r="F827" s="32">
        <v>50353.447999999997</v>
      </c>
      <c r="G827" s="32" t="s">
        <v>335</v>
      </c>
    </row>
    <row r="828" spans="1:14" x14ac:dyDescent="0.25">
      <c r="A828" s="32" t="s">
        <v>437</v>
      </c>
      <c r="B828" s="32" t="s">
        <v>333</v>
      </c>
      <c r="C828" s="32">
        <v>5</v>
      </c>
      <c r="D828" s="82">
        <v>385571.217</v>
      </c>
      <c r="E828" s="32" t="s">
        <v>10</v>
      </c>
      <c r="F828" s="32">
        <v>15546.338</v>
      </c>
      <c r="G828" s="32" t="s">
        <v>335</v>
      </c>
    </row>
    <row r="829" spans="1:14" x14ac:dyDescent="0.25">
      <c r="A829" s="32" t="s">
        <v>438</v>
      </c>
      <c r="B829" s="32" t="s">
        <v>333</v>
      </c>
      <c r="C829" s="32">
        <v>5</v>
      </c>
      <c r="D829" s="82">
        <v>834240.59699999995</v>
      </c>
      <c r="E829" s="32" t="s">
        <v>10</v>
      </c>
      <c r="F829" s="32">
        <v>70292.066999999995</v>
      </c>
      <c r="G829" s="32" t="s">
        <v>335</v>
      </c>
    </row>
    <row r="830" spans="1:14" x14ac:dyDescent="0.25">
      <c r="A830" s="32" t="s">
        <v>439</v>
      </c>
      <c r="B830" s="32" t="s">
        <v>333</v>
      </c>
      <c r="C830" s="32">
        <v>5</v>
      </c>
      <c r="D830" s="82">
        <v>566581.76800000004</v>
      </c>
      <c r="E830" s="32" t="s">
        <v>10</v>
      </c>
      <c r="F830" s="32">
        <v>4538.1689999999999</v>
      </c>
      <c r="G830" s="32" t="s">
        <v>335</v>
      </c>
    </row>
    <row r="831" spans="1:14" x14ac:dyDescent="0.25">
      <c r="A831" s="32"/>
      <c r="B831" s="32"/>
      <c r="C831" s="32"/>
      <c r="D831" s="82"/>
      <c r="E831" s="32"/>
      <c r="F831" s="32"/>
      <c r="G831" s="32"/>
    </row>
    <row r="832" spans="1:14" x14ac:dyDescent="0.25">
      <c r="A832" s="32" t="s">
        <v>446</v>
      </c>
      <c r="B832" s="32" t="s">
        <v>332</v>
      </c>
      <c r="C832" s="32" t="s">
        <v>333</v>
      </c>
      <c r="D832" s="82" t="s">
        <v>334</v>
      </c>
      <c r="E832" s="32" t="s">
        <v>488</v>
      </c>
      <c r="F832" s="32"/>
      <c r="G832" s="32"/>
    </row>
    <row r="833" spans="1:14" ht="20" thickBot="1" x14ac:dyDescent="0.3">
      <c r="A833" s="32" t="s">
        <v>2</v>
      </c>
      <c r="B833" s="32" t="s">
        <v>3</v>
      </c>
      <c r="C833" s="32" t="s">
        <v>4</v>
      </c>
      <c r="D833" s="82" t="s">
        <v>5</v>
      </c>
      <c r="E833" s="32" t="s">
        <v>6</v>
      </c>
      <c r="F833" s="32" t="s">
        <v>7</v>
      </c>
      <c r="G833" s="32"/>
    </row>
    <row r="834" spans="1:14" x14ac:dyDescent="0.25">
      <c r="A834" s="32" t="s">
        <v>447</v>
      </c>
      <c r="B834" s="32" t="s">
        <v>333</v>
      </c>
      <c r="C834" s="32">
        <v>5</v>
      </c>
      <c r="D834" s="82">
        <v>2005646.3910000001</v>
      </c>
      <c r="E834" s="32" t="s">
        <v>10</v>
      </c>
      <c r="F834" s="32">
        <v>2567.826</v>
      </c>
      <c r="G834" s="32" t="s">
        <v>335</v>
      </c>
      <c r="I834" s="5" t="s">
        <v>493</v>
      </c>
      <c r="J834" s="79" t="s">
        <v>340</v>
      </c>
      <c r="K834" s="79" t="s">
        <v>341</v>
      </c>
      <c r="L834" s="19" t="s">
        <v>162</v>
      </c>
      <c r="M834" s="79" t="s">
        <v>342</v>
      </c>
      <c r="N834" s="23" t="s">
        <v>162</v>
      </c>
    </row>
    <row r="835" spans="1:14" x14ac:dyDescent="0.25">
      <c r="A835" s="32" t="s">
        <v>448</v>
      </c>
      <c r="B835" s="32" t="s">
        <v>333</v>
      </c>
      <c r="C835" s="32">
        <v>5</v>
      </c>
      <c r="D835" s="82">
        <v>2499263.577</v>
      </c>
      <c r="E835" s="32" t="s">
        <v>10</v>
      </c>
      <c r="F835" s="32">
        <v>9291.7960000000003</v>
      </c>
      <c r="G835" s="32" t="s">
        <v>335</v>
      </c>
      <c r="I835" s="6">
        <v>100000</v>
      </c>
      <c r="J835" s="80">
        <f>D834</f>
        <v>2005646.3910000001</v>
      </c>
      <c r="K835" s="80">
        <f>D835</f>
        <v>2499263.577</v>
      </c>
      <c r="L835" s="20">
        <f>(J835/K835-1)</f>
        <v>-0.19750505330554813</v>
      </c>
      <c r="M835" s="80">
        <f>D836</f>
        <v>2848444.7259999998</v>
      </c>
      <c r="N835" s="24">
        <f>(J835/M835-1)</f>
        <v>-0.29588017885940177</v>
      </c>
    </row>
    <row r="836" spans="1:14" x14ac:dyDescent="0.25">
      <c r="A836" s="32" t="s">
        <v>449</v>
      </c>
      <c r="B836" s="32" t="s">
        <v>333</v>
      </c>
      <c r="C836" s="32">
        <v>5</v>
      </c>
      <c r="D836" s="82">
        <v>2848444.7259999998</v>
      </c>
      <c r="E836" s="32" t="s">
        <v>10</v>
      </c>
      <c r="F836" s="32">
        <v>26861.473999999998</v>
      </c>
      <c r="G836" s="32" t="s">
        <v>335</v>
      </c>
      <c r="I836" s="6">
        <v>50000</v>
      </c>
      <c r="J836" s="80">
        <f>D837</f>
        <v>1017907.657</v>
      </c>
      <c r="K836" s="80">
        <f>D838</f>
        <v>1211270.638</v>
      </c>
      <c r="L836" s="20">
        <f t="shared" ref="L836:L837" si="68">(J836/K836-1)</f>
        <v>-0.15963648001843167</v>
      </c>
      <c r="M836" s="80">
        <f>D839</f>
        <v>1284633.3859999999</v>
      </c>
      <c r="N836" s="24">
        <f t="shared" ref="N836:N837" si="69">(J836/M836-1)</f>
        <v>-0.20762789750507071</v>
      </c>
    </row>
    <row r="837" spans="1:14" ht="20" thickBot="1" x14ac:dyDescent="0.3">
      <c r="A837" s="32" t="s">
        <v>450</v>
      </c>
      <c r="B837" s="32" t="s">
        <v>333</v>
      </c>
      <c r="C837" s="32">
        <v>5</v>
      </c>
      <c r="D837" s="82">
        <v>1017907.657</v>
      </c>
      <c r="E837" s="32" t="s">
        <v>10</v>
      </c>
      <c r="F837" s="32">
        <v>56518.053</v>
      </c>
      <c r="G837" s="32" t="s">
        <v>335</v>
      </c>
      <c r="I837" s="7">
        <v>10000</v>
      </c>
      <c r="J837" s="81">
        <f>D840</f>
        <v>207352.34299999999</v>
      </c>
      <c r="K837" s="81">
        <f>D841</f>
        <v>247531.48199999999</v>
      </c>
      <c r="L837" s="21">
        <f t="shared" si="68"/>
        <v>-0.16231930853950927</v>
      </c>
      <c r="M837" s="81">
        <f>D842</f>
        <v>281425.93699999998</v>
      </c>
      <c r="N837" s="25">
        <f t="shared" si="69"/>
        <v>-0.26320812782796199</v>
      </c>
    </row>
    <row r="838" spans="1:14" x14ac:dyDescent="0.25">
      <c r="A838" s="32" t="s">
        <v>451</v>
      </c>
      <c r="B838" s="32" t="s">
        <v>333</v>
      </c>
      <c r="C838" s="32">
        <v>5</v>
      </c>
      <c r="D838" s="82">
        <v>1211270.638</v>
      </c>
      <c r="E838" s="32" t="s">
        <v>10</v>
      </c>
      <c r="F838" s="32">
        <v>186416.68400000001</v>
      </c>
      <c r="G838" s="32" t="s">
        <v>335</v>
      </c>
    </row>
    <row r="839" spans="1:14" x14ac:dyDescent="0.25">
      <c r="A839" s="32" t="s">
        <v>452</v>
      </c>
      <c r="B839" s="32" t="s">
        <v>333</v>
      </c>
      <c r="C839" s="32">
        <v>5</v>
      </c>
      <c r="D839" s="82">
        <v>1284633.3859999999</v>
      </c>
      <c r="E839" s="32" t="s">
        <v>10</v>
      </c>
      <c r="F839" s="32">
        <v>85828.15</v>
      </c>
      <c r="G839" s="32" t="s">
        <v>335</v>
      </c>
    </row>
    <row r="840" spans="1:14" x14ac:dyDescent="0.25">
      <c r="A840" s="32" t="s">
        <v>453</v>
      </c>
      <c r="B840" s="32" t="s">
        <v>333</v>
      </c>
      <c r="C840" s="32">
        <v>5</v>
      </c>
      <c r="D840" s="82">
        <v>207352.34299999999</v>
      </c>
      <c r="E840" s="32" t="s">
        <v>10</v>
      </c>
      <c r="F840" s="32">
        <v>5806.6180000000004</v>
      </c>
      <c r="G840" s="32" t="s">
        <v>335</v>
      </c>
    </row>
    <row r="841" spans="1:14" x14ac:dyDescent="0.25">
      <c r="A841" s="32" t="s">
        <v>454</v>
      </c>
      <c r="B841" s="32" t="s">
        <v>333</v>
      </c>
      <c r="C841" s="32">
        <v>5</v>
      </c>
      <c r="D841" s="82">
        <v>247531.48199999999</v>
      </c>
      <c r="E841" s="32" t="s">
        <v>10</v>
      </c>
      <c r="F841" s="32">
        <v>697.66099999999994</v>
      </c>
      <c r="G841" s="32" t="s">
        <v>335</v>
      </c>
    </row>
    <row r="842" spans="1:14" x14ac:dyDescent="0.25">
      <c r="A842" s="32" t="s">
        <v>455</v>
      </c>
      <c r="B842" s="32" t="s">
        <v>333</v>
      </c>
      <c r="C842" s="32">
        <v>5</v>
      </c>
      <c r="D842" s="82">
        <v>281425.93699999998</v>
      </c>
      <c r="E842" s="32" t="s">
        <v>10</v>
      </c>
      <c r="F842" s="32">
        <v>604.32899999999995</v>
      </c>
      <c r="G842" s="32" t="s">
        <v>335</v>
      </c>
    </row>
    <row r="843" spans="1:14" x14ac:dyDescent="0.25">
      <c r="A843" s="32"/>
      <c r="B843" s="32"/>
      <c r="C843" s="32"/>
      <c r="D843" s="82"/>
      <c r="E843" s="32"/>
      <c r="F843" s="32"/>
      <c r="G843" s="32"/>
    </row>
    <row r="844" spans="1:14" x14ac:dyDescent="0.25">
      <c r="A844" s="32" t="s">
        <v>462</v>
      </c>
      <c r="B844" s="32" t="s">
        <v>332</v>
      </c>
      <c r="C844" s="32" t="s">
        <v>333</v>
      </c>
      <c r="D844" s="82" t="s">
        <v>334</v>
      </c>
      <c r="E844" s="32" t="s">
        <v>488</v>
      </c>
      <c r="F844" s="32"/>
      <c r="G844" s="32"/>
    </row>
    <row r="845" spans="1:14" ht="20" thickBot="1" x14ac:dyDescent="0.3">
      <c r="A845" s="32" t="s">
        <v>2</v>
      </c>
      <c r="B845" s="32" t="s">
        <v>3</v>
      </c>
      <c r="C845" s="32" t="s">
        <v>4</v>
      </c>
      <c r="D845" s="82" t="s">
        <v>5</v>
      </c>
      <c r="E845" s="32" t="s">
        <v>6</v>
      </c>
      <c r="F845" s="32" t="s">
        <v>7</v>
      </c>
      <c r="G845" s="32"/>
    </row>
    <row r="846" spans="1:14" x14ac:dyDescent="0.25">
      <c r="A846" s="32" t="s">
        <v>463</v>
      </c>
      <c r="B846" s="32" t="s">
        <v>333</v>
      </c>
      <c r="C846" s="32">
        <v>5</v>
      </c>
      <c r="D846" s="82">
        <v>1342543.2420000001</v>
      </c>
      <c r="E846" s="32" t="s">
        <v>10</v>
      </c>
      <c r="F846" s="32">
        <v>22906.402999999998</v>
      </c>
      <c r="G846" s="32" t="s">
        <v>335</v>
      </c>
      <c r="I846" s="5" t="s">
        <v>492</v>
      </c>
      <c r="J846" s="79" t="s">
        <v>340</v>
      </c>
      <c r="K846" s="79" t="s">
        <v>341</v>
      </c>
      <c r="L846" s="19" t="s">
        <v>162</v>
      </c>
      <c r="M846" s="79" t="s">
        <v>342</v>
      </c>
      <c r="N846" s="23" t="s">
        <v>162</v>
      </c>
    </row>
    <row r="847" spans="1:14" x14ac:dyDescent="0.25">
      <c r="A847" s="32" t="s">
        <v>464</v>
      </c>
      <c r="B847" s="32" t="s">
        <v>333</v>
      </c>
      <c r="C847" s="32">
        <v>5</v>
      </c>
      <c r="D847" s="82">
        <v>1326853.098</v>
      </c>
      <c r="E847" s="32" t="s">
        <v>10</v>
      </c>
      <c r="F847" s="32">
        <v>4718.585</v>
      </c>
      <c r="G847" s="32" t="s">
        <v>335</v>
      </c>
      <c r="I847" s="6">
        <v>100000</v>
      </c>
      <c r="J847" s="80">
        <f>D846</f>
        <v>1342543.2420000001</v>
      </c>
      <c r="K847" s="80">
        <f>D847</f>
        <v>1326853.098</v>
      </c>
      <c r="L847" s="20">
        <f>(J847/K847-1)</f>
        <v>1.1825079975809061E-2</v>
      </c>
      <c r="M847" s="80">
        <f>D848</f>
        <v>1422148.6270000001</v>
      </c>
      <c r="N847" s="24">
        <f>(J847/M847-1)</f>
        <v>-5.5975432868733521E-2</v>
      </c>
    </row>
    <row r="848" spans="1:14" x14ac:dyDescent="0.25">
      <c r="A848" s="32" t="s">
        <v>465</v>
      </c>
      <c r="B848" s="32" t="s">
        <v>333</v>
      </c>
      <c r="C848" s="32">
        <v>5</v>
      </c>
      <c r="D848" s="82">
        <v>1422148.6270000001</v>
      </c>
      <c r="E848" s="32" t="s">
        <v>10</v>
      </c>
      <c r="F848" s="32">
        <v>292055.67300000001</v>
      </c>
      <c r="G848" s="32" t="s">
        <v>335</v>
      </c>
      <c r="I848" s="6">
        <v>50000</v>
      </c>
      <c r="J848" s="80">
        <f>D849</f>
        <v>642638.098</v>
      </c>
      <c r="K848" s="80">
        <f>D850</f>
        <v>694092.49100000004</v>
      </c>
      <c r="L848" s="20">
        <f t="shared" ref="L848:L849" si="70">(J848/K848-1)</f>
        <v>-7.4131896926111551E-2</v>
      </c>
      <c r="M848" s="80">
        <f>D851</f>
        <v>818496.36800000002</v>
      </c>
      <c r="N848" s="24">
        <f t="shared" ref="N848:N849" si="71">(J848/M848-1)</f>
        <v>-0.21485528448917934</v>
      </c>
    </row>
    <row r="849" spans="1:16" ht="20" thickBot="1" x14ac:dyDescent="0.3">
      <c r="A849" s="32" t="s">
        <v>466</v>
      </c>
      <c r="B849" s="32" t="s">
        <v>333</v>
      </c>
      <c r="C849" s="32">
        <v>5</v>
      </c>
      <c r="D849" s="82">
        <v>642638.098</v>
      </c>
      <c r="E849" s="32" t="s">
        <v>10</v>
      </c>
      <c r="F849" s="32">
        <v>1817.694</v>
      </c>
      <c r="G849" s="32" t="s">
        <v>335</v>
      </c>
      <c r="I849" s="7">
        <v>10000</v>
      </c>
      <c r="J849" s="81">
        <f>D852</f>
        <v>134605.57500000001</v>
      </c>
      <c r="K849" s="81">
        <f>D853</f>
        <v>132675.611</v>
      </c>
      <c r="L849" s="21">
        <f t="shared" si="70"/>
        <v>1.454648661840352E-2</v>
      </c>
      <c r="M849" s="81">
        <f>D854</f>
        <v>142026.98000000001</v>
      </c>
      <c r="N849" s="25">
        <f t="shared" si="71"/>
        <v>-5.2253487330364945E-2</v>
      </c>
    </row>
    <row r="850" spans="1:16" x14ac:dyDescent="0.25">
      <c r="A850" s="32" t="s">
        <v>467</v>
      </c>
      <c r="B850" s="32" t="s">
        <v>333</v>
      </c>
      <c r="C850" s="32">
        <v>5</v>
      </c>
      <c r="D850" s="82">
        <v>694092.49100000004</v>
      </c>
      <c r="E850" s="32" t="s">
        <v>10</v>
      </c>
      <c r="F850" s="32">
        <v>92729.528000000006</v>
      </c>
      <c r="G850" s="32" t="s">
        <v>335</v>
      </c>
    </row>
    <row r="851" spans="1:16" x14ac:dyDescent="0.25">
      <c r="A851" s="32" t="s">
        <v>468</v>
      </c>
      <c r="B851" s="32" t="s">
        <v>333</v>
      </c>
      <c r="C851" s="32">
        <v>5</v>
      </c>
      <c r="D851" s="82">
        <v>818496.36800000002</v>
      </c>
      <c r="E851" s="32" t="s">
        <v>10</v>
      </c>
      <c r="F851" s="32">
        <v>362823.728</v>
      </c>
      <c r="G851" s="32" t="s">
        <v>335</v>
      </c>
    </row>
    <row r="852" spans="1:16" x14ac:dyDescent="0.25">
      <c r="A852" s="32" t="s">
        <v>469</v>
      </c>
      <c r="B852" s="32" t="s">
        <v>333</v>
      </c>
      <c r="C852" s="32">
        <v>5</v>
      </c>
      <c r="D852" s="82">
        <v>134605.57500000001</v>
      </c>
      <c r="E852" s="32" t="s">
        <v>10</v>
      </c>
      <c r="F852" s="32">
        <v>621.83799999999997</v>
      </c>
      <c r="G852" s="32" t="s">
        <v>335</v>
      </c>
    </row>
    <row r="853" spans="1:16" x14ac:dyDescent="0.25">
      <c r="A853" s="32" t="s">
        <v>470</v>
      </c>
      <c r="B853" s="32" t="s">
        <v>333</v>
      </c>
      <c r="C853" s="32">
        <v>5</v>
      </c>
      <c r="D853" s="82">
        <v>132675.611</v>
      </c>
      <c r="E853" s="32" t="s">
        <v>10</v>
      </c>
      <c r="F853" s="32">
        <v>7431.4840000000004</v>
      </c>
      <c r="G853" s="32" t="s">
        <v>335</v>
      </c>
    </row>
    <row r="854" spans="1:16" x14ac:dyDescent="0.25">
      <c r="A854" s="32" t="s">
        <v>471</v>
      </c>
      <c r="B854" s="32" t="s">
        <v>333</v>
      </c>
      <c r="C854" s="32">
        <v>5</v>
      </c>
      <c r="D854" s="82">
        <v>142026.98000000001</v>
      </c>
      <c r="E854" s="32" t="s">
        <v>10</v>
      </c>
      <c r="F854" s="32">
        <v>31510.197</v>
      </c>
      <c r="G854" s="32" t="s">
        <v>335</v>
      </c>
    </row>
    <row r="856" spans="1:16" x14ac:dyDescent="0.25">
      <c r="A856" s="3" t="s">
        <v>561</v>
      </c>
      <c r="F856"/>
      <c r="G856" s="71"/>
    </row>
    <row r="857" spans="1:16" ht="20" thickBot="1" x14ac:dyDescent="0.3">
      <c r="A857" s="3" t="s">
        <v>2</v>
      </c>
      <c r="B857" s="3" t="s">
        <v>3</v>
      </c>
      <c r="C857" s="3" t="s">
        <v>504</v>
      </c>
      <c r="D857" s="26" t="s">
        <v>5</v>
      </c>
      <c r="E857" s="3" t="s">
        <v>505</v>
      </c>
      <c r="F857" t="s">
        <v>506</v>
      </c>
      <c r="G857" s="71"/>
    </row>
    <row r="858" spans="1:16" x14ac:dyDescent="0.25">
      <c r="A858" s="3" t="s">
        <v>507</v>
      </c>
      <c r="B858" s="3" t="s">
        <v>333</v>
      </c>
      <c r="C858" s="3">
        <v>5</v>
      </c>
      <c r="D858" s="26">
        <v>2389232.3101090002</v>
      </c>
      <c r="E858" s="3">
        <v>303267.915156</v>
      </c>
      <c r="F858" t="s">
        <v>335</v>
      </c>
      <c r="G858" s="71"/>
      <c r="I858" s="5" t="s">
        <v>498</v>
      </c>
      <c r="J858" s="79" t="s">
        <v>344</v>
      </c>
      <c r="K858" s="79" t="s">
        <v>341</v>
      </c>
      <c r="L858" s="19" t="s">
        <v>162</v>
      </c>
      <c r="M858" s="79" t="s">
        <v>343</v>
      </c>
      <c r="N858" s="23" t="s">
        <v>162</v>
      </c>
      <c r="O858" s="79" t="s">
        <v>342</v>
      </c>
      <c r="P858" s="23" t="s">
        <v>162</v>
      </c>
    </row>
    <row r="859" spans="1:16" x14ac:dyDescent="0.25">
      <c r="A859" s="3" t="s">
        <v>508</v>
      </c>
      <c r="B859" s="3" t="s">
        <v>333</v>
      </c>
      <c r="C859" s="3">
        <v>5</v>
      </c>
      <c r="D859" s="26">
        <v>2600132.7087229998</v>
      </c>
      <c r="E859" s="3">
        <v>242548.809767</v>
      </c>
      <c r="F859" t="s">
        <v>335</v>
      </c>
      <c r="G859" s="71"/>
      <c r="I859" s="6">
        <v>100000</v>
      </c>
      <c r="J859" s="80">
        <f>D858</f>
        <v>2389232.3101090002</v>
      </c>
      <c r="K859" s="80">
        <f>D859</f>
        <v>2600132.7087229998</v>
      </c>
      <c r="L859" s="20">
        <f>(J859/K859-1)</f>
        <v>-8.1111397855372913E-2</v>
      </c>
      <c r="M859" s="80">
        <f>D860</f>
        <v>2317937.7001109999</v>
      </c>
      <c r="N859" s="24">
        <f>(J859/M859-1)</f>
        <v>3.0757776619529498E-2</v>
      </c>
      <c r="O859" s="80">
        <f>D861</f>
        <v>2501734.6741610002</v>
      </c>
      <c r="P859" s="24">
        <f>(J859/O859-1)</f>
        <v>-4.4969742480676755E-2</v>
      </c>
    </row>
    <row r="860" spans="1:16" ht="20" x14ac:dyDescent="0.25">
      <c r="A860" s="3" t="s">
        <v>509</v>
      </c>
      <c r="B860" s="45" t="s">
        <v>333</v>
      </c>
      <c r="C860" s="15">
        <v>5</v>
      </c>
      <c r="D860" s="17">
        <v>2317937.7001109999</v>
      </c>
      <c r="E860" s="15">
        <v>355313.50017000001</v>
      </c>
      <c r="F860" s="51" t="s">
        <v>335</v>
      </c>
      <c r="G860" s="71"/>
      <c r="I860" s="6">
        <v>50000</v>
      </c>
      <c r="J860" s="80">
        <f>D862</f>
        <v>932682.77407399996</v>
      </c>
      <c r="K860" s="80">
        <f>D863</f>
        <v>796427.43441300001</v>
      </c>
      <c r="L860" s="20">
        <f t="shared" ref="L860:L861" si="72">(J860/K860-1)</f>
        <v>0.17108318193662653</v>
      </c>
      <c r="M860" s="80">
        <f>D864</f>
        <v>835085.021817</v>
      </c>
      <c r="N860" s="24">
        <f t="shared" ref="N860:N861" si="73">(J860/M860-1)</f>
        <v>0.11687163547089385</v>
      </c>
      <c r="O860" s="80">
        <f>D865</f>
        <v>939724.71244899998</v>
      </c>
      <c r="P860" s="24">
        <f t="shared" ref="P860:P861" si="74">(J860/O860-1)</f>
        <v>-7.4936183775013987E-3</v>
      </c>
    </row>
    <row r="861" spans="1:16" ht="20" thickBot="1" x14ac:dyDescent="0.3">
      <c r="A861" s="3" t="s">
        <v>510</v>
      </c>
      <c r="B861" s="26" t="s">
        <v>333</v>
      </c>
      <c r="C861" s="52">
        <v>5</v>
      </c>
      <c r="D861" s="26">
        <v>2501734.6741610002</v>
      </c>
      <c r="E861" s="52">
        <v>597191.36384400004</v>
      </c>
      <c r="F861" t="s">
        <v>335</v>
      </c>
      <c r="G861" s="71"/>
      <c r="I861" s="7">
        <v>10000</v>
      </c>
      <c r="J861" s="81">
        <f>D866</f>
        <v>186813.04473699999</v>
      </c>
      <c r="K861" s="81">
        <f>D867</f>
        <v>163640.20474799999</v>
      </c>
      <c r="L861" s="21">
        <f t="shared" si="72"/>
        <v>0.14160847589188319</v>
      </c>
      <c r="M861" s="81">
        <f>D868</f>
        <v>149480.12667100001</v>
      </c>
      <c r="N861" s="25">
        <f t="shared" si="73"/>
        <v>0.24975171547832775</v>
      </c>
      <c r="O861" s="81">
        <f>D869</f>
        <v>157597.59183300001</v>
      </c>
      <c r="P861" s="25">
        <f t="shared" si="74"/>
        <v>0.1853800718919516</v>
      </c>
    </row>
    <row r="862" spans="1:16" x14ac:dyDescent="0.25">
      <c r="A862" s="3" t="s">
        <v>515</v>
      </c>
      <c r="B862" s="26" t="s">
        <v>333</v>
      </c>
      <c r="C862" s="52">
        <v>5</v>
      </c>
      <c r="D862" s="26">
        <v>932682.77407399996</v>
      </c>
      <c r="E862" s="53">
        <v>92106.851511000001</v>
      </c>
      <c r="F862" t="s">
        <v>335</v>
      </c>
      <c r="G862" s="71"/>
    </row>
    <row r="863" spans="1:16" x14ac:dyDescent="0.25">
      <c r="A863" s="3" t="s">
        <v>516</v>
      </c>
      <c r="B863" s="26" t="s">
        <v>333</v>
      </c>
      <c r="C863" s="42">
        <v>5</v>
      </c>
      <c r="D863" s="26">
        <v>796427.43441300001</v>
      </c>
      <c r="E863" s="52">
        <v>73884.422900000005</v>
      </c>
      <c r="F863" t="s">
        <v>335</v>
      </c>
      <c r="G863" s="71"/>
    </row>
    <row r="864" spans="1:16" x14ac:dyDescent="0.25">
      <c r="A864" s="3" t="s">
        <v>517</v>
      </c>
      <c r="B864" s="26" t="s">
        <v>333</v>
      </c>
      <c r="C864" s="42">
        <v>5</v>
      </c>
      <c r="D864" s="26">
        <v>835085.021817</v>
      </c>
      <c r="E864" s="52">
        <v>32990.909318999999</v>
      </c>
      <c r="F864" t="s">
        <v>335</v>
      </c>
      <c r="G864" s="71"/>
    </row>
    <row r="865" spans="1:16" x14ac:dyDescent="0.25">
      <c r="A865" s="3" t="s">
        <v>518</v>
      </c>
      <c r="B865" s="26" t="s">
        <v>333</v>
      </c>
      <c r="C865" s="42">
        <v>5</v>
      </c>
      <c r="D865" s="26">
        <v>939724.71244899998</v>
      </c>
      <c r="E865" s="52">
        <v>71699.526249999995</v>
      </c>
      <c r="F865" t="s">
        <v>335</v>
      </c>
      <c r="G865" s="71"/>
    </row>
    <row r="866" spans="1:16" x14ac:dyDescent="0.25">
      <c r="A866" s="3" t="s">
        <v>511</v>
      </c>
      <c r="B866" s="3" t="s">
        <v>333</v>
      </c>
      <c r="C866" s="42">
        <v>5</v>
      </c>
      <c r="D866" s="26">
        <v>186813.04473699999</v>
      </c>
      <c r="E866" s="42">
        <v>16204.03067</v>
      </c>
      <c r="F866" t="s">
        <v>335</v>
      </c>
      <c r="G866" s="71"/>
    </row>
    <row r="867" spans="1:16" ht="20" x14ac:dyDescent="0.25">
      <c r="A867" s="3" t="s">
        <v>512</v>
      </c>
      <c r="B867" s="45" t="s">
        <v>333</v>
      </c>
      <c r="C867" s="15">
        <v>5</v>
      </c>
      <c r="D867" s="17">
        <v>163640.20474799999</v>
      </c>
      <c r="E867" s="15">
        <v>10053.065563</v>
      </c>
      <c r="F867" s="51" t="s">
        <v>335</v>
      </c>
      <c r="G867" s="71"/>
    </row>
    <row r="868" spans="1:16" x14ac:dyDescent="0.25">
      <c r="A868" s="3" t="s">
        <v>513</v>
      </c>
      <c r="B868" s="26" t="s">
        <v>333</v>
      </c>
      <c r="C868" s="52">
        <v>5</v>
      </c>
      <c r="D868" s="26">
        <v>149480.12667100001</v>
      </c>
      <c r="E868" s="52">
        <v>10707.011184999999</v>
      </c>
      <c r="F868" t="s">
        <v>335</v>
      </c>
      <c r="G868" s="71"/>
    </row>
    <row r="869" spans="1:16" x14ac:dyDescent="0.25">
      <c r="A869" s="3" t="s">
        <v>514</v>
      </c>
      <c r="B869" s="26" t="s">
        <v>333</v>
      </c>
      <c r="C869" s="52">
        <v>5</v>
      </c>
      <c r="D869" s="26">
        <v>157597.59183300001</v>
      </c>
      <c r="E869" s="52">
        <v>11299.085603</v>
      </c>
      <c r="F869" t="s">
        <v>335</v>
      </c>
      <c r="G869" s="71"/>
    </row>
    <row r="870" spans="1:16" x14ac:dyDescent="0.25">
      <c r="B870" s="26"/>
      <c r="C870" s="52"/>
      <c r="E870" s="52"/>
      <c r="F870"/>
      <c r="G870" s="71"/>
    </row>
    <row r="871" spans="1:16" x14ac:dyDescent="0.25">
      <c r="A871" s="3" t="s">
        <v>562</v>
      </c>
      <c r="B871" s="26"/>
      <c r="C871" s="52"/>
      <c r="E871" s="52"/>
      <c r="F871"/>
      <c r="G871" s="71"/>
    </row>
    <row r="872" spans="1:16" ht="20" thickBot="1" x14ac:dyDescent="0.3">
      <c r="A872" s="3" t="s">
        <v>2</v>
      </c>
      <c r="B872" s="26" t="s">
        <v>3</v>
      </c>
      <c r="C872" s="52" t="s">
        <v>504</v>
      </c>
      <c r="D872" s="26" t="s">
        <v>5</v>
      </c>
      <c r="E872" s="52" t="s">
        <v>505</v>
      </c>
      <c r="F872" t="s">
        <v>506</v>
      </c>
      <c r="G872" s="71"/>
    </row>
    <row r="873" spans="1:16" x14ac:dyDescent="0.25">
      <c r="A873" s="3" t="s">
        <v>519</v>
      </c>
      <c r="B873" s="3" t="s">
        <v>333</v>
      </c>
      <c r="C873" s="42">
        <v>5</v>
      </c>
      <c r="D873" s="26">
        <v>21724065.129190002</v>
      </c>
      <c r="E873" s="42">
        <v>2384698.4292649999</v>
      </c>
      <c r="F873" t="s">
        <v>335</v>
      </c>
      <c r="G873" s="71"/>
      <c r="I873" s="5" t="s">
        <v>502</v>
      </c>
      <c r="J873" s="79" t="s">
        <v>344</v>
      </c>
      <c r="K873" s="79" t="s">
        <v>341</v>
      </c>
      <c r="L873" s="19" t="s">
        <v>162</v>
      </c>
      <c r="M873" s="79" t="s">
        <v>343</v>
      </c>
      <c r="N873" s="23" t="s">
        <v>162</v>
      </c>
      <c r="O873" s="79" t="s">
        <v>342</v>
      </c>
      <c r="P873" s="23" t="s">
        <v>162</v>
      </c>
    </row>
    <row r="874" spans="1:16" x14ac:dyDescent="0.25">
      <c r="A874" s="3" t="s">
        <v>520</v>
      </c>
      <c r="B874" s="3" t="s">
        <v>333</v>
      </c>
      <c r="C874" s="42">
        <v>5</v>
      </c>
      <c r="D874" s="26">
        <v>20886247.183256999</v>
      </c>
      <c r="E874" s="42">
        <v>3229994.0264579998</v>
      </c>
      <c r="F874" t="s">
        <v>335</v>
      </c>
      <c r="G874" s="71"/>
      <c r="I874" s="6">
        <v>100000</v>
      </c>
      <c r="J874" s="80">
        <f>D873</f>
        <v>21724065.129190002</v>
      </c>
      <c r="K874" s="80">
        <f>D874</f>
        <v>20886247.183256999</v>
      </c>
      <c r="L874" s="20">
        <f>(J874/K874-1)</f>
        <v>4.0113378845991088E-2</v>
      </c>
      <c r="M874" s="80">
        <f>D875</f>
        <v>19148046.360502999</v>
      </c>
      <c r="N874" s="24">
        <f>(J874/M874-1)</f>
        <v>0.13453167598343607</v>
      </c>
      <c r="O874" s="80">
        <f>D876</f>
        <v>19450306.785930999</v>
      </c>
      <c r="P874" s="24">
        <f>(J874/O874-1)</f>
        <v>0.11690089869963805</v>
      </c>
    </row>
    <row r="875" spans="1:16" ht="20" x14ac:dyDescent="0.25">
      <c r="A875" s="3" t="s">
        <v>521</v>
      </c>
      <c r="B875" s="45" t="s">
        <v>333</v>
      </c>
      <c r="C875" s="15">
        <v>5</v>
      </c>
      <c r="D875" s="17">
        <v>19148046.360502999</v>
      </c>
      <c r="E875" s="15">
        <v>2122255.4530170001</v>
      </c>
      <c r="F875" s="17" t="s">
        <v>335</v>
      </c>
      <c r="G875" s="71"/>
      <c r="I875" s="6">
        <v>50000</v>
      </c>
      <c r="J875" s="80">
        <f>D877</f>
        <v>1943811.7450260001</v>
      </c>
      <c r="K875" s="80">
        <f>D878</f>
        <v>1852604.850141</v>
      </c>
      <c r="L875" s="20">
        <f t="shared" ref="L875:L876" si="75">(J875/K875-1)</f>
        <v>4.9231704687623168E-2</v>
      </c>
      <c r="M875" s="80">
        <f>D879</f>
        <v>1612585.80697</v>
      </c>
      <c r="N875" s="24">
        <f t="shared" ref="N875:N876" si="76">(J875/M875-1)</f>
        <v>0.20540050434796009</v>
      </c>
      <c r="O875" s="80">
        <f>D880</f>
        <v>1622711.2783989999</v>
      </c>
      <c r="P875" s="24">
        <f t="shared" ref="P875:P876" si="77">(J875/O875-1)</f>
        <v>0.19787898864165432</v>
      </c>
    </row>
    <row r="876" spans="1:16" ht="20" thickBot="1" x14ac:dyDescent="0.3">
      <c r="A876" s="3" t="s">
        <v>522</v>
      </c>
      <c r="B876" s="26" t="s">
        <v>333</v>
      </c>
      <c r="C876" s="54">
        <v>5</v>
      </c>
      <c r="D876" s="26">
        <v>19450306.785930999</v>
      </c>
      <c r="E876" s="54">
        <v>2880128.3611099999</v>
      </c>
      <c r="F876" s="26" t="s">
        <v>335</v>
      </c>
      <c r="G876" s="71"/>
      <c r="I876" s="7">
        <v>10000</v>
      </c>
      <c r="J876" s="81">
        <f>D881</f>
        <v>365938.12310999999</v>
      </c>
      <c r="K876" s="81">
        <f>D882</f>
        <v>335252.80372099997</v>
      </c>
      <c r="L876" s="21">
        <f t="shared" si="75"/>
        <v>9.1528897143949184E-2</v>
      </c>
      <c r="M876" s="81">
        <f>D883</f>
        <v>291479.51343799999</v>
      </c>
      <c r="N876" s="25">
        <f t="shared" si="76"/>
        <v>0.25545057624723233</v>
      </c>
      <c r="O876" s="81">
        <f>D884</f>
        <v>306047.60435699997</v>
      </c>
      <c r="P876" s="25">
        <f t="shared" si="77"/>
        <v>0.19569020603454423</v>
      </c>
    </row>
    <row r="877" spans="1:16" x14ac:dyDescent="0.25">
      <c r="A877" s="3" t="s">
        <v>527</v>
      </c>
      <c r="B877" s="26" t="s">
        <v>333</v>
      </c>
      <c r="C877" s="55">
        <v>5</v>
      </c>
      <c r="D877" s="26">
        <v>1943811.7450260001</v>
      </c>
      <c r="E877" s="56">
        <v>167785.75520000001</v>
      </c>
      <c r="F877" s="26" t="s">
        <v>335</v>
      </c>
      <c r="G877" s="71"/>
    </row>
    <row r="878" spans="1:16" x14ac:dyDescent="0.25">
      <c r="A878" s="3" t="s">
        <v>528</v>
      </c>
      <c r="B878" s="26" t="s">
        <v>333</v>
      </c>
      <c r="C878" s="54">
        <v>5</v>
      </c>
      <c r="D878" s="26">
        <v>1852604.850141</v>
      </c>
      <c r="E878" s="54">
        <v>101598.56512100001</v>
      </c>
      <c r="F878" s="26" t="s">
        <v>335</v>
      </c>
      <c r="G878" s="71"/>
    </row>
    <row r="879" spans="1:16" x14ac:dyDescent="0.25">
      <c r="A879" s="3" t="s">
        <v>529</v>
      </c>
      <c r="B879" s="26" t="s">
        <v>333</v>
      </c>
      <c r="C879" s="56">
        <v>5</v>
      </c>
      <c r="D879" s="26">
        <v>1612585.80697</v>
      </c>
      <c r="E879" s="54">
        <v>131578.66400300001</v>
      </c>
      <c r="F879" s="26" t="s">
        <v>335</v>
      </c>
      <c r="G879" s="71"/>
    </row>
    <row r="880" spans="1:16" x14ac:dyDescent="0.25">
      <c r="A880" s="3" t="s">
        <v>530</v>
      </c>
      <c r="B880" s="26" t="s">
        <v>333</v>
      </c>
      <c r="C880" s="54">
        <v>5</v>
      </c>
      <c r="D880" s="26">
        <v>1622711.2783989999</v>
      </c>
      <c r="E880" s="54">
        <v>198014.688467</v>
      </c>
      <c r="F880" s="26" t="s">
        <v>335</v>
      </c>
      <c r="G880" s="71"/>
    </row>
    <row r="881" spans="1:14" x14ac:dyDescent="0.25">
      <c r="A881" s="3" t="s">
        <v>523</v>
      </c>
      <c r="B881" s="3" t="s">
        <v>333</v>
      </c>
      <c r="C881" s="42">
        <v>5</v>
      </c>
      <c r="D881" s="26">
        <v>365938.12310999999</v>
      </c>
      <c r="E881" s="42">
        <v>17664.950497000002</v>
      </c>
      <c r="F881" s="1" t="s">
        <v>335</v>
      </c>
      <c r="G881" s="71"/>
    </row>
    <row r="882" spans="1:14" ht="20" x14ac:dyDescent="0.25">
      <c r="A882" s="3" t="s">
        <v>524</v>
      </c>
      <c r="B882" s="45" t="s">
        <v>333</v>
      </c>
      <c r="C882" s="15">
        <v>5</v>
      </c>
      <c r="D882" s="17">
        <v>335252.80372099997</v>
      </c>
      <c r="E882" s="15">
        <v>16860.075216000001</v>
      </c>
      <c r="F882" s="17" t="s">
        <v>335</v>
      </c>
      <c r="G882" s="71"/>
    </row>
    <row r="883" spans="1:14" x14ac:dyDescent="0.25">
      <c r="A883" s="3" t="s">
        <v>525</v>
      </c>
      <c r="B883" s="26" t="s">
        <v>333</v>
      </c>
      <c r="C883" s="54">
        <v>5</v>
      </c>
      <c r="D883" s="26">
        <v>291479.51343799999</v>
      </c>
      <c r="E883" s="52">
        <v>18605.507136</v>
      </c>
      <c r="F883" s="26" t="s">
        <v>335</v>
      </c>
      <c r="G883" s="71"/>
    </row>
    <row r="884" spans="1:14" x14ac:dyDescent="0.25">
      <c r="A884" s="3" t="s">
        <v>526</v>
      </c>
      <c r="B884" s="26" t="s">
        <v>333</v>
      </c>
      <c r="C884" s="55">
        <v>5</v>
      </c>
      <c r="D884" s="26">
        <v>306047.60435699997</v>
      </c>
      <c r="E884" s="57">
        <v>10104.803786</v>
      </c>
      <c r="F884" s="26" t="s">
        <v>335</v>
      </c>
      <c r="G884" s="71"/>
    </row>
    <row r="885" spans="1:14" x14ac:dyDescent="0.25">
      <c r="B885" s="26"/>
      <c r="C885" s="54"/>
      <c r="E885" s="54"/>
      <c r="F885" s="26"/>
      <c r="G885" s="71"/>
    </row>
    <row r="886" spans="1:14" x14ac:dyDescent="0.25">
      <c r="A886" s="3" t="s">
        <v>563</v>
      </c>
      <c r="B886" s="26"/>
      <c r="C886" s="56"/>
      <c r="E886" s="55"/>
      <c r="F886" s="26"/>
      <c r="G886" s="71"/>
    </row>
    <row r="887" spans="1:14" ht="20" thickBot="1" x14ac:dyDescent="0.3">
      <c r="A887" s="3" t="s">
        <v>2</v>
      </c>
      <c r="B887" s="26" t="s">
        <v>3</v>
      </c>
      <c r="C887" s="54" t="s">
        <v>504</v>
      </c>
      <c r="D887" s="26" t="s">
        <v>5</v>
      </c>
      <c r="E887" s="54" t="s">
        <v>505</v>
      </c>
      <c r="F887" s="26" t="s">
        <v>506</v>
      </c>
      <c r="G887" s="71"/>
    </row>
    <row r="888" spans="1:14" x14ac:dyDescent="0.25">
      <c r="A888" s="3" t="s">
        <v>531</v>
      </c>
      <c r="B888" s="3" t="s">
        <v>333</v>
      </c>
      <c r="C888" s="3">
        <v>5</v>
      </c>
      <c r="D888" s="26">
        <v>655640.772016</v>
      </c>
      <c r="E888" s="3">
        <v>58896.158412999997</v>
      </c>
      <c r="F888" t="s">
        <v>335</v>
      </c>
      <c r="G888" s="71"/>
      <c r="I888" s="5" t="s">
        <v>496</v>
      </c>
      <c r="J888" s="79" t="s">
        <v>340</v>
      </c>
      <c r="K888" s="79" t="s">
        <v>341</v>
      </c>
      <c r="L888" s="19" t="s">
        <v>162</v>
      </c>
      <c r="M888" s="79" t="s">
        <v>342</v>
      </c>
      <c r="N888" s="23" t="s">
        <v>162</v>
      </c>
    </row>
    <row r="889" spans="1:14" x14ac:dyDescent="0.25">
      <c r="A889" s="3" t="s">
        <v>532</v>
      </c>
      <c r="B889" s="3" t="s">
        <v>333</v>
      </c>
      <c r="C889" s="3">
        <v>5</v>
      </c>
      <c r="D889" s="26">
        <v>181743.276683</v>
      </c>
      <c r="E889" s="3">
        <v>13139.891549</v>
      </c>
      <c r="F889" t="s">
        <v>335</v>
      </c>
      <c r="G889" s="71"/>
      <c r="I889" s="6">
        <v>100000</v>
      </c>
      <c r="J889" s="80">
        <f>D888</f>
        <v>655640.772016</v>
      </c>
      <c r="K889" s="80">
        <f>D889</f>
        <v>181743.276683</v>
      </c>
      <c r="L889" s="20">
        <f>(J889/K889-1)</f>
        <v>2.6075104619115059</v>
      </c>
      <c r="M889" s="80">
        <f>D890</f>
        <v>355865.084952</v>
      </c>
      <c r="N889" s="24">
        <f>(J889/M889-1)</f>
        <v>0.84238577972445516</v>
      </c>
    </row>
    <row r="890" spans="1:14" x14ac:dyDescent="0.25">
      <c r="A890" s="3" t="s">
        <v>533</v>
      </c>
      <c r="B890" s="3" t="s">
        <v>333</v>
      </c>
      <c r="C890" s="3">
        <v>5</v>
      </c>
      <c r="D890" s="26">
        <v>355865.084952</v>
      </c>
      <c r="E890" s="3">
        <v>14991.461928999999</v>
      </c>
      <c r="F890" t="s">
        <v>335</v>
      </c>
      <c r="G890" s="71"/>
      <c r="I890" s="6">
        <v>50000</v>
      </c>
      <c r="J890" s="80">
        <f>D891</f>
        <v>322406.54259899998</v>
      </c>
      <c r="K890" s="80">
        <f>D892</f>
        <v>72734.794792000001</v>
      </c>
      <c r="L890" s="20">
        <f t="shared" ref="L890:L891" si="78">(J890/K890-1)</f>
        <v>3.432631500796659</v>
      </c>
      <c r="M890" s="80">
        <f>D893</f>
        <v>145675.47443500001</v>
      </c>
      <c r="N890" s="24">
        <f t="shared" ref="N890:N891" si="79">(J890/M890-1)</f>
        <v>1.213183405439032</v>
      </c>
    </row>
    <row r="891" spans="1:14" ht="20" thickBot="1" x14ac:dyDescent="0.3">
      <c r="A891" s="3" t="s">
        <v>537</v>
      </c>
      <c r="B891" s="3" t="s">
        <v>333</v>
      </c>
      <c r="C891" s="3">
        <v>5</v>
      </c>
      <c r="D891" s="26">
        <v>322406.54259899998</v>
      </c>
      <c r="E891" s="3">
        <v>20246.457541</v>
      </c>
      <c r="F891" t="s">
        <v>335</v>
      </c>
      <c r="G891" s="71"/>
      <c r="I891" s="7">
        <v>10000</v>
      </c>
      <c r="J891" s="81">
        <f>D894</f>
        <v>61590.74785</v>
      </c>
      <c r="K891" s="81">
        <f>D895</f>
        <v>11444.319686000001</v>
      </c>
      <c r="L891" s="21">
        <f t="shared" si="78"/>
        <v>4.381774499478972</v>
      </c>
      <c r="M891" s="81">
        <f>D896</f>
        <v>83075.116064999995</v>
      </c>
      <c r="N891" s="25">
        <f t="shared" si="79"/>
        <v>-0.25861376104717204</v>
      </c>
    </row>
    <row r="892" spans="1:14" x14ac:dyDescent="0.25">
      <c r="A892" s="3" t="s">
        <v>538</v>
      </c>
      <c r="B892" s="3" t="s">
        <v>333</v>
      </c>
      <c r="C892" s="3">
        <v>5</v>
      </c>
      <c r="D892" s="26">
        <v>72734.794792000001</v>
      </c>
      <c r="E892" s="3">
        <v>56135.179171000003</v>
      </c>
      <c r="F892" t="s">
        <v>335</v>
      </c>
      <c r="G892" s="71"/>
    </row>
    <row r="893" spans="1:14" x14ac:dyDescent="0.25">
      <c r="A893" s="3" t="s">
        <v>539</v>
      </c>
      <c r="B893" s="3" t="s">
        <v>333</v>
      </c>
      <c r="C893" s="3">
        <v>5</v>
      </c>
      <c r="D893" s="26">
        <v>145675.47443500001</v>
      </c>
      <c r="E893" s="3">
        <v>6676.3747350000003</v>
      </c>
      <c r="F893" t="s">
        <v>335</v>
      </c>
      <c r="G893" s="71"/>
    </row>
    <row r="894" spans="1:14" x14ac:dyDescent="0.25">
      <c r="A894" s="3" t="s">
        <v>534</v>
      </c>
      <c r="B894" s="3" t="s">
        <v>333</v>
      </c>
      <c r="C894" s="3">
        <v>5</v>
      </c>
      <c r="D894" s="26">
        <v>61590.74785</v>
      </c>
      <c r="E894" s="3">
        <v>9644.3013740000006</v>
      </c>
      <c r="F894" t="s">
        <v>335</v>
      </c>
      <c r="G894" s="71"/>
    </row>
    <row r="895" spans="1:14" x14ac:dyDescent="0.25">
      <c r="A895" s="3" t="s">
        <v>535</v>
      </c>
      <c r="B895" s="3" t="s">
        <v>333</v>
      </c>
      <c r="C895" s="3">
        <v>5</v>
      </c>
      <c r="D895" s="26">
        <v>11444.319686000001</v>
      </c>
      <c r="E895" s="3">
        <v>235.525735</v>
      </c>
      <c r="F895" t="s">
        <v>335</v>
      </c>
      <c r="G895" s="71"/>
    </row>
    <row r="896" spans="1:14" x14ac:dyDescent="0.25">
      <c r="A896" s="3" t="s">
        <v>536</v>
      </c>
      <c r="B896" s="3" t="s">
        <v>333</v>
      </c>
      <c r="C896" s="3">
        <v>5</v>
      </c>
      <c r="D896" s="26">
        <v>83075.116064999995</v>
      </c>
      <c r="E896" s="3">
        <v>5275.3347709999998</v>
      </c>
      <c r="F896" t="s">
        <v>335</v>
      </c>
      <c r="G896" s="71"/>
    </row>
    <row r="897" spans="1:16" x14ac:dyDescent="0.25">
      <c r="F897"/>
      <c r="G897" s="71"/>
    </row>
    <row r="898" spans="1:16" x14ac:dyDescent="0.25">
      <c r="A898" s="3" t="s">
        <v>564</v>
      </c>
      <c r="F898"/>
      <c r="G898" s="71"/>
    </row>
    <row r="899" spans="1:16" ht="20" thickBot="1" x14ac:dyDescent="0.3">
      <c r="A899" s="3" t="s">
        <v>2</v>
      </c>
      <c r="B899" s="3" t="s">
        <v>3</v>
      </c>
      <c r="C899" s="3" t="s">
        <v>504</v>
      </c>
      <c r="D899" s="26" t="s">
        <v>5</v>
      </c>
      <c r="E899" s="3" t="s">
        <v>505</v>
      </c>
      <c r="F899" t="s">
        <v>506</v>
      </c>
      <c r="G899" s="71"/>
    </row>
    <row r="900" spans="1:16" x14ac:dyDescent="0.25">
      <c r="A900" s="3" t="s">
        <v>540</v>
      </c>
      <c r="B900" s="3" t="s">
        <v>333</v>
      </c>
      <c r="C900" s="3">
        <v>5</v>
      </c>
      <c r="D900" s="26">
        <v>1308163.22789</v>
      </c>
      <c r="E900" s="3">
        <v>93675.04393</v>
      </c>
      <c r="F900" t="s">
        <v>335</v>
      </c>
      <c r="G900" s="71"/>
      <c r="I900" s="5" t="s">
        <v>497</v>
      </c>
      <c r="J900" s="79" t="s">
        <v>340</v>
      </c>
      <c r="K900" s="79" t="s">
        <v>341</v>
      </c>
      <c r="L900" s="19" t="s">
        <v>162</v>
      </c>
      <c r="M900" s="79" t="s">
        <v>342</v>
      </c>
      <c r="N900" s="23" t="s">
        <v>162</v>
      </c>
    </row>
    <row r="901" spans="1:16" x14ac:dyDescent="0.25">
      <c r="A901" s="3" t="s">
        <v>541</v>
      </c>
      <c r="B901" s="3" t="s">
        <v>333</v>
      </c>
      <c r="C901" s="3">
        <v>5</v>
      </c>
      <c r="D901" s="26">
        <v>506936.18894600001</v>
      </c>
      <c r="E901" s="3">
        <v>23216.835661000001</v>
      </c>
      <c r="F901" t="s">
        <v>335</v>
      </c>
      <c r="G901" s="71"/>
      <c r="I901" s="6">
        <v>100000</v>
      </c>
      <c r="J901" s="80">
        <f>D900</f>
        <v>1308163.22789</v>
      </c>
      <c r="K901" s="80">
        <f>D901</f>
        <v>506936.18894600001</v>
      </c>
      <c r="L901" s="20">
        <f>(J901/K901-1)</f>
        <v>1.5805283907820367</v>
      </c>
      <c r="M901" s="80">
        <f>D902</f>
        <v>683739.62564500002</v>
      </c>
      <c r="N901" s="24">
        <f>(J901/M901-1)</f>
        <v>0.91324764402232095</v>
      </c>
    </row>
    <row r="902" spans="1:16" x14ac:dyDescent="0.25">
      <c r="A902" s="3" t="s">
        <v>542</v>
      </c>
      <c r="B902" s="3" t="s">
        <v>333</v>
      </c>
      <c r="C902" s="3">
        <v>5</v>
      </c>
      <c r="D902" s="26">
        <v>683739.62564500002</v>
      </c>
      <c r="E902" s="3">
        <v>336468.98521100002</v>
      </c>
      <c r="F902" t="s">
        <v>335</v>
      </c>
      <c r="G902" s="71"/>
      <c r="I902" s="6">
        <v>50000</v>
      </c>
      <c r="J902" s="80">
        <f>D903</f>
        <v>565775.52843800001</v>
      </c>
      <c r="K902" s="80">
        <f>D904</f>
        <v>221733.68321399999</v>
      </c>
      <c r="L902" s="20">
        <f t="shared" ref="L902:L903" si="80">(J902/K902-1)</f>
        <v>1.5515993792064409</v>
      </c>
      <c r="M902" s="80">
        <f>D905</f>
        <v>522679.423006</v>
      </c>
      <c r="N902" s="24">
        <f t="shared" ref="N902:N903" si="81">(J902/M902-1)</f>
        <v>8.2452271000355237E-2</v>
      </c>
    </row>
    <row r="903" spans="1:16" ht="20" thickBot="1" x14ac:dyDescent="0.3">
      <c r="A903" s="3" t="s">
        <v>546</v>
      </c>
      <c r="B903" s="3" t="s">
        <v>333</v>
      </c>
      <c r="C903" s="3">
        <v>5</v>
      </c>
      <c r="D903" s="26">
        <v>565775.52843800001</v>
      </c>
      <c r="E903" s="3">
        <v>50229.365775999999</v>
      </c>
      <c r="F903" t="s">
        <v>335</v>
      </c>
      <c r="G903" s="71"/>
      <c r="I903" s="7">
        <v>10000</v>
      </c>
      <c r="J903" s="81">
        <f>D906</f>
        <v>111420.515913</v>
      </c>
      <c r="K903" s="81">
        <f>D907</f>
        <v>43368.736947999998</v>
      </c>
      <c r="L903" s="21">
        <f t="shared" si="80"/>
        <v>1.5691436678590724</v>
      </c>
      <c r="M903" s="81">
        <f>D908</f>
        <v>49164.914491000003</v>
      </c>
      <c r="N903" s="25">
        <f t="shared" si="81"/>
        <v>1.2662607484733108</v>
      </c>
    </row>
    <row r="904" spans="1:16" x14ac:dyDescent="0.25">
      <c r="A904" s="3" t="s">
        <v>547</v>
      </c>
      <c r="B904" s="3" t="s">
        <v>333</v>
      </c>
      <c r="C904" s="3">
        <v>5</v>
      </c>
      <c r="D904" s="26">
        <v>221733.68321399999</v>
      </c>
      <c r="E904" s="3">
        <v>13045.169411000001</v>
      </c>
      <c r="F904" t="s">
        <v>335</v>
      </c>
      <c r="G904" s="71"/>
    </row>
    <row r="905" spans="1:16" x14ac:dyDescent="0.25">
      <c r="A905" s="3" t="s">
        <v>548</v>
      </c>
      <c r="B905" s="3" t="s">
        <v>333</v>
      </c>
      <c r="C905" s="3">
        <v>5</v>
      </c>
      <c r="D905" s="26">
        <v>522679.423006</v>
      </c>
      <c r="E905" s="3">
        <v>114693.977295</v>
      </c>
      <c r="F905" t="s">
        <v>335</v>
      </c>
      <c r="G905" s="71"/>
    </row>
    <row r="906" spans="1:16" x14ac:dyDescent="0.25">
      <c r="A906" s="3" t="s">
        <v>543</v>
      </c>
      <c r="B906" s="3" t="s">
        <v>333</v>
      </c>
      <c r="C906" s="3">
        <v>5</v>
      </c>
      <c r="D906" s="26">
        <v>111420.515913</v>
      </c>
      <c r="E906" s="3">
        <v>5385.9766790000003</v>
      </c>
      <c r="F906" t="s">
        <v>335</v>
      </c>
      <c r="G906" s="71"/>
    </row>
    <row r="907" spans="1:16" x14ac:dyDescent="0.25">
      <c r="A907" s="3" t="s">
        <v>544</v>
      </c>
      <c r="B907" s="3" t="s">
        <v>333</v>
      </c>
      <c r="C907" s="3">
        <v>5</v>
      </c>
      <c r="D907" s="26">
        <v>43368.736947999998</v>
      </c>
      <c r="E907" s="3">
        <v>27691.729352999999</v>
      </c>
      <c r="F907" t="s">
        <v>335</v>
      </c>
      <c r="G907" s="71"/>
    </row>
    <row r="908" spans="1:16" x14ac:dyDescent="0.25">
      <c r="A908" s="3" t="s">
        <v>545</v>
      </c>
      <c r="B908" s="3" t="s">
        <v>333</v>
      </c>
      <c r="C908" s="3">
        <v>5</v>
      </c>
      <c r="D908" s="26">
        <v>49164.914491000003</v>
      </c>
      <c r="E908" s="3">
        <v>1649.0477040000001</v>
      </c>
      <c r="F908" t="s">
        <v>335</v>
      </c>
      <c r="G908" s="71"/>
    </row>
    <row r="909" spans="1:16" x14ac:dyDescent="0.25">
      <c r="F909"/>
      <c r="G909" s="71"/>
    </row>
    <row r="910" spans="1:16" x14ac:dyDescent="0.25">
      <c r="A910" s="3" t="s">
        <v>168</v>
      </c>
      <c r="F910"/>
      <c r="G910" s="71"/>
    </row>
    <row r="911" spans="1:16" ht="20" thickBot="1" x14ac:dyDescent="0.3">
      <c r="A911" s="3" t="s">
        <v>2</v>
      </c>
      <c r="B911" s="3" t="s">
        <v>3</v>
      </c>
      <c r="C911" s="3" t="s">
        <v>504</v>
      </c>
      <c r="D911" s="26" t="s">
        <v>5</v>
      </c>
      <c r="E911" s="3" t="s">
        <v>505</v>
      </c>
      <c r="F911" t="s">
        <v>506</v>
      </c>
      <c r="G911" s="71"/>
    </row>
    <row r="912" spans="1:16" x14ac:dyDescent="0.25">
      <c r="A912" s="3" t="s">
        <v>549</v>
      </c>
      <c r="B912" s="3" t="s">
        <v>333</v>
      </c>
      <c r="C912" s="3">
        <v>5</v>
      </c>
      <c r="D912" s="26">
        <v>31482929.556931999</v>
      </c>
      <c r="E912" s="3">
        <v>4723092.8652050002</v>
      </c>
      <c r="F912" t="s">
        <v>335</v>
      </c>
      <c r="G912" s="71"/>
      <c r="I912" s="5" t="s">
        <v>503</v>
      </c>
      <c r="J912" s="79" t="s">
        <v>344</v>
      </c>
      <c r="K912" s="79" t="s">
        <v>341</v>
      </c>
      <c r="L912" s="19" t="s">
        <v>162</v>
      </c>
      <c r="M912" s="79" t="s">
        <v>343</v>
      </c>
      <c r="N912" s="23" t="s">
        <v>162</v>
      </c>
      <c r="O912" s="79" t="s">
        <v>342</v>
      </c>
      <c r="P912" s="23" t="s">
        <v>162</v>
      </c>
    </row>
    <row r="913" spans="1:16" x14ac:dyDescent="0.25">
      <c r="A913" s="3" t="s">
        <v>550</v>
      </c>
      <c r="B913" s="3" t="s">
        <v>333</v>
      </c>
      <c r="C913" s="3">
        <v>5</v>
      </c>
      <c r="D913" s="26">
        <v>12459345.151258999</v>
      </c>
      <c r="E913" s="3">
        <v>1794058.3861070001</v>
      </c>
      <c r="F913" t="s">
        <v>335</v>
      </c>
      <c r="G913" s="71"/>
      <c r="I913" s="6">
        <v>100000</v>
      </c>
      <c r="J913" s="80">
        <f>D912</f>
        <v>31482929.556931999</v>
      </c>
      <c r="K913" s="80">
        <f>D913</f>
        <v>12459345.151258999</v>
      </c>
      <c r="L913" s="20">
        <f>(J913/K913-1)</f>
        <v>1.5268526696004319</v>
      </c>
      <c r="M913" s="80">
        <f>D914</f>
        <v>11225819.079104001</v>
      </c>
      <c r="N913" s="24">
        <f>(J913/M913-1)</f>
        <v>1.8045106851521466</v>
      </c>
      <c r="O913" s="80">
        <f>D915</f>
        <v>38033851.857426003</v>
      </c>
      <c r="P913" s="24">
        <f>(J913/O913-1)</f>
        <v>-0.17223925478415503</v>
      </c>
    </row>
    <row r="914" spans="1:16" x14ac:dyDescent="0.25">
      <c r="A914" s="3" t="s">
        <v>551</v>
      </c>
      <c r="B914" s="3" t="s">
        <v>333</v>
      </c>
      <c r="C914" s="3">
        <v>5</v>
      </c>
      <c r="D914" s="26">
        <v>11225819.079104001</v>
      </c>
      <c r="E914" s="3">
        <v>3378052.1876210002</v>
      </c>
      <c r="F914" t="s">
        <v>335</v>
      </c>
      <c r="G914" s="71"/>
      <c r="I914" s="6">
        <v>50000</v>
      </c>
      <c r="J914" s="80">
        <f>D916</f>
        <v>14561148.229813</v>
      </c>
      <c r="K914" s="80">
        <f>D917</f>
        <v>2782573.4390969998</v>
      </c>
      <c r="L914" s="20">
        <f t="shared" ref="L914:L915" si="82">(J914/K914-1)</f>
        <v>4.2329789486305103</v>
      </c>
      <c r="M914" s="80">
        <f>D918</f>
        <v>2733390.934376</v>
      </c>
      <c r="N914" s="24">
        <f t="shared" ref="N914:N915" si="83">(J914/M914-1)</f>
        <v>4.3271370906690789</v>
      </c>
      <c r="O914" s="80">
        <f>D919</f>
        <v>15083392.024627</v>
      </c>
      <c r="P914" s="24">
        <f t="shared" ref="P914:P915" si="84">(J914/O914-1)</f>
        <v>-3.4623763272964125E-2</v>
      </c>
    </row>
    <row r="915" spans="1:16" ht="20" thickBot="1" x14ac:dyDescent="0.3">
      <c r="A915" s="3" t="s">
        <v>552</v>
      </c>
      <c r="B915" s="3" t="s">
        <v>333</v>
      </c>
      <c r="C915" s="3">
        <v>5</v>
      </c>
      <c r="D915" s="26">
        <v>38033851.857426003</v>
      </c>
      <c r="E915" s="3">
        <v>2312961.5694860001</v>
      </c>
      <c r="F915" t="s">
        <v>335</v>
      </c>
      <c r="G915" s="71"/>
      <c r="I915" s="7">
        <v>10000</v>
      </c>
      <c r="J915" s="81">
        <f>D920</f>
        <v>1500117.208225</v>
      </c>
      <c r="K915" s="81">
        <f>D921</f>
        <v>448241.448072</v>
      </c>
      <c r="L915" s="21">
        <f t="shared" si="82"/>
        <v>2.3466722336307453</v>
      </c>
      <c r="M915" s="81">
        <f>D922</f>
        <v>408101.41033899999</v>
      </c>
      <c r="N915" s="25">
        <f t="shared" si="83"/>
        <v>2.6758442147477237</v>
      </c>
      <c r="O915" s="81">
        <f>D923</f>
        <v>1034252.063568</v>
      </c>
      <c r="P915" s="25">
        <f t="shared" si="84"/>
        <v>0.4504367562486089</v>
      </c>
    </row>
    <row r="916" spans="1:16" x14ac:dyDescent="0.25">
      <c r="A916" s="3" t="s">
        <v>557</v>
      </c>
      <c r="B916" s="3" t="s">
        <v>333</v>
      </c>
      <c r="C916" s="3">
        <v>5</v>
      </c>
      <c r="D916" s="26">
        <v>14561148.229813</v>
      </c>
      <c r="E916" s="3">
        <v>1877602.862008</v>
      </c>
      <c r="F916" t="s">
        <v>335</v>
      </c>
      <c r="G916" s="71"/>
    </row>
    <row r="917" spans="1:16" x14ac:dyDescent="0.25">
      <c r="A917" s="3" t="s">
        <v>558</v>
      </c>
      <c r="B917" s="3" t="s">
        <v>333</v>
      </c>
      <c r="C917" s="3">
        <v>5</v>
      </c>
      <c r="D917" s="26">
        <v>2782573.4390969998</v>
      </c>
      <c r="E917" s="3">
        <v>378734.89959099999</v>
      </c>
      <c r="F917" t="s">
        <v>335</v>
      </c>
      <c r="G917" s="71"/>
    </row>
    <row r="918" spans="1:16" x14ac:dyDescent="0.25">
      <c r="A918" s="3" t="s">
        <v>559</v>
      </c>
      <c r="B918" s="3" t="s">
        <v>333</v>
      </c>
      <c r="C918" s="3">
        <v>5</v>
      </c>
      <c r="D918" s="26">
        <v>2733390.934376</v>
      </c>
      <c r="E918" s="3">
        <v>470566.04505900003</v>
      </c>
      <c r="F918" t="s">
        <v>335</v>
      </c>
      <c r="G918" s="71"/>
    </row>
    <row r="919" spans="1:16" x14ac:dyDescent="0.25">
      <c r="A919" s="3" t="s">
        <v>560</v>
      </c>
      <c r="B919" s="3" t="s">
        <v>333</v>
      </c>
      <c r="C919" s="3">
        <v>5</v>
      </c>
      <c r="D919" s="26">
        <v>15083392.024627</v>
      </c>
      <c r="E919" s="3">
        <v>1252493.4066639999</v>
      </c>
      <c r="F919" t="s">
        <v>335</v>
      </c>
      <c r="G919" s="71"/>
    </row>
    <row r="920" spans="1:16" x14ac:dyDescent="0.25">
      <c r="A920" s="3" t="s">
        <v>553</v>
      </c>
      <c r="B920" s="3" t="s">
        <v>333</v>
      </c>
      <c r="C920" s="3">
        <v>5</v>
      </c>
      <c r="D920" s="26">
        <v>1500117.208225</v>
      </c>
      <c r="E920" s="3">
        <v>232779.533597</v>
      </c>
      <c r="F920" t="s">
        <v>335</v>
      </c>
      <c r="G920" s="71"/>
    </row>
    <row r="921" spans="1:16" x14ac:dyDescent="0.25">
      <c r="A921" s="3" t="s">
        <v>554</v>
      </c>
      <c r="B921" s="3" t="s">
        <v>333</v>
      </c>
      <c r="C921" s="3">
        <v>5</v>
      </c>
      <c r="D921" s="26">
        <v>448241.448072</v>
      </c>
      <c r="E921" s="3">
        <v>30396.238701999999</v>
      </c>
      <c r="F921" t="s">
        <v>335</v>
      </c>
      <c r="G921" s="71"/>
    </row>
    <row r="922" spans="1:16" x14ac:dyDescent="0.25">
      <c r="A922" s="3" t="s">
        <v>555</v>
      </c>
      <c r="B922" s="3" t="s">
        <v>333</v>
      </c>
      <c r="C922" s="3">
        <v>5</v>
      </c>
      <c r="D922" s="26">
        <v>408101.41033899999</v>
      </c>
      <c r="E922" s="3">
        <v>31566.803766000001</v>
      </c>
      <c r="F922" t="s">
        <v>335</v>
      </c>
      <c r="G922" s="71"/>
    </row>
    <row r="923" spans="1:16" x14ac:dyDescent="0.25">
      <c r="A923" s="3" t="s">
        <v>556</v>
      </c>
      <c r="B923" s="3" t="s">
        <v>333</v>
      </c>
      <c r="C923" s="3">
        <v>5</v>
      </c>
      <c r="D923" s="26">
        <v>1034252.063568</v>
      </c>
      <c r="E923" s="3">
        <v>115423.12274599999</v>
      </c>
      <c r="F923" t="s">
        <v>335</v>
      </c>
      <c r="G923" s="71"/>
    </row>
    <row r="925" spans="1:16" x14ac:dyDescent="0.25">
      <c r="A925" s="32" t="s">
        <v>0</v>
      </c>
      <c r="B925" s="32" t="s">
        <v>1</v>
      </c>
      <c r="C925" s="32"/>
      <c r="D925" s="82"/>
      <c r="E925" s="32"/>
      <c r="F925" s="32"/>
      <c r="G925" s="32"/>
    </row>
    <row r="926" spans="1:16" ht="20" thickBot="1" x14ac:dyDescent="0.3">
      <c r="A926" s="32" t="s">
        <v>2</v>
      </c>
      <c r="B926" s="32" t="s">
        <v>3</v>
      </c>
      <c r="C926" s="32" t="s">
        <v>4</v>
      </c>
      <c r="D926" s="82" t="s">
        <v>5</v>
      </c>
      <c r="E926" s="32" t="s">
        <v>6</v>
      </c>
      <c r="F926" s="32" t="s">
        <v>7</v>
      </c>
      <c r="G926" s="32"/>
    </row>
    <row r="927" spans="1:16" x14ac:dyDescent="0.25">
      <c r="A927" s="32" t="s">
        <v>431</v>
      </c>
      <c r="B927" s="32" t="s">
        <v>333</v>
      </c>
      <c r="C927" s="32">
        <v>25</v>
      </c>
      <c r="D927" s="82">
        <v>3791285.199</v>
      </c>
      <c r="E927" s="32" t="s">
        <v>10</v>
      </c>
      <c r="F927" s="32">
        <v>24383.348000000002</v>
      </c>
      <c r="G927" s="32" t="s">
        <v>335</v>
      </c>
      <c r="I927" s="5" t="s">
        <v>491</v>
      </c>
      <c r="J927" s="79" t="s">
        <v>340</v>
      </c>
      <c r="K927" s="79" t="s">
        <v>341</v>
      </c>
      <c r="L927" s="19" t="s">
        <v>162</v>
      </c>
      <c r="M927" s="79" t="s">
        <v>342</v>
      </c>
      <c r="N927" s="23" t="s">
        <v>162</v>
      </c>
    </row>
    <row r="928" spans="1:16" x14ac:dyDescent="0.25">
      <c r="A928" s="32" t="s">
        <v>432</v>
      </c>
      <c r="B928" s="32" t="s">
        <v>333</v>
      </c>
      <c r="C928" s="32">
        <v>25</v>
      </c>
      <c r="D928" s="82">
        <v>8304898.852</v>
      </c>
      <c r="E928" s="32" t="s">
        <v>10</v>
      </c>
      <c r="F928" s="32">
        <v>99658.596000000005</v>
      </c>
      <c r="G928" s="32" t="s">
        <v>335</v>
      </c>
      <c r="I928" s="6">
        <v>100000</v>
      </c>
      <c r="J928" s="80">
        <f>D927</f>
        <v>3791285.199</v>
      </c>
      <c r="K928" s="80">
        <f>D928</f>
        <v>8304898.852</v>
      </c>
      <c r="L928" s="20">
        <f>(J928/K928-1)</f>
        <v>-0.54348809460972825</v>
      </c>
      <c r="M928" s="80">
        <f>D929</f>
        <v>5695255.7010000004</v>
      </c>
      <c r="N928" s="24">
        <f>(J928/M928-1)</f>
        <v>-0.33430816840509758</v>
      </c>
    </row>
    <row r="929" spans="1:14" x14ac:dyDescent="0.25">
      <c r="A929" s="32" t="s">
        <v>433</v>
      </c>
      <c r="B929" s="32" t="s">
        <v>333</v>
      </c>
      <c r="C929" s="32">
        <v>25</v>
      </c>
      <c r="D929" s="82">
        <v>5695255.7010000004</v>
      </c>
      <c r="E929" s="32" t="s">
        <v>10</v>
      </c>
      <c r="F929" s="32">
        <v>24999.467000000001</v>
      </c>
      <c r="G929" s="32" t="s">
        <v>335</v>
      </c>
      <c r="I929" s="6">
        <v>50000</v>
      </c>
      <c r="J929" s="80">
        <f>D930</f>
        <v>1866350.952</v>
      </c>
      <c r="K929" s="80">
        <f>D931</f>
        <v>4231674.8590000002</v>
      </c>
      <c r="L929" s="20">
        <f t="shared" ref="L929:L930" si="85">(J929/K929-1)</f>
        <v>-0.55895691087168187</v>
      </c>
      <c r="M929" s="80">
        <f>D932</f>
        <v>2818331.2039999999</v>
      </c>
      <c r="N929" s="24">
        <f t="shared" ref="N929:N930" si="86">(J929/M929-1)</f>
        <v>-0.3377815391778205</v>
      </c>
    </row>
    <row r="930" spans="1:14" ht="20" thickBot="1" x14ac:dyDescent="0.3">
      <c r="A930" s="32" t="s">
        <v>434</v>
      </c>
      <c r="B930" s="32" t="s">
        <v>333</v>
      </c>
      <c r="C930" s="32">
        <v>25</v>
      </c>
      <c r="D930" s="82">
        <v>1866350.952</v>
      </c>
      <c r="E930" s="32" t="s">
        <v>10</v>
      </c>
      <c r="F930" s="32">
        <v>4936.5429999999997</v>
      </c>
      <c r="G930" s="32" t="s">
        <v>335</v>
      </c>
      <c r="I930" s="7">
        <v>10000</v>
      </c>
      <c r="J930" s="81">
        <f>D933</f>
        <v>383859.62</v>
      </c>
      <c r="K930" s="81">
        <f>D934</f>
        <v>864389.75899999996</v>
      </c>
      <c r="L930" s="21">
        <f t="shared" si="85"/>
        <v>-0.55591836205454159</v>
      </c>
      <c r="M930" s="81">
        <f>D935</f>
        <v>566076.48</v>
      </c>
      <c r="N930" s="25">
        <f t="shared" si="86"/>
        <v>-0.32189441963743126</v>
      </c>
    </row>
    <row r="931" spans="1:14" x14ac:dyDescent="0.25">
      <c r="A931" s="32" t="s">
        <v>435</v>
      </c>
      <c r="B931" s="32" t="s">
        <v>333</v>
      </c>
      <c r="C931" s="32">
        <v>25</v>
      </c>
      <c r="D931" s="82">
        <v>4231674.8590000002</v>
      </c>
      <c r="E931" s="32" t="s">
        <v>10</v>
      </c>
      <c r="F931" s="32">
        <v>56577.252</v>
      </c>
      <c r="G931" s="32" t="s">
        <v>335</v>
      </c>
    </row>
    <row r="932" spans="1:14" x14ac:dyDescent="0.25">
      <c r="A932" s="32" t="s">
        <v>436</v>
      </c>
      <c r="B932" s="32" t="s">
        <v>333</v>
      </c>
      <c r="C932" s="32">
        <v>25</v>
      </c>
      <c r="D932" s="82">
        <v>2818331.2039999999</v>
      </c>
      <c r="E932" s="32" t="s">
        <v>10</v>
      </c>
      <c r="F932" s="32">
        <v>14567.242</v>
      </c>
      <c r="G932" s="32" t="s">
        <v>335</v>
      </c>
    </row>
    <row r="933" spans="1:14" x14ac:dyDescent="0.25">
      <c r="A933" s="32" t="s">
        <v>437</v>
      </c>
      <c r="B933" s="32" t="s">
        <v>333</v>
      </c>
      <c r="C933" s="32">
        <v>25</v>
      </c>
      <c r="D933" s="82">
        <v>383859.62</v>
      </c>
      <c r="E933" s="32" t="s">
        <v>10</v>
      </c>
      <c r="F933" s="32">
        <v>1862.4639999999999</v>
      </c>
      <c r="G933" s="32" t="s">
        <v>335</v>
      </c>
    </row>
    <row r="934" spans="1:14" x14ac:dyDescent="0.25">
      <c r="A934" s="32" t="s">
        <v>438</v>
      </c>
      <c r="B934" s="32" t="s">
        <v>333</v>
      </c>
      <c r="C934" s="32">
        <v>25</v>
      </c>
      <c r="D934" s="82">
        <v>864389.75899999996</v>
      </c>
      <c r="E934" s="32" t="s">
        <v>10</v>
      </c>
      <c r="F934" s="32">
        <v>8576.1149999999998</v>
      </c>
      <c r="G934" s="32" t="s">
        <v>335</v>
      </c>
    </row>
    <row r="935" spans="1:14" x14ac:dyDescent="0.25">
      <c r="A935" s="32" t="s">
        <v>439</v>
      </c>
      <c r="B935" s="32" t="s">
        <v>333</v>
      </c>
      <c r="C935" s="32">
        <v>25</v>
      </c>
      <c r="D935" s="82">
        <v>566076.48</v>
      </c>
      <c r="E935" s="32" t="s">
        <v>10</v>
      </c>
      <c r="F935" s="32">
        <v>2018.43</v>
      </c>
      <c r="G935" s="32" t="s">
        <v>335</v>
      </c>
    </row>
    <row r="936" spans="1:14" x14ac:dyDescent="0.25">
      <c r="A936" s="32"/>
      <c r="B936" s="32"/>
      <c r="C936" s="32"/>
      <c r="D936" s="82"/>
      <c r="E936" s="32"/>
      <c r="F936" s="32"/>
      <c r="G936" s="32"/>
    </row>
    <row r="937" spans="1:14" x14ac:dyDescent="0.25">
      <c r="A937" s="32" t="s">
        <v>0</v>
      </c>
      <c r="B937" s="32" t="s">
        <v>1</v>
      </c>
      <c r="C937" s="32"/>
      <c r="D937" s="82"/>
      <c r="E937" s="32"/>
      <c r="F937" s="32"/>
      <c r="G937" s="32"/>
    </row>
    <row r="938" spans="1:14" ht="20" thickBot="1" x14ac:dyDescent="0.3">
      <c r="A938" s="32" t="s">
        <v>2</v>
      </c>
      <c r="B938" s="32" t="s">
        <v>3</v>
      </c>
      <c r="C938" s="32" t="s">
        <v>4</v>
      </c>
      <c r="D938" s="82" t="s">
        <v>5</v>
      </c>
      <c r="E938" s="32" t="s">
        <v>6</v>
      </c>
      <c r="F938" s="32" t="s">
        <v>7</v>
      </c>
      <c r="G938" s="32"/>
    </row>
    <row r="939" spans="1:14" x14ac:dyDescent="0.25">
      <c r="A939" s="32" t="s">
        <v>447</v>
      </c>
      <c r="B939" s="32" t="s">
        <v>333</v>
      </c>
      <c r="C939" s="32">
        <v>25</v>
      </c>
      <c r="D939" s="82">
        <v>2012001.888</v>
      </c>
      <c r="E939" s="32" t="s">
        <v>10</v>
      </c>
      <c r="F939" s="32">
        <v>9619.2639999999992</v>
      </c>
      <c r="G939" s="32" t="s">
        <v>335</v>
      </c>
      <c r="I939" s="5" t="s">
        <v>493</v>
      </c>
      <c r="J939" s="79" t="s">
        <v>340</v>
      </c>
      <c r="K939" s="79" t="s">
        <v>341</v>
      </c>
      <c r="L939" s="19" t="s">
        <v>162</v>
      </c>
      <c r="M939" s="79" t="s">
        <v>342</v>
      </c>
      <c r="N939" s="23" t="s">
        <v>162</v>
      </c>
    </row>
    <row r="940" spans="1:14" x14ac:dyDescent="0.25">
      <c r="A940" s="32" t="s">
        <v>448</v>
      </c>
      <c r="B940" s="32" t="s">
        <v>333</v>
      </c>
      <c r="C940" s="32">
        <v>25</v>
      </c>
      <c r="D940" s="82">
        <v>2657680.5720000002</v>
      </c>
      <c r="E940" s="32" t="s">
        <v>10</v>
      </c>
      <c r="F940" s="32">
        <v>118825.92</v>
      </c>
      <c r="G940" s="32" t="s">
        <v>335</v>
      </c>
      <c r="I940" s="6">
        <v>100000</v>
      </c>
      <c r="J940" s="80">
        <f>D939</f>
        <v>2012001.888</v>
      </c>
      <c r="K940" s="80">
        <f>D940</f>
        <v>2657680.5720000002</v>
      </c>
      <c r="L940" s="20">
        <f>(J940/K940-1)</f>
        <v>-0.24294818978719612</v>
      </c>
      <c r="M940" s="80">
        <f>D941</f>
        <v>2872158.4849999999</v>
      </c>
      <c r="N940" s="24">
        <f>(J940/M940-1)</f>
        <v>-0.29948089615953066</v>
      </c>
    </row>
    <row r="941" spans="1:14" x14ac:dyDescent="0.25">
      <c r="A941" s="32" t="s">
        <v>449</v>
      </c>
      <c r="B941" s="32" t="s">
        <v>333</v>
      </c>
      <c r="C941" s="32">
        <v>25</v>
      </c>
      <c r="D941" s="82">
        <v>2872158.4849999999</v>
      </c>
      <c r="E941" s="32" t="s">
        <v>10</v>
      </c>
      <c r="F941" s="32">
        <v>15218.047</v>
      </c>
      <c r="G941" s="32" t="s">
        <v>335</v>
      </c>
      <c r="I941" s="6">
        <v>50000</v>
      </c>
      <c r="J941" s="80">
        <f>D942</f>
        <v>1010920.4840000001</v>
      </c>
      <c r="K941" s="80">
        <f>D943</f>
        <v>1267286.8160000001</v>
      </c>
      <c r="L941" s="20">
        <f t="shared" ref="L941:L942" si="87">(J941/K941-1)</f>
        <v>-0.20229543049235044</v>
      </c>
      <c r="M941" s="80">
        <f>D944</f>
        <v>1386657.075</v>
      </c>
      <c r="N941" s="24">
        <f t="shared" ref="N941:N942" si="88">(J941/M941-1)</f>
        <v>-0.27096576202879863</v>
      </c>
    </row>
    <row r="942" spans="1:14" ht="20" thickBot="1" x14ac:dyDescent="0.3">
      <c r="A942" s="32" t="s">
        <v>450</v>
      </c>
      <c r="B942" s="32" t="s">
        <v>333</v>
      </c>
      <c r="C942" s="32">
        <v>25</v>
      </c>
      <c r="D942" s="82">
        <v>1010920.4840000001</v>
      </c>
      <c r="E942" s="32" t="s">
        <v>10</v>
      </c>
      <c r="F942" s="32">
        <v>4552.6379999999999</v>
      </c>
      <c r="G942" s="32" t="s">
        <v>335</v>
      </c>
      <c r="I942" s="7">
        <v>10000</v>
      </c>
      <c r="J942" s="81">
        <f>D945</f>
        <v>206105.522</v>
      </c>
      <c r="K942" s="81">
        <f>D946</f>
        <v>250810.42800000001</v>
      </c>
      <c r="L942" s="21">
        <f t="shared" si="87"/>
        <v>-0.17824181536821915</v>
      </c>
      <c r="M942" s="81">
        <f>D947</f>
        <v>284332.76500000001</v>
      </c>
      <c r="N942" s="25">
        <f t="shared" si="88"/>
        <v>-0.27512567185143089</v>
      </c>
    </row>
    <row r="943" spans="1:14" x14ac:dyDescent="0.25">
      <c r="A943" s="32" t="s">
        <v>451</v>
      </c>
      <c r="B943" s="32" t="s">
        <v>333</v>
      </c>
      <c r="C943" s="32">
        <v>25</v>
      </c>
      <c r="D943" s="82">
        <v>1267286.8160000001</v>
      </c>
      <c r="E943" s="32" t="s">
        <v>10</v>
      </c>
      <c r="F943" s="32">
        <v>67155.766000000003</v>
      </c>
      <c r="G943" s="32" t="s">
        <v>335</v>
      </c>
    </row>
    <row r="944" spans="1:14" x14ac:dyDescent="0.25">
      <c r="A944" s="32" t="s">
        <v>452</v>
      </c>
      <c r="B944" s="32" t="s">
        <v>333</v>
      </c>
      <c r="C944" s="32">
        <v>25</v>
      </c>
      <c r="D944" s="82">
        <v>1386657.075</v>
      </c>
      <c r="E944" s="32" t="s">
        <v>10</v>
      </c>
      <c r="F944" s="32">
        <v>32881.438999999998</v>
      </c>
      <c r="G944" s="32" t="s">
        <v>335</v>
      </c>
    </row>
    <row r="945" spans="1:14" x14ac:dyDescent="0.25">
      <c r="A945" s="32" t="s">
        <v>453</v>
      </c>
      <c r="B945" s="32" t="s">
        <v>333</v>
      </c>
      <c r="C945" s="32">
        <v>25</v>
      </c>
      <c r="D945" s="82">
        <v>206105.522</v>
      </c>
      <c r="E945" s="32" t="s">
        <v>10</v>
      </c>
      <c r="F945" s="32">
        <v>933.88099999999997</v>
      </c>
      <c r="G945" s="32" t="s">
        <v>335</v>
      </c>
    </row>
    <row r="946" spans="1:14" x14ac:dyDescent="0.25">
      <c r="A946" s="32" t="s">
        <v>454</v>
      </c>
      <c r="B946" s="32" t="s">
        <v>333</v>
      </c>
      <c r="C946" s="32">
        <v>25</v>
      </c>
      <c r="D946" s="82">
        <v>250810.42800000001</v>
      </c>
      <c r="E946" s="32" t="s">
        <v>10</v>
      </c>
      <c r="F946" s="32">
        <v>2008.261</v>
      </c>
      <c r="G946" s="32" t="s">
        <v>335</v>
      </c>
    </row>
    <row r="947" spans="1:14" x14ac:dyDescent="0.25">
      <c r="A947" s="32" t="s">
        <v>455</v>
      </c>
      <c r="B947" s="32" t="s">
        <v>333</v>
      </c>
      <c r="C947" s="32">
        <v>25</v>
      </c>
      <c r="D947" s="82">
        <v>284332.76500000001</v>
      </c>
      <c r="E947" s="32" t="s">
        <v>10</v>
      </c>
      <c r="F947" s="32">
        <v>2250.4050000000002</v>
      </c>
      <c r="G947" s="32" t="s">
        <v>335</v>
      </c>
    </row>
    <row r="948" spans="1:14" x14ac:dyDescent="0.25">
      <c r="A948" s="32"/>
      <c r="B948" s="32"/>
      <c r="C948" s="32"/>
      <c r="D948" s="82"/>
      <c r="E948" s="32"/>
      <c r="F948" s="32"/>
      <c r="G948" s="32"/>
    </row>
    <row r="949" spans="1:14" x14ac:dyDescent="0.25">
      <c r="A949" s="32" t="s">
        <v>0</v>
      </c>
      <c r="B949" s="32" t="s">
        <v>1</v>
      </c>
      <c r="C949" s="32"/>
      <c r="D949" s="82"/>
      <c r="E949" s="32"/>
      <c r="F949" s="32"/>
      <c r="G949" s="32"/>
    </row>
    <row r="950" spans="1:14" ht="20" thickBot="1" x14ac:dyDescent="0.3">
      <c r="A950" s="32" t="s">
        <v>2</v>
      </c>
      <c r="B950" s="32" t="s">
        <v>3</v>
      </c>
      <c r="C950" s="32" t="s">
        <v>4</v>
      </c>
      <c r="D950" s="82" t="s">
        <v>5</v>
      </c>
      <c r="E950" s="32" t="s">
        <v>6</v>
      </c>
      <c r="F950" s="32" t="s">
        <v>7</v>
      </c>
      <c r="G950" s="32"/>
    </row>
    <row r="951" spans="1:14" x14ac:dyDescent="0.25">
      <c r="A951" s="32" t="s">
        <v>463</v>
      </c>
      <c r="B951" s="32" t="s">
        <v>333</v>
      </c>
      <c r="C951" s="32">
        <v>25</v>
      </c>
      <c r="D951" s="82">
        <v>1308621.618</v>
      </c>
      <c r="E951" s="32" t="s">
        <v>10</v>
      </c>
      <c r="F951" s="32">
        <v>7707.4750000000004</v>
      </c>
      <c r="G951" s="32" t="s">
        <v>335</v>
      </c>
      <c r="I951" s="5" t="s">
        <v>492</v>
      </c>
      <c r="J951" s="79" t="s">
        <v>340</v>
      </c>
      <c r="K951" s="79" t="s">
        <v>341</v>
      </c>
      <c r="L951" s="19" t="s">
        <v>162</v>
      </c>
      <c r="M951" s="79" t="s">
        <v>342</v>
      </c>
      <c r="N951" s="23" t="s">
        <v>162</v>
      </c>
    </row>
    <row r="952" spans="1:14" x14ac:dyDescent="0.25">
      <c r="A952" s="32" t="s">
        <v>464</v>
      </c>
      <c r="B952" s="32" t="s">
        <v>333</v>
      </c>
      <c r="C952" s="32">
        <v>25</v>
      </c>
      <c r="D952" s="82">
        <v>1349781.172</v>
      </c>
      <c r="E952" s="32" t="s">
        <v>10</v>
      </c>
      <c r="F952" s="32">
        <v>42145.66</v>
      </c>
      <c r="G952" s="32" t="s">
        <v>335</v>
      </c>
      <c r="I952" s="6">
        <v>100000</v>
      </c>
      <c r="J952" s="80">
        <f>D951</f>
        <v>1308621.618</v>
      </c>
      <c r="K952" s="80">
        <f>D952</f>
        <v>1349781.172</v>
      </c>
      <c r="L952" s="20">
        <f>(J952/K952-1)</f>
        <v>-3.049350135697404E-2</v>
      </c>
      <c r="M952" s="80">
        <f>D953</f>
        <v>1654061.5009999999</v>
      </c>
      <c r="N952" s="24">
        <f>(J952/M952-1)</f>
        <v>-0.20884343344619083</v>
      </c>
    </row>
    <row r="953" spans="1:14" x14ac:dyDescent="0.25">
      <c r="A953" s="32" t="s">
        <v>465</v>
      </c>
      <c r="B953" s="32" t="s">
        <v>333</v>
      </c>
      <c r="C953" s="32">
        <v>25</v>
      </c>
      <c r="D953" s="82">
        <v>1654061.5009999999</v>
      </c>
      <c r="E953" s="32" t="s">
        <v>10</v>
      </c>
      <c r="F953" s="32">
        <v>97775.642000000007</v>
      </c>
      <c r="G953" s="32" t="s">
        <v>335</v>
      </c>
      <c r="I953" s="6">
        <v>50000</v>
      </c>
      <c r="J953" s="80">
        <f>D954</f>
        <v>641533.80500000005</v>
      </c>
      <c r="K953" s="80">
        <f>D955</f>
        <v>671821.22499999998</v>
      </c>
      <c r="L953" s="20">
        <f t="shared" ref="L953:L954" si="89">(J953/K953-1)</f>
        <v>-4.5082558979883225E-2</v>
      </c>
      <c r="M953" s="80">
        <f>D956</f>
        <v>849776.09400000004</v>
      </c>
      <c r="N953" s="24">
        <f t="shared" ref="N953:N954" si="90">(J953/M953-1)</f>
        <v>-0.24505548046165671</v>
      </c>
    </row>
    <row r="954" spans="1:14" ht="20" thickBot="1" x14ac:dyDescent="0.3">
      <c r="A954" s="32" t="s">
        <v>466</v>
      </c>
      <c r="B954" s="32" t="s">
        <v>333</v>
      </c>
      <c r="C954" s="32">
        <v>25</v>
      </c>
      <c r="D954" s="82">
        <v>641533.80500000005</v>
      </c>
      <c r="E954" s="32" t="s">
        <v>10</v>
      </c>
      <c r="F954" s="32">
        <v>2745.578</v>
      </c>
      <c r="G954" s="32" t="s">
        <v>335</v>
      </c>
      <c r="I954" s="7">
        <v>10000</v>
      </c>
      <c r="J954" s="81">
        <f>D957</f>
        <v>134840.38500000001</v>
      </c>
      <c r="K954" s="81">
        <f>D958</f>
        <v>132628.364</v>
      </c>
      <c r="L954" s="21">
        <f t="shared" si="89"/>
        <v>1.6678340388787571E-2</v>
      </c>
      <c r="M954" s="81">
        <f>D959</f>
        <v>145158.386</v>
      </c>
      <c r="N954" s="25">
        <f t="shared" si="90"/>
        <v>-7.108098460119272E-2</v>
      </c>
    </row>
    <row r="955" spans="1:14" x14ac:dyDescent="0.25">
      <c r="A955" s="32" t="s">
        <v>467</v>
      </c>
      <c r="B955" s="32" t="s">
        <v>333</v>
      </c>
      <c r="C955" s="32">
        <v>25</v>
      </c>
      <c r="D955" s="82">
        <v>671821.22499999998</v>
      </c>
      <c r="E955" s="32" t="s">
        <v>10</v>
      </c>
      <c r="F955" s="32">
        <v>15068.195</v>
      </c>
      <c r="G955" s="32" t="s">
        <v>335</v>
      </c>
    </row>
    <row r="956" spans="1:14" x14ac:dyDescent="0.25">
      <c r="A956" s="32" t="s">
        <v>468</v>
      </c>
      <c r="B956" s="32" t="s">
        <v>333</v>
      </c>
      <c r="C956" s="32">
        <v>25</v>
      </c>
      <c r="D956" s="82">
        <v>849776.09400000004</v>
      </c>
      <c r="E956" s="32" t="s">
        <v>10</v>
      </c>
      <c r="F956" s="32">
        <v>31732.481</v>
      </c>
      <c r="G956" s="32" t="s">
        <v>335</v>
      </c>
    </row>
    <row r="957" spans="1:14" x14ac:dyDescent="0.25">
      <c r="A957" s="32" t="s">
        <v>469</v>
      </c>
      <c r="B957" s="32" t="s">
        <v>333</v>
      </c>
      <c r="C957" s="32">
        <v>25</v>
      </c>
      <c r="D957" s="82">
        <v>134840.38500000001</v>
      </c>
      <c r="E957" s="32" t="s">
        <v>10</v>
      </c>
      <c r="F957" s="32">
        <v>565.49</v>
      </c>
      <c r="G957" s="32" t="s">
        <v>335</v>
      </c>
    </row>
    <row r="958" spans="1:14" x14ac:dyDescent="0.25">
      <c r="A958" s="32" t="s">
        <v>470</v>
      </c>
      <c r="B958" s="32" t="s">
        <v>333</v>
      </c>
      <c r="C958" s="32">
        <v>25</v>
      </c>
      <c r="D958" s="82">
        <v>132628.364</v>
      </c>
      <c r="E958" s="32" t="s">
        <v>10</v>
      </c>
      <c r="F958" s="32">
        <v>871.32</v>
      </c>
      <c r="G958" s="32" t="s">
        <v>335</v>
      </c>
    </row>
    <row r="959" spans="1:14" x14ac:dyDescent="0.25">
      <c r="A959" s="32" t="s">
        <v>471</v>
      </c>
      <c r="B959" s="32" t="s">
        <v>333</v>
      </c>
      <c r="C959" s="32">
        <v>25</v>
      </c>
      <c r="D959" s="82">
        <v>145158.386</v>
      </c>
      <c r="E959" s="32" t="s">
        <v>10</v>
      </c>
      <c r="F959" s="32">
        <v>2913.1869999999999</v>
      </c>
      <c r="G959" s="32" t="s">
        <v>335</v>
      </c>
    </row>
    <row r="960" spans="1:14" x14ac:dyDescent="0.25">
      <c r="A960" s="32"/>
      <c r="B960" s="32"/>
      <c r="C960" s="32"/>
      <c r="D960" s="82"/>
      <c r="E960" s="32"/>
      <c r="F960" s="32"/>
      <c r="G960" s="32"/>
    </row>
    <row r="961" spans="1:16" x14ac:dyDescent="0.25">
      <c r="A961" s="32" t="s">
        <v>0</v>
      </c>
      <c r="B961" s="32" t="s">
        <v>1</v>
      </c>
      <c r="C961" s="32"/>
      <c r="D961" s="82"/>
      <c r="E961" s="32"/>
      <c r="F961" s="32"/>
      <c r="G961" s="32"/>
    </row>
    <row r="962" spans="1:16" ht="20" thickBot="1" x14ac:dyDescent="0.3">
      <c r="A962" s="32" t="s">
        <v>2</v>
      </c>
      <c r="B962" s="32" t="s">
        <v>3</v>
      </c>
      <c r="C962" s="32" t="s">
        <v>4</v>
      </c>
      <c r="D962" s="82" t="s">
        <v>5</v>
      </c>
      <c r="E962" s="32" t="s">
        <v>6</v>
      </c>
      <c r="F962" s="32" t="s">
        <v>7</v>
      </c>
      <c r="G962" s="32"/>
    </row>
    <row r="963" spans="1:16" x14ac:dyDescent="0.25">
      <c r="A963" s="32" t="s">
        <v>101</v>
      </c>
      <c r="B963" s="32" t="s">
        <v>333</v>
      </c>
      <c r="C963" s="32">
        <v>25</v>
      </c>
      <c r="D963" s="82">
        <v>1389812.588</v>
      </c>
      <c r="E963" s="32" t="s">
        <v>10</v>
      </c>
      <c r="F963" s="32">
        <v>8636.7369999999992</v>
      </c>
      <c r="G963" s="32" t="s">
        <v>335</v>
      </c>
      <c r="I963" s="5" t="s">
        <v>565</v>
      </c>
      <c r="J963" s="79" t="s">
        <v>344</v>
      </c>
      <c r="K963" s="79" t="s">
        <v>341</v>
      </c>
      <c r="L963" s="19" t="s">
        <v>162</v>
      </c>
      <c r="M963" s="79" t="s">
        <v>343</v>
      </c>
      <c r="N963" s="23" t="s">
        <v>162</v>
      </c>
      <c r="O963" s="79" t="s">
        <v>342</v>
      </c>
      <c r="P963" s="23" t="s">
        <v>162</v>
      </c>
    </row>
    <row r="964" spans="1:16" x14ac:dyDescent="0.25">
      <c r="A964" s="32" t="s">
        <v>102</v>
      </c>
      <c r="B964" s="32" t="s">
        <v>333</v>
      </c>
      <c r="C964" s="32">
        <v>25</v>
      </c>
      <c r="D964" s="82">
        <v>1861595.743</v>
      </c>
      <c r="E964" s="32" t="s">
        <v>10</v>
      </c>
      <c r="F964" s="32">
        <v>29659.937999999998</v>
      </c>
      <c r="G964" s="32" t="s">
        <v>335</v>
      </c>
      <c r="I964" s="6">
        <v>100000</v>
      </c>
      <c r="J964" s="80">
        <f>D963</f>
        <v>1389812.588</v>
      </c>
      <c r="K964" s="80">
        <f>D964</f>
        <v>1861595.743</v>
      </c>
      <c r="L964" s="20">
        <f>(J964/K964-1)</f>
        <v>-0.25342943373930993</v>
      </c>
      <c r="M964" s="80">
        <f>D965</f>
        <v>1557895.7220000001</v>
      </c>
      <c r="N964" s="24">
        <f>(J964/M964-1)</f>
        <v>-0.10789113265181693</v>
      </c>
      <c r="O964" s="80">
        <f>D966</f>
        <v>1885208.919</v>
      </c>
      <c r="P964" s="24">
        <f>(J964/O964-1)</f>
        <v>-0.26278060007417137</v>
      </c>
    </row>
    <row r="965" spans="1:16" x14ac:dyDescent="0.25">
      <c r="A965" s="32" t="s">
        <v>103</v>
      </c>
      <c r="B965" s="32" t="s">
        <v>333</v>
      </c>
      <c r="C965" s="32">
        <v>25</v>
      </c>
      <c r="D965" s="82">
        <v>1557895.7220000001</v>
      </c>
      <c r="E965" s="32" t="s">
        <v>10</v>
      </c>
      <c r="F965" s="32">
        <v>31131.620999999999</v>
      </c>
      <c r="G965" s="32" t="s">
        <v>335</v>
      </c>
      <c r="I965" s="6">
        <v>50000</v>
      </c>
      <c r="J965" s="80">
        <f>D967</f>
        <v>670201.10499999998</v>
      </c>
      <c r="K965" s="80">
        <f>D968</f>
        <v>872561.10499999998</v>
      </c>
      <c r="L965" s="20">
        <f t="shared" ref="L965:L966" si="91">(J965/K965-1)</f>
        <v>-0.23191499006823135</v>
      </c>
      <c r="M965" s="80">
        <f>D969</f>
        <v>744016.87199999997</v>
      </c>
      <c r="N965" s="24">
        <f t="shared" ref="N965:N966" si="92">(J965/M965-1)</f>
        <v>-9.9212490708140866E-2</v>
      </c>
      <c r="O965" s="80">
        <f>D970</f>
        <v>862493.33799999999</v>
      </c>
      <c r="P965" s="24">
        <f t="shared" ref="P965:P966" si="93">(J965/O965-1)</f>
        <v>-0.2229492385945826</v>
      </c>
    </row>
    <row r="966" spans="1:16" ht="20" thickBot="1" x14ac:dyDescent="0.3">
      <c r="A966" s="32" t="s">
        <v>104</v>
      </c>
      <c r="B966" s="32" t="s">
        <v>333</v>
      </c>
      <c r="C966" s="32">
        <v>25</v>
      </c>
      <c r="D966" s="82">
        <v>1885208.919</v>
      </c>
      <c r="E966" s="32" t="s">
        <v>10</v>
      </c>
      <c r="F966" s="32">
        <v>19446.287</v>
      </c>
      <c r="G966" s="32" t="s">
        <v>335</v>
      </c>
      <c r="I966" s="7">
        <v>10000</v>
      </c>
      <c r="J966" s="81">
        <f>D971</f>
        <v>134184.878</v>
      </c>
      <c r="K966" s="81">
        <f>D972</f>
        <v>165672.35200000001</v>
      </c>
      <c r="L966" s="21">
        <f t="shared" si="91"/>
        <v>-0.19005871299515331</v>
      </c>
      <c r="M966" s="81">
        <f>D973</f>
        <v>187124.91800000001</v>
      </c>
      <c r="N966" s="25">
        <f t="shared" si="92"/>
        <v>-0.28291282938598272</v>
      </c>
      <c r="O966" s="81">
        <f>D974</f>
        <v>174383.522</v>
      </c>
      <c r="P966" s="25">
        <f t="shared" si="93"/>
        <v>-0.23051859223258486</v>
      </c>
    </row>
    <row r="967" spans="1:16" x14ac:dyDescent="0.25">
      <c r="A967" s="32" t="s">
        <v>117</v>
      </c>
      <c r="B967" s="32" t="s">
        <v>333</v>
      </c>
      <c r="C967" s="32">
        <v>25</v>
      </c>
      <c r="D967" s="82">
        <v>670201.10499999998</v>
      </c>
      <c r="E967" s="32" t="s">
        <v>10</v>
      </c>
      <c r="F967" s="32">
        <v>2845.165</v>
      </c>
      <c r="G967" s="32" t="s">
        <v>335</v>
      </c>
    </row>
    <row r="968" spans="1:16" x14ac:dyDescent="0.25">
      <c r="A968" s="32" t="s">
        <v>118</v>
      </c>
      <c r="B968" s="32" t="s">
        <v>333</v>
      </c>
      <c r="C968" s="32">
        <v>25</v>
      </c>
      <c r="D968" s="82">
        <v>872561.10499999998</v>
      </c>
      <c r="E968" s="32" t="s">
        <v>10</v>
      </c>
      <c r="F968" s="32">
        <v>5442.3980000000001</v>
      </c>
      <c r="G968" s="32" t="s">
        <v>335</v>
      </c>
    </row>
    <row r="969" spans="1:16" x14ac:dyDescent="0.25">
      <c r="A969" s="32" t="s">
        <v>119</v>
      </c>
      <c r="B969" s="32" t="s">
        <v>333</v>
      </c>
      <c r="C969" s="32">
        <v>25</v>
      </c>
      <c r="D969" s="82">
        <v>744016.87199999997</v>
      </c>
      <c r="E969" s="32" t="s">
        <v>10</v>
      </c>
      <c r="F969" s="32">
        <v>4866.5309999999999</v>
      </c>
      <c r="G969" s="32" t="s">
        <v>335</v>
      </c>
    </row>
    <row r="970" spans="1:16" x14ac:dyDescent="0.25">
      <c r="A970" s="32" t="s">
        <v>120</v>
      </c>
      <c r="B970" s="32" t="s">
        <v>333</v>
      </c>
      <c r="C970" s="32">
        <v>25</v>
      </c>
      <c r="D970" s="82">
        <v>862493.33799999999</v>
      </c>
      <c r="E970" s="32" t="s">
        <v>10</v>
      </c>
      <c r="F970" s="32">
        <v>4829.04</v>
      </c>
      <c r="G970" s="32" t="s">
        <v>335</v>
      </c>
    </row>
    <row r="971" spans="1:16" x14ac:dyDescent="0.25">
      <c r="A971" s="32" t="s">
        <v>105</v>
      </c>
      <c r="B971" s="32" t="s">
        <v>333</v>
      </c>
      <c r="C971" s="32">
        <v>25</v>
      </c>
      <c r="D971" s="82">
        <v>134184.878</v>
      </c>
      <c r="E971" s="32" t="s">
        <v>10</v>
      </c>
      <c r="F971" s="32">
        <v>719.13499999999999</v>
      </c>
      <c r="G971" s="32" t="s">
        <v>335</v>
      </c>
    </row>
    <row r="972" spans="1:16" x14ac:dyDescent="0.25">
      <c r="A972" s="32" t="s">
        <v>106</v>
      </c>
      <c r="B972" s="32" t="s">
        <v>333</v>
      </c>
      <c r="C972" s="32">
        <v>25</v>
      </c>
      <c r="D972" s="82">
        <v>165672.35200000001</v>
      </c>
      <c r="E972" s="32" t="s">
        <v>10</v>
      </c>
      <c r="F972" s="32">
        <v>1411.4870000000001</v>
      </c>
      <c r="G972" s="32" t="s">
        <v>335</v>
      </c>
    </row>
    <row r="973" spans="1:16" x14ac:dyDescent="0.25">
      <c r="A973" s="32" t="s">
        <v>107</v>
      </c>
      <c r="B973" s="32" t="s">
        <v>333</v>
      </c>
      <c r="C973" s="32">
        <v>25</v>
      </c>
      <c r="D973" s="82">
        <v>187124.91800000001</v>
      </c>
      <c r="E973" s="32" t="s">
        <v>10</v>
      </c>
      <c r="F973" s="32">
        <v>1305.4739999999999</v>
      </c>
      <c r="G973" s="32" t="s">
        <v>335</v>
      </c>
    </row>
    <row r="974" spans="1:16" x14ac:dyDescent="0.25">
      <c r="A974" s="32" t="s">
        <v>108</v>
      </c>
      <c r="B974" s="32" t="s">
        <v>333</v>
      </c>
      <c r="C974" s="32">
        <v>25</v>
      </c>
      <c r="D974" s="82">
        <v>174383.522</v>
      </c>
      <c r="E974" s="32" t="s">
        <v>10</v>
      </c>
      <c r="F974" s="32">
        <v>871.33500000000004</v>
      </c>
      <c r="G974" s="32" t="s">
        <v>335</v>
      </c>
    </row>
    <row r="975" spans="1:16" x14ac:dyDescent="0.25">
      <c r="A975" s="32"/>
      <c r="B975" s="32"/>
      <c r="C975" s="32"/>
      <c r="D975" s="82"/>
      <c r="E975" s="32"/>
      <c r="F975" s="32"/>
      <c r="G975" s="32"/>
    </row>
    <row r="976" spans="1:16" x14ac:dyDescent="0.25">
      <c r="A976" s="32" t="s">
        <v>0</v>
      </c>
      <c r="B976" s="32" t="s">
        <v>1</v>
      </c>
      <c r="C976" s="32"/>
      <c r="D976" s="82"/>
      <c r="E976" s="32"/>
      <c r="F976" s="32"/>
      <c r="G976" s="32"/>
    </row>
    <row r="977" spans="1:16" ht="20" thickBot="1" x14ac:dyDescent="0.3">
      <c r="A977" s="32" t="s">
        <v>2</v>
      </c>
      <c r="B977" s="32" t="s">
        <v>3</v>
      </c>
      <c r="C977" s="32" t="s">
        <v>4</v>
      </c>
      <c r="D977" s="82" t="s">
        <v>5</v>
      </c>
      <c r="E977" s="32" t="s">
        <v>6</v>
      </c>
      <c r="F977" s="32" t="s">
        <v>7</v>
      </c>
      <c r="G977" s="32"/>
    </row>
    <row r="978" spans="1:16" x14ac:dyDescent="0.25">
      <c r="A978" s="32" t="s">
        <v>121</v>
      </c>
      <c r="B978" s="32" t="s">
        <v>333</v>
      </c>
      <c r="C978" s="32">
        <v>25</v>
      </c>
      <c r="D978" s="82">
        <v>3244326.2370000002</v>
      </c>
      <c r="E978" s="32" t="s">
        <v>10</v>
      </c>
      <c r="F978" s="32">
        <v>22902.731</v>
      </c>
      <c r="G978" s="32" t="s">
        <v>335</v>
      </c>
      <c r="I978" s="5" t="s">
        <v>566</v>
      </c>
      <c r="J978" s="79" t="s">
        <v>344</v>
      </c>
      <c r="K978" s="79" t="s">
        <v>341</v>
      </c>
      <c r="L978" s="19" t="s">
        <v>162</v>
      </c>
      <c r="M978" s="79" t="s">
        <v>343</v>
      </c>
      <c r="N978" s="23" t="s">
        <v>162</v>
      </c>
      <c r="O978" s="79" t="s">
        <v>342</v>
      </c>
      <c r="P978" s="23" t="s">
        <v>162</v>
      </c>
    </row>
    <row r="979" spans="1:16" x14ac:dyDescent="0.25">
      <c r="A979" s="32" t="s">
        <v>122</v>
      </c>
      <c r="B979" s="32" t="s">
        <v>333</v>
      </c>
      <c r="C979" s="32">
        <v>25</v>
      </c>
      <c r="D979" s="82">
        <v>3936536.4720000001</v>
      </c>
      <c r="E979" s="32" t="s">
        <v>10</v>
      </c>
      <c r="F979" s="32">
        <v>33306.063000000002</v>
      </c>
      <c r="G979" s="32" t="s">
        <v>335</v>
      </c>
      <c r="I979" s="6">
        <v>100000</v>
      </c>
      <c r="J979" s="80">
        <f>D978</f>
        <v>3244326.2370000002</v>
      </c>
      <c r="K979" s="80">
        <f>D979</f>
        <v>3936536.4720000001</v>
      </c>
      <c r="L979" s="20">
        <f>(J979/K979-1)</f>
        <v>-0.17584245438181223</v>
      </c>
      <c r="M979" s="80">
        <f>D980</f>
        <v>2941234.5610000002</v>
      </c>
      <c r="N979" s="24">
        <f>(J979/M979-1)</f>
        <v>0.10304913454333642</v>
      </c>
      <c r="O979" s="80">
        <f>D981</f>
        <v>3318253.0789999999</v>
      </c>
      <c r="P979" s="24">
        <f>(J979/O979-1)</f>
        <v>-2.2278843789177882E-2</v>
      </c>
    </row>
    <row r="980" spans="1:16" x14ac:dyDescent="0.25">
      <c r="A980" s="32" t="s">
        <v>123</v>
      </c>
      <c r="B980" s="32" t="s">
        <v>333</v>
      </c>
      <c r="C980" s="32">
        <v>25</v>
      </c>
      <c r="D980" s="82">
        <v>2941234.5610000002</v>
      </c>
      <c r="E980" s="32" t="s">
        <v>10</v>
      </c>
      <c r="F980" s="32">
        <v>43398.256999999998</v>
      </c>
      <c r="G980" s="32" t="s">
        <v>335</v>
      </c>
      <c r="I980" s="6">
        <v>50000</v>
      </c>
      <c r="J980" s="80">
        <f>D982</f>
        <v>1542717.29</v>
      </c>
      <c r="K980" s="80">
        <f>D983</f>
        <v>1923656.6129999999</v>
      </c>
      <c r="L980" s="20">
        <f t="shared" ref="L980:L981" si="94">(J980/K980-1)</f>
        <v>-0.19802875441782386</v>
      </c>
      <c r="M980" s="80">
        <f>D984</f>
        <v>1437281.0360000001</v>
      </c>
      <c r="N980" s="24">
        <f t="shared" ref="N980:N981" si="95">(J980/M980-1)</f>
        <v>7.3358133419357152E-2</v>
      </c>
      <c r="O980" s="80">
        <f>D985</f>
        <v>1609118.73</v>
      </c>
      <c r="P980" s="24">
        <f t="shared" ref="P980:P981" si="96">(J980/O980-1)</f>
        <v>-4.1265718161145215E-2</v>
      </c>
    </row>
    <row r="981" spans="1:16" ht="20" thickBot="1" x14ac:dyDescent="0.3">
      <c r="A981" s="32" t="s">
        <v>124</v>
      </c>
      <c r="B981" s="32" t="s">
        <v>333</v>
      </c>
      <c r="C981" s="32">
        <v>25</v>
      </c>
      <c r="D981" s="82">
        <v>3318253.0789999999</v>
      </c>
      <c r="E981" s="32" t="s">
        <v>10</v>
      </c>
      <c r="F981" s="32">
        <v>47925.343999999997</v>
      </c>
      <c r="G981" s="32" t="s">
        <v>335</v>
      </c>
      <c r="I981" s="7">
        <v>10000</v>
      </c>
      <c r="J981" s="81">
        <f>D986</f>
        <v>262608.951</v>
      </c>
      <c r="K981" s="81">
        <f>D987</f>
        <v>305015.72899999999</v>
      </c>
      <c r="L981" s="21">
        <f t="shared" si="94"/>
        <v>-0.13903144647337184</v>
      </c>
      <c r="M981" s="81">
        <f>D988</f>
        <v>234249.24100000001</v>
      </c>
      <c r="N981" s="25">
        <f t="shared" si="95"/>
        <v>0.12106639013613707</v>
      </c>
      <c r="O981" s="81">
        <f>D989</f>
        <v>251607.58600000001</v>
      </c>
      <c r="P981" s="25">
        <f t="shared" si="96"/>
        <v>4.3724297724473171E-2</v>
      </c>
    </row>
    <row r="982" spans="1:16" x14ac:dyDescent="0.25">
      <c r="A982" s="32" t="s">
        <v>137</v>
      </c>
      <c r="B982" s="32" t="s">
        <v>333</v>
      </c>
      <c r="C982" s="32">
        <v>25</v>
      </c>
      <c r="D982" s="82">
        <v>1542717.29</v>
      </c>
      <c r="E982" s="32" t="s">
        <v>10</v>
      </c>
      <c r="F982" s="32">
        <v>4134.5079999999998</v>
      </c>
      <c r="G982" s="32" t="s">
        <v>335</v>
      </c>
    </row>
    <row r="983" spans="1:16" x14ac:dyDescent="0.25">
      <c r="A983" s="32" t="s">
        <v>138</v>
      </c>
      <c r="B983" s="32" t="s">
        <v>333</v>
      </c>
      <c r="C983" s="32">
        <v>25</v>
      </c>
      <c r="D983" s="82">
        <v>1923656.6129999999</v>
      </c>
      <c r="E983" s="32" t="s">
        <v>10</v>
      </c>
      <c r="F983" s="32">
        <v>35595.79</v>
      </c>
      <c r="G983" s="32" t="s">
        <v>335</v>
      </c>
    </row>
    <row r="984" spans="1:16" x14ac:dyDescent="0.25">
      <c r="A984" s="32" t="s">
        <v>139</v>
      </c>
      <c r="B984" s="32" t="s">
        <v>333</v>
      </c>
      <c r="C984" s="32">
        <v>25</v>
      </c>
      <c r="D984" s="82">
        <v>1437281.0360000001</v>
      </c>
      <c r="E984" s="32" t="s">
        <v>10</v>
      </c>
      <c r="F984" s="32">
        <v>11403.177</v>
      </c>
      <c r="G984" s="32" t="s">
        <v>335</v>
      </c>
    </row>
    <row r="985" spans="1:16" x14ac:dyDescent="0.25">
      <c r="A985" s="32" t="s">
        <v>140</v>
      </c>
      <c r="B985" s="32" t="s">
        <v>333</v>
      </c>
      <c r="C985" s="32">
        <v>25</v>
      </c>
      <c r="D985" s="82">
        <v>1609118.73</v>
      </c>
      <c r="E985" s="32" t="s">
        <v>10</v>
      </c>
      <c r="F985" s="32">
        <v>17035.897000000001</v>
      </c>
      <c r="G985" s="32" t="s">
        <v>335</v>
      </c>
    </row>
    <row r="986" spans="1:16" x14ac:dyDescent="0.25">
      <c r="A986" s="32" t="s">
        <v>125</v>
      </c>
      <c r="B986" s="32" t="s">
        <v>333</v>
      </c>
      <c r="C986" s="32">
        <v>25</v>
      </c>
      <c r="D986" s="82">
        <v>262608.951</v>
      </c>
      <c r="E986" s="32" t="s">
        <v>10</v>
      </c>
      <c r="F986" s="32">
        <v>1717.4929999999999</v>
      </c>
      <c r="G986" s="32" t="s">
        <v>335</v>
      </c>
    </row>
    <row r="987" spans="1:16" x14ac:dyDescent="0.25">
      <c r="A987" s="32" t="s">
        <v>126</v>
      </c>
      <c r="B987" s="32" t="s">
        <v>333</v>
      </c>
      <c r="C987" s="32">
        <v>25</v>
      </c>
      <c r="D987" s="82">
        <v>305015.72899999999</v>
      </c>
      <c r="E987" s="32" t="s">
        <v>10</v>
      </c>
      <c r="F987" s="32">
        <v>2291.375</v>
      </c>
      <c r="G987" s="32" t="s">
        <v>335</v>
      </c>
    </row>
    <row r="988" spans="1:16" x14ac:dyDescent="0.25">
      <c r="A988" s="32" t="s">
        <v>127</v>
      </c>
      <c r="B988" s="32" t="s">
        <v>333</v>
      </c>
      <c r="C988" s="32">
        <v>25</v>
      </c>
      <c r="D988" s="82">
        <v>234249.24100000001</v>
      </c>
      <c r="E988" s="32" t="s">
        <v>10</v>
      </c>
      <c r="F988" s="32">
        <v>1821.095</v>
      </c>
      <c r="G988" s="32" t="s">
        <v>335</v>
      </c>
    </row>
    <row r="989" spans="1:16" x14ac:dyDescent="0.25">
      <c r="A989" s="32" t="s">
        <v>128</v>
      </c>
      <c r="B989" s="32" t="s">
        <v>333</v>
      </c>
      <c r="C989" s="32">
        <v>25</v>
      </c>
      <c r="D989" s="82">
        <v>251607.58600000001</v>
      </c>
      <c r="E989" s="32" t="s">
        <v>10</v>
      </c>
      <c r="F989" s="32">
        <v>1122.3869999999999</v>
      </c>
      <c r="G989" s="32" t="s">
        <v>335</v>
      </c>
    </row>
    <row r="990" spans="1:16" x14ac:dyDescent="0.25">
      <c r="A990" s="32"/>
      <c r="B990" s="32"/>
      <c r="C990" s="32"/>
      <c r="D990" s="82"/>
      <c r="E990" s="32"/>
      <c r="F990" s="32"/>
      <c r="G990" s="32"/>
    </row>
    <row r="991" spans="1:16" x14ac:dyDescent="0.25">
      <c r="A991" s="32" t="s">
        <v>0</v>
      </c>
      <c r="B991" s="32" t="s">
        <v>1</v>
      </c>
      <c r="C991" s="32"/>
      <c r="D991" s="82"/>
      <c r="E991" s="32"/>
      <c r="F991" s="32"/>
      <c r="G991" s="32"/>
    </row>
    <row r="992" spans="1:16" ht="20" thickBot="1" x14ac:dyDescent="0.3">
      <c r="A992" s="32" t="s">
        <v>2</v>
      </c>
      <c r="B992" s="32" t="s">
        <v>3</v>
      </c>
      <c r="C992" s="32" t="s">
        <v>4</v>
      </c>
      <c r="D992" s="82" t="s">
        <v>5</v>
      </c>
      <c r="E992" s="32" t="s">
        <v>6</v>
      </c>
      <c r="F992" s="32" t="s">
        <v>7</v>
      </c>
      <c r="G992" s="32"/>
    </row>
    <row r="993" spans="1:16" x14ac:dyDescent="0.25">
      <c r="A993" s="32" t="s">
        <v>71</v>
      </c>
      <c r="B993" s="32" t="s">
        <v>333</v>
      </c>
      <c r="C993" s="32">
        <v>25</v>
      </c>
      <c r="D993" s="82">
        <v>555073.83400000003</v>
      </c>
      <c r="E993" s="32" t="s">
        <v>10</v>
      </c>
      <c r="F993" s="32">
        <v>3381.2379999999998</v>
      </c>
      <c r="G993" s="32" t="s">
        <v>335</v>
      </c>
      <c r="I993" s="5" t="s">
        <v>496</v>
      </c>
      <c r="J993" s="79" t="s">
        <v>340</v>
      </c>
      <c r="K993" s="79" t="s">
        <v>341</v>
      </c>
      <c r="L993" s="19" t="s">
        <v>162</v>
      </c>
      <c r="M993" s="79" t="s">
        <v>342</v>
      </c>
      <c r="N993" s="23" t="s">
        <v>162</v>
      </c>
      <c r="O993" s="93"/>
      <c r="P993" s="49"/>
    </row>
    <row r="994" spans="1:16" x14ac:dyDescent="0.25">
      <c r="A994" s="32" t="s">
        <v>72</v>
      </c>
      <c r="B994" s="32" t="s">
        <v>333</v>
      </c>
      <c r="C994" s="32">
        <v>25</v>
      </c>
      <c r="D994" s="82">
        <v>203681.52</v>
      </c>
      <c r="E994" s="32" t="s">
        <v>10</v>
      </c>
      <c r="F994" s="32">
        <v>2419.5169999999998</v>
      </c>
      <c r="G994" s="32" t="s">
        <v>335</v>
      </c>
      <c r="I994" s="6">
        <v>100000</v>
      </c>
      <c r="J994" s="80">
        <f>D993</f>
        <v>555073.83400000003</v>
      </c>
      <c r="K994" s="80">
        <f>D994</f>
        <v>203681.52</v>
      </c>
      <c r="L994" s="20">
        <f>(J994/K994-1)</f>
        <v>1.725204692109525</v>
      </c>
      <c r="M994" s="80">
        <f>D995</f>
        <v>395160.89500000002</v>
      </c>
      <c r="N994" s="24">
        <f>(J994/M994-1)</f>
        <v>0.40467804639424143</v>
      </c>
    </row>
    <row r="995" spans="1:16" x14ac:dyDescent="0.25">
      <c r="A995" s="32" t="s">
        <v>73</v>
      </c>
      <c r="B995" s="32" t="s">
        <v>333</v>
      </c>
      <c r="C995" s="32">
        <v>25</v>
      </c>
      <c r="D995" s="82">
        <v>395160.89500000002</v>
      </c>
      <c r="E995" s="32" t="s">
        <v>10</v>
      </c>
      <c r="F995" s="32">
        <v>2419.0329999999999</v>
      </c>
      <c r="G995" s="32" t="s">
        <v>335</v>
      </c>
      <c r="I995" s="6">
        <v>50000</v>
      </c>
      <c r="J995" s="80">
        <f>D996</f>
        <v>271382.25300000003</v>
      </c>
      <c r="K995" s="80">
        <f>D997</f>
        <v>72814.346000000005</v>
      </c>
      <c r="L995" s="20">
        <f t="shared" ref="L995:L996" si="97">(J995/K995-1)</f>
        <v>2.7270437476702738</v>
      </c>
      <c r="M995" s="80">
        <f>D998</f>
        <v>411366.83</v>
      </c>
      <c r="N995" s="24">
        <f t="shared" ref="N995:N996" si="98">(J995/M995-1)</f>
        <v>-0.34029135747284234</v>
      </c>
    </row>
    <row r="996" spans="1:16" ht="20" thickBot="1" x14ac:dyDescent="0.3">
      <c r="A996" s="32" t="s">
        <v>74</v>
      </c>
      <c r="B996" s="32" t="s">
        <v>333</v>
      </c>
      <c r="C996" s="32">
        <v>25</v>
      </c>
      <c r="D996" s="82">
        <v>271382.25300000003</v>
      </c>
      <c r="E996" s="32" t="s">
        <v>10</v>
      </c>
      <c r="F996" s="32">
        <v>1075.047</v>
      </c>
      <c r="G996" s="32" t="s">
        <v>335</v>
      </c>
      <c r="I996" s="7">
        <v>10000</v>
      </c>
      <c r="J996" s="81">
        <f>D999</f>
        <v>40140.843000000001</v>
      </c>
      <c r="K996" s="81">
        <f>D1000</f>
        <v>11204.880999999999</v>
      </c>
      <c r="L996" s="21">
        <f t="shared" si="97"/>
        <v>2.5824425980070651</v>
      </c>
      <c r="M996" s="81">
        <f>D1001</f>
        <v>28335.776999999998</v>
      </c>
      <c r="N996" s="25">
        <f t="shared" si="98"/>
        <v>0.41661345655000059</v>
      </c>
    </row>
    <row r="997" spans="1:16" x14ac:dyDescent="0.25">
      <c r="A997" s="32" t="s">
        <v>75</v>
      </c>
      <c r="B997" s="32" t="s">
        <v>333</v>
      </c>
      <c r="C997" s="32">
        <v>25</v>
      </c>
      <c r="D997" s="82">
        <v>72814.346000000005</v>
      </c>
      <c r="E997" s="32" t="s">
        <v>10</v>
      </c>
      <c r="F997" s="32">
        <v>435.447</v>
      </c>
      <c r="G997" s="32" t="s">
        <v>335</v>
      </c>
    </row>
    <row r="998" spans="1:16" x14ac:dyDescent="0.25">
      <c r="A998" s="32" t="s">
        <v>76</v>
      </c>
      <c r="B998" s="32" t="s">
        <v>333</v>
      </c>
      <c r="C998" s="32">
        <v>25</v>
      </c>
      <c r="D998" s="82">
        <v>411366.83</v>
      </c>
      <c r="E998" s="32" t="s">
        <v>10</v>
      </c>
      <c r="F998" s="32">
        <v>733.59900000000005</v>
      </c>
      <c r="G998" s="32" t="s">
        <v>335</v>
      </c>
    </row>
    <row r="999" spans="1:16" x14ac:dyDescent="0.25">
      <c r="A999" s="32" t="s">
        <v>77</v>
      </c>
      <c r="B999" s="32" t="s">
        <v>333</v>
      </c>
      <c r="C999" s="32">
        <v>25</v>
      </c>
      <c r="D999" s="82">
        <v>40140.843000000001</v>
      </c>
      <c r="E999" s="32" t="s">
        <v>10</v>
      </c>
      <c r="F999" s="32">
        <v>148.953</v>
      </c>
      <c r="G999" s="32" t="s">
        <v>335</v>
      </c>
    </row>
    <row r="1000" spans="1:16" x14ac:dyDescent="0.25">
      <c r="A1000" s="32" t="s">
        <v>78</v>
      </c>
      <c r="B1000" s="32" t="s">
        <v>333</v>
      </c>
      <c r="C1000" s="32">
        <v>25</v>
      </c>
      <c r="D1000" s="82">
        <v>11204.880999999999</v>
      </c>
      <c r="E1000" s="32" t="s">
        <v>10</v>
      </c>
      <c r="F1000" s="32">
        <v>48.374000000000002</v>
      </c>
      <c r="G1000" s="32" t="s">
        <v>335</v>
      </c>
    </row>
    <row r="1001" spans="1:16" x14ac:dyDescent="0.25">
      <c r="A1001" s="32" t="s">
        <v>79</v>
      </c>
      <c r="B1001" s="32" t="s">
        <v>333</v>
      </c>
      <c r="C1001" s="32">
        <v>25</v>
      </c>
      <c r="D1001" s="82">
        <v>28335.776999999998</v>
      </c>
      <c r="E1001" s="32" t="s">
        <v>10</v>
      </c>
      <c r="F1001" s="32">
        <v>103.438</v>
      </c>
      <c r="G1001" s="32" t="s">
        <v>335</v>
      </c>
    </row>
    <row r="1002" spans="1:16" x14ac:dyDescent="0.25">
      <c r="A1002" s="32"/>
      <c r="B1002" s="32"/>
      <c r="C1002" s="32"/>
      <c r="D1002" s="82"/>
      <c r="E1002" s="32"/>
      <c r="F1002" s="32"/>
      <c r="G1002" s="32"/>
    </row>
    <row r="1003" spans="1:16" x14ac:dyDescent="0.25">
      <c r="A1003" s="32" t="s">
        <v>0</v>
      </c>
      <c r="B1003" s="32" t="s">
        <v>1</v>
      </c>
      <c r="C1003" s="32"/>
      <c r="D1003" s="82"/>
      <c r="E1003" s="32"/>
      <c r="F1003" s="32"/>
      <c r="G1003" s="32"/>
    </row>
    <row r="1004" spans="1:16" ht="20" thickBot="1" x14ac:dyDescent="0.3">
      <c r="A1004" s="32" t="s">
        <v>2</v>
      </c>
      <c r="B1004" s="32" t="s">
        <v>3</v>
      </c>
      <c r="C1004" s="32" t="s">
        <v>4</v>
      </c>
      <c r="D1004" s="82" t="s">
        <v>5</v>
      </c>
      <c r="E1004" s="32" t="s">
        <v>6</v>
      </c>
      <c r="F1004" s="32" t="s">
        <v>7</v>
      </c>
      <c r="G1004" s="32"/>
    </row>
    <row r="1005" spans="1:16" x14ac:dyDescent="0.25">
      <c r="A1005" s="32" t="s">
        <v>86</v>
      </c>
      <c r="B1005" s="32" t="s">
        <v>333</v>
      </c>
      <c r="C1005" s="32">
        <v>25</v>
      </c>
      <c r="D1005" s="82">
        <v>930803.51199999999</v>
      </c>
      <c r="E1005" s="32" t="s">
        <v>10</v>
      </c>
      <c r="F1005" s="32">
        <v>2492.4940000000001</v>
      </c>
      <c r="G1005" s="32" t="s">
        <v>335</v>
      </c>
      <c r="I1005" s="5" t="s">
        <v>497</v>
      </c>
      <c r="J1005" s="79" t="s">
        <v>340</v>
      </c>
      <c r="K1005" s="79" t="s">
        <v>341</v>
      </c>
      <c r="L1005" s="19" t="s">
        <v>162</v>
      </c>
      <c r="M1005" s="79" t="s">
        <v>342</v>
      </c>
      <c r="N1005" s="23" t="s">
        <v>162</v>
      </c>
    </row>
    <row r="1006" spans="1:16" x14ac:dyDescent="0.25">
      <c r="A1006" s="32" t="s">
        <v>87</v>
      </c>
      <c r="B1006" s="32" t="s">
        <v>333</v>
      </c>
      <c r="C1006" s="32">
        <v>25</v>
      </c>
      <c r="D1006" s="82">
        <v>484973.446</v>
      </c>
      <c r="E1006" s="32" t="s">
        <v>10</v>
      </c>
      <c r="F1006" s="32">
        <v>22936.027999999998</v>
      </c>
      <c r="G1006" s="32" t="s">
        <v>335</v>
      </c>
      <c r="I1006" s="6">
        <v>100000</v>
      </c>
      <c r="J1006" s="80">
        <f>D1005</f>
        <v>930803.51199999999</v>
      </c>
      <c r="K1006" s="80">
        <f>D1006</f>
        <v>484973.446</v>
      </c>
      <c r="L1006" s="20">
        <f>(J1006/K1006-1)</f>
        <v>0.91928758095345287</v>
      </c>
      <c r="M1006" s="80">
        <f>D1007</f>
        <v>608285.39199999999</v>
      </c>
      <c r="N1006" s="24">
        <f>(J1006/M1006-1)</f>
        <v>0.53020855710439285</v>
      </c>
    </row>
    <row r="1007" spans="1:16" x14ac:dyDescent="0.25">
      <c r="A1007" s="32" t="s">
        <v>88</v>
      </c>
      <c r="B1007" s="32" t="s">
        <v>333</v>
      </c>
      <c r="C1007" s="32">
        <v>25</v>
      </c>
      <c r="D1007" s="82">
        <v>608285.39199999999</v>
      </c>
      <c r="E1007" s="32" t="s">
        <v>10</v>
      </c>
      <c r="F1007" s="32">
        <v>1590.518</v>
      </c>
      <c r="G1007" s="32" t="s">
        <v>335</v>
      </c>
      <c r="I1007" s="6">
        <v>50000</v>
      </c>
      <c r="J1007" s="80">
        <f>D1008</f>
        <v>466029.49300000002</v>
      </c>
      <c r="K1007" s="80">
        <f>D1009</f>
        <v>232866.48699999999</v>
      </c>
      <c r="L1007" s="20">
        <f t="shared" ref="L1007:L1008" si="99">(J1007/K1007-1)</f>
        <v>1.0012733433815231</v>
      </c>
      <c r="M1007" s="80">
        <f>D1010</f>
        <v>298260.63699999999</v>
      </c>
      <c r="N1007" s="24">
        <f t="shared" ref="N1007:N1008" si="100">(J1007/M1007-1)</f>
        <v>0.56249077212290688</v>
      </c>
    </row>
    <row r="1008" spans="1:16" ht="20" thickBot="1" x14ac:dyDescent="0.3">
      <c r="A1008" s="32" t="s">
        <v>89</v>
      </c>
      <c r="B1008" s="32" t="s">
        <v>333</v>
      </c>
      <c r="C1008" s="32">
        <v>25</v>
      </c>
      <c r="D1008" s="82">
        <v>466029.49300000002</v>
      </c>
      <c r="E1008" s="32" t="s">
        <v>10</v>
      </c>
      <c r="F1008" s="32">
        <v>2787.9780000000001</v>
      </c>
      <c r="G1008" s="32" t="s">
        <v>335</v>
      </c>
      <c r="I1008" s="7">
        <v>10000</v>
      </c>
      <c r="J1008" s="81">
        <f>D1011</f>
        <v>83954.061000000002</v>
      </c>
      <c r="K1008" s="81">
        <f>D1012</f>
        <v>42129.752</v>
      </c>
      <c r="L1008" s="21">
        <f t="shared" si="99"/>
        <v>0.99274994545422435</v>
      </c>
      <c r="M1008" s="81">
        <f>D1013</f>
        <v>54998.343999999997</v>
      </c>
      <c r="N1008" s="25">
        <f t="shared" si="100"/>
        <v>0.52648343375575091</v>
      </c>
    </row>
    <row r="1009" spans="1:16" x14ac:dyDescent="0.25">
      <c r="A1009" s="32" t="s">
        <v>90</v>
      </c>
      <c r="B1009" s="32" t="s">
        <v>333</v>
      </c>
      <c r="C1009" s="32">
        <v>25</v>
      </c>
      <c r="D1009" s="82">
        <v>232866.48699999999</v>
      </c>
      <c r="E1009" s="32" t="s">
        <v>10</v>
      </c>
      <c r="F1009" s="32">
        <v>3068.3090000000002</v>
      </c>
      <c r="G1009" s="32" t="s">
        <v>335</v>
      </c>
    </row>
    <row r="1010" spans="1:16" x14ac:dyDescent="0.25">
      <c r="A1010" s="32" t="s">
        <v>91</v>
      </c>
      <c r="B1010" s="32" t="s">
        <v>333</v>
      </c>
      <c r="C1010" s="32">
        <v>25</v>
      </c>
      <c r="D1010" s="82">
        <v>298260.63699999999</v>
      </c>
      <c r="E1010" s="32" t="s">
        <v>10</v>
      </c>
      <c r="F1010" s="32">
        <v>759.44899999999996</v>
      </c>
      <c r="G1010" s="32" t="s">
        <v>335</v>
      </c>
    </row>
    <row r="1011" spans="1:16" x14ac:dyDescent="0.25">
      <c r="A1011" s="32" t="s">
        <v>92</v>
      </c>
      <c r="B1011" s="32" t="s">
        <v>333</v>
      </c>
      <c r="C1011" s="32">
        <v>25</v>
      </c>
      <c r="D1011" s="82">
        <v>83954.061000000002</v>
      </c>
      <c r="E1011" s="32" t="s">
        <v>10</v>
      </c>
      <c r="F1011" s="32">
        <v>577.21199999999999</v>
      </c>
      <c r="G1011" s="32" t="s">
        <v>335</v>
      </c>
    </row>
    <row r="1012" spans="1:16" x14ac:dyDescent="0.25">
      <c r="A1012" s="32" t="s">
        <v>93</v>
      </c>
      <c r="B1012" s="32" t="s">
        <v>333</v>
      </c>
      <c r="C1012" s="32">
        <v>25</v>
      </c>
      <c r="D1012" s="82">
        <v>42129.752</v>
      </c>
      <c r="E1012" s="32" t="s">
        <v>10</v>
      </c>
      <c r="F1012" s="32">
        <v>190.25399999999999</v>
      </c>
      <c r="G1012" s="32" t="s">
        <v>335</v>
      </c>
    </row>
    <row r="1013" spans="1:16" x14ac:dyDescent="0.25">
      <c r="A1013" s="32" t="s">
        <v>94</v>
      </c>
      <c r="B1013" s="32" t="s">
        <v>333</v>
      </c>
      <c r="C1013" s="32">
        <v>25</v>
      </c>
      <c r="D1013" s="82">
        <v>54998.343999999997</v>
      </c>
      <c r="E1013" s="32" t="s">
        <v>10</v>
      </c>
      <c r="F1013" s="32">
        <v>238.87799999999999</v>
      </c>
      <c r="G1013" s="32" t="s">
        <v>335</v>
      </c>
    </row>
    <row r="1014" spans="1:16" x14ac:dyDescent="0.25">
      <c r="A1014" s="32"/>
      <c r="B1014" s="32"/>
      <c r="C1014" s="32"/>
      <c r="D1014" s="82"/>
      <c r="E1014" s="32"/>
      <c r="F1014" s="32"/>
      <c r="G1014" s="32"/>
    </row>
    <row r="1015" spans="1:16" x14ac:dyDescent="0.25">
      <c r="A1015" s="32" t="s">
        <v>0</v>
      </c>
      <c r="B1015" s="32" t="s">
        <v>1</v>
      </c>
      <c r="C1015" s="32"/>
      <c r="D1015" s="82"/>
      <c r="E1015" s="32"/>
      <c r="F1015" s="32"/>
      <c r="G1015" s="32"/>
    </row>
    <row r="1016" spans="1:16" ht="20" thickBot="1" x14ac:dyDescent="0.3">
      <c r="A1016" s="32" t="s">
        <v>2</v>
      </c>
      <c r="B1016" s="32" t="s">
        <v>3</v>
      </c>
      <c r="C1016" s="32" t="s">
        <v>4</v>
      </c>
      <c r="D1016" s="82" t="s">
        <v>5</v>
      </c>
      <c r="E1016" s="32" t="s">
        <v>6</v>
      </c>
      <c r="F1016" s="32" t="s">
        <v>7</v>
      </c>
      <c r="G1016" s="32"/>
    </row>
    <row r="1017" spans="1:16" x14ac:dyDescent="0.25">
      <c r="A1017" s="32" t="s">
        <v>141</v>
      </c>
      <c r="B1017" s="32" t="s">
        <v>333</v>
      </c>
      <c r="C1017" s="32">
        <v>25</v>
      </c>
      <c r="D1017" s="82">
        <v>9670257.0020000003</v>
      </c>
      <c r="E1017" s="32" t="s">
        <v>10</v>
      </c>
      <c r="F1017" s="32">
        <v>107101.36</v>
      </c>
      <c r="G1017" s="32" t="s">
        <v>335</v>
      </c>
      <c r="I1017" s="5" t="s">
        <v>503</v>
      </c>
      <c r="J1017" s="79" t="s">
        <v>344</v>
      </c>
      <c r="K1017" s="79" t="s">
        <v>341</v>
      </c>
      <c r="L1017" s="19" t="s">
        <v>162</v>
      </c>
      <c r="M1017" s="79" t="s">
        <v>343</v>
      </c>
      <c r="N1017" s="23" t="s">
        <v>162</v>
      </c>
      <c r="O1017" s="79" t="s">
        <v>342</v>
      </c>
      <c r="P1017" s="23" t="s">
        <v>162</v>
      </c>
    </row>
    <row r="1018" spans="1:16" x14ac:dyDescent="0.25">
      <c r="A1018" s="32" t="s">
        <v>142</v>
      </c>
      <c r="B1018" s="32" t="s">
        <v>333</v>
      </c>
      <c r="C1018" s="32">
        <v>25</v>
      </c>
      <c r="D1018" s="82">
        <v>7518777.1550000003</v>
      </c>
      <c r="E1018" s="32" t="s">
        <v>10</v>
      </c>
      <c r="F1018" s="32">
        <v>82106.517999999996</v>
      </c>
      <c r="G1018" s="32" t="s">
        <v>335</v>
      </c>
      <c r="I1018" s="6">
        <v>100000</v>
      </c>
      <c r="J1018" s="80">
        <f>D1017</f>
        <v>9670257.0020000003</v>
      </c>
      <c r="K1018" s="80">
        <f>D1018</f>
        <v>7518777.1550000003</v>
      </c>
      <c r="L1018" s="20">
        <f>(J1018/K1018-1)</f>
        <v>0.28614757461846874</v>
      </c>
      <c r="M1018" s="80">
        <f>D1019</f>
        <v>5300519.284</v>
      </c>
      <c r="N1018" s="24">
        <f>(J1018/M1018-1)</f>
        <v>0.82439804175231823</v>
      </c>
      <c r="O1018" s="80">
        <f>D1020</f>
        <v>12193701.436000001</v>
      </c>
      <c r="P1018" s="24">
        <f>(J1018/O1018-1)</f>
        <v>-0.20694654918726518</v>
      </c>
    </row>
    <row r="1019" spans="1:16" x14ac:dyDescent="0.25">
      <c r="A1019" s="32" t="s">
        <v>143</v>
      </c>
      <c r="B1019" s="32" t="s">
        <v>333</v>
      </c>
      <c r="C1019" s="32">
        <v>25</v>
      </c>
      <c r="D1019" s="82">
        <v>5300519.284</v>
      </c>
      <c r="E1019" s="32" t="s">
        <v>10</v>
      </c>
      <c r="F1019" s="32">
        <v>51012.474999999999</v>
      </c>
      <c r="G1019" s="32" t="s">
        <v>335</v>
      </c>
      <c r="I1019" s="6">
        <v>50000</v>
      </c>
      <c r="J1019" s="80">
        <f>D1021</f>
        <v>3839435.95</v>
      </c>
      <c r="K1019" s="80">
        <f>D1022</f>
        <v>3052491.2310000001</v>
      </c>
      <c r="L1019" s="20">
        <f t="shared" ref="L1019:L1020" si="101">(J1019/K1019-1)</f>
        <v>0.25780408834858326</v>
      </c>
      <c r="M1019" s="80">
        <f>D1023</f>
        <v>1870210.64</v>
      </c>
      <c r="N1019" s="24">
        <f t="shared" ref="N1019:N1020" si="102">(J1019/M1019-1)</f>
        <v>1.0529430577937471</v>
      </c>
      <c r="O1019" s="80">
        <f>D1024</f>
        <v>6623660.2089999998</v>
      </c>
      <c r="P1019" s="24">
        <f t="shared" ref="P1019:P1020" si="103">(J1019/O1019-1)</f>
        <v>-0.42034527302848235</v>
      </c>
    </row>
    <row r="1020" spans="1:16" ht="20" thickBot="1" x14ac:dyDescent="0.3">
      <c r="A1020" s="32" t="s">
        <v>144</v>
      </c>
      <c r="B1020" s="32" t="s">
        <v>333</v>
      </c>
      <c r="C1020" s="32">
        <v>25</v>
      </c>
      <c r="D1020" s="82">
        <v>12193701.436000001</v>
      </c>
      <c r="E1020" s="32" t="s">
        <v>10</v>
      </c>
      <c r="F1020" s="32">
        <v>127187.86500000001</v>
      </c>
      <c r="G1020" s="32" t="s">
        <v>335</v>
      </c>
      <c r="I1020" s="7">
        <v>10000</v>
      </c>
      <c r="J1020" s="81">
        <f>D1025</f>
        <v>477162.592</v>
      </c>
      <c r="K1020" s="81">
        <f>D1026</f>
        <v>511689.685</v>
      </c>
      <c r="L1020" s="21">
        <f t="shared" si="101"/>
        <v>-6.7476625017367731E-2</v>
      </c>
      <c r="M1020" s="81">
        <f>D1027</f>
        <v>355237.02</v>
      </c>
      <c r="N1020" s="25">
        <f t="shared" si="102"/>
        <v>0.34322315844221407</v>
      </c>
      <c r="O1020" s="81">
        <f>D1028</f>
        <v>1207992.5930000001</v>
      </c>
      <c r="P1020" s="25">
        <f t="shared" si="103"/>
        <v>-0.60499543228573427</v>
      </c>
    </row>
    <row r="1021" spans="1:16" x14ac:dyDescent="0.25">
      <c r="A1021" s="32" t="s">
        <v>157</v>
      </c>
      <c r="B1021" s="32" t="s">
        <v>333</v>
      </c>
      <c r="C1021" s="32">
        <v>25</v>
      </c>
      <c r="D1021" s="82">
        <v>3839435.95</v>
      </c>
      <c r="E1021" s="32" t="s">
        <v>10</v>
      </c>
      <c r="F1021" s="32">
        <v>39144.631000000001</v>
      </c>
      <c r="G1021" s="32" t="s">
        <v>335</v>
      </c>
    </row>
    <row r="1022" spans="1:16" x14ac:dyDescent="0.25">
      <c r="A1022" s="32" t="s">
        <v>158</v>
      </c>
      <c r="B1022" s="32" t="s">
        <v>333</v>
      </c>
      <c r="C1022" s="32">
        <v>25</v>
      </c>
      <c r="D1022" s="82">
        <v>3052491.2310000001</v>
      </c>
      <c r="E1022" s="32" t="s">
        <v>10</v>
      </c>
      <c r="F1022" s="32">
        <v>8099.9319999999998</v>
      </c>
      <c r="G1022" s="32" t="s">
        <v>335</v>
      </c>
    </row>
    <row r="1023" spans="1:16" x14ac:dyDescent="0.25">
      <c r="A1023" s="32" t="s">
        <v>159</v>
      </c>
      <c r="B1023" s="32" t="s">
        <v>333</v>
      </c>
      <c r="C1023" s="32">
        <v>25</v>
      </c>
      <c r="D1023" s="82">
        <v>1870210.64</v>
      </c>
      <c r="E1023" s="32" t="s">
        <v>10</v>
      </c>
      <c r="F1023" s="32">
        <v>47915.196000000004</v>
      </c>
      <c r="G1023" s="32" t="s">
        <v>335</v>
      </c>
    </row>
    <row r="1024" spans="1:16" x14ac:dyDescent="0.25">
      <c r="A1024" s="32" t="s">
        <v>160</v>
      </c>
      <c r="B1024" s="32" t="s">
        <v>333</v>
      </c>
      <c r="C1024" s="32">
        <v>25</v>
      </c>
      <c r="D1024" s="82">
        <v>6623660.2089999998</v>
      </c>
      <c r="E1024" s="32" t="s">
        <v>10</v>
      </c>
      <c r="F1024" s="32">
        <v>41656.504000000001</v>
      </c>
      <c r="G1024" s="32" t="s">
        <v>335</v>
      </c>
    </row>
    <row r="1025" spans="1:14" x14ac:dyDescent="0.25">
      <c r="A1025" s="32" t="s">
        <v>145</v>
      </c>
      <c r="B1025" s="32" t="s">
        <v>333</v>
      </c>
      <c r="C1025" s="32">
        <v>25</v>
      </c>
      <c r="D1025" s="82">
        <v>477162.592</v>
      </c>
      <c r="E1025" s="32" t="s">
        <v>10</v>
      </c>
      <c r="F1025" s="32">
        <v>3206.4929999999999</v>
      </c>
      <c r="G1025" s="32" t="s">
        <v>335</v>
      </c>
    </row>
    <row r="1026" spans="1:14" x14ac:dyDescent="0.25">
      <c r="A1026" s="32" t="s">
        <v>146</v>
      </c>
      <c r="B1026" s="32" t="s">
        <v>333</v>
      </c>
      <c r="C1026" s="32">
        <v>25</v>
      </c>
      <c r="D1026" s="82">
        <v>511689.685</v>
      </c>
      <c r="E1026" s="32" t="s">
        <v>10</v>
      </c>
      <c r="F1026" s="32">
        <v>26002.880000000001</v>
      </c>
      <c r="G1026" s="32" t="s">
        <v>335</v>
      </c>
    </row>
    <row r="1027" spans="1:14" x14ac:dyDescent="0.25">
      <c r="A1027" s="32" t="s">
        <v>147</v>
      </c>
      <c r="B1027" s="32" t="s">
        <v>333</v>
      </c>
      <c r="C1027" s="32">
        <v>25</v>
      </c>
      <c r="D1027" s="82">
        <v>355237.02</v>
      </c>
      <c r="E1027" s="32" t="s">
        <v>10</v>
      </c>
      <c r="F1027" s="32">
        <v>1832.7449999999999</v>
      </c>
      <c r="G1027" s="32" t="s">
        <v>335</v>
      </c>
    </row>
    <row r="1028" spans="1:14" x14ac:dyDescent="0.25">
      <c r="A1028" s="32" t="s">
        <v>148</v>
      </c>
      <c r="B1028" s="32" t="s">
        <v>333</v>
      </c>
      <c r="C1028" s="32">
        <v>25</v>
      </c>
      <c r="D1028" s="82">
        <v>1207992.5930000001</v>
      </c>
      <c r="E1028" s="32" t="s">
        <v>10</v>
      </c>
      <c r="F1028" s="32">
        <v>6363.2290000000003</v>
      </c>
      <c r="G1028" s="32" t="s">
        <v>335</v>
      </c>
    </row>
    <row r="1029" spans="1:14" x14ac:dyDescent="0.25">
      <c r="A1029" s="73"/>
    </row>
    <row r="1030" spans="1:14" x14ac:dyDescent="0.25">
      <c r="A1030" s="32" t="s">
        <v>161</v>
      </c>
      <c r="B1030" s="32"/>
      <c r="C1030" s="32"/>
      <c r="D1030" s="82"/>
      <c r="E1030" s="32"/>
      <c r="F1030" s="32"/>
      <c r="G1030" s="32"/>
    </row>
    <row r="1031" spans="1:14" ht="20" thickBot="1" x14ac:dyDescent="0.3">
      <c r="A1031" s="32" t="s">
        <v>2</v>
      </c>
      <c r="B1031" s="32" t="s">
        <v>3</v>
      </c>
      <c r="C1031" s="32" t="s">
        <v>4</v>
      </c>
      <c r="D1031" s="82" t="s">
        <v>5</v>
      </c>
      <c r="E1031" s="32" t="s">
        <v>6</v>
      </c>
      <c r="F1031" s="32" t="s">
        <v>7</v>
      </c>
      <c r="G1031" s="32"/>
    </row>
    <row r="1032" spans="1:14" x14ac:dyDescent="0.25">
      <c r="A1032" s="32" t="s">
        <v>8</v>
      </c>
      <c r="B1032" s="32" t="s">
        <v>333</v>
      </c>
      <c r="C1032" s="32">
        <v>25</v>
      </c>
      <c r="D1032" s="82">
        <v>3708755.6779999998</v>
      </c>
      <c r="E1032" s="32" t="s">
        <v>10</v>
      </c>
      <c r="F1032" s="32">
        <v>5132.49</v>
      </c>
      <c r="G1032" s="32" t="s">
        <v>335</v>
      </c>
      <c r="I1032" s="5" t="s">
        <v>161</v>
      </c>
      <c r="J1032" s="79" t="s">
        <v>340</v>
      </c>
      <c r="K1032" s="79" t="s">
        <v>341</v>
      </c>
      <c r="L1032" s="19" t="s">
        <v>162</v>
      </c>
      <c r="M1032" s="79" t="s">
        <v>342</v>
      </c>
      <c r="N1032" s="23" t="s">
        <v>162</v>
      </c>
    </row>
    <row r="1033" spans="1:14" x14ac:dyDescent="0.25">
      <c r="A1033" s="32" t="s">
        <v>12</v>
      </c>
      <c r="B1033" s="32" t="s">
        <v>333</v>
      </c>
      <c r="C1033" s="32">
        <v>25</v>
      </c>
      <c r="D1033" s="82">
        <v>8644878.5449999999</v>
      </c>
      <c r="E1033" s="32" t="s">
        <v>10</v>
      </c>
      <c r="F1033" s="32">
        <v>81559.540999999997</v>
      </c>
      <c r="G1033" s="32" t="s">
        <v>335</v>
      </c>
      <c r="I1033" s="6">
        <v>100000</v>
      </c>
      <c r="J1033" s="80">
        <f>D1032</f>
        <v>3708755.6779999998</v>
      </c>
      <c r="K1033" s="80">
        <f>D1033</f>
        <v>8644878.5449999999</v>
      </c>
      <c r="L1033" s="20">
        <f>(J1033/K1033-1)</f>
        <v>-0.57098811062590815</v>
      </c>
      <c r="M1033" s="80">
        <f>D1034</f>
        <v>5646293.4309999999</v>
      </c>
      <c r="N1033" s="24">
        <f>(J1033/M1033-1)</f>
        <v>-0.34315215400642896</v>
      </c>
    </row>
    <row r="1034" spans="1:14" x14ac:dyDescent="0.25">
      <c r="A1034" s="32" t="s">
        <v>13</v>
      </c>
      <c r="B1034" s="32" t="s">
        <v>333</v>
      </c>
      <c r="C1034" s="32">
        <v>25</v>
      </c>
      <c r="D1034" s="82">
        <v>5646293.4309999999</v>
      </c>
      <c r="E1034" s="32" t="s">
        <v>10</v>
      </c>
      <c r="F1034" s="32">
        <v>18705.769</v>
      </c>
      <c r="G1034" s="32" t="s">
        <v>335</v>
      </c>
      <c r="I1034" s="6">
        <v>50000</v>
      </c>
      <c r="J1034" s="80">
        <f>D1035</f>
        <v>1856633.243</v>
      </c>
      <c r="K1034" s="80">
        <f>D1036</f>
        <v>4261345.5889999997</v>
      </c>
      <c r="L1034" s="20">
        <f t="shared" ref="L1034:L1037" si="104">(J1034/K1034-1)</f>
        <v>-0.56430822043802087</v>
      </c>
      <c r="M1034" s="80">
        <f>D1037</f>
        <v>2805558.7379999999</v>
      </c>
      <c r="N1034" s="24">
        <f t="shared" ref="N1034:N1037" si="105">(J1034/M1034-1)</f>
        <v>-0.33823048583771975</v>
      </c>
    </row>
    <row r="1035" spans="1:14" x14ac:dyDescent="0.25">
      <c r="A1035" s="32" t="s">
        <v>14</v>
      </c>
      <c r="B1035" s="32" t="s">
        <v>333</v>
      </c>
      <c r="C1035" s="32">
        <v>25</v>
      </c>
      <c r="D1035" s="82">
        <v>1856633.243</v>
      </c>
      <c r="E1035" s="32" t="s">
        <v>10</v>
      </c>
      <c r="F1035" s="32">
        <v>6008.7879999999996</v>
      </c>
      <c r="G1035" s="32" t="s">
        <v>335</v>
      </c>
      <c r="I1035" s="6">
        <v>10000</v>
      </c>
      <c r="J1035" s="80">
        <f>D1038</f>
        <v>381917.12900000002</v>
      </c>
      <c r="K1035" s="80">
        <f>D1039</f>
        <v>840184.17200000002</v>
      </c>
      <c r="L1035" s="20">
        <f t="shared" si="104"/>
        <v>-0.54543641533870746</v>
      </c>
      <c r="M1035" s="80">
        <f>D1040</f>
        <v>564293.06700000004</v>
      </c>
      <c r="N1035" s="24">
        <f t="shared" si="105"/>
        <v>-0.32319365355591023</v>
      </c>
    </row>
    <row r="1036" spans="1:14" x14ac:dyDescent="0.25">
      <c r="A1036" s="32" t="s">
        <v>15</v>
      </c>
      <c r="B1036" s="32" t="s">
        <v>333</v>
      </c>
      <c r="C1036" s="32">
        <v>25</v>
      </c>
      <c r="D1036" s="82">
        <v>4261345.5889999997</v>
      </c>
      <c r="E1036" s="32" t="s">
        <v>10</v>
      </c>
      <c r="F1036" s="32">
        <v>36218.779000000002</v>
      </c>
      <c r="G1036" s="32" t="s">
        <v>335</v>
      </c>
      <c r="I1036" s="74">
        <v>1000</v>
      </c>
      <c r="J1036" s="80">
        <f>D1041</f>
        <v>52713.432999999997</v>
      </c>
      <c r="K1036" s="80">
        <f>D1042</f>
        <v>93004.27</v>
      </c>
      <c r="L1036" s="20">
        <f t="shared" si="104"/>
        <v>-0.43321491583128391</v>
      </c>
      <c r="M1036" s="80">
        <f>D1043</f>
        <v>57893.173000000003</v>
      </c>
      <c r="N1036" s="24">
        <f t="shared" si="105"/>
        <v>-8.9470653128651323E-2</v>
      </c>
    </row>
    <row r="1037" spans="1:14" ht="20" thickBot="1" x14ac:dyDescent="0.3">
      <c r="A1037" s="32" t="s">
        <v>16</v>
      </c>
      <c r="B1037" s="32" t="s">
        <v>333</v>
      </c>
      <c r="C1037" s="32">
        <v>25</v>
      </c>
      <c r="D1037" s="82">
        <v>2805558.7379999999</v>
      </c>
      <c r="E1037" s="32" t="s">
        <v>10</v>
      </c>
      <c r="F1037" s="32">
        <v>4349.2809999999999</v>
      </c>
      <c r="G1037" s="32" t="s">
        <v>335</v>
      </c>
      <c r="I1037" s="75">
        <v>100</v>
      </c>
      <c r="J1037" s="81">
        <f>D1044</f>
        <v>3772.5169999999998</v>
      </c>
      <c r="K1037" s="81">
        <f>D1045</f>
        <v>5675.8770000000004</v>
      </c>
      <c r="L1037" s="21">
        <f t="shared" si="104"/>
        <v>-0.33534200970176076</v>
      </c>
      <c r="M1037" s="81">
        <f>D1046</f>
        <v>5576.4059999999999</v>
      </c>
      <c r="N1037" s="25">
        <f t="shared" si="105"/>
        <v>-0.32348595134572344</v>
      </c>
    </row>
    <row r="1038" spans="1:14" x14ac:dyDescent="0.25">
      <c r="A1038" s="32" t="s">
        <v>17</v>
      </c>
      <c r="B1038" s="32" t="s">
        <v>333</v>
      </c>
      <c r="C1038" s="32">
        <v>25</v>
      </c>
      <c r="D1038" s="82">
        <v>381917.12900000002</v>
      </c>
      <c r="E1038" s="32" t="s">
        <v>10</v>
      </c>
      <c r="F1038" s="32">
        <v>707.86400000000003</v>
      </c>
      <c r="G1038" s="32" t="s">
        <v>335</v>
      </c>
    </row>
    <row r="1039" spans="1:14" x14ac:dyDescent="0.25">
      <c r="A1039" s="32" t="s">
        <v>18</v>
      </c>
      <c r="B1039" s="32" t="s">
        <v>333</v>
      </c>
      <c r="C1039" s="32">
        <v>25</v>
      </c>
      <c r="D1039" s="82">
        <v>840184.17200000002</v>
      </c>
      <c r="E1039" s="32" t="s">
        <v>10</v>
      </c>
      <c r="F1039" s="32">
        <v>15804.745000000001</v>
      </c>
      <c r="G1039" s="32" t="s">
        <v>335</v>
      </c>
    </row>
    <row r="1040" spans="1:14" x14ac:dyDescent="0.25">
      <c r="A1040" s="32" t="s">
        <v>19</v>
      </c>
      <c r="B1040" s="32" t="s">
        <v>333</v>
      </c>
      <c r="C1040" s="32">
        <v>25</v>
      </c>
      <c r="D1040" s="82">
        <v>564293.06700000004</v>
      </c>
      <c r="E1040" s="32" t="s">
        <v>10</v>
      </c>
      <c r="F1040" s="32">
        <v>1027.748</v>
      </c>
      <c r="G1040" s="32" t="s">
        <v>335</v>
      </c>
    </row>
    <row r="1041" spans="1:14" x14ac:dyDescent="0.25">
      <c r="A1041" s="32" t="s">
        <v>20</v>
      </c>
      <c r="B1041" s="32" t="s">
        <v>333</v>
      </c>
      <c r="C1041" s="32">
        <v>25</v>
      </c>
      <c r="D1041" s="82">
        <v>52713.432999999997</v>
      </c>
      <c r="E1041" s="32" t="s">
        <v>10</v>
      </c>
      <c r="F1041" s="32">
        <v>125.73</v>
      </c>
      <c r="G1041" s="32" t="s">
        <v>335</v>
      </c>
    </row>
    <row r="1042" spans="1:14" x14ac:dyDescent="0.25">
      <c r="A1042" s="32" t="s">
        <v>21</v>
      </c>
      <c r="B1042" s="32" t="s">
        <v>333</v>
      </c>
      <c r="C1042" s="32">
        <v>25</v>
      </c>
      <c r="D1042" s="82">
        <v>93004.27</v>
      </c>
      <c r="E1042" s="32" t="s">
        <v>10</v>
      </c>
      <c r="F1042" s="32">
        <v>173.68299999999999</v>
      </c>
      <c r="G1042" s="32" t="s">
        <v>335</v>
      </c>
    </row>
    <row r="1043" spans="1:14" x14ac:dyDescent="0.25">
      <c r="A1043" s="32" t="s">
        <v>22</v>
      </c>
      <c r="B1043" s="32" t="s">
        <v>333</v>
      </c>
      <c r="C1043" s="32">
        <v>25</v>
      </c>
      <c r="D1043" s="82">
        <v>57893.173000000003</v>
      </c>
      <c r="E1043" s="32" t="s">
        <v>10</v>
      </c>
      <c r="F1043" s="32">
        <v>121.095</v>
      </c>
      <c r="G1043" s="32" t="s">
        <v>335</v>
      </c>
    </row>
    <row r="1044" spans="1:14" x14ac:dyDescent="0.25">
      <c r="A1044" s="32" t="s">
        <v>23</v>
      </c>
      <c r="B1044" s="32" t="s">
        <v>333</v>
      </c>
      <c r="C1044" s="32">
        <v>25</v>
      </c>
      <c r="D1044" s="82">
        <v>3772.5169999999998</v>
      </c>
      <c r="E1044" s="32" t="s">
        <v>10</v>
      </c>
      <c r="F1044" s="32">
        <v>32.991</v>
      </c>
      <c r="G1044" s="32" t="s">
        <v>335</v>
      </c>
    </row>
    <row r="1045" spans="1:14" x14ac:dyDescent="0.25">
      <c r="A1045" s="32" t="s">
        <v>24</v>
      </c>
      <c r="B1045" s="32" t="s">
        <v>333</v>
      </c>
      <c r="C1045" s="32">
        <v>25</v>
      </c>
      <c r="D1045" s="82">
        <v>5675.8770000000004</v>
      </c>
      <c r="E1045" s="32" t="s">
        <v>10</v>
      </c>
      <c r="F1045" s="32">
        <v>16.135999999999999</v>
      </c>
      <c r="G1045" s="32" t="s">
        <v>335</v>
      </c>
    </row>
    <row r="1046" spans="1:14" x14ac:dyDescent="0.25">
      <c r="A1046" s="32" t="s">
        <v>25</v>
      </c>
      <c r="B1046" s="32" t="s">
        <v>333</v>
      </c>
      <c r="C1046" s="32">
        <v>25</v>
      </c>
      <c r="D1046" s="82">
        <v>5576.4059999999999</v>
      </c>
      <c r="E1046" s="32" t="s">
        <v>10</v>
      </c>
      <c r="F1046" s="32">
        <v>7.3239999999999998</v>
      </c>
      <c r="G1046" s="32" t="s">
        <v>335</v>
      </c>
    </row>
    <row r="1048" spans="1:14" x14ac:dyDescent="0.25">
      <c r="A1048" s="32" t="s">
        <v>163</v>
      </c>
      <c r="B1048" s="32"/>
      <c r="C1048" s="32"/>
      <c r="D1048" s="82"/>
      <c r="E1048" s="32"/>
      <c r="F1048" s="32"/>
      <c r="G1048" s="32"/>
    </row>
    <row r="1049" spans="1:14" ht="20" thickBot="1" x14ac:dyDescent="0.3">
      <c r="A1049" s="32" t="s">
        <v>2</v>
      </c>
      <c r="B1049" s="32" t="s">
        <v>3</v>
      </c>
      <c r="C1049" s="32" t="s">
        <v>4</v>
      </c>
      <c r="D1049" s="82" t="s">
        <v>5</v>
      </c>
      <c r="E1049" s="32" t="s">
        <v>6</v>
      </c>
      <c r="F1049" s="32" t="s">
        <v>7</v>
      </c>
      <c r="G1049" s="32"/>
    </row>
    <row r="1050" spans="1:14" x14ac:dyDescent="0.25">
      <c r="A1050" s="32" t="s">
        <v>26</v>
      </c>
      <c r="B1050" s="32" t="s">
        <v>333</v>
      </c>
      <c r="C1050" s="32">
        <v>25</v>
      </c>
      <c r="D1050" s="82">
        <v>2041325.0009999999</v>
      </c>
      <c r="E1050" s="32" t="s">
        <v>10</v>
      </c>
      <c r="F1050" s="32">
        <v>16332.222</v>
      </c>
      <c r="G1050" s="32" t="s">
        <v>335</v>
      </c>
      <c r="I1050" s="5" t="s">
        <v>163</v>
      </c>
      <c r="J1050" s="79" t="s">
        <v>340</v>
      </c>
      <c r="K1050" s="79" t="s">
        <v>341</v>
      </c>
      <c r="L1050" s="19" t="s">
        <v>162</v>
      </c>
      <c r="M1050" s="79" t="s">
        <v>342</v>
      </c>
      <c r="N1050" s="23" t="s">
        <v>162</v>
      </c>
    </row>
    <row r="1051" spans="1:14" x14ac:dyDescent="0.25">
      <c r="A1051" s="32" t="s">
        <v>27</v>
      </c>
      <c r="B1051" s="32" t="s">
        <v>333</v>
      </c>
      <c r="C1051" s="32">
        <v>25</v>
      </c>
      <c r="D1051" s="82">
        <v>2718860.7779999999</v>
      </c>
      <c r="E1051" s="32" t="s">
        <v>10</v>
      </c>
      <c r="F1051" s="32">
        <v>142272.54800000001</v>
      </c>
      <c r="G1051" s="32" t="s">
        <v>335</v>
      </c>
      <c r="I1051" s="6">
        <v>100000</v>
      </c>
      <c r="J1051" s="80">
        <f>D1050</f>
        <v>2041325.0009999999</v>
      </c>
      <c r="K1051" s="80">
        <f>D1051</f>
        <v>2718860.7779999999</v>
      </c>
      <c r="L1051" s="20">
        <f>(J1051/K1051-1)</f>
        <v>-0.24919840783403291</v>
      </c>
      <c r="M1051" s="80">
        <f>D1052</f>
        <v>2913118.5279999999</v>
      </c>
      <c r="N1051" s="24">
        <f>(J1051/M1051-1)</f>
        <v>-0.2992646947319817</v>
      </c>
    </row>
    <row r="1052" spans="1:14" x14ac:dyDescent="0.25">
      <c r="A1052" s="32" t="s">
        <v>28</v>
      </c>
      <c r="B1052" s="32" t="s">
        <v>333</v>
      </c>
      <c r="C1052" s="32">
        <v>25</v>
      </c>
      <c r="D1052" s="82">
        <v>2913118.5279999999</v>
      </c>
      <c r="E1052" s="32" t="s">
        <v>10</v>
      </c>
      <c r="F1052" s="32">
        <v>24606.620999999999</v>
      </c>
      <c r="G1052" s="32" t="s">
        <v>335</v>
      </c>
      <c r="I1052" s="6">
        <v>50000</v>
      </c>
      <c r="J1052" s="80">
        <f>D1053</f>
        <v>1018806.447</v>
      </c>
      <c r="K1052" s="80">
        <f>D1054</f>
        <v>1297886.817</v>
      </c>
      <c r="L1052" s="20">
        <f t="shared" ref="L1052:L1055" si="106">(J1052/K1052-1)</f>
        <v>-0.21502673911511039</v>
      </c>
      <c r="M1052" s="80">
        <f>D1055</f>
        <v>1411830.5819999999</v>
      </c>
      <c r="N1052" s="24">
        <f t="shared" ref="N1052:N1055" si="107">(J1052/M1052-1)</f>
        <v>-0.27837910582956893</v>
      </c>
    </row>
    <row r="1053" spans="1:14" x14ac:dyDescent="0.25">
      <c r="A1053" s="32" t="s">
        <v>29</v>
      </c>
      <c r="B1053" s="32" t="s">
        <v>333</v>
      </c>
      <c r="C1053" s="32">
        <v>25</v>
      </c>
      <c r="D1053" s="82">
        <v>1018806.447</v>
      </c>
      <c r="E1053" s="32" t="s">
        <v>10</v>
      </c>
      <c r="F1053" s="32">
        <v>14930.186</v>
      </c>
      <c r="G1053" s="32" t="s">
        <v>335</v>
      </c>
      <c r="I1053" s="6">
        <v>10000</v>
      </c>
      <c r="J1053" s="80">
        <f>D1056</f>
        <v>208903.511</v>
      </c>
      <c r="K1053" s="80">
        <f>D1057</f>
        <v>254268.27299999999</v>
      </c>
      <c r="L1053" s="20">
        <f t="shared" si="106"/>
        <v>-0.17841298666467909</v>
      </c>
      <c r="M1053" s="80">
        <f>D1058</f>
        <v>287563.43099999998</v>
      </c>
      <c r="N1053" s="24">
        <f t="shared" si="107"/>
        <v>-0.27353937086666624</v>
      </c>
    </row>
    <row r="1054" spans="1:14" x14ac:dyDescent="0.25">
      <c r="A1054" s="32" t="s">
        <v>30</v>
      </c>
      <c r="B1054" s="32" t="s">
        <v>333</v>
      </c>
      <c r="C1054" s="32">
        <v>25</v>
      </c>
      <c r="D1054" s="82">
        <v>1297886.817</v>
      </c>
      <c r="E1054" s="32" t="s">
        <v>10</v>
      </c>
      <c r="F1054" s="32">
        <v>72424.334000000003</v>
      </c>
      <c r="G1054" s="32" t="s">
        <v>335</v>
      </c>
      <c r="I1054" s="74">
        <v>1000</v>
      </c>
      <c r="J1054" s="80">
        <f>D1059</f>
        <v>27064.084999999999</v>
      </c>
      <c r="K1054" s="80">
        <f>D1060</f>
        <v>39690.934999999998</v>
      </c>
      <c r="L1054" s="20">
        <f t="shared" si="106"/>
        <v>-0.31812931592566407</v>
      </c>
      <c r="M1054" s="80">
        <f>D1061</f>
        <v>27574.386999999999</v>
      </c>
      <c r="N1054" s="24">
        <f t="shared" si="107"/>
        <v>-1.8506376950464976E-2</v>
      </c>
    </row>
    <row r="1055" spans="1:14" ht="20" thickBot="1" x14ac:dyDescent="0.3">
      <c r="A1055" s="32" t="s">
        <v>31</v>
      </c>
      <c r="B1055" s="32" t="s">
        <v>333</v>
      </c>
      <c r="C1055" s="32">
        <v>25</v>
      </c>
      <c r="D1055" s="82">
        <v>1411830.5819999999</v>
      </c>
      <c r="E1055" s="32" t="s">
        <v>10</v>
      </c>
      <c r="F1055" s="32">
        <v>42025.402999999998</v>
      </c>
      <c r="G1055" s="32" t="s">
        <v>335</v>
      </c>
      <c r="I1055" s="75">
        <v>100</v>
      </c>
      <c r="J1055" s="81">
        <f>D1062</f>
        <v>2029.9280000000001</v>
      </c>
      <c r="K1055" s="81">
        <f>D1063</f>
        <v>2230.0709999999999</v>
      </c>
      <c r="L1055" s="21">
        <f t="shared" si="106"/>
        <v>-8.9747366787873539E-2</v>
      </c>
      <c r="M1055" s="81">
        <f>D1064</f>
        <v>2544.2489999999998</v>
      </c>
      <c r="N1055" s="25">
        <f t="shared" si="107"/>
        <v>-0.20215041845353965</v>
      </c>
    </row>
    <row r="1056" spans="1:14" x14ac:dyDescent="0.25">
      <c r="A1056" s="32" t="s">
        <v>32</v>
      </c>
      <c r="B1056" s="32" t="s">
        <v>333</v>
      </c>
      <c r="C1056" s="32">
        <v>25</v>
      </c>
      <c r="D1056" s="82">
        <v>208903.511</v>
      </c>
      <c r="E1056" s="32" t="s">
        <v>10</v>
      </c>
      <c r="F1056" s="32">
        <v>2309.085</v>
      </c>
      <c r="G1056" s="32" t="s">
        <v>335</v>
      </c>
    </row>
    <row r="1057" spans="1:14" x14ac:dyDescent="0.25">
      <c r="A1057" s="32" t="s">
        <v>33</v>
      </c>
      <c r="B1057" s="32" t="s">
        <v>333</v>
      </c>
      <c r="C1057" s="32">
        <v>25</v>
      </c>
      <c r="D1057" s="82">
        <v>254268.27299999999</v>
      </c>
      <c r="E1057" s="32" t="s">
        <v>10</v>
      </c>
      <c r="F1057" s="32">
        <v>1239.3399999999999</v>
      </c>
      <c r="G1057" s="32" t="s">
        <v>335</v>
      </c>
    </row>
    <row r="1058" spans="1:14" x14ac:dyDescent="0.25">
      <c r="A1058" s="32" t="s">
        <v>34</v>
      </c>
      <c r="B1058" s="32" t="s">
        <v>333</v>
      </c>
      <c r="C1058" s="32">
        <v>25</v>
      </c>
      <c r="D1058" s="82">
        <v>287563.43099999998</v>
      </c>
      <c r="E1058" s="32" t="s">
        <v>10</v>
      </c>
      <c r="F1058" s="32">
        <v>1941.162</v>
      </c>
      <c r="G1058" s="32" t="s">
        <v>335</v>
      </c>
    </row>
    <row r="1059" spans="1:14" x14ac:dyDescent="0.25">
      <c r="A1059" s="32" t="s">
        <v>35</v>
      </c>
      <c r="B1059" s="32" t="s">
        <v>333</v>
      </c>
      <c r="C1059" s="32">
        <v>25</v>
      </c>
      <c r="D1059" s="82">
        <v>27064.084999999999</v>
      </c>
      <c r="E1059" s="32" t="s">
        <v>10</v>
      </c>
      <c r="F1059" s="32">
        <v>104.056</v>
      </c>
      <c r="G1059" s="32" t="s">
        <v>335</v>
      </c>
    </row>
    <row r="1060" spans="1:14" x14ac:dyDescent="0.25">
      <c r="A1060" s="32" t="s">
        <v>36</v>
      </c>
      <c r="B1060" s="32" t="s">
        <v>333</v>
      </c>
      <c r="C1060" s="32">
        <v>25</v>
      </c>
      <c r="D1060" s="82">
        <v>39690.934999999998</v>
      </c>
      <c r="E1060" s="32" t="s">
        <v>10</v>
      </c>
      <c r="F1060" s="32">
        <v>368.97699999999998</v>
      </c>
      <c r="G1060" s="32" t="s">
        <v>335</v>
      </c>
    </row>
    <row r="1061" spans="1:14" x14ac:dyDescent="0.25">
      <c r="A1061" s="32" t="s">
        <v>37</v>
      </c>
      <c r="B1061" s="32" t="s">
        <v>333</v>
      </c>
      <c r="C1061" s="32">
        <v>25</v>
      </c>
      <c r="D1061" s="82">
        <v>27574.386999999999</v>
      </c>
      <c r="E1061" s="32" t="s">
        <v>10</v>
      </c>
      <c r="F1061" s="32">
        <v>106.611</v>
      </c>
      <c r="G1061" s="32" t="s">
        <v>335</v>
      </c>
    </row>
    <row r="1062" spans="1:14" x14ac:dyDescent="0.25">
      <c r="A1062" s="32" t="s">
        <v>38</v>
      </c>
      <c r="B1062" s="32" t="s">
        <v>333</v>
      </c>
      <c r="C1062" s="32">
        <v>25</v>
      </c>
      <c r="D1062" s="82">
        <v>2029.9280000000001</v>
      </c>
      <c r="E1062" s="32" t="s">
        <v>10</v>
      </c>
      <c r="F1062" s="32">
        <v>2.964</v>
      </c>
      <c r="G1062" s="32" t="s">
        <v>335</v>
      </c>
    </row>
    <row r="1063" spans="1:14" x14ac:dyDescent="0.25">
      <c r="A1063" s="32" t="s">
        <v>39</v>
      </c>
      <c r="B1063" s="32" t="s">
        <v>333</v>
      </c>
      <c r="C1063" s="32">
        <v>25</v>
      </c>
      <c r="D1063" s="82">
        <v>2230.0709999999999</v>
      </c>
      <c r="E1063" s="32" t="s">
        <v>10</v>
      </c>
      <c r="F1063" s="32">
        <v>5.3970000000000002</v>
      </c>
      <c r="G1063" s="32" t="s">
        <v>335</v>
      </c>
    </row>
    <row r="1064" spans="1:14" x14ac:dyDescent="0.25">
      <c r="A1064" s="32" t="s">
        <v>40</v>
      </c>
      <c r="B1064" s="32" t="s">
        <v>333</v>
      </c>
      <c r="C1064" s="32">
        <v>25</v>
      </c>
      <c r="D1064" s="82">
        <v>2544.2489999999998</v>
      </c>
      <c r="E1064" s="32" t="s">
        <v>10</v>
      </c>
      <c r="F1064" s="32">
        <v>3.4910000000000001</v>
      </c>
      <c r="G1064" s="32" t="s">
        <v>335</v>
      </c>
    </row>
    <row r="1066" spans="1:14" x14ac:dyDescent="0.25">
      <c r="A1066" s="32" t="s">
        <v>164</v>
      </c>
      <c r="B1066" s="32"/>
      <c r="C1066" s="32"/>
      <c r="D1066" s="82"/>
      <c r="E1066" s="32"/>
      <c r="F1066" s="32"/>
      <c r="G1066" s="32"/>
    </row>
    <row r="1067" spans="1:14" ht="20" thickBot="1" x14ac:dyDescent="0.3">
      <c r="A1067" s="32" t="s">
        <v>2</v>
      </c>
      <c r="B1067" s="32" t="s">
        <v>3</v>
      </c>
      <c r="C1067" s="32" t="s">
        <v>4</v>
      </c>
      <c r="D1067" s="82" t="s">
        <v>5</v>
      </c>
      <c r="E1067" s="32" t="s">
        <v>6</v>
      </c>
      <c r="F1067" s="32" t="s">
        <v>7</v>
      </c>
      <c r="G1067" s="32"/>
    </row>
    <row r="1068" spans="1:14" x14ac:dyDescent="0.25">
      <c r="A1068" s="32" t="s">
        <v>41</v>
      </c>
      <c r="B1068" s="32" t="s">
        <v>333</v>
      </c>
      <c r="C1068" s="32">
        <v>25</v>
      </c>
      <c r="D1068" s="82">
        <v>1312468.7279999999</v>
      </c>
      <c r="E1068" s="32" t="s">
        <v>10</v>
      </c>
      <c r="F1068" s="32">
        <v>3443.799</v>
      </c>
      <c r="G1068" s="32" t="s">
        <v>335</v>
      </c>
      <c r="I1068" s="5" t="s">
        <v>164</v>
      </c>
      <c r="J1068" s="79" t="s">
        <v>340</v>
      </c>
      <c r="K1068" s="79" t="s">
        <v>341</v>
      </c>
      <c r="L1068" s="19" t="s">
        <v>162</v>
      </c>
      <c r="M1068" s="79" t="s">
        <v>342</v>
      </c>
      <c r="N1068" s="23" t="s">
        <v>162</v>
      </c>
    </row>
    <row r="1069" spans="1:14" x14ac:dyDescent="0.25">
      <c r="A1069" s="32" t="s">
        <v>42</v>
      </c>
      <c r="B1069" s="32" t="s">
        <v>333</v>
      </c>
      <c r="C1069" s="32">
        <v>25</v>
      </c>
      <c r="D1069" s="82">
        <v>1355619.0290000001</v>
      </c>
      <c r="E1069" s="32" t="s">
        <v>10</v>
      </c>
      <c r="F1069" s="32">
        <v>41216.067999999999</v>
      </c>
      <c r="G1069" s="32" t="s">
        <v>335</v>
      </c>
      <c r="I1069" s="6">
        <v>100000</v>
      </c>
      <c r="J1069" s="80">
        <f>D1068</f>
        <v>1312468.7279999999</v>
      </c>
      <c r="K1069" s="80">
        <f>D1069</f>
        <v>1355619.0290000001</v>
      </c>
      <c r="L1069" s="20">
        <f>(J1069/K1069-1)</f>
        <v>-3.1830698800260238E-2</v>
      </c>
      <c r="M1069" s="80">
        <f>D1070</f>
        <v>1657467.308</v>
      </c>
      <c r="N1069" s="24">
        <f>(J1069/M1069-1)</f>
        <v>-0.2081480451136597</v>
      </c>
    </row>
    <row r="1070" spans="1:14" x14ac:dyDescent="0.25">
      <c r="A1070" s="32" t="s">
        <v>43</v>
      </c>
      <c r="B1070" s="32" t="s">
        <v>333</v>
      </c>
      <c r="C1070" s="32">
        <v>25</v>
      </c>
      <c r="D1070" s="82">
        <v>1657467.308</v>
      </c>
      <c r="E1070" s="32" t="s">
        <v>10</v>
      </c>
      <c r="F1070" s="32">
        <v>94792.998999999996</v>
      </c>
      <c r="G1070" s="32" t="s">
        <v>335</v>
      </c>
      <c r="I1070" s="6">
        <v>50000</v>
      </c>
      <c r="J1070" s="80">
        <f>D1071</f>
        <v>656265.06700000004</v>
      </c>
      <c r="K1070" s="80">
        <f>D1072</f>
        <v>675858.97199999995</v>
      </c>
      <c r="L1070" s="20">
        <f t="shared" ref="L1070:L1073" si="108">(J1070/K1070-1)</f>
        <v>-2.8991114732142553E-2</v>
      </c>
      <c r="M1070" s="80">
        <f>D1073</f>
        <v>860601.39399999997</v>
      </c>
      <c r="N1070" s="24">
        <f t="shared" ref="N1070:N1073" si="109">(J1070/M1070-1)</f>
        <v>-0.23743434350049397</v>
      </c>
    </row>
    <row r="1071" spans="1:14" x14ac:dyDescent="0.25">
      <c r="A1071" s="32" t="s">
        <v>44</v>
      </c>
      <c r="B1071" s="32" t="s">
        <v>333</v>
      </c>
      <c r="C1071" s="32">
        <v>25</v>
      </c>
      <c r="D1071" s="82">
        <v>656265.06700000004</v>
      </c>
      <c r="E1071" s="32" t="s">
        <v>10</v>
      </c>
      <c r="F1071" s="32">
        <v>3737.5010000000002</v>
      </c>
      <c r="G1071" s="32" t="s">
        <v>335</v>
      </c>
      <c r="I1071" s="6">
        <v>10000</v>
      </c>
      <c r="J1071" s="80">
        <f>D1074</f>
        <v>134780.201</v>
      </c>
      <c r="K1071" s="80">
        <f>D1075</f>
        <v>134823.53400000001</v>
      </c>
      <c r="L1071" s="20">
        <f t="shared" si="108"/>
        <v>-3.2140531192437205E-4</v>
      </c>
      <c r="M1071" s="80">
        <f>D1076</f>
        <v>149164.08499999999</v>
      </c>
      <c r="N1071" s="24">
        <f t="shared" si="109"/>
        <v>-9.6429941564016519E-2</v>
      </c>
    </row>
    <row r="1072" spans="1:14" x14ac:dyDescent="0.25">
      <c r="A1072" s="32" t="s">
        <v>45</v>
      </c>
      <c r="B1072" s="32" t="s">
        <v>333</v>
      </c>
      <c r="C1072" s="32">
        <v>25</v>
      </c>
      <c r="D1072" s="82">
        <v>675858.97199999995</v>
      </c>
      <c r="E1072" s="32" t="s">
        <v>10</v>
      </c>
      <c r="F1072" s="32">
        <v>13975.606</v>
      </c>
      <c r="G1072" s="32" t="s">
        <v>335</v>
      </c>
      <c r="I1072" s="74">
        <v>1000</v>
      </c>
      <c r="J1072" s="80">
        <f>D1077</f>
        <v>17338.062000000002</v>
      </c>
      <c r="K1072" s="80">
        <f>D1078</f>
        <v>15219.365</v>
      </c>
      <c r="L1072" s="20">
        <f t="shared" si="108"/>
        <v>0.13921060438461152</v>
      </c>
      <c r="M1072" s="80">
        <f>D1079</f>
        <v>16028.921</v>
      </c>
      <c r="N1072" s="24">
        <f t="shared" si="109"/>
        <v>8.1673682214791654E-2</v>
      </c>
    </row>
    <row r="1073" spans="1:14" ht="20" thickBot="1" x14ac:dyDescent="0.3">
      <c r="A1073" s="32" t="s">
        <v>46</v>
      </c>
      <c r="B1073" s="32" t="s">
        <v>333</v>
      </c>
      <c r="C1073" s="32">
        <v>25</v>
      </c>
      <c r="D1073" s="82">
        <v>860601.39399999997</v>
      </c>
      <c r="E1073" s="32" t="s">
        <v>10</v>
      </c>
      <c r="F1073" s="32">
        <v>35618.292999999998</v>
      </c>
      <c r="G1073" s="32" t="s">
        <v>335</v>
      </c>
      <c r="I1073" s="75">
        <v>100</v>
      </c>
      <c r="J1073" s="81">
        <f>D1080</f>
        <v>1323.7840000000001</v>
      </c>
      <c r="K1073" s="81">
        <f>D1081</f>
        <v>1300.566</v>
      </c>
      <c r="L1073" s="21">
        <f t="shared" si="108"/>
        <v>1.7852227414833388E-2</v>
      </c>
      <c r="M1073" s="81">
        <f>D1082</f>
        <v>1446.47</v>
      </c>
      <c r="N1073" s="25">
        <f t="shared" si="109"/>
        <v>-8.4817521275933783E-2</v>
      </c>
    </row>
    <row r="1074" spans="1:14" x14ac:dyDescent="0.25">
      <c r="A1074" s="32" t="s">
        <v>47</v>
      </c>
      <c r="B1074" s="32" t="s">
        <v>333</v>
      </c>
      <c r="C1074" s="32">
        <v>25</v>
      </c>
      <c r="D1074" s="82">
        <v>134780.201</v>
      </c>
      <c r="E1074" s="32" t="s">
        <v>10</v>
      </c>
      <c r="F1074" s="32">
        <v>133.624</v>
      </c>
      <c r="G1074" s="32" t="s">
        <v>335</v>
      </c>
    </row>
    <row r="1075" spans="1:14" x14ac:dyDescent="0.25">
      <c r="A1075" s="32" t="s">
        <v>48</v>
      </c>
      <c r="B1075" s="32" t="s">
        <v>333</v>
      </c>
      <c r="C1075" s="32">
        <v>25</v>
      </c>
      <c r="D1075" s="82">
        <v>134823.53400000001</v>
      </c>
      <c r="E1075" s="32" t="s">
        <v>10</v>
      </c>
      <c r="F1075" s="32">
        <v>1431.15</v>
      </c>
      <c r="G1075" s="32" t="s">
        <v>335</v>
      </c>
    </row>
    <row r="1076" spans="1:14" x14ac:dyDescent="0.25">
      <c r="A1076" s="32" t="s">
        <v>49</v>
      </c>
      <c r="B1076" s="32" t="s">
        <v>333</v>
      </c>
      <c r="C1076" s="32">
        <v>25</v>
      </c>
      <c r="D1076" s="82">
        <v>149164.08499999999</v>
      </c>
      <c r="E1076" s="32" t="s">
        <v>10</v>
      </c>
      <c r="F1076" s="32">
        <v>3025.721</v>
      </c>
      <c r="G1076" s="32" t="s">
        <v>335</v>
      </c>
    </row>
    <row r="1077" spans="1:14" x14ac:dyDescent="0.25">
      <c r="A1077" s="32" t="s">
        <v>50</v>
      </c>
      <c r="B1077" s="32" t="s">
        <v>333</v>
      </c>
      <c r="C1077" s="32">
        <v>25</v>
      </c>
      <c r="D1077" s="82">
        <v>17338.062000000002</v>
      </c>
      <c r="E1077" s="32" t="s">
        <v>10</v>
      </c>
      <c r="F1077" s="32">
        <v>189.892</v>
      </c>
      <c r="G1077" s="32" t="s">
        <v>335</v>
      </c>
    </row>
    <row r="1078" spans="1:14" x14ac:dyDescent="0.25">
      <c r="A1078" s="32" t="s">
        <v>51</v>
      </c>
      <c r="B1078" s="32" t="s">
        <v>333</v>
      </c>
      <c r="C1078" s="32">
        <v>25</v>
      </c>
      <c r="D1078" s="82">
        <v>15219.365</v>
      </c>
      <c r="E1078" s="32" t="s">
        <v>10</v>
      </c>
      <c r="F1078" s="32">
        <v>24.367999999999999</v>
      </c>
      <c r="G1078" s="32" t="s">
        <v>335</v>
      </c>
    </row>
    <row r="1079" spans="1:14" x14ac:dyDescent="0.25">
      <c r="A1079" s="32" t="s">
        <v>52</v>
      </c>
      <c r="B1079" s="32" t="s">
        <v>333</v>
      </c>
      <c r="C1079" s="32">
        <v>25</v>
      </c>
      <c r="D1079" s="82">
        <v>16028.921</v>
      </c>
      <c r="E1079" s="32" t="s">
        <v>10</v>
      </c>
      <c r="F1079" s="32">
        <v>269.86900000000003</v>
      </c>
      <c r="G1079" s="32" t="s">
        <v>335</v>
      </c>
    </row>
    <row r="1080" spans="1:14" x14ac:dyDescent="0.25">
      <c r="A1080" s="32" t="s">
        <v>53</v>
      </c>
      <c r="B1080" s="32" t="s">
        <v>333</v>
      </c>
      <c r="C1080" s="32">
        <v>25</v>
      </c>
      <c r="D1080" s="82">
        <v>1323.7840000000001</v>
      </c>
      <c r="E1080" s="32" t="s">
        <v>10</v>
      </c>
      <c r="F1080" s="32">
        <v>3.4369999999999998</v>
      </c>
      <c r="G1080" s="32" t="s">
        <v>335</v>
      </c>
    </row>
    <row r="1081" spans="1:14" x14ac:dyDescent="0.25">
      <c r="A1081" s="32" t="s">
        <v>54</v>
      </c>
      <c r="B1081" s="32" t="s">
        <v>333</v>
      </c>
      <c r="C1081" s="32">
        <v>25</v>
      </c>
      <c r="D1081" s="82">
        <v>1300.566</v>
      </c>
      <c r="E1081" s="32" t="s">
        <v>10</v>
      </c>
      <c r="F1081" s="32">
        <v>17.55</v>
      </c>
      <c r="G1081" s="32" t="s">
        <v>335</v>
      </c>
    </row>
    <row r="1082" spans="1:14" x14ac:dyDescent="0.25">
      <c r="A1082" s="32" t="s">
        <v>55</v>
      </c>
      <c r="B1082" s="32" t="s">
        <v>333</v>
      </c>
      <c r="C1082" s="32">
        <v>25</v>
      </c>
      <c r="D1082" s="82">
        <v>1446.47</v>
      </c>
      <c r="E1082" s="32" t="s">
        <v>10</v>
      </c>
      <c r="F1082" s="32">
        <v>22.731999999999999</v>
      </c>
      <c r="G1082" s="32" t="s">
        <v>335</v>
      </c>
    </row>
    <row r="1084" spans="1:14" x14ac:dyDescent="0.25">
      <c r="A1084" s="32" t="s">
        <v>165</v>
      </c>
      <c r="B1084" s="32"/>
      <c r="C1084" s="32"/>
      <c r="D1084" s="82"/>
      <c r="E1084" s="32"/>
      <c r="F1084" s="32"/>
      <c r="G1084" s="32"/>
    </row>
    <row r="1085" spans="1:14" ht="20" thickBot="1" x14ac:dyDescent="0.3">
      <c r="A1085" s="32" t="s">
        <v>2</v>
      </c>
      <c r="B1085" s="32" t="s">
        <v>3</v>
      </c>
      <c r="C1085" s="32" t="s">
        <v>4</v>
      </c>
      <c r="D1085" s="82" t="s">
        <v>5</v>
      </c>
      <c r="E1085" s="32" t="s">
        <v>6</v>
      </c>
      <c r="F1085" s="32" t="s">
        <v>7</v>
      </c>
      <c r="G1085" s="32"/>
    </row>
    <row r="1086" spans="1:14" x14ac:dyDescent="0.25">
      <c r="A1086" s="32" t="s">
        <v>56</v>
      </c>
      <c r="B1086" s="32" t="s">
        <v>333</v>
      </c>
      <c r="C1086" s="32">
        <v>25</v>
      </c>
      <c r="D1086" s="82">
        <v>965056.978</v>
      </c>
      <c r="E1086" s="32" t="s">
        <v>10</v>
      </c>
      <c r="F1086" s="32">
        <v>2409.0729999999999</v>
      </c>
      <c r="G1086" s="32" t="s">
        <v>335</v>
      </c>
      <c r="I1086" s="5" t="s">
        <v>165</v>
      </c>
      <c r="J1086" s="79" t="s">
        <v>340</v>
      </c>
      <c r="K1086" s="79" t="s">
        <v>341</v>
      </c>
      <c r="L1086" s="19" t="s">
        <v>162</v>
      </c>
      <c r="M1086" s="79" t="s">
        <v>342</v>
      </c>
      <c r="N1086" s="23" t="s">
        <v>162</v>
      </c>
    </row>
    <row r="1087" spans="1:14" x14ac:dyDescent="0.25">
      <c r="A1087" s="32" t="s">
        <v>57</v>
      </c>
      <c r="B1087" s="32" t="s">
        <v>333</v>
      </c>
      <c r="C1087" s="32">
        <v>25</v>
      </c>
      <c r="D1087" s="82">
        <v>710467.53</v>
      </c>
      <c r="E1087" s="32" t="s">
        <v>10</v>
      </c>
      <c r="F1087" s="32">
        <v>2168.1149999999998</v>
      </c>
      <c r="G1087" s="32" t="s">
        <v>335</v>
      </c>
      <c r="I1087" s="6">
        <v>100000</v>
      </c>
      <c r="J1087" s="80">
        <f>D1086</f>
        <v>965056.978</v>
      </c>
      <c r="K1087" s="80">
        <f>D1087</f>
        <v>710467.53</v>
      </c>
      <c r="L1087" s="20">
        <f>(J1087/K1087-1)</f>
        <v>0.35834072248171567</v>
      </c>
      <c r="M1087" s="80">
        <f>D1088</f>
        <v>748714.29500000004</v>
      </c>
      <c r="N1087" s="24">
        <f>(J1087/M1087-1)</f>
        <v>0.28895225380997958</v>
      </c>
    </row>
    <row r="1088" spans="1:14" x14ac:dyDescent="0.25">
      <c r="A1088" s="32" t="s">
        <v>58</v>
      </c>
      <c r="B1088" s="32" t="s">
        <v>333</v>
      </c>
      <c r="C1088" s="32">
        <v>25</v>
      </c>
      <c r="D1088" s="82">
        <v>748714.29500000004</v>
      </c>
      <c r="E1088" s="32" t="s">
        <v>10</v>
      </c>
      <c r="F1088" s="32">
        <v>1867.19</v>
      </c>
      <c r="G1088" s="32" t="s">
        <v>335</v>
      </c>
      <c r="I1088" s="6">
        <v>50000</v>
      </c>
      <c r="J1088" s="80">
        <f>D1089</f>
        <v>478768.20699999999</v>
      </c>
      <c r="K1088" s="80">
        <f>D1090</f>
        <v>336820.21600000001</v>
      </c>
      <c r="L1088" s="20">
        <f t="shared" ref="L1088:L1091" si="110">(J1088/K1088-1)</f>
        <v>0.42143548473943127</v>
      </c>
      <c r="M1088" s="80">
        <f>D1091</f>
        <v>375657.58100000001</v>
      </c>
      <c r="N1088" s="24">
        <f t="shared" ref="N1088:N1091" si="111">(J1088/M1088-1)</f>
        <v>0.27448035449070307</v>
      </c>
    </row>
    <row r="1089" spans="1:14" x14ac:dyDescent="0.25">
      <c r="A1089" s="32" t="s">
        <v>59</v>
      </c>
      <c r="B1089" s="32" t="s">
        <v>333</v>
      </c>
      <c r="C1089" s="32">
        <v>25</v>
      </c>
      <c r="D1089" s="82">
        <v>478768.20699999999</v>
      </c>
      <c r="E1089" s="32" t="s">
        <v>10</v>
      </c>
      <c r="F1089" s="32">
        <v>1536.2950000000001</v>
      </c>
      <c r="G1089" s="32" t="s">
        <v>335</v>
      </c>
      <c r="I1089" s="6">
        <v>10000</v>
      </c>
      <c r="J1089" s="80">
        <f>D1092</f>
        <v>98200.721000000005</v>
      </c>
      <c r="K1089" s="80">
        <f>D1093</f>
        <v>68766.883000000002</v>
      </c>
      <c r="L1089" s="20">
        <f t="shared" si="110"/>
        <v>0.42802344262135605</v>
      </c>
      <c r="M1089" s="80">
        <f>D1094</f>
        <v>77397.751000000004</v>
      </c>
      <c r="N1089" s="24">
        <f t="shared" si="111"/>
        <v>0.26878003212263879</v>
      </c>
    </row>
    <row r="1090" spans="1:14" x14ac:dyDescent="0.25">
      <c r="A1090" s="32" t="s">
        <v>60</v>
      </c>
      <c r="B1090" s="32" t="s">
        <v>333</v>
      </c>
      <c r="C1090" s="32">
        <v>25</v>
      </c>
      <c r="D1090" s="82">
        <v>336820.21600000001</v>
      </c>
      <c r="E1090" s="32" t="s">
        <v>10</v>
      </c>
      <c r="F1090" s="32">
        <v>595.84</v>
      </c>
      <c r="G1090" s="32" t="s">
        <v>335</v>
      </c>
      <c r="I1090" s="74">
        <v>1000</v>
      </c>
      <c r="J1090" s="80">
        <f>D1095</f>
        <v>12430.752</v>
      </c>
      <c r="K1090" s="80">
        <f>D1096</f>
        <v>7727.7240000000002</v>
      </c>
      <c r="L1090" s="20">
        <f t="shared" si="110"/>
        <v>0.60859161119108296</v>
      </c>
      <c r="M1090" s="80">
        <f>D1097</f>
        <v>8880.73</v>
      </c>
      <c r="N1090" s="24">
        <f t="shared" si="111"/>
        <v>0.39974439038232235</v>
      </c>
    </row>
    <row r="1091" spans="1:14" ht="20" thickBot="1" x14ac:dyDescent="0.3">
      <c r="A1091" s="32" t="s">
        <v>61</v>
      </c>
      <c r="B1091" s="32" t="s">
        <v>333</v>
      </c>
      <c r="C1091" s="32">
        <v>25</v>
      </c>
      <c r="D1091" s="82">
        <v>375657.58100000001</v>
      </c>
      <c r="E1091" s="32" t="s">
        <v>10</v>
      </c>
      <c r="F1091" s="32">
        <v>788.76900000000001</v>
      </c>
      <c r="G1091" s="32" t="s">
        <v>335</v>
      </c>
      <c r="I1091" s="75">
        <v>100</v>
      </c>
      <c r="J1091" s="81">
        <f>D1098</f>
        <v>965.07500000000005</v>
      </c>
      <c r="K1091" s="81">
        <f>D1099</f>
        <v>626.92100000000005</v>
      </c>
      <c r="L1091" s="21">
        <f t="shared" si="110"/>
        <v>0.53938853539760179</v>
      </c>
      <c r="M1091" s="81">
        <f>D1100</f>
        <v>1131.876</v>
      </c>
      <c r="N1091" s="25">
        <f t="shared" si="111"/>
        <v>-0.14736684937219269</v>
      </c>
    </row>
    <row r="1092" spans="1:14" x14ac:dyDescent="0.25">
      <c r="A1092" s="32" t="s">
        <v>62</v>
      </c>
      <c r="B1092" s="32" t="s">
        <v>333</v>
      </c>
      <c r="C1092" s="32">
        <v>25</v>
      </c>
      <c r="D1092" s="82">
        <v>98200.721000000005</v>
      </c>
      <c r="E1092" s="32" t="s">
        <v>10</v>
      </c>
      <c r="F1092" s="32">
        <v>112.652</v>
      </c>
      <c r="G1092" s="32" t="s">
        <v>335</v>
      </c>
    </row>
    <row r="1093" spans="1:14" x14ac:dyDescent="0.25">
      <c r="A1093" s="32" t="s">
        <v>63</v>
      </c>
      <c r="B1093" s="32" t="s">
        <v>333</v>
      </c>
      <c r="C1093" s="32">
        <v>25</v>
      </c>
      <c r="D1093" s="82">
        <v>68766.883000000002</v>
      </c>
      <c r="E1093" s="32" t="s">
        <v>10</v>
      </c>
      <c r="F1093" s="32">
        <v>576.92600000000004</v>
      </c>
      <c r="G1093" s="32" t="s">
        <v>335</v>
      </c>
    </row>
    <row r="1094" spans="1:14" x14ac:dyDescent="0.25">
      <c r="A1094" s="32" t="s">
        <v>64</v>
      </c>
      <c r="B1094" s="32" t="s">
        <v>333</v>
      </c>
      <c r="C1094" s="32">
        <v>25</v>
      </c>
      <c r="D1094" s="82">
        <v>77397.751000000004</v>
      </c>
      <c r="E1094" s="32" t="s">
        <v>10</v>
      </c>
      <c r="F1094" s="32">
        <v>164.40700000000001</v>
      </c>
      <c r="G1094" s="32" t="s">
        <v>335</v>
      </c>
    </row>
    <row r="1095" spans="1:14" x14ac:dyDescent="0.25">
      <c r="A1095" s="32" t="s">
        <v>65</v>
      </c>
      <c r="B1095" s="32" t="s">
        <v>333</v>
      </c>
      <c r="C1095" s="32">
        <v>25</v>
      </c>
      <c r="D1095" s="82">
        <v>12430.752</v>
      </c>
      <c r="E1095" s="32" t="s">
        <v>10</v>
      </c>
      <c r="F1095" s="32">
        <v>16.661000000000001</v>
      </c>
      <c r="G1095" s="32" t="s">
        <v>335</v>
      </c>
    </row>
    <row r="1096" spans="1:14" x14ac:dyDescent="0.25">
      <c r="A1096" s="32" t="s">
        <v>66</v>
      </c>
      <c r="B1096" s="32" t="s">
        <v>333</v>
      </c>
      <c r="C1096" s="32">
        <v>25</v>
      </c>
      <c r="D1096" s="82">
        <v>7727.7240000000002</v>
      </c>
      <c r="E1096" s="32" t="s">
        <v>10</v>
      </c>
      <c r="F1096" s="32">
        <v>46.39</v>
      </c>
      <c r="G1096" s="32" t="s">
        <v>335</v>
      </c>
    </row>
    <row r="1097" spans="1:14" x14ac:dyDescent="0.25">
      <c r="A1097" s="32" t="s">
        <v>67</v>
      </c>
      <c r="B1097" s="32" t="s">
        <v>333</v>
      </c>
      <c r="C1097" s="32">
        <v>25</v>
      </c>
      <c r="D1097" s="82">
        <v>8880.73</v>
      </c>
      <c r="E1097" s="32" t="s">
        <v>10</v>
      </c>
      <c r="F1097" s="32">
        <v>16.074999999999999</v>
      </c>
      <c r="G1097" s="32" t="s">
        <v>335</v>
      </c>
    </row>
    <row r="1098" spans="1:14" x14ac:dyDescent="0.25">
      <c r="A1098" s="32" t="s">
        <v>68</v>
      </c>
      <c r="B1098" s="32" t="s">
        <v>333</v>
      </c>
      <c r="C1098" s="32">
        <v>25</v>
      </c>
      <c r="D1098" s="82">
        <v>965.07500000000005</v>
      </c>
      <c r="E1098" s="32" t="s">
        <v>10</v>
      </c>
      <c r="F1098" s="32">
        <v>2.9449999999999998</v>
      </c>
      <c r="G1098" s="32" t="s">
        <v>335</v>
      </c>
    </row>
    <row r="1099" spans="1:14" x14ac:dyDescent="0.25">
      <c r="A1099" s="32" t="s">
        <v>69</v>
      </c>
      <c r="B1099" s="32" t="s">
        <v>333</v>
      </c>
      <c r="C1099" s="32">
        <v>25</v>
      </c>
      <c r="D1099" s="82">
        <v>626.92100000000005</v>
      </c>
      <c r="E1099" s="32" t="s">
        <v>10</v>
      </c>
      <c r="F1099" s="32">
        <v>1.363</v>
      </c>
      <c r="G1099" s="32" t="s">
        <v>335</v>
      </c>
    </row>
    <row r="1100" spans="1:14" x14ac:dyDescent="0.25">
      <c r="A1100" s="32" t="s">
        <v>70</v>
      </c>
      <c r="B1100" s="32" t="s">
        <v>333</v>
      </c>
      <c r="C1100" s="32">
        <v>25</v>
      </c>
      <c r="D1100" s="82">
        <v>1131.876</v>
      </c>
      <c r="E1100" s="32" t="s">
        <v>10</v>
      </c>
      <c r="F1100" s="32">
        <v>27.42</v>
      </c>
      <c r="G1100" s="32" t="s">
        <v>335</v>
      </c>
    </row>
    <row r="1102" spans="1:14" x14ac:dyDescent="0.25">
      <c r="A1102" s="32" t="s">
        <v>571</v>
      </c>
      <c r="B1102" s="32"/>
      <c r="C1102" s="32"/>
      <c r="D1102" s="82"/>
      <c r="E1102" s="32"/>
      <c r="F1102" s="32"/>
      <c r="G1102" s="32"/>
    </row>
    <row r="1103" spans="1:14" ht="20" thickBot="1" x14ac:dyDescent="0.3">
      <c r="A1103" s="32" t="s">
        <v>2</v>
      </c>
      <c r="B1103" s="32" t="s">
        <v>3</v>
      </c>
      <c r="C1103" s="32" t="s">
        <v>4</v>
      </c>
      <c r="D1103" s="82" t="s">
        <v>5</v>
      </c>
      <c r="E1103" s="32" t="s">
        <v>6</v>
      </c>
      <c r="F1103" s="32" t="s">
        <v>7</v>
      </c>
      <c r="G1103" s="32"/>
    </row>
    <row r="1104" spans="1:14" x14ac:dyDescent="0.25">
      <c r="A1104" s="32" t="s">
        <v>71</v>
      </c>
      <c r="B1104" s="32" t="s">
        <v>333</v>
      </c>
      <c r="C1104" s="32">
        <v>25</v>
      </c>
      <c r="D1104" s="82">
        <v>535070.51800000004</v>
      </c>
      <c r="E1104" s="32" t="s">
        <v>10</v>
      </c>
      <c r="F1104" s="32">
        <v>1189.1400000000001</v>
      </c>
      <c r="G1104" s="32" t="s">
        <v>335</v>
      </c>
      <c r="I1104" s="5" t="s">
        <v>571</v>
      </c>
      <c r="J1104" s="79" t="s">
        <v>340</v>
      </c>
      <c r="K1104" s="79" t="s">
        <v>341</v>
      </c>
      <c r="L1104" s="19" t="s">
        <v>162</v>
      </c>
      <c r="M1104" s="79" t="s">
        <v>342</v>
      </c>
      <c r="N1104" s="23" t="s">
        <v>162</v>
      </c>
    </row>
    <row r="1105" spans="1:14" x14ac:dyDescent="0.25">
      <c r="A1105" s="32" t="s">
        <v>72</v>
      </c>
      <c r="B1105" s="32" t="s">
        <v>333</v>
      </c>
      <c r="C1105" s="32">
        <v>25</v>
      </c>
      <c r="D1105" s="82">
        <v>188004.514</v>
      </c>
      <c r="E1105" s="32" t="s">
        <v>10</v>
      </c>
      <c r="F1105" s="32">
        <v>5829.9759999999997</v>
      </c>
      <c r="G1105" s="32" t="s">
        <v>335</v>
      </c>
      <c r="I1105" s="6">
        <v>100000</v>
      </c>
      <c r="J1105" s="80">
        <f>D1104</f>
        <v>535070.51800000004</v>
      </c>
      <c r="K1105" s="80">
        <f>D1105</f>
        <v>188004.514</v>
      </c>
      <c r="L1105" s="20">
        <f>(J1105/K1105-1)</f>
        <v>1.8460514410840161</v>
      </c>
      <c r="M1105" s="80">
        <f>D1106</f>
        <v>379568.08600000001</v>
      </c>
      <c r="N1105" s="24">
        <f>(J1105/M1105-1)</f>
        <v>0.40968257800261965</v>
      </c>
    </row>
    <row r="1106" spans="1:14" x14ac:dyDescent="0.25">
      <c r="A1106" s="32" t="s">
        <v>73</v>
      </c>
      <c r="B1106" s="32" t="s">
        <v>333</v>
      </c>
      <c r="C1106" s="32">
        <v>25</v>
      </c>
      <c r="D1106" s="82">
        <v>379568.08600000001</v>
      </c>
      <c r="E1106" s="32" t="s">
        <v>10</v>
      </c>
      <c r="F1106" s="32">
        <v>1519.56</v>
      </c>
      <c r="G1106" s="32" t="s">
        <v>335</v>
      </c>
      <c r="I1106" s="6">
        <v>50000</v>
      </c>
      <c r="J1106" s="80">
        <f>D1107</f>
        <v>262414.49200000003</v>
      </c>
      <c r="K1106" s="80">
        <f>D1108</f>
        <v>67055.985000000001</v>
      </c>
      <c r="L1106" s="20">
        <f t="shared" ref="L1106:L1109" si="112">(J1106/K1106-1)</f>
        <v>2.9133642135001079</v>
      </c>
      <c r="M1106" s="80">
        <f>D1109</f>
        <v>179327.93900000001</v>
      </c>
      <c r="N1106" s="24">
        <f t="shared" ref="N1106:N1109" si="113">(J1106/M1106-1)</f>
        <v>0.46332185304376927</v>
      </c>
    </row>
    <row r="1107" spans="1:14" x14ac:dyDescent="0.25">
      <c r="A1107" s="32" t="s">
        <v>74</v>
      </c>
      <c r="B1107" s="32" t="s">
        <v>333</v>
      </c>
      <c r="C1107" s="32">
        <v>25</v>
      </c>
      <c r="D1107" s="82">
        <v>262414.49200000003</v>
      </c>
      <c r="E1107" s="32" t="s">
        <v>10</v>
      </c>
      <c r="F1107" s="32">
        <v>703.08799999999997</v>
      </c>
      <c r="G1107" s="32" t="s">
        <v>335</v>
      </c>
      <c r="I1107" s="6">
        <v>10000</v>
      </c>
      <c r="J1107" s="80">
        <f>D1110</f>
        <v>47104.345000000001</v>
      </c>
      <c r="K1107" s="80">
        <f>D1111</f>
        <v>11001.585999999999</v>
      </c>
      <c r="L1107" s="20">
        <f t="shared" si="112"/>
        <v>3.2815958535432985</v>
      </c>
      <c r="M1107" s="80">
        <f>D1112</f>
        <v>27750.521000000001</v>
      </c>
      <c r="N1107" s="24">
        <f t="shared" si="113"/>
        <v>0.69742200515802932</v>
      </c>
    </row>
    <row r="1108" spans="1:14" x14ac:dyDescent="0.25">
      <c r="A1108" s="32" t="s">
        <v>75</v>
      </c>
      <c r="B1108" s="32" t="s">
        <v>333</v>
      </c>
      <c r="C1108" s="32">
        <v>25</v>
      </c>
      <c r="D1108" s="82">
        <v>67055.985000000001</v>
      </c>
      <c r="E1108" s="32" t="s">
        <v>10</v>
      </c>
      <c r="F1108" s="32">
        <v>3259.384</v>
      </c>
      <c r="G1108" s="32" t="s">
        <v>335</v>
      </c>
      <c r="I1108" s="74">
        <v>1000</v>
      </c>
      <c r="J1108" s="80">
        <f>D1113</f>
        <v>4590.7</v>
      </c>
      <c r="K1108" s="80">
        <f>D1114</f>
        <v>1210.8910000000001</v>
      </c>
      <c r="L1108" s="20">
        <f t="shared" si="112"/>
        <v>2.7911752585492828</v>
      </c>
      <c r="M1108" s="80">
        <f>D1115</f>
        <v>2801.8270000000002</v>
      </c>
      <c r="N1108" s="24">
        <f t="shared" si="113"/>
        <v>0.63846661481954436</v>
      </c>
    </row>
    <row r="1109" spans="1:14" ht="20" thickBot="1" x14ac:dyDescent="0.3">
      <c r="A1109" s="32" t="s">
        <v>76</v>
      </c>
      <c r="B1109" s="32" t="s">
        <v>333</v>
      </c>
      <c r="C1109" s="32">
        <v>25</v>
      </c>
      <c r="D1109" s="82">
        <v>179327.93900000001</v>
      </c>
      <c r="E1109" s="32" t="s">
        <v>10</v>
      </c>
      <c r="F1109" s="32">
        <v>1476.5519999999999</v>
      </c>
      <c r="G1109" s="32" t="s">
        <v>335</v>
      </c>
      <c r="I1109" s="75">
        <v>100</v>
      </c>
      <c r="J1109" s="81">
        <f>D1116</f>
        <v>396.10300000000001</v>
      </c>
      <c r="K1109" s="81">
        <f>D1117</f>
        <v>132.70699999999999</v>
      </c>
      <c r="L1109" s="21">
        <f t="shared" si="112"/>
        <v>1.9847935677846689</v>
      </c>
      <c r="M1109" s="81">
        <f>D1118</f>
        <v>307.16899999999998</v>
      </c>
      <c r="N1109" s="25">
        <f t="shared" si="113"/>
        <v>0.28952791460075744</v>
      </c>
    </row>
    <row r="1110" spans="1:14" x14ac:dyDescent="0.25">
      <c r="A1110" s="32" t="s">
        <v>77</v>
      </c>
      <c r="B1110" s="32" t="s">
        <v>333</v>
      </c>
      <c r="C1110" s="32">
        <v>25</v>
      </c>
      <c r="D1110" s="82">
        <v>47104.345000000001</v>
      </c>
      <c r="E1110" s="32" t="s">
        <v>10</v>
      </c>
      <c r="F1110" s="32">
        <v>176.30500000000001</v>
      </c>
      <c r="G1110" s="32" t="s">
        <v>335</v>
      </c>
    </row>
    <row r="1111" spans="1:14" x14ac:dyDescent="0.25">
      <c r="A1111" s="32" t="s">
        <v>78</v>
      </c>
      <c r="B1111" s="32" t="s">
        <v>333</v>
      </c>
      <c r="C1111" s="32">
        <v>25</v>
      </c>
      <c r="D1111" s="82">
        <v>11001.585999999999</v>
      </c>
      <c r="E1111" s="32" t="s">
        <v>10</v>
      </c>
      <c r="F1111" s="32">
        <v>39.927999999999997</v>
      </c>
      <c r="G1111" s="32" t="s">
        <v>335</v>
      </c>
    </row>
    <row r="1112" spans="1:14" x14ac:dyDescent="0.25">
      <c r="A1112" s="32" t="s">
        <v>79</v>
      </c>
      <c r="B1112" s="32" t="s">
        <v>333</v>
      </c>
      <c r="C1112" s="32">
        <v>25</v>
      </c>
      <c r="D1112" s="82">
        <v>27750.521000000001</v>
      </c>
      <c r="E1112" s="32" t="s">
        <v>10</v>
      </c>
      <c r="F1112" s="32">
        <v>110.714</v>
      </c>
      <c r="G1112" s="32" t="s">
        <v>335</v>
      </c>
    </row>
    <row r="1113" spans="1:14" x14ac:dyDescent="0.25">
      <c r="A1113" s="32" t="s">
        <v>80</v>
      </c>
      <c r="B1113" s="32" t="s">
        <v>333</v>
      </c>
      <c r="C1113" s="32">
        <v>25</v>
      </c>
      <c r="D1113" s="82">
        <v>4590.7</v>
      </c>
      <c r="E1113" s="32" t="s">
        <v>10</v>
      </c>
      <c r="F1113" s="32">
        <v>8.9920000000000009</v>
      </c>
      <c r="G1113" s="32" t="s">
        <v>335</v>
      </c>
    </row>
    <row r="1114" spans="1:14" x14ac:dyDescent="0.25">
      <c r="A1114" s="32" t="s">
        <v>81</v>
      </c>
      <c r="B1114" s="32" t="s">
        <v>333</v>
      </c>
      <c r="C1114" s="32">
        <v>25</v>
      </c>
      <c r="D1114" s="82">
        <v>1210.8910000000001</v>
      </c>
      <c r="E1114" s="32" t="s">
        <v>10</v>
      </c>
      <c r="F1114" s="32">
        <v>2.1749999999999998</v>
      </c>
      <c r="G1114" s="32" t="s">
        <v>335</v>
      </c>
    </row>
    <row r="1115" spans="1:14" x14ac:dyDescent="0.25">
      <c r="A1115" s="32" t="s">
        <v>82</v>
      </c>
      <c r="B1115" s="32" t="s">
        <v>333</v>
      </c>
      <c r="C1115" s="32">
        <v>25</v>
      </c>
      <c r="D1115" s="82">
        <v>2801.8270000000002</v>
      </c>
      <c r="E1115" s="32" t="s">
        <v>10</v>
      </c>
      <c r="F1115" s="32">
        <v>26.513999999999999</v>
      </c>
      <c r="G1115" s="32" t="s">
        <v>335</v>
      </c>
    </row>
    <row r="1116" spans="1:14" x14ac:dyDescent="0.25">
      <c r="A1116" s="32" t="s">
        <v>83</v>
      </c>
      <c r="B1116" s="32" t="s">
        <v>333</v>
      </c>
      <c r="C1116" s="32">
        <v>25</v>
      </c>
      <c r="D1116" s="82">
        <v>396.10300000000001</v>
      </c>
      <c r="E1116" s="32" t="s">
        <v>10</v>
      </c>
      <c r="F1116" s="32">
        <v>0.42899999999999999</v>
      </c>
      <c r="G1116" s="32" t="s">
        <v>335</v>
      </c>
    </row>
    <row r="1117" spans="1:14" x14ac:dyDescent="0.25">
      <c r="A1117" s="32" t="s">
        <v>84</v>
      </c>
      <c r="B1117" s="32" t="s">
        <v>333</v>
      </c>
      <c r="C1117" s="32">
        <v>25</v>
      </c>
      <c r="D1117" s="82">
        <v>132.70699999999999</v>
      </c>
      <c r="E1117" s="32" t="s">
        <v>10</v>
      </c>
      <c r="F1117" s="32">
        <v>0.13100000000000001</v>
      </c>
      <c r="G1117" s="32" t="s">
        <v>335</v>
      </c>
    </row>
    <row r="1118" spans="1:14" x14ac:dyDescent="0.25">
      <c r="A1118" s="32" t="s">
        <v>85</v>
      </c>
      <c r="B1118" s="32" t="s">
        <v>333</v>
      </c>
      <c r="C1118" s="32">
        <v>25</v>
      </c>
      <c r="D1118" s="82">
        <v>307.16899999999998</v>
      </c>
      <c r="E1118" s="32" t="s">
        <v>10</v>
      </c>
      <c r="F1118" s="32">
        <v>0.39900000000000002</v>
      </c>
      <c r="G1118" s="32" t="s">
        <v>335</v>
      </c>
    </row>
    <row r="1119" spans="1:14" x14ac:dyDescent="0.25">
      <c r="A1119" s="32"/>
      <c r="B1119" s="32"/>
      <c r="C1119" s="32"/>
      <c r="D1119" s="82"/>
      <c r="E1119" s="32"/>
      <c r="F1119" s="32"/>
      <c r="G1119" s="32"/>
    </row>
    <row r="1120" spans="1:14" x14ac:dyDescent="0.25">
      <c r="A1120" s="32" t="s">
        <v>572</v>
      </c>
      <c r="B1120" s="32"/>
      <c r="C1120" s="32"/>
      <c r="D1120" s="82"/>
      <c r="E1120" s="32"/>
      <c r="F1120" s="32"/>
      <c r="G1120" s="32"/>
    </row>
    <row r="1121" spans="1:14" ht="20" thickBot="1" x14ac:dyDescent="0.3">
      <c r="A1121" s="32" t="s">
        <v>2</v>
      </c>
      <c r="B1121" s="32" t="s">
        <v>3</v>
      </c>
      <c r="C1121" s="32" t="s">
        <v>4</v>
      </c>
      <c r="D1121" s="82" t="s">
        <v>5</v>
      </c>
      <c r="E1121" s="32" t="s">
        <v>6</v>
      </c>
      <c r="F1121" s="32" t="s">
        <v>7</v>
      </c>
      <c r="G1121" s="32"/>
    </row>
    <row r="1122" spans="1:14" x14ac:dyDescent="0.25">
      <c r="A1122" s="32" t="s">
        <v>86</v>
      </c>
      <c r="B1122" s="32" t="s">
        <v>333</v>
      </c>
      <c r="C1122" s="32">
        <v>25</v>
      </c>
      <c r="D1122" s="82">
        <v>906850.89399999997</v>
      </c>
      <c r="E1122" s="32" t="s">
        <v>10</v>
      </c>
      <c r="F1122" s="32">
        <v>1353.2660000000001</v>
      </c>
      <c r="G1122" s="32" t="s">
        <v>335</v>
      </c>
      <c r="I1122" s="5" t="s">
        <v>572</v>
      </c>
      <c r="J1122" s="79" t="s">
        <v>340</v>
      </c>
      <c r="K1122" s="79" t="s">
        <v>341</v>
      </c>
      <c r="L1122" s="19" t="s">
        <v>162</v>
      </c>
      <c r="M1122" s="79" t="s">
        <v>342</v>
      </c>
      <c r="N1122" s="23" t="s">
        <v>162</v>
      </c>
    </row>
    <row r="1123" spans="1:14" x14ac:dyDescent="0.25">
      <c r="A1123" s="32" t="s">
        <v>87</v>
      </c>
      <c r="B1123" s="32" t="s">
        <v>333</v>
      </c>
      <c r="C1123" s="32">
        <v>25</v>
      </c>
      <c r="D1123" s="82">
        <v>469791.40899999999</v>
      </c>
      <c r="E1123" s="32" t="s">
        <v>10</v>
      </c>
      <c r="F1123" s="32">
        <v>20185.946</v>
      </c>
      <c r="G1123" s="32" t="s">
        <v>335</v>
      </c>
      <c r="I1123" s="6">
        <v>100000</v>
      </c>
      <c r="J1123" s="80">
        <f>D1122</f>
        <v>906850.89399999997</v>
      </c>
      <c r="K1123" s="80">
        <f>D1123</f>
        <v>469791.40899999999</v>
      </c>
      <c r="L1123" s="20">
        <f>(J1123/K1123-1)</f>
        <v>0.93032668675301378</v>
      </c>
      <c r="M1123" s="80">
        <f>D1124</f>
        <v>594426.07200000004</v>
      </c>
      <c r="N1123" s="24">
        <f>(J1123/M1123-1)</f>
        <v>0.52559071130379342</v>
      </c>
    </row>
    <row r="1124" spans="1:14" x14ac:dyDescent="0.25">
      <c r="A1124" s="32" t="s">
        <v>88</v>
      </c>
      <c r="B1124" s="32" t="s">
        <v>333</v>
      </c>
      <c r="C1124" s="32">
        <v>25</v>
      </c>
      <c r="D1124" s="82">
        <v>594426.07200000004</v>
      </c>
      <c r="E1124" s="32" t="s">
        <v>10</v>
      </c>
      <c r="F1124" s="32">
        <v>996.17600000000004</v>
      </c>
      <c r="G1124" s="32" t="s">
        <v>335</v>
      </c>
      <c r="I1124" s="6">
        <v>50000</v>
      </c>
      <c r="J1124" s="80">
        <f>D1125</f>
        <v>439993.24599999998</v>
      </c>
      <c r="K1124" s="80">
        <f>D1126</f>
        <v>225473.136</v>
      </c>
      <c r="L1124" s="20">
        <f t="shared" ref="L1124:L1127" si="114">(J1124/K1124-1)</f>
        <v>0.95142203548364179</v>
      </c>
      <c r="M1124" s="80">
        <f>D1127</f>
        <v>494119.60700000002</v>
      </c>
      <c r="N1124" s="24">
        <f t="shared" ref="N1124:N1127" si="115">(J1124/M1124-1)</f>
        <v>-0.10954101038131858</v>
      </c>
    </row>
    <row r="1125" spans="1:14" x14ac:dyDescent="0.25">
      <c r="A1125" s="32" t="s">
        <v>89</v>
      </c>
      <c r="B1125" s="32" t="s">
        <v>333</v>
      </c>
      <c r="C1125" s="32">
        <v>25</v>
      </c>
      <c r="D1125" s="82">
        <v>439993.24599999998</v>
      </c>
      <c r="E1125" s="32" t="s">
        <v>10</v>
      </c>
      <c r="F1125" s="32">
        <v>1251.998</v>
      </c>
      <c r="G1125" s="32" t="s">
        <v>335</v>
      </c>
      <c r="I1125" s="6">
        <v>10000</v>
      </c>
      <c r="J1125" s="80">
        <f>D1128</f>
        <v>82713.054000000004</v>
      </c>
      <c r="K1125" s="80">
        <f>D1129</f>
        <v>41043.177000000003</v>
      </c>
      <c r="L1125" s="20">
        <f t="shared" si="114"/>
        <v>1.0152692858060184</v>
      </c>
      <c r="M1125" s="80">
        <f>D1130</f>
        <v>55144.357000000004</v>
      </c>
      <c r="N1125" s="24">
        <f t="shared" si="115"/>
        <v>0.49993686570685725</v>
      </c>
    </row>
    <row r="1126" spans="1:14" x14ac:dyDescent="0.25">
      <c r="A1126" s="32" t="s">
        <v>90</v>
      </c>
      <c r="B1126" s="32" t="s">
        <v>333</v>
      </c>
      <c r="C1126" s="32">
        <v>25</v>
      </c>
      <c r="D1126" s="82">
        <v>225473.136</v>
      </c>
      <c r="E1126" s="32" t="s">
        <v>10</v>
      </c>
      <c r="F1126" s="32">
        <v>595.85400000000004</v>
      </c>
      <c r="G1126" s="32" t="s">
        <v>335</v>
      </c>
      <c r="I1126" s="74">
        <v>1000</v>
      </c>
      <c r="J1126" s="80">
        <f>D1131</f>
        <v>8365.6129999999994</v>
      </c>
      <c r="K1126" s="80">
        <f>D1132</f>
        <v>3770.297</v>
      </c>
      <c r="L1126" s="20">
        <f t="shared" si="114"/>
        <v>1.218820692375163</v>
      </c>
      <c r="M1126" s="80">
        <f>D1133</f>
        <v>5048.6509999999998</v>
      </c>
      <c r="N1126" s="24">
        <f t="shared" si="115"/>
        <v>0.65699966188987902</v>
      </c>
    </row>
    <row r="1127" spans="1:14" ht="20" thickBot="1" x14ac:dyDescent="0.3">
      <c r="A1127" s="32" t="s">
        <v>91</v>
      </c>
      <c r="B1127" s="32" t="s">
        <v>333</v>
      </c>
      <c r="C1127" s="32">
        <v>25</v>
      </c>
      <c r="D1127" s="82">
        <v>494119.60700000002</v>
      </c>
      <c r="E1127" s="32" t="s">
        <v>10</v>
      </c>
      <c r="F1127" s="32">
        <v>1156.8989999999999</v>
      </c>
      <c r="G1127" s="32" t="s">
        <v>335</v>
      </c>
      <c r="I1127" s="75">
        <v>100</v>
      </c>
      <c r="J1127" s="81">
        <f>D1134</f>
        <v>775.08799999999997</v>
      </c>
      <c r="K1127" s="81">
        <f>D1135</f>
        <v>404.36900000000003</v>
      </c>
      <c r="L1127" s="21">
        <f t="shared" si="114"/>
        <v>0.91678392755132054</v>
      </c>
      <c r="M1127" s="81">
        <f>D1136</f>
        <v>525.596</v>
      </c>
      <c r="N1127" s="25">
        <f t="shared" si="115"/>
        <v>0.47468397780805027</v>
      </c>
    </row>
    <row r="1128" spans="1:14" x14ac:dyDescent="0.25">
      <c r="A1128" s="32" t="s">
        <v>92</v>
      </c>
      <c r="B1128" s="32" t="s">
        <v>333</v>
      </c>
      <c r="C1128" s="32">
        <v>25</v>
      </c>
      <c r="D1128" s="82">
        <v>82713.054000000004</v>
      </c>
      <c r="E1128" s="32" t="s">
        <v>10</v>
      </c>
      <c r="F1128" s="32">
        <v>209.35</v>
      </c>
      <c r="G1128" s="32" t="s">
        <v>335</v>
      </c>
    </row>
    <row r="1129" spans="1:14" x14ac:dyDescent="0.25">
      <c r="A1129" s="32" t="s">
        <v>93</v>
      </c>
      <c r="B1129" s="32" t="s">
        <v>333</v>
      </c>
      <c r="C1129" s="32">
        <v>25</v>
      </c>
      <c r="D1129" s="82">
        <v>41043.177000000003</v>
      </c>
      <c r="E1129" s="32" t="s">
        <v>10</v>
      </c>
      <c r="F1129" s="32">
        <v>119.85899999999999</v>
      </c>
      <c r="G1129" s="32" t="s">
        <v>335</v>
      </c>
    </row>
    <row r="1130" spans="1:14" x14ac:dyDescent="0.25">
      <c r="A1130" s="32" t="s">
        <v>94</v>
      </c>
      <c r="B1130" s="32" t="s">
        <v>333</v>
      </c>
      <c r="C1130" s="32">
        <v>25</v>
      </c>
      <c r="D1130" s="82">
        <v>55144.357000000004</v>
      </c>
      <c r="E1130" s="32" t="s">
        <v>10</v>
      </c>
      <c r="F1130" s="32">
        <v>372.73200000000003</v>
      </c>
      <c r="G1130" s="32" t="s">
        <v>335</v>
      </c>
    </row>
    <row r="1131" spans="1:14" x14ac:dyDescent="0.25">
      <c r="A1131" s="32" t="s">
        <v>95</v>
      </c>
      <c r="B1131" s="32" t="s">
        <v>333</v>
      </c>
      <c r="C1131" s="32">
        <v>25</v>
      </c>
      <c r="D1131" s="82">
        <v>8365.6129999999994</v>
      </c>
      <c r="E1131" s="32" t="s">
        <v>10</v>
      </c>
      <c r="F1131" s="32">
        <v>28.497</v>
      </c>
      <c r="G1131" s="32" t="s">
        <v>335</v>
      </c>
    </row>
    <row r="1132" spans="1:14" x14ac:dyDescent="0.25">
      <c r="A1132" s="32" t="s">
        <v>96</v>
      </c>
      <c r="B1132" s="32" t="s">
        <v>333</v>
      </c>
      <c r="C1132" s="32">
        <v>25</v>
      </c>
      <c r="D1132" s="82">
        <v>3770.297</v>
      </c>
      <c r="E1132" s="32" t="s">
        <v>10</v>
      </c>
      <c r="F1132" s="32">
        <v>22.190999999999999</v>
      </c>
      <c r="G1132" s="32" t="s">
        <v>335</v>
      </c>
    </row>
    <row r="1133" spans="1:14" x14ac:dyDescent="0.25">
      <c r="A1133" s="32" t="s">
        <v>97</v>
      </c>
      <c r="B1133" s="32" t="s">
        <v>333</v>
      </c>
      <c r="C1133" s="32">
        <v>25</v>
      </c>
      <c r="D1133" s="82">
        <v>5048.6509999999998</v>
      </c>
      <c r="E1133" s="32" t="s">
        <v>10</v>
      </c>
      <c r="F1133" s="32">
        <v>36.732999999999997</v>
      </c>
      <c r="G1133" s="32" t="s">
        <v>335</v>
      </c>
    </row>
    <row r="1134" spans="1:14" x14ac:dyDescent="0.25">
      <c r="A1134" s="32" t="s">
        <v>98</v>
      </c>
      <c r="B1134" s="32" t="s">
        <v>333</v>
      </c>
      <c r="C1134" s="32">
        <v>25</v>
      </c>
      <c r="D1134" s="82">
        <v>775.08799999999997</v>
      </c>
      <c r="E1134" s="32" t="s">
        <v>10</v>
      </c>
      <c r="F1134" s="32">
        <v>4.8600000000000003</v>
      </c>
      <c r="G1134" s="32" t="s">
        <v>335</v>
      </c>
    </row>
    <row r="1135" spans="1:14" x14ac:dyDescent="0.25">
      <c r="A1135" s="32" t="s">
        <v>99</v>
      </c>
      <c r="B1135" s="32" t="s">
        <v>333</v>
      </c>
      <c r="C1135" s="32">
        <v>25</v>
      </c>
      <c r="D1135" s="82">
        <v>404.36900000000003</v>
      </c>
      <c r="E1135" s="32" t="s">
        <v>10</v>
      </c>
      <c r="F1135" s="32">
        <v>1.542</v>
      </c>
      <c r="G1135" s="32" t="s">
        <v>335</v>
      </c>
    </row>
    <row r="1136" spans="1:14" x14ac:dyDescent="0.25">
      <c r="A1136" s="32" t="s">
        <v>100</v>
      </c>
      <c r="B1136" s="32" t="s">
        <v>333</v>
      </c>
      <c r="C1136" s="32">
        <v>25</v>
      </c>
      <c r="D1136" s="82">
        <v>525.596</v>
      </c>
      <c r="E1136" s="32" t="s">
        <v>10</v>
      </c>
      <c r="F1136" s="32">
        <v>2.61</v>
      </c>
      <c r="G1136" s="32" t="s">
        <v>335</v>
      </c>
    </row>
    <row r="1138" spans="1:16" x14ac:dyDescent="0.25">
      <c r="A1138" s="32" t="s">
        <v>569</v>
      </c>
      <c r="B1138" s="32"/>
      <c r="C1138" s="32"/>
      <c r="D1138" s="82"/>
      <c r="E1138" s="32"/>
      <c r="F1138" s="32"/>
      <c r="G1138" s="32"/>
    </row>
    <row r="1139" spans="1:16" ht="20" thickBot="1" x14ac:dyDescent="0.3">
      <c r="A1139" s="32" t="s">
        <v>2</v>
      </c>
      <c r="B1139" s="32" t="s">
        <v>3</v>
      </c>
      <c r="C1139" s="32" t="s">
        <v>4</v>
      </c>
      <c r="D1139" s="82" t="s">
        <v>5</v>
      </c>
      <c r="E1139" s="32" t="s">
        <v>6</v>
      </c>
      <c r="F1139" s="32" t="s">
        <v>7</v>
      </c>
      <c r="G1139" s="32"/>
    </row>
    <row r="1140" spans="1:16" x14ac:dyDescent="0.25">
      <c r="A1140" s="32" t="s">
        <v>101</v>
      </c>
      <c r="B1140" s="32" t="s">
        <v>333</v>
      </c>
      <c r="C1140" s="32">
        <v>25</v>
      </c>
      <c r="D1140" s="82">
        <v>1350370.0379999999</v>
      </c>
      <c r="E1140" s="32" t="s">
        <v>10</v>
      </c>
      <c r="F1140" s="32">
        <v>1365.75</v>
      </c>
      <c r="G1140" s="32" t="s">
        <v>335</v>
      </c>
      <c r="I1140" s="77" t="s">
        <v>569</v>
      </c>
      <c r="J1140" s="79" t="s">
        <v>344</v>
      </c>
      <c r="K1140" s="79" t="s">
        <v>341</v>
      </c>
      <c r="L1140" s="19" t="s">
        <v>162</v>
      </c>
      <c r="M1140" s="79" t="s">
        <v>343</v>
      </c>
      <c r="N1140" s="19" t="s">
        <v>162</v>
      </c>
      <c r="O1140" s="79" t="s">
        <v>342</v>
      </c>
      <c r="P1140" s="23" t="s">
        <v>162</v>
      </c>
    </row>
    <row r="1141" spans="1:16" x14ac:dyDescent="0.25">
      <c r="A1141" s="32" t="s">
        <v>102</v>
      </c>
      <c r="B1141" s="32" t="s">
        <v>333</v>
      </c>
      <c r="C1141" s="32">
        <v>25</v>
      </c>
      <c r="D1141" s="82">
        <v>1771627.9779999999</v>
      </c>
      <c r="E1141" s="32" t="s">
        <v>10</v>
      </c>
      <c r="F1141" s="32">
        <v>9805.36</v>
      </c>
      <c r="G1141" s="32" t="s">
        <v>335</v>
      </c>
      <c r="I1141" s="6">
        <v>100000</v>
      </c>
      <c r="J1141" s="80">
        <f>D1140</f>
        <v>1350370.0379999999</v>
      </c>
      <c r="K1141" s="80">
        <f>D1141</f>
        <v>1771627.9779999999</v>
      </c>
      <c r="L1141" s="20">
        <f>(J1141/K1141-1)</f>
        <v>-0.23778013512496021</v>
      </c>
      <c r="M1141" s="80">
        <f>D1142</f>
        <v>1467588.686</v>
      </c>
      <c r="N1141" s="20">
        <f>(J1141/M1141-1)</f>
        <v>-7.9871594213148711E-2</v>
      </c>
      <c r="O1141" s="80">
        <f>D1143</f>
        <v>1647808.845</v>
      </c>
      <c r="P1141" s="24">
        <f>(J1141/O1141-1)</f>
        <v>-0.1805056502169704</v>
      </c>
    </row>
    <row r="1142" spans="1:16" x14ac:dyDescent="0.25">
      <c r="A1142" s="32" t="s">
        <v>103</v>
      </c>
      <c r="B1142" s="32" t="s">
        <v>333</v>
      </c>
      <c r="C1142" s="32">
        <v>25</v>
      </c>
      <c r="D1142" s="82">
        <v>1467588.686</v>
      </c>
      <c r="E1142" s="32" t="s">
        <v>10</v>
      </c>
      <c r="F1142" s="32">
        <v>12943.928</v>
      </c>
      <c r="G1142" s="32" t="s">
        <v>335</v>
      </c>
      <c r="I1142" s="6">
        <v>50000</v>
      </c>
      <c r="J1142" s="80">
        <f>D1144</f>
        <v>658289.24800000002</v>
      </c>
      <c r="K1142" s="80">
        <f>D1145</f>
        <v>876187.21100000001</v>
      </c>
      <c r="L1142" s="20">
        <f t="shared" ref="L1142:L1145" si="116">(J1142/K1142-1)</f>
        <v>-0.24868881931215492</v>
      </c>
      <c r="M1142" s="80">
        <f>D1146</f>
        <v>699984.23800000001</v>
      </c>
      <c r="N1142" s="20">
        <f t="shared" ref="N1142:N1145" si="117">(J1142/M1142-1)</f>
        <v>-5.9565612675981372E-2</v>
      </c>
      <c r="O1142" s="80">
        <f>D1147</f>
        <v>829671.67299999995</v>
      </c>
      <c r="P1142" s="24">
        <f t="shared" ref="P1142:P1145" si="118">(J1142/O1142-1)</f>
        <v>-0.2065665619030963</v>
      </c>
    </row>
    <row r="1143" spans="1:16" x14ac:dyDescent="0.25">
      <c r="A1143" s="32" t="s">
        <v>104</v>
      </c>
      <c r="B1143" s="32" t="s">
        <v>333</v>
      </c>
      <c r="C1143" s="32">
        <v>25</v>
      </c>
      <c r="D1143" s="82">
        <v>1647808.845</v>
      </c>
      <c r="E1143" s="32" t="s">
        <v>10</v>
      </c>
      <c r="F1143" s="32">
        <v>6391.38</v>
      </c>
      <c r="G1143" s="32" t="s">
        <v>335</v>
      </c>
      <c r="I1143" s="6">
        <v>10000</v>
      </c>
      <c r="J1143" s="80">
        <f>D1148</f>
        <v>117173.397</v>
      </c>
      <c r="K1143" s="80">
        <f>D1149</f>
        <v>157813.826</v>
      </c>
      <c r="L1143" s="20">
        <f t="shared" si="116"/>
        <v>-0.25752134670380533</v>
      </c>
      <c r="M1143" s="80">
        <f>D1150</f>
        <v>141401.64000000001</v>
      </c>
      <c r="N1143" s="20">
        <f t="shared" si="117"/>
        <v>-0.17134343703510102</v>
      </c>
      <c r="O1143" s="80">
        <f>D1151</f>
        <v>163869.93100000001</v>
      </c>
      <c r="P1143" s="24">
        <f t="shared" si="118"/>
        <v>-0.28496096700010209</v>
      </c>
    </row>
    <row r="1144" spans="1:16" x14ac:dyDescent="0.25">
      <c r="A1144" s="32" t="s">
        <v>117</v>
      </c>
      <c r="B1144" s="32" t="s">
        <v>333</v>
      </c>
      <c r="C1144" s="32">
        <v>25</v>
      </c>
      <c r="D1144" s="82">
        <v>658289.24800000002</v>
      </c>
      <c r="E1144" s="32" t="s">
        <v>10</v>
      </c>
      <c r="F1144" s="32">
        <v>1621.39</v>
      </c>
      <c r="G1144" s="32" t="s">
        <v>335</v>
      </c>
      <c r="I1144" s="74">
        <v>1000</v>
      </c>
      <c r="J1144" s="80">
        <f>D1152</f>
        <v>11470.361999999999</v>
      </c>
      <c r="K1144" s="80">
        <f>D1153</f>
        <v>11192.414000000001</v>
      </c>
      <c r="L1144" s="20">
        <f t="shared" si="116"/>
        <v>2.4833606047810486E-2</v>
      </c>
      <c r="M1144" s="80">
        <f>D1154</f>
        <v>14598.489</v>
      </c>
      <c r="N1144" s="20">
        <f t="shared" si="117"/>
        <v>-0.21427745022104694</v>
      </c>
      <c r="O1144" s="80">
        <f>D1155</f>
        <v>8213.5159999999996</v>
      </c>
      <c r="P1144" s="24">
        <f t="shared" si="118"/>
        <v>0.39652275590624031</v>
      </c>
    </row>
    <row r="1145" spans="1:16" ht="20" thickBot="1" x14ac:dyDescent="0.3">
      <c r="A1145" s="32" t="s">
        <v>118</v>
      </c>
      <c r="B1145" s="32" t="s">
        <v>333</v>
      </c>
      <c r="C1145" s="32">
        <v>25</v>
      </c>
      <c r="D1145" s="82">
        <v>876187.21100000001</v>
      </c>
      <c r="E1145" s="32" t="s">
        <v>10</v>
      </c>
      <c r="F1145" s="32">
        <v>5868.03</v>
      </c>
      <c r="G1145" s="32" t="s">
        <v>335</v>
      </c>
      <c r="I1145" s="75">
        <v>100</v>
      </c>
      <c r="J1145" s="81">
        <f>D1156</f>
        <v>910.255</v>
      </c>
      <c r="K1145" s="81">
        <f>D1157</f>
        <v>942.57</v>
      </c>
      <c r="L1145" s="21">
        <f t="shared" si="116"/>
        <v>-3.4283925862270248E-2</v>
      </c>
      <c r="M1145" s="81">
        <f>D1158</f>
        <v>728.42899999999997</v>
      </c>
      <c r="N1145" s="21">
        <f t="shared" si="117"/>
        <v>0.24961389510851428</v>
      </c>
      <c r="O1145" s="81">
        <f>D1159</f>
        <v>1161.8499999999999</v>
      </c>
      <c r="P1145" s="25">
        <f t="shared" si="118"/>
        <v>-0.21654688643112274</v>
      </c>
    </row>
    <row r="1146" spans="1:16" x14ac:dyDescent="0.25">
      <c r="A1146" s="32" t="s">
        <v>119</v>
      </c>
      <c r="B1146" s="32" t="s">
        <v>333</v>
      </c>
      <c r="C1146" s="32">
        <v>25</v>
      </c>
      <c r="D1146" s="82">
        <v>699984.23800000001</v>
      </c>
      <c r="E1146" s="32" t="s">
        <v>10</v>
      </c>
      <c r="F1146" s="32">
        <v>8783.884</v>
      </c>
      <c r="G1146" s="32" t="s">
        <v>335</v>
      </c>
    </row>
    <row r="1147" spans="1:16" x14ac:dyDescent="0.25">
      <c r="A1147" s="32" t="s">
        <v>120</v>
      </c>
      <c r="B1147" s="32" t="s">
        <v>333</v>
      </c>
      <c r="C1147" s="32">
        <v>25</v>
      </c>
      <c r="D1147" s="82">
        <v>829671.67299999995</v>
      </c>
      <c r="E1147" s="32" t="s">
        <v>10</v>
      </c>
      <c r="F1147" s="32">
        <v>3209.3310000000001</v>
      </c>
      <c r="G1147" s="32" t="s">
        <v>335</v>
      </c>
    </row>
    <row r="1148" spans="1:16" x14ac:dyDescent="0.25">
      <c r="A1148" s="32" t="s">
        <v>105</v>
      </c>
      <c r="B1148" s="32" t="s">
        <v>333</v>
      </c>
      <c r="C1148" s="32">
        <v>25</v>
      </c>
      <c r="D1148" s="82">
        <v>117173.397</v>
      </c>
      <c r="E1148" s="32" t="s">
        <v>10</v>
      </c>
      <c r="F1148" s="32">
        <v>604.35699999999997</v>
      </c>
      <c r="G1148" s="32" t="s">
        <v>335</v>
      </c>
    </row>
    <row r="1149" spans="1:16" x14ac:dyDescent="0.25">
      <c r="A1149" s="32" t="s">
        <v>106</v>
      </c>
      <c r="B1149" s="32" t="s">
        <v>333</v>
      </c>
      <c r="C1149" s="32">
        <v>25</v>
      </c>
      <c r="D1149" s="82">
        <v>157813.826</v>
      </c>
      <c r="E1149" s="32" t="s">
        <v>10</v>
      </c>
      <c r="F1149" s="32">
        <v>647.53399999999999</v>
      </c>
      <c r="G1149" s="32" t="s">
        <v>335</v>
      </c>
    </row>
    <row r="1150" spans="1:16" x14ac:dyDescent="0.25">
      <c r="A1150" s="32" t="s">
        <v>107</v>
      </c>
      <c r="B1150" s="32" t="s">
        <v>333</v>
      </c>
      <c r="C1150" s="32">
        <v>25</v>
      </c>
      <c r="D1150" s="82">
        <v>141401.64000000001</v>
      </c>
      <c r="E1150" s="32" t="s">
        <v>10</v>
      </c>
      <c r="F1150" s="32">
        <v>861.20100000000002</v>
      </c>
      <c r="G1150" s="32" t="s">
        <v>335</v>
      </c>
    </row>
    <row r="1151" spans="1:16" x14ac:dyDescent="0.25">
      <c r="A1151" s="32" t="s">
        <v>108</v>
      </c>
      <c r="B1151" s="32" t="s">
        <v>333</v>
      </c>
      <c r="C1151" s="32">
        <v>25</v>
      </c>
      <c r="D1151" s="82">
        <v>163869.93100000001</v>
      </c>
      <c r="E1151" s="32" t="s">
        <v>10</v>
      </c>
      <c r="F1151" s="32">
        <v>347.43599999999998</v>
      </c>
      <c r="G1151" s="32" t="s">
        <v>335</v>
      </c>
    </row>
    <row r="1152" spans="1:16" x14ac:dyDescent="0.25">
      <c r="A1152" s="32" t="s">
        <v>109</v>
      </c>
      <c r="B1152" s="32" t="s">
        <v>333</v>
      </c>
      <c r="C1152" s="32">
        <v>25</v>
      </c>
      <c r="D1152" s="82">
        <v>11470.361999999999</v>
      </c>
      <c r="E1152" s="32" t="s">
        <v>10</v>
      </c>
      <c r="F1152" s="32">
        <v>19.533999999999999</v>
      </c>
      <c r="G1152" s="32" t="s">
        <v>335</v>
      </c>
    </row>
    <row r="1153" spans="1:16" x14ac:dyDescent="0.25">
      <c r="A1153" s="32" t="s">
        <v>110</v>
      </c>
      <c r="B1153" s="32" t="s">
        <v>333</v>
      </c>
      <c r="C1153" s="32">
        <v>25</v>
      </c>
      <c r="D1153" s="82">
        <v>11192.414000000001</v>
      </c>
      <c r="E1153" s="32" t="s">
        <v>10</v>
      </c>
      <c r="F1153" s="32">
        <v>113.964</v>
      </c>
      <c r="G1153" s="32" t="s">
        <v>335</v>
      </c>
    </row>
    <row r="1154" spans="1:16" x14ac:dyDescent="0.25">
      <c r="A1154" s="32" t="s">
        <v>111</v>
      </c>
      <c r="B1154" s="32" t="s">
        <v>333</v>
      </c>
      <c r="C1154" s="32">
        <v>25</v>
      </c>
      <c r="D1154" s="82">
        <v>14598.489</v>
      </c>
      <c r="E1154" s="32" t="s">
        <v>10</v>
      </c>
      <c r="F1154" s="32">
        <v>40.207000000000001</v>
      </c>
      <c r="G1154" s="32" t="s">
        <v>335</v>
      </c>
    </row>
    <row r="1155" spans="1:16" x14ac:dyDescent="0.25">
      <c r="A1155" s="32" t="s">
        <v>112</v>
      </c>
      <c r="B1155" s="32" t="s">
        <v>333</v>
      </c>
      <c r="C1155" s="32">
        <v>25</v>
      </c>
      <c r="D1155" s="82">
        <v>8213.5159999999996</v>
      </c>
      <c r="E1155" s="32" t="s">
        <v>10</v>
      </c>
      <c r="F1155" s="32">
        <v>14.45</v>
      </c>
      <c r="G1155" s="32" t="s">
        <v>335</v>
      </c>
    </row>
    <row r="1156" spans="1:16" x14ac:dyDescent="0.25">
      <c r="A1156" s="32" t="s">
        <v>113</v>
      </c>
      <c r="B1156" s="32" t="s">
        <v>333</v>
      </c>
      <c r="C1156" s="32">
        <v>25</v>
      </c>
      <c r="D1156" s="82">
        <v>910.255</v>
      </c>
      <c r="E1156" s="32" t="s">
        <v>10</v>
      </c>
      <c r="F1156" s="32">
        <v>1.76</v>
      </c>
      <c r="G1156" s="32" t="s">
        <v>335</v>
      </c>
    </row>
    <row r="1157" spans="1:16" x14ac:dyDescent="0.25">
      <c r="A1157" s="32" t="s">
        <v>114</v>
      </c>
      <c r="B1157" s="32" t="s">
        <v>333</v>
      </c>
      <c r="C1157" s="32">
        <v>25</v>
      </c>
      <c r="D1157" s="82">
        <v>942.57</v>
      </c>
      <c r="E1157" s="32" t="s">
        <v>10</v>
      </c>
      <c r="F1157" s="32">
        <v>5.0469999999999997</v>
      </c>
      <c r="G1157" s="32" t="s">
        <v>335</v>
      </c>
    </row>
    <row r="1158" spans="1:16" x14ac:dyDescent="0.25">
      <c r="A1158" s="32" t="s">
        <v>115</v>
      </c>
      <c r="B1158" s="32" t="s">
        <v>333</v>
      </c>
      <c r="C1158" s="32">
        <v>25</v>
      </c>
      <c r="D1158" s="82">
        <v>728.42899999999997</v>
      </c>
      <c r="E1158" s="32" t="s">
        <v>10</v>
      </c>
      <c r="F1158" s="32">
        <v>1.369</v>
      </c>
      <c r="G1158" s="32" t="s">
        <v>335</v>
      </c>
    </row>
    <row r="1159" spans="1:16" x14ac:dyDescent="0.25">
      <c r="A1159" s="32" t="s">
        <v>116</v>
      </c>
      <c r="B1159" s="32" t="s">
        <v>333</v>
      </c>
      <c r="C1159" s="32">
        <v>25</v>
      </c>
      <c r="D1159" s="82">
        <v>1161.8499999999999</v>
      </c>
      <c r="E1159" s="32" t="s">
        <v>10</v>
      </c>
      <c r="F1159" s="32">
        <v>1.85</v>
      </c>
      <c r="G1159" s="32" t="s">
        <v>335</v>
      </c>
    </row>
    <row r="1160" spans="1:16" x14ac:dyDescent="0.25">
      <c r="A1160" s="32"/>
      <c r="B1160" s="32"/>
      <c r="C1160" s="32"/>
      <c r="D1160" s="82"/>
      <c r="E1160" s="32"/>
      <c r="F1160" s="32"/>
      <c r="G1160" s="32"/>
    </row>
    <row r="1161" spans="1:16" x14ac:dyDescent="0.25">
      <c r="A1161" s="32" t="s">
        <v>570</v>
      </c>
      <c r="B1161" s="32"/>
      <c r="C1161" s="32"/>
      <c r="D1161" s="82"/>
      <c r="E1161" s="32"/>
      <c r="F1161" s="32"/>
      <c r="G1161" s="32"/>
    </row>
    <row r="1162" spans="1:16" ht="20" thickBot="1" x14ac:dyDescent="0.3">
      <c r="A1162" s="32" t="s">
        <v>2</v>
      </c>
      <c r="B1162" s="32" t="s">
        <v>3</v>
      </c>
      <c r="C1162" s="32" t="s">
        <v>4</v>
      </c>
      <c r="D1162" s="82" t="s">
        <v>5</v>
      </c>
      <c r="E1162" s="32" t="s">
        <v>6</v>
      </c>
      <c r="F1162" s="32" t="s">
        <v>7</v>
      </c>
      <c r="G1162" s="32"/>
    </row>
    <row r="1163" spans="1:16" x14ac:dyDescent="0.25">
      <c r="A1163" s="32" t="s">
        <v>121</v>
      </c>
      <c r="B1163" s="32" t="s">
        <v>333</v>
      </c>
      <c r="C1163" s="32">
        <v>25</v>
      </c>
      <c r="D1163" s="82">
        <v>3220002.3939999999</v>
      </c>
      <c r="E1163" s="32" t="s">
        <v>10</v>
      </c>
      <c r="F1163" s="32">
        <v>13910.165000000001</v>
      </c>
      <c r="G1163" s="32" t="s">
        <v>335</v>
      </c>
      <c r="I1163" s="77" t="s">
        <v>570</v>
      </c>
      <c r="J1163" s="79" t="s">
        <v>344</v>
      </c>
      <c r="K1163" s="79" t="s">
        <v>341</v>
      </c>
      <c r="L1163" s="19" t="s">
        <v>162</v>
      </c>
      <c r="M1163" s="79" t="s">
        <v>343</v>
      </c>
      <c r="N1163" s="19" t="s">
        <v>162</v>
      </c>
      <c r="O1163" s="79" t="s">
        <v>342</v>
      </c>
      <c r="P1163" s="23" t="s">
        <v>162</v>
      </c>
    </row>
    <row r="1164" spans="1:16" x14ac:dyDescent="0.25">
      <c r="A1164" s="32" t="s">
        <v>122</v>
      </c>
      <c r="B1164" s="32" t="s">
        <v>333</v>
      </c>
      <c r="C1164" s="32">
        <v>25</v>
      </c>
      <c r="D1164" s="82">
        <v>3847050.6710000001</v>
      </c>
      <c r="E1164" s="32" t="s">
        <v>10</v>
      </c>
      <c r="F1164" s="32">
        <v>55966.921999999999</v>
      </c>
      <c r="G1164" s="32" t="s">
        <v>335</v>
      </c>
      <c r="I1164" s="6">
        <v>100000</v>
      </c>
      <c r="J1164" s="80">
        <f>D1163</f>
        <v>3220002.3939999999</v>
      </c>
      <c r="K1164" s="80">
        <f>D1164</f>
        <v>3847050.6710000001</v>
      </c>
      <c r="L1164" s="20">
        <f>(J1164/K1164-1)</f>
        <v>-0.16299454585478745</v>
      </c>
      <c r="M1164" s="80">
        <f>D1165</f>
        <v>3059317.236</v>
      </c>
      <c r="N1164" s="20">
        <f>(J1164/M1164-1)</f>
        <v>5.2523208809195809E-2</v>
      </c>
      <c r="O1164" s="80">
        <f>D1166</f>
        <v>3194012.1740000001</v>
      </c>
      <c r="P1164" s="24">
        <f>(J1164/O1164-1)</f>
        <v>8.1371699868793002E-3</v>
      </c>
    </row>
    <row r="1165" spans="1:16" x14ac:dyDescent="0.25">
      <c r="A1165" s="32" t="s">
        <v>123</v>
      </c>
      <c r="B1165" s="32" t="s">
        <v>333</v>
      </c>
      <c r="C1165" s="32">
        <v>25</v>
      </c>
      <c r="D1165" s="82">
        <v>3059317.236</v>
      </c>
      <c r="E1165" s="32" t="s">
        <v>10</v>
      </c>
      <c r="F1165" s="32">
        <v>44408.053</v>
      </c>
      <c r="G1165" s="32" t="s">
        <v>335</v>
      </c>
      <c r="I1165" s="6">
        <v>50000</v>
      </c>
      <c r="J1165" s="80">
        <f>D1167</f>
        <v>1538654.348</v>
      </c>
      <c r="K1165" s="80">
        <f>D1168</f>
        <v>1824058.1540000001</v>
      </c>
      <c r="L1165" s="20">
        <f t="shared" ref="L1165:L1168" si="119">(J1165/K1165-1)</f>
        <v>-0.15646639630109083</v>
      </c>
      <c r="M1165" s="80">
        <f>D1169</f>
        <v>1346381.797</v>
      </c>
      <c r="N1165" s="20">
        <f t="shared" ref="N1165:N1168" si="120">(J1165/M1165-1)</f>
        <v>0.14280685569904517</v>
      </c>
      <c r="O1165" s="80">
        <f>D1170</f>
        <v>1523379.1839999999</v>
      </c>
      <c r="P1165" s="24">
        <f t="shared" ref="P1165:P1168" si="121">(J1165/O1165-1)</f>
        <v>1.002715814974664E-2</v>
      </c>
    </row>
    <row r="1166" spans="1:16" x14ac:dyDescent="0.25">
      <c r="A1166" s="32" t="s">
        <v>124</v>
      </c>
      <c r="B1166" s="32" t="s">
        <v>333</v>
      </c>
      <c r="C1166" s="32">
        <v>25</v>
      </c>
      <c r="D1166" s="82">
        <v>3194012.1740000001</v>
      </c>
      <c r="E1166" s="32" t="s">
        <v>10</v>
      </c>
      <c r="F1166" s="32">
        <v>20689.305</v>
      </c>
      <c r="G1166" s="32" t="s">
        <v>335</v>
      </c>
      <c r="I1166" s="6">
        <v>10000</v>
      </c>
      <c r="J1166" s="80">
        <f>D1171</f>
        <v>251816.804</v>
      </c>
      <c r="K1166" s="80">
        <f>D1172</f>
        <v>293431.58299999998</v>
      </c>
      <c r="L1166" s="20">
        <f t="shared" si="119"/>
        <v>-0.14182106293581898</v>
      </c>
      <c r="M1166" s="80">
        <f>D1173</f>
        <v>217982.07999999999</v>
      </c>
      <c r="N1166" s="20">
        <f t="shared" si="120"/>
        <v>0.15521791516073247</v>
      </c>
      <c r="O1166" s="80">
        <f>D1174</f>
        <v>235442.867</v>
      </c>
      <c r="P1166" s="24">
        <f t="shared" si="121"/>
        <v>6.9545266792898852E-2</v>
      </c>
    </row>
    <row r="1167" spans="1:16" x14ac:dyDescent="0.25">
      <c r="A1167" s="32" t="s">
        <v>137</v>
      </c>
      <c r="B1167" s="32" t="s">
        <v>333</v>
      </c>
      <c r="C1167" s="32">
        <v>25</v>
      </c>
      <c r="D1167" s="82">
        <v>1538654.348</v>
      </c>
      <c r="E1167" s="32" t="s">
        <v>10</v>
      </c>
      <c r="F1167" s="32">
        <v>6558.6149999999998</v>
      </c>
      <c r="G1167" s="32" t="s">
        <v>335</v>
      </c>
      <c r="I1167" s="74">
        <v>1000</v>
      </c>
      <c r="J1167" s="80">
        <f>D1175</f>
        <v>18732.894</v>
      </c>
      <c r="K1167" s="80">
        <f>D1176</f>
        <v>19815.904999999999</v>
      </c>
      <c r="L1167" s="20">
        <f t="shared" si="119"/>
        <v>-5.4653622935717516E-2</v>
      </c>
      <c r="M1167" s="80">
        <f>D1177</f>
        <v>14361.888999999999</v>
      </c>
      <c r="N1167" s="20">
        <f t="shared" si="120"/>
        <v>0.30434749913468906</v>
      </c>
      <c r="O1167" s="80">
        <f>D1178</f>
        <v>18571.508999999998</v>
      </c>
      <c r="P1167" s="24">
        <f t="shared" si="121"/>
        <v>8.6899239044064824E-3</v>
      </c>
    </row>
    <row r="1168" spans="1:16" ht="20" thickBot="1" x14ac:dyDescent="0.3">
      <c r="A1168" s="32" t="s">
        <v>138</v>
      </c>
      <c r="B1168" s="32" t="s">
        <v>333</v>
      </c>
      <c r="C1168" s="32">
        <v>25</v>
      </c>
      <c r="D1168" s="82">
        <v>1824058.1540000001</v>
      </c>
      <c r="E1168" s="32" t="s">
        <v>10</v>
      </c>
      <c r="F1168" s="32">
        <v>8956.2009999999991</v>
      </c>
      <c r="G1168" s="32" t="s">
        <v>335</v>
      </c>
      <c r="I1168" s="75">
        <v>100</v>
      </c>
      <c r="J1168" s="81">
        <f>D1179</f>
        <v>1623.923</v>
      </c>
      <c r="K1168" s="81">
        <f>D1180</f>
        <v>1277.6569999999999</v>
      </c>
      <c r="L1168" s="21">
        <f t="shared" si="119"/>
        <v>0.27101639955011403</v>
      </c>
      <c r="M1168" s="81">
        <f>D1181</f>
        <v>1108.788</v>
      </c>
      <c r="N1168" s="21">
        <f t="shared" si="120"/>
        <v>0.46459287077421463</v>
      </c>
      <c r="O1168" s="81">
        <f>D1182</f>
        <v>1613.9069999999999</v>
      </c>
      <c r="P1168" s="25">
        <f t="shared" si="121"/>
        <v>6.2060577220373059E-3</v>
      </c>
    </row>
    <row r="1169" spans="1:7" x14ac:dyDescent="0.25">
      <c r="A1169" s="32" t="s">
        <v>139</v>
      </c>
      <c r="B1169" s="32" t="s">
        <v>333</v>
      </c>
      <c r="C1169" s="32">
        <v>25</v>
      </c>
      <c r="D1169" s="82">
        <v>1346381.797</v>
      </c>
      <c r="E1169" s="32" t="s">
        <v>10</v>
      </c>
      <c r="F1169" s="32">
        <v>1958.2449999999999</v>
      </c>
      <c r="G1169" s="32" t="s">
        <v>335</v>
      </c>
    </row>
    <row r="1170" spans="1:7" x14ac:dyDescent="0.25">
      <c r="A1170" s="32" t="s">
        <v>140</v>
      </c>
      <c r="B1170" s="32" t="s">
        <v>333</v>
      </c>
      <c r="C1170" s="32">
        <v>25</v>
      </c>
      <c r="D1170" s="82">
        <v>1523379.1839999999</v>
      </c>
      <c r="E1170" s="32" t="s">
        <v>10</v>
      </c>
      <c r="F1170" s="32">
        <v>4312.84</v>
      </c>
      <c r="G1170" s="32" t="s">
        <v>335</v>
      </c>
    </row>
    <row r="1171" spans="1:7" x14ac:dyDescent="0.25">
      <c r="A1171" s="32" t="s">
        <v>125</v>
      </c>
      <c r="B1171" s="32" t="s">
        <v>333</v>
      </c>
      <c r="C1171" s="32">
        <v>25</v>
      </c>
      <c r="D1171" s="82">
        <v>251816.804</v>
      </c>
      <c r="E1171" s="32" t="s">
        <v>10</v>
      </c>
      <c r="F1171" s="32">
        <v>1342.2670000000001</v>
      </c>
      <c r="G1171" s="32" t="s">
        <v>335</v>
      </c>
    </row>
    <row r="1172" spans="1:7" x14ac:dyDescent="0.25">
      <c r="A1172" s="32" t="s">
        <v>126</v>
      </c>
      <c r="B1172" s="32" t="s">
        <v>333</v>
      </c>
      <c r="C1172" s="32">
        <v>25</v>
      </c>
      <c r="D1172" s="82">
        <v>293431.58299999998</v>
      </c>
      <c r="E1172" s="32" t="s">
        <v>10</v>
      </c>
      <c r="F1172" s="32">
        <v>593.08900000000006</v>
      </c>
      <c r="G1172" s="32" t="s">
        <v>335</v>
      </c>
    </row>
    <row r="1173" spans="1:7" x14ac:dyDescent="0.25">
      <c r="A1173" s="32" t="s">
        <v>127</v>
      </c>
      <c r="B1173" s="32" t="s">
        <v>333</v>
      </c>
      <c r="C1173" s="32">
        <v>25</v>
      </c>
      <c r="D1173" s="82">
        <v>217982.07999999999</v>
      </c>
      <c r="E1173" s="32" t="s">
        <v>10</v>
      </c>
      <c r="F1173" s="32">
        <v>330.79500000000002</v>
      </c>
      <c r="G1173" s="32" t="s">
        <v>335</v>
      </c>
    </row>
    <row r="1174" spans="1:7" x14ac:dyDescent="0.25">
      <c r="A1174" s="32" t="s">
        <v>128</v>
      </c>
      <c r="B1174" s="32" t="s">
        <v>333</v>
      </c>
      <c r="C1174" s="32">
        <v>25</v>
      </c>
      <c r="D1174" s="82">
        <v>235442.867</v>
      </c>
      <c r="E1174" s="32" t="s">
        <v>10</v>
      </c>
      <c r="F1174" s="32">
        <v>1313.01</v>
      </c>
      <c r="G1174" s="32" t="s">
        <v>335</v>
      </c>
    </row>
    <row r="1175" spans="1:7" x14ac:dyDescent="0.25">
      <c r="A1175" s="32" t="s">
        <v>129</v>
      </c>
      <c r="B1175" s="32" t="s">
        <v>333</v>
      </c>
      <c r="C1175" s="32">
        <v>25</v>
      </c>
      <c r="D1175" s="82">
        <v>18732.894</v>
      </c>
      <c r="E1175" s="32" t="s">
        <v>10</v>
      </c>
      <c r="F1175" s="32">
        <v>35.698</v>
      </c>
      <c r="G1175" s="32" t="s">
        <v>335</v>
      </c>
    </row>
    <row r="1176" spans="1:7" x14ac:dyDescent="0.25">
      <c r="A1176" s="32" t="s">
        <v>130</v>
      </c>
      <c r="B1176" s="32" t="s">
        <v>333</v>
      </c>
      <c r="C1176" s="32">
        <v>25</v>
      </c>
      <c r="D1176" s="82">
        <v>19815.904999999999</v>
      </c>
      <c r="E1176" s="32" t="s">
        <v>10</v>
      </c>
      <c r="F1176" s="32">
        <v>58.616999999999997</v>
      </c>
      <c r="G1176" s="32" t="s">
        <v>335</v>
      </c>
    </row>
    <row r="1177" spans="1:7" x14ac:dyDescent="0.25">
      <c r="A1177" s="32" t="s">
        <v>131</v>
      </c>
      <c r="B1177" s="32" t="s">
        <v>333</v>
      </c>
      <c r="C1177" s="32">
        <v>25</v>
      </c>
      <c r="D1177" s="82">
        <v>14361.888999999999</v>
      </c>
      <c r="E1177" s="32" t="s">
        <v>10</v>
      </c>
      <c r="F1177" s="32">
        <v>30.117000000000001</v>
      </c>
      <c r="G1177" s="32" t="s">
        <v>335</v>
      </c>
    </row>
    <row r="1178" spans="1:7" x14ac:dyDescent="0.25">
      <c r="A1178" s="32" t="s">
        <v>132</v>
      </c>
      <c r="B1178" s="32" t="s">
        <v>333</v>
      </c>
      <c r="C1178" s="32">
        <v>25</v>
      </c>
      <c r="D1178" s="82">
        <v>18571.508999999998</v>
      </c>
      <c r="E1178" s="32" t="s">
        <v>10</v>
      </c>
      <c r="F1178" s="32">
        <v>34.646000000000001</v>
      </c>
      <c r="G1178" s="32" t="s">
        <v>335</v>
      </c>
    </row>
    <row r="1179" spans="1:7" x14ac:dyDescent="0.25">
      <c r="A1179" s="32" t="s">
        <v>133</v>
      </c>
      <c r="B1179" s="32" t="s">
        <v>333</v>
      </c>
      <c r="C1179" s="32">
        <v>25</v>
      </c>
      <c r="D1179" s="82">
        <v>1623.923</v>
      </c>
      <c r="E1179" s="32" t="s">
        <v>10</v>
      </c>
      <c r="F1179" s="32">
        <v>3.8980000000000001</v>
      </c>
      <c r="G1179" s="32" t="s">
        <v>335</v>
      </c>
    </row>
    <row r="1180" spans="1:7" x14ac:dyDescent="0.25">
      <c r="A1180" s="32" t="s">
        <v>134</v>
      </c>
      <c r="B1180" s="32" t="s">
        <v>333</v>
      </c>
      <c r="C1180" s="32">
        <v>25</v>
      </c>
      <c r="D1180" s="82">
        <v>1277.6569999999999</v>
      </c>
      <c r="E1180" s="32" t="s">
        <v>10</v>
      </c>
      <c r="F1180" s="32">
        <v>2.8650000000000002</v>
      </c>
      <c r="G1180" s="32" t="s">
        <v>335</v>
      </c>
    </row>
    <row r="1181" spans="1:7" x14ac:dyDescent="0.25">
      <c r="A1181" s="32" t="s">
        <v>135</v>
      </c>
      <c r="B1181" s="32" t="s">
        <v>333</v>
      </c>
      <c r="C1181" s="32">
        <v>25</v>
      </c>
      <c r="D1181" s="82">
        <v>1108.788</v>
      </c>
      <c r="E1181" s="32" t="s">
        <v>10</v>
      </c>
      <c r="F1181" s="32">
        <v>1.103</v>
      </c>
      <c r="G1181" s="32" t="s">
        <v>335</v>
      </c>
    </row>
    <row r="1182" spans="1:7" x14ac:dyDescent="0.25">
      <c r="A1182" s="32" t="s">
        <v>136</v>
      </c>
      <c r="B1182" s="32" t="s">
        <v>333</v>
      </c>
      <c r="C1182" s="32">
        <v>25</v>
      </c>
      <c r="D1182" s="82">
        <v>1613.9069999999999</v>
      </c>
      <c r="E1182" s="32" t="s">
        <v>10</v>
      </c>
      <c r="F1182" s="32">
        <v>14.613</v>
      </c>
      <c r="G1182" s="32" t="s">
        <v>335</v>
      </c>
    </row>
    <row r="1184" spans="1:7" x14ac:dyDescent="0.25">
      <c r="A1184" s="32" t="s">
        <v>168</v>
      </c>
      <c r="B1184" s="32"/>
      <c r="C1184" s="32"/>
      <c r="D1184" s="82"/>
      <c r="E1184" s="32"/>
      <c r="F1184" s="32"/>
      <c r="G1184" s="32"/>
    </row>
    <row r="1185" spans="1:16" ht="20" thickBot="1" x14ac:dyDescent="0.3">
      <c r="A1185" s="32" t="s">
        <v>2</v>
      </c>
      <c r="B1185" s="32" t="s">
        <v>3</v>
      </c>
      <c r="C1185" s="32" t="s">
        <v>4</v>
      </c>
      <c r="D1185" s="82" t="s">
        <v>5</v>
      </c>
      <c r="E1185" s="32" t="s">
        <v>6</v>
      </c>
      <c r="F1185" s="32" t="s">
        <v>7</v>
      </c>
      <c r="G1185" s="32"/>
    </row>
    <row r="1186" spans="1:16" x14ac:dyDescent="0.25">
      <c r="A1186" s="32" t="s">
        <v>141</v>
      </c>
      <c r="B1186" s="32" t="s">
        <v>333</v>
      </c>
      <c r="C1186" s="32">
        <v>25</v>
      </c>
      <c r="D1186" s="82">
        <v>8676850.7880000006</v>
      </c>
      <c r="E1186" s="32" t="s">
        <v>10</v>
      </c>
      <c r="F1186" s="32">
        <v>50346.025999999998</v>
      </c>
      <c r="G1186" s="32" t="s">
        <v>335</v>
      </c>
      <c r="I1186" s="77" t="s">
        <v>168</v>
      </c>
      <c r="J1186" s="79" t="s">
        <v>344</v>
      </c>
      <c r="K1186" s="79" t="s">
        <v>341</v>
      </c>
      <c r="L1186" s="19" t="s">
        <v>162</v>
      </c>
      <c r="M1186" s="79" t="s">
        <v>343</v>
      </c>
      <c r="N1186" s="19" t="s">
        <v>162</v>
      </c>
      <c r="O1186" s="79" t="s">
        <v>342</v>
      </c>
      <c r="P1186" s="23" t="s">
        <v>162</v>
      </c>
    </row>
    <row r="1187" spans="1:16" x14ac:dyDescent="0.25">
      <c r="A1187" s="32" t="s">
        <v>142</v>
      </c>
      <c r="B1187" s="32" t="s">
        <v>333</v>
      </c>
      <c r="C1187" s="32">
        <v>25</v>
      </c>
      <c r="D1187" s="82">
        <v>6453226.1509999996</v>
      </c>
      <c r="E1187" s="32" t="s">
        <v>10</v>
      </c>
      <c r="F1187" s="32">
        <v>45247.923999999999</v>
      </c>
      <c r="G1187" s="32" t="s">
        <v>335</v>
      </c>
      <c r="I1187" s="6">
        <v>100000</v>
      </c>
      <c r="J1187" s="80">
        <f>D1186</f>
        <v>8676850.7880000006</v>
      </c>
      <c r="K1187" s="80">
        <f>D1187</f>
        <v>6453226.1509999996</v>
      </c>
      <c r="L1187" s="20">
        <f>(J1187/K1187-1)</f>
        <v>0.34457565641883248</v>
      </c>
      <c r="M1187" s="80">
        <f>D1188</f>
        <v>4166039.358</v>
      </c>
      <c r="N1187" s="20">
        <f>(J1187/M1187-1)</f>
        <v>1.0827577567979376</v>
      </c>
      <c r="O1187" s="80">
        <f>D1189</f>
        <v>13478122.329</v>
      </c>
      <c r="P1187" s="24">
        <f>(J1187/O1187-1)</f>
        <v>-0.35622703398895672</v>
      </c>
    </row>
    <row r="1188" spans="1:16" x14ac:dyDescent="0.25">
      <c r="A1188" s="32" t="s">
        <v>143</v>
      </c>
      <c r="B1188" s="32" t="s">
        <v>333</v>
      </c>
      <c r="C1188" s="32">
        <v>25</v>
      </c>
      <c r="D1188" s="82">
        <v>4166039.358</v>
      </c>
      <c r="E1188" s="32" t="s">
        <v>10</v>
      </c>
      <c r="F1188" s="32">
        <v>61623.680999999997</v>
      </c>
      <c r="G1188" s="32" t="s">
        <v>335</v>
      </c>
      <c r="I1188" s="6">
        <v>50000</v>
      </c>
      <c r="J1188" s="80">
        <f>D1190</f>
        <v>3702057.7570000002</v>
      </c>
      <c r="K1188" s="80">
        <f>D1191</f>
        <v>2888760.892</v>
      </c>
      <c r="L1188" s="20">
        <f t="shared" ref="L1188:L1191" si="122">(J1188/K1188-1)</f>
        <v>0.28153831189431666</v>
      </c>
      <c r="M1188" s="80">
        <f>D1192</f>
        <v>1750926.709</v>
      </c>
      <c r="N1188" s="20">
        <f t="shared" ref="N1188:N1191" si="123">(J1188/M1188-1)</f>
        <v>1.1143419298882828</v>
      </c>
      <c r="O1188" s="80">
        <f>D1193</f>
        <v>5690673.7180000003</v>
      </c>
      <c r="P1188" s="24">
        <f t="shared" ref="P1188:P1191" si="124">(J1188/O1188-1)</f>
        <v>-0.34945176257599664</v>
      </c>
    </row>
    <row r="1189" spans="1:16" x14ac:dyDescent="0.25">
      <c r="A1189" s="32" t="s">
        <v>144</v>
      </c>
      <c r="B1189" s="32" t="s">
        <v>333</v>
      </c>
      <c r="C1189" s="32">
        <v>25</v>
      </c>
      <c r="D1189" s="82">
        <v>13478122.329</v>
      </c>
      <c r="E1189" s="32" t="s">
        <v>10</v>
      </c>
      <c r="F1189" s="32">
        <v>231835.22</v>
      </c>
      <c r="G1189" s="32" t="s">
        <v>335</v>
      </c>
      <c r="I1189" s="6">
        <v>10000</v>
      </c>
      <c r="J1189" s="80">
        <f>D1194</f>
        <v>467473.36300000001</v>
      </c>
      <c r="K1189" s="80">
        <f>D1195</f>
        <v>501267.41399999999</v>
      </c>
      <c r="L1189" s="20">
        <f t="shared" si="122"/>
        <v>-6.7417210965961538E-2</v>
      </c>
      <c r="M1189" s="80">
        <f>D1196</f>
        <v>348160.81400000001</v>
      </c>
      <c r="N1189" s="20">
        <f t="shared" si="123"/>
        <v>0.34269379034712388</v>
      </c>
      <c r="O1189" s="80">
        <f>D1197</f>
        <v>1193474.689</v>
      </c>
      <c r="P1189" s="24">
        <f t="shared" si="124"/>
        <v>-0.60830894252839918</v>
      </c>
    </row>
    <row r="1190" spans="1:16" x14ac:dyDescent="0.25">
      <c r="A1190" s="32" t="s">
        <v>157</v>
      </c>
      <c r="B1190" s="32" t="s">
        <v>333</v>
      </c>
      <c r="C1190" s="32">
        <v>25</v>
      </c>
      <c r="D1190" s="82">
        <v>3702057.7570000002</v>
      </c>
      <c r="E1190" s="32" t="s">
        <v>10</v>
      </c>
      <c r="F1190" s="32">
        <v>35085.302000000003</v>
      </c>
      <c r="G1190" s="32" t="s">
        <v>335</v>
      </c>
      <c r="I1190" s="74">
        <v>1000</v>
      </c>
      <c r="J1190" s="80">
        <f>D1198</f>
        <v>47560.93</v>
      </c>
      <c r="K1190" s="80">
        <f>D1199</f>
        <v>56386.519</v>
      </c>
      <c r="L1190" s="20">
        <f t="shared" si="122"/>
        <v>-0.15651948651059666</v>
      </c>
      <c r="M1190" s="80">
        <f>D1200</f>
        <v>34891.767</v>
      </c>
      <c r="N1190" s="20">
        <f t="shared" si="123"/>
        <v>0.3630989224478085</v>
      </c>
      <c r="O1190" s="80">
        <f>D1201</f>
        <v>125436.883</v>
      </c>
      <c r="P1190" s="24">
        <f t="shared" si="124"/>
        <v>-0.62083775630808691</v>
      </c>
    </row>
    <row r="1191" spans="1:16" ht="20" thickBot="1" x14ac:dyDescent="0.3">
      <c r="A1191" s="32" t="s">
        <v>158</v>
      </c>
      <c r="B1191" s="32" t="s">
        <v>333</v>
      </c>
      <c r="C1191" s="32">
        <v>25</v>
      </c>
      <c r="D1191" s="82">
        <v>2888760.892</v>
      </c>
      <c r="E1191" s="32" t="s">
        <v>10</v>
      </c>
      <c r="F1191" s="32">
        <v>6464.241</v>
      </c>
      <c r="G1191" s="32" t="s">
        <v>335</v>
      </c>
      <c r="I1191" s="75">
        <v>100</v>
      </c>
      <c r="J1191" s="81">
        <f>D1202</f>
        <v>4725.37</v>
      </c>
      <c r="K1191" s="81">
        <f>D1203</f>
        <v>5674.23</v>
      </c>
      <c r="L1191" s="21">
        <f t="shared" si="122"/>
        <v>-0.16722268924594175</v>
      </c>
      <c r="M1191" s="81">
        <f>D1204</f>
        <v>3625.9679999999998</v>
      </c>
      <c r="N1191" s="21">
        <f t="shared" si="123"/>
        <v>0.30320234486349573</v>
      </c>
      <c r="O1191" s="81">
        <f>D1205</f>
        <v>10803.031000000001</v>
      </c>
      <c r="P1191" s="25">
        <f t="shared" si="124"/>
        <v>-0.56258849946834366</v>
      </c>
    </row>
    <row r="1192" spans="1:16" x14ac:dyDescent="0.25">
      <c r="A1192" s="32" t="s">
        <v>159</v>
      </c>
      <c r="B1192" s="32" t="s">
        <v>333</v>
      </c>
      <c r="C1192" s="32">
        <v>25</v>
      </c>
      <c r="D1192" s="82">
        <v>1750926.709</v>
      </c>
      <c r="E1192" s="32" t="s">
        <v>10</v>
      </c>
      <c r="F1192" s="32">
        <v>41658.748</v>
      </c>
      <c r="G1192" s="32" t="s">
        <v>335</v>
      </c>
    </row>
    <row r="1193" spans="1:16" x14ac:dyDescent="0.25">
      <c r="A1193" s="32" t="s">
        <v>160</v>
      </c>
      <c r="B1193" s="32" t="s">
        <v>333</v>
      </c>
      <c r="C1193" s="32">
        <v>25</v>
      </c>
      <c r="D1193" s="82">
        <v>5690673.7180000003</v>
      </c>
      <c r="E1193" s="32" t="s">
        <v>10</v>
      </c>
      <c r="F1193" s="32">
        <v>27439.347000000002</v>
      </c>
      <c r="G1193" s="32" t="s">
        <v>335</v>
      </c>
    </row>
    <row r="1194" spans="1:16" x14ac:dyDescent="0.25">
      <c r="A1194" s="32" t="s">
        <v>145</v>
      </c>
      <c r="B1194" s="32" t="s">
        <v>333</v>
      </c>
      <c r="C1194" s="32">
        <v>25</v>
      </c>
      <c r="D1194" s="82">
        <v>467473.36300000001</v>
      </c>
      <c r="E1194" s="32" t="s">
        <v>10</v>
      </c>
      <c r="F1194" s="32">
        <v>1718.425</v>
      </c>
      <c r="G1194" s="32" t="s">
        <v>335</v>
      </c>
    </row>
    <row r="1195" spans="1:16" x14ac:dyDescent="0.25">
      <c r="A1195" s="32" t="s">
        <v>146</v>
      </c>
      <c r="B1195" s="32" t="s">
        <v>333</v>
      </c>
      <c r="C1195" s="32">
        <v>25</v>
      </c>
      <c r="D1195" s="82">
        <v>501267.41399999999</v>
      </c>
      <c r="E1195" s="32" t="s">
        <v>10</v>
      </c>
      <c r="F1195" s="32">
        <v>25775.137999999999</v>
      </c>
      <c r="G1195" s="32" t="s">
        <v>335</v>
      </c>
    </row>
    <row r="1196" spans="1:16" x14ac:dyDescent="0.25">
      <c r="A1196" s="32" t="s">
        <v>147</v>
      </c>
      <c r="B1196" s="32" t="s">
        <v>333</v>
      </c>
      <c r="C1196" s="32">
        <v>25</v>
      </c>
      <c r="D1196" s="82">
        <v>348160.81400000001</v>
      </c>
      <c r="E1196" s="32" t="s">
        <v>10</v>
      </c>
      <c r="F1196" s="32">
        <v>1753.2049999999999</v>
      </c>
      <c r="G1196" s="32" t="s">
        <v>335</v>
      </c>
    </row>
    <row r="1197" spans="1:16" x14ac:dyDescent="0.25">
      <c r="A1197" s="32" t="s">
        <v>148</v>
      </c>
      <c r="B1197" s="32" t="s">
        <v>333</v>
      </c>
      <c r="C1197" s="32">
        <v>25</v>
      </c>
      <c r="D1197" s="82">
        <v>1193474.689</v>
      </c>
      <c r="E1197" s="32" t="s">
        <v>10</v>
      </c>
      <c r="F1197" s="32">
        <v>1101.5619999999999</v>
      </c>
      <c r="G1197" s="32" t="s">
        <v>335</v>
      </c>
    </row>
    <row r="1198" spans="1:16" x14ac:dyDescent="0.25">
      <c r="A1198" s="32" t="s">
        <v>149</v>
      </c>
      <c r="B1198" s="32" t="s">
        <v>333</v>
      </c>
      <c r="C1198" s="32">
        <v>25</v>
      </c>
      <c r="D1198" s="82">
        <v>47560.93</v>
      </c>
      <c r="E1198" s="32" t="s">
        <v>10</v>
      </c>
      <c r="F1198" s="32">
        <v>120.79600000000001</v>
      </c>
      <c r="G1198" s="32" t="s">
        <v>335</v>
      </c>
    </row>
    <row r="1199" spans="1:16" x14ac:dyDescent="0.25">
      <c r="A1199" s="32" t="s">
        <v>150</v>
      </c>
      <c r="B1199" s="32" t="s">
        <v>333</v>
      </c>
      <c r="C1199" s="32">
        <v>25</v>
      </c>
      <c r="D1199" s="82">
        <v>56386.519</v>
      </c>
      <c r="E1199" s="32" t="s">
        <v>10</v>
      </c>
      <c r="F1199" s="32">
        <v>257.66800000000001</v>
      </c>
      <c r="G1199" s="32" t="s">
        <v>335</v>
      </c>
    </row>
    <row r="1200" spans="1:16" x14ac:dyDescent="0.25">
      <c r="A1200" s="32" t="s">
        <v>151</v>
      </c>
      <c r="B1200" s="32" t="s">
        <v>333</v>
      </c>
      <c r="C1200" s="32">
        <v>25</v>
      </c>
      <c r="D1200" s="82">
        <v>34891.767</v>
      </c>
      <c r="E1200" s="32" t="s">
        <v>10</v>
      </c>
      <c r="F1200" s="32">
        <v>106.85599999999999</v>
      </c>
      <c r="G1200" s="32" t="s">
        <v>335</v>
      </c>
    </row>
    <row r="1201" spans="1:14" x14ac:dyDescent="0.25">
      <c r="A1201" s="32" t="s">
        <v>152</v>
      </c>
      <c r="B1201" s="32" t="s">
        <v>333</v>
      </c>
      <c r="C1201" s="32">
        <v>25</v>
      </c>
      <c r="D1201" s="82">
        <v>125436.883</v>
      </c>
      <c r="E1201" s="32" t="s">
        <v>10</v>
      </c>
      <c r="F1201" s="32">
        <v>215.79400000000001</v>
      </c>
      <c r="G1201" s="32" t="s">
        <v>335</v>
      </c>
    </row>
    <row r="1202" spans="1:14" x14ac:dyDescent="0.25">
      <c r="A1202" s="32" t="s">
        <v>153</v>
      </c>
      <c r="B1202" s="32" t="s">
        <v>333</v>
      </c>
      <c r="C1202" s="32">
        <v>25</v>
      </c>
      <c r="D1202" s="82">
        <v>4725.37</v>
      </c>
      <c r="E1202" s="32" t="s">
        <v>10</v>
      </c>
      <c r="F1202" s="32">
        <v>14.561999999999999</v>
      </c>
      <c r="G1202" s="32" t="s">
        <v>335</v>
      </c>
    </row>
    <row r="1203" spans="1:14" x14ac:dyDescent="0.25">
      <c r="A1203" s="32" t="s">
        <v>154</v>
      </c>
      <c r="B1203" s="32" t="s">
        <v>333</v>
      </c>
      <c r="C1203" s="32">
        <v>25</v>
      </c>
      <c r="D1203" s="82">
        <v>5674.23</v>
      </c>
      <c r="E1203" s="32" t="s">
        <v>10</v>
      </c>
      <c r="F1203" s="32">
        <v>11.061</v>
      </c>
      <c r="G1203" s="32" t="s">
        <v>335</v>
      </c>
    </row>
    <row r="1204" spans="1:14" x14ac:dyDescent="0.25">
      <c r="A1204" s="32" t="s">
        <v>155</v>
      </c>
      <c r="B1204" s="32" t="s">
        <v>333</v>
      </c>
      <c r="C1204" s="32">
        <v>25</v>
      </c>
      <c r="D1204" s="82">
        <v>3625.9679999999998</v>
      </c>
      <c r="E1204" s="32" t="s">
        <v>10</v>
      </c>
      <c r="F1204" s="32">
        <v>9.8030000000000008</v>
      </c>
      <c r="G1204" s="32" t="s">
        <v>335</v>
      </c>
    </row>
    <row r="1205" spans="1:14" x14ac:dyDescent="0.25">
      <c r="A1205" s="32" t="s">
        <v>156</v>
      </c>
      <c r="B1205" s="32" t="s">
        <v>333</v>
      </c>
      <c r="C1205" s="32">
        <v>25</v>
      </c>
      <c r="D1205" s="82">
        <v>10803.031000000001</v>
      </c>
      <c r="E1205" s="32" t="s">
        <v>10</v>
      </c>
      <c r="F1205" s="32">
        <v>12.334</v>
      </c>
      <c r="G1205" s="32" t="s">
        <v>335</v>
      </c>
    </row>
    <row r="1207" spans="1:14" x14ac:dyDescent="0.25">
      <c r="A1207" s="32" t="s">
        <v>268</v>
      </c>
      <c r="B1207" s="32"/>
      <c r="C1207" s="32"/>
      <c r="D1207" s="82"/>
      <c r="E1207" s="32"/>
      <c r="F1207" s="32"/>
      <c r="G1207" s="32"/>
    </row>
    <row r="1208" spans="1:14" ht="20" thickBot="1" x14ac:dyDescent="0.3">
      <c r="A1208" s="32" t="s">
        <v>2</v>
      </c>
      <c r="B1208" s="32" t="s">
        <v>3</v>
      </c>
      <c r="C1208" s="32" t="s">
        <v>4</v>
      </c>
      <c r="D1208" s="82" t="s">
        <v>5</v>
      </c>
      <c r="E1208" s="32" t="s">
        <v>6</v>
      </c>
      <c r="F1208" s="32" t="s">
        <v>7</v>
      </c>
      <c r="G1208" s="32"/>
    </row>
    <row r="1209" spans="1:14" x14ac:dyDescent="0.25">
      <c r="A1209" s="32" t="s">
        <v>201</v>
      </c>
      <c r="B1209" s="32" t="s">
        <v>333</v>
      </c>
      <c r="C1209" s="32">
        <v>25</v>
      </c>
      <c r="D1209" s="82">
        <v>14128407.647</v>
      </c>
      <c r="E1209" s="32" t="s">
        <v>10</v>
      </c>
      <c r="F1209" s="32">
        <v>392643.571</v>
      </c>
      <c r="G1209" s="32" t="s">
        <v>335</v>
      </c>
      <c r="I1209" s="5" t="s">
        <v>268</v>
      </c>
      <c r="J1209" s="79" t="s">
        <v>340</v>
      </c>
      <c r="K1209" s="79" t="s">
        <v>341</v>
      </c>
      <c r="L1209" s="19" t="s">
        <v>162</v>
      </c>
      <c r="M1209" s="79" t="s">
        <v>342</v>
      </c>
      <c r="N1209" s="23" t="s">
        <v>162</v>
      </c>
    </row>
    <row r="1210" spans="1:14" x14ac:dyDescent="0.25">
      <c r="A1210" s="32" t="s">
        <v>202</v>
      </c>
      <c r="B1210" s="32" t="s">
        <v>333</v>
      </c>
      <c r="C1210" s="32">
        <v>25</v>
      </c>
      <c r="D1210" s="82">
        <v>15333047.555</v>
      </c>
      <c r="E1210" s="32" t="s">
        <v>10</v>
      </c>
      <c r="F1210" s="32">
        <v>822734.18799999997</v>
      </c>
      <c r="G1210" s="32" t="s">
        <v>335</v>
      </c>
      <c r="I1210" s="6">
        <v>100000</v>
      </c>
      <c r="J1210" s="80">
        <f>D1209</f>
        <v>14128407.647</v>
      </c>
      <c r="K1210" s="80">
        <f>D1210</f>
        <v>15333047.555</v>
      </c>
      <c r="L1210" s="20">
        <f>(J1210/K1210-1)</f>
        <v>-7.8564936531953511E-2</v>
      </c>
      <c r="M1210" s="80">
        <f>D1211</f>
        <v>15682405.51</v>
      </c>
      <c r="N1210" s="24">
        <f>(J1210/M1210-1)</f>
        <v>-9.909180463475975E-2</v>
      </c>
    </row>
    <row r="1211" spans="1:14" x14ac:dyDescent="0.25">
      <c r="A1211" s="32" t="s">
        <v>203</v>
      </c>
      <c r="B1211" s="32" t="s">
        <v>333</v>
      </c>
      <c r="C1211" s="32">
        <v>25</v>
      </c>
      <c r="D1211" s="82">
        <v>15682405.51</v>
      </c>
      <c r="E1211" s="32" t="s">
        <v>10</v>
      </c>
      <c r="F1211" s="32">
        <v>1910683.8330000001</v>
      </c>
      <c r="G1211" s="32" t="s">
        <v>335</v>
      </c>
      <c r="I1211" s="6">
        <v>50000</v>
      </c>
      <c r="J1211" s="80">
        <f>D1212</f>
        <v>6340678.9119999995</v>
      </c>
      <c r="K1211" s="80">
        <f>D1213</f>
        <v>6405952.727</v>
      </c>
      <c r="L1211" s="20">
        <f t="shared" ref="L1211:L1214" si="125">(J1211/K1211-1)</f>
        <v>-1.0189556149061585E-2</v>
      </c>
      <c r="M1211" s="80">
        <f>D1214</f>
        <v>6484845.1699999999</v>
      </c>
      <c r="N1211" s="24">
        <f t="shared" ref="N1211:N1214" si="126">(J1211/M1211-1)</f>
        <v>-2.2231256756435447E-2</v>
      </c>
    </row>
    <row r="1212" spans="1:14" x14ac:dyDescent="0.25">
      <c r="A1212" s="32" t="s">
        <v>204</v>
      </c>
      <c r="B1212" s="32" t="s">
        <v>333</v>
      </c>
      <c r="C1212" s="32">
        <v>25</v>
      </c>
      <c r="D1212" s="82">
        <v>6340678.9119999995</v>
      </c>
      <c r="E1212" s="32" t="s">
        <v>10</v>
      </c>
      <c r="F1212" s="32">
        <v>48131.110999999997</v>
      </c>
      <c r="G1212" s="32" t="s">
        <v>335</v>
      </c>
      <c r="I1212" s="6">
        <v>10000</v>
      </c>
      <c r="J1212" s="80">
        <f>D1215</f>
        <v>1066701.757</v>
      </c>
      <c r="K1212" s="80">
        <f>D1216</f>
        <v>1085807.392</v>
      </c>
      <c r="L1212" s="20">
        <f t="shared" si="125"/>
        <v>-1.7595786454178031E-2</v>
      </c>
      <c r="M1212" s="80">
        <f>D1217</f>
        <v>1193352.8489999999</v>
      </c>
      <c r="N1212" s="24">
        <f t="shared" si="126"/>
        <v>-0.10613046435187246</v>
      </c>
    </row>
    <row r="1213" spans="1:14" x14ac:dyDescent="0.25">
      <c r="A1213" s="32" t="s">
        <v>205</v>
      </c>
      <c r="B1213" s="32" t="s">
        <v>333</v>
      </c>
      <c r="C1213" s="32">
        <v>25</v>
      </c>
      <c r="D1213" s="82">
        <v>6405952.727</v>
      </c>
      <c r="E1213" s="32" t="s">
        <v>10</v>
      </c>
      <c r="F1213" s="32">
        <v>93355.433999999994</v>
      </c>
      <c r="G1213" s="32" t="s">
        <v>335</v>
      </c>
      <c r="I1213" s="74">
        <v>1000</v>
      </c>
      <c r="J1213" s="80">
        <f>D1218</f>
        <v>64760.56</v>
      </c>
      <c r="K1213" s="80">
        <f>D1219</f>
        <v>54074.642999999996</v>
      </c>
      <c r="L1213" s="20">
        <f t="shared" si="125"/>
        <v>0.19761419414271497</v>
      </c>
      <c r="M1213" s="80">
        <f>D1220</f>
        <v>47109.696000000004</v>
      </c>
      <c r="N1213" s="24">
        <f t="shared" si="126"/>
        <v>0.3746758204510594</v>
      </c>
    </row>
    <row r="1214" spans="1:14" ht="20" thickBot="1" x14ac:dyDescent="0.3">
      <c r="A1214" s="32" t="s">
        <v>206</v>
      </c>
      <c r="B1214" s="32" t="s">
        <v>333</v>
      </c>
      <c r="C1214" s="32">
        <v>25</v>
      </c>
      <c r="D1214" s="82">
        <v>6484845.1699999999</v>
      </c>
      <c r="E1214" s="32" t="s">
        <v>10</v>
      </c>
      <c r="F1214" s="32">
        <v>148150.41899999999</v>
      </c>
      <c r="G1214" s="32" t="s">
        <v>335</v>
      </c>
      <c r="I1214" s="75">
        <v>100</v>
      </c>
      <c r="J1214" s="81">
        <f>D1221</f>
        <v>2685.9270000000001</v>
      </c>
      <c r="K1214" s="81">
        <f>D1222</f>
        <v>2659.93</v>
      </c>
      <c r="L1214" s="21">
        <f t="shared" si="125"/>
        <v>9.7735654697681529E-3</v>
      </c>
      <c r="M1214" s="81">
        <f>D1223</f>
        <v>2522.0790000000002</v>
      </c>
      <c r="N1214" s="25">
        <f t="shared" si="126"/>
        <v>6.496545112187202E-2</v>
      </c>
    </row>
    <row r="1215" spans="1:14" x14ac:dyDescent="0.25">
      <c r="A1215" s="32" t="s">
        <v>207</v>
      </c>
      <c r="B1215" s="32" t="s">
        <v>333</v>
      </c>
      <c r="C1215" s="32">
        <v>25</v>
      </c>
      <c r="D1215" s="82">
        <v>1066701.757</v>
      </c>
      <c r="E1215" s="32" t="s">
        <v>10</v>
      </c>
      <c r="F1215" s="32">
        <v>47358.758999999998</v>
      </c>
      <c r="G1215" s="32" t="s">
        <v>335</v>
      </c>
    </row>
    <row r="1216" spans="1:14" x14ac:dyDescent="0.25">
      <c r="A1216" s="32" t="s">
        <v>208</v>
      </c>
      <c r="B1216" s="32" t="s">
        <v>333</v>
      </c>
      <c r="C1216" s="32">
        <v>25</v>
      </c>
      <c r="D1216" s="82">
        <v>1085807.392</v>
      </c>
      <c r="E1216" s="32" t="s">
        <v>10</v>
      </c>
      <c r="F1216" s="32">
        <v>37121.421000000002</v>
      </c>
      <c r="G1216" s="32" t="s">
        <v>335</v>
      </c>
    </row>
    <row r="1217" spans="1:12" x14ac:dyDescent="0.25">
      <c r="A1217" s="32" t="s">
        <v>209</v>
      </c>
      <c r="B1217" s="32" t="s">
        <v>333</v>
      </c>
      <c r="C1217" s="32">
        <v>25</v>
      </c>
      <c r="D1217" s="82">
        <v>1193352.8489999999</v>
      </c>
      <c r="E1217" s="32" t="s">
        <v>10</v>
      </c>
      <c r="F1217" s="32">
        <v>141547.40400000001</v>
      </c>
      <c r="G1217" s="32" t="s">
        <v>335</v>
      </c>
    </row>
    <row r="1218" spans="1:12" x14ac:dyDescent="0.25">
      <c r="A1218" s="32" t="s">
        <v>210</v>
      </c>
      <c r="B1218" s="32" t="s">
        <v>333</v>
      </c>
      <c r="C1218" s="32">
        <v>25</v>
      </c>
      <c r="D1218" s="82">
        <v>64760.56</v>
      </c>
      <c r="E1218" s="32" t="s">
        <v>10</v>
      </c>
      <c r="F1218" s="32">
        <v>7338.3289999999997</v>
      </c>
      <c r="G1218" s="32" t="s">
        <v>335</v>
      </c>
    </row>
    <row r="1219" spans="1:12" x14ac:dyDescent="0.25">
      <c r="A1219" s="32" t="s">
        <v>211</v>
      </c>
      <c r="B1219" s="32" t="s">
        <v>333</v>
      </c>
      <c r="C1219" s="32">
        <v>25</v>
      </c>
      <c r="D1219" s="82">
        <v>54074.642999999996</v>
      </c>
      <c r="E1219" s="32" t="s">
        <v>10</v>
      </c>
      <c r="F1219" s="32">
        <v>3840.502</v>
      </c>
      <c r="G1219" s="32" t="s">
        <v>335</v>
      </c>
    </row>
    <row r="1220" spans="1:12" x14ac:dyDescent="0.25">
      <c r="A1220" s="32" t="s">
        <v>212</v>
      </c>
      <c r="B1220" s="32" t="s">
        <v>333</v>
      </c>
      <c r="C1220" s="32">
        <v>25</v>
      </c>
      <c r="D1220" s="82">
        <v>47109.696000000004</v>
      </c>
      <c r="E1220" s="32" t="s">
        <v>10</v>
      </c>
      <c r="F1220" s="32">
        <v>1221.2919999999999</v>
      </c>
      <c r="G1220" s="32" t="s">
        <v>335</v>
      </c>
    </row>
    <row r="1221" spans="1:12" x14ac:dyDescent="0.25">
      <c r="A1221" s="32" t="s">
        <v>213</v>
      </c>
      <c r="B1221" s="32" t="s">
        <v>333</v>
      </c>
      <c r="C1221" s="32">
        <v>25</v>
      </c>
      <c r="D1221" s="82">
        <v>2685.9270000000001</v>
      </c>
      <c r="E1221" s="32" t="s">
        <v>10</v>
      </c>
      <c r="F1221" s="32">
        <v>196.31399999999999</v>
      </c>
      <c r="G1221" s="32" t="s">
        <v>335</v>
      </c>
    </row>
    <row r="1222" spans="1:12" x14ac:dyDescent="0.25">
      <c r="A1222" s="32" t="s">
        <v>214</v>
      </c>
      <c r="B1222" s="32" t="s">
        <v>333</v>
      </c>
      <c r="C1222" s="32">
        <v>25</v>
      </c>
      <c r="D1222" s="82">
        <v>2659.93</v>
      </c>
      <c r="E1222" s="32" t="s">
        <v>10</v>
      </c>
      <c r="F1222" s="32">
        <v>14.763999999999999</v>
      </c>
      <c r="G1222" s="32" t="s">
        <v>335</v>
      </c>
    </row>
    <row r="1223" spans="1:12" x14ac:dyDescent="0.25">
      <c r="A1223" s="32" t="s">
        <v>215</v>
      </c>
      <c r="B1223" s="32" t="s">
        <v>333</v>
      </c>
      <c r="C1223" s="32">
        <v>25</v>
      </c>
      <c r="D1223" s="82">
        <v>2522.0790000000002</v>
      </c>
      <c r="E1223" s="32" t="s">
        <v>10</v>
      </c>
      <c r="F1223" s="32">
        <v>26.841000000000001</v>
      </c>
      <c r="G1223" s="32" t="s">
        <v>335</v>
      </c>
    </row>
    <row r="1225" spans="1:12" x14ac:dyDescent="0.25">
      <c r="A1225" s="32" t="s">
        <v>574</v>
      </c>
      <c r="B1225" s="32"/>
      <c r="C1225" s="32"/>
      <c r="D1225" s="82"/>
      <c r="E1225" s="32"/>
      <c r="F1225" s="32"/>
      <c r="G1225" s="32"/>
    </row>
    <row r="1226" spans="1:12" ht="20" thickBot="1" x14ac:dyDescent="0.3">
      <c r="A1226" s="32" t="s">
        <v>2</v>
      </c>
      <c r="B1226" s="32" t="s">
        <v>3</v>
      </c>
      <c r="C1226" s="32" t="s">
        <v>4</v>
      </c>
      <c r="D1226" s="82" t="s">
        <v>5</v>
      </c>
      <c r="E1226" s="32" t="s">
        <v>6</v>
      </c>
      <c r="F1226" s="32" t="s">
        <v>7</v>
      </c>
      <c r="G1226" s="32"/>
    </row>
    <row r="1227" spans="1:12" x14ac:dyDescent="0.25">
      <c r="A1227" s="32" t="s">
        <v>256</v>
      </c>
      <c r="B1227" s="32" t="s">
        <v>333</v>
      </c>
      <c r="C1227" s="32">
        <v>25</v>
      </c>
      <c r="D1227" s="82">
        <v>1146703.5549999999</v>
      </c>
      <c r="E1227" s="32" t="s">
        <v>10</v>
      </c>
      <c r="F1227" s="32">
        <v>42925.73</v>
      </c>
      <c r="G1227" s="32" t="s">
        <v>335</v>
      </c>
      <c r="I1227" s="5" t="s">
        <v>574</v>
      </c>
      <c r="J1227" s="79" t="s">
        <v>340</v>
      </c>
      <c r="K1227" s="79" t="s">
        <v>341</v>
      </c>
      <c r="L1227" s="23" t="s">
        <v>162</v>
      </c>
    </row>
    <row r="1228" spans="1:12" x14ac:dyDescent="0.25">
      <c r="A1228" s="32" t="s">
        <v>257</v>
      </c>
      <c r="B1228" s="32" t="s">
        <v>333</v>
      </c>
      <c r="C1228" s="32">
        <v>25</v>
      </c>
      <c r="D1228" s="82">
        <v>909976.11499999999</v>
      </c>
      <c r="E1228" s="32" t="s">
        <v>10</v>
      </c>
      <c r="F1228" s="32">
        <v>57517.343999999997</v>
      </c>
      <c r="G1228" s="32" t="s">
        <v>335</v>
      </c>
      <c r="I1228" s="6">
        <v>100000</v>
      </c>
      <c r="J1228" s="80">
        <f>D1227</f>
        <v>1146703.5549999999</v>
      </c>
      <c r="K1228" s="80">
        <f>D1228</f>
        <v>909976.11499999999</v>
      </c>
      <c r="L1228" s="24">
        <f>(J1228/K1228-1)</f>
        <v>0.26014687209674725</v>
      </c>
    </row>
    <row r="1229" spans="1:12" x14ac:dyDescent="0.25">
      <c r="A1229" s="32" t="s">
        <v>264</v>
      </c>
      <c r="B1229" s="32" t="s">
        <v>333</v>
      </c>
      <c r="C1229" s="32">
        <v>25</v>
      </c>
      <c r="D1229" s="82">
        <v>577703.26199999999</v>
      </c>
      <c r="E1229" s="32" t="s">
        <v>10</v>
      </c>
      <c r="F1229" s="32">
        <v>4181.9560000000001</v>
      </c>
      <c r="G1229" s="32" t="s">
        <v>335</v>
      </c>
      <c r="I1229" s="6">
        <v>50000</v>
      </c>
      <c r="J1229" s="80">
        <f>D1229</f>
        <v>577703.26199999999</v>
      </c>
      <c r="K1229" s="80">
        <f>D1230</f>
        <v>476734.87800000003</v>
      </c>
      <c r="L1229" s="24">
        <f t="shared" ref="L1229:L1232" si="127">(J1229/K1229-1)</f>
        <v>0.21179147710690449</v>
      </c>
    </row>
    <row r="1230" spans="1:12" x14ac:dyDescent="0.25">
      <c r="A1230" s="32" t="s">
        <v>265</v>
      </c>
      <c r="B1230" s="32" t="s">
        <v>333</v>
      </c>
      <c r="C1230" s="32">
        <v>25</v>
      </c>
      <c r="D1230" s="82">
        <v>476734.87800000003</v>
      </c>
      <c r="E1230" s="32" t="s">
        <v>10</v>
      </c>
      <c r="F1230" s="32">
        <v>15001.768</v>
      </c>
      <c r="G1230" s="32" t="s">
        <v>335</v>
      </c>
      <c r="I1230" s="6">
        <v>10000</v>
      </c>
      <c r="J1230" s="80">
        <f>D1231</f>
        <v>115079.03</v>
      </c>
      <c r="K1230" s="80">
        <f>D1232</f>
        <v>95267.255000000005</v>
      </c>
      <c r="L1230" s="24">
        <f t="shared" si="127"/>
        <v>0.20795996483786583</v>
      </c>
    </row>
    <row r="1231" spans="1:12" x14ac:dyDescent="0.25">
      <c r="A1231" s="32" t="s">
        <v>258</v>
      </c>
      <c r="B1231" s="32" t="s">
        <v>333</v>
      </c>
      <c r="C1231" s="32">
        <v>25</v>
      </c>
      <c r="D1231" s="82">
        <v>115079.03</v>
      </c>
      <c r="E1231" s="32" t="s">
        <v>10</v>
      </c>
      <c r="F1231" s="32">
        <v>885.447</v>
      </c>
      <c r="G1231" s="32" t="s">
        <v>335</v>
      </c>
      <c r="I1231" s="74">
        <v>1000</v>
      </c>
      <c r="J1231" s="80">
        <f>D1233</f>
        <v>15422.397999999999</v>
      </c>
      <c r="K1231" s="80">
        <f>D1234</f>
        <v>9448.7800000000007</v>
      </c>
      <c r="L1231" s="24">
        <f t="shared" si="127"/>
        <v>0.6322105075999227</v>
      </c>
    </row>
    <row r="1232" spans="1:12" ht="20" thickBot="1" x14ac:dyDescent="0.3">
      <c r="A1232" s="32" t="s">
        <v>259</v>
      </c>
      <c r="B1232" s="32" t="s">
        <v>333</v>
      </c>
      <c r="C1232" s="32">
        <v>25</v>
      </c>
      <c r="D1232" s="82">
        <v>95267.255000000005</v>
      </c>
      <c r="E1232" s="32" t="s">
        <v>10</v>
      </c>
      <c r="F1232" s="32">
        <v>733.19600000000003</v>
      </c>
      <c r="G1232" s="32" t="s">
        <v>335</v>
      </c>
      <c r="I1232" s="75">
        <v>100</v>
      </c>
      <c r="J1232" s="81">
        <f>D1235</f>
        <v>1070.5740000000001</v>
      </c>
      <c r="K1232" s="81">
        <f>D1236</f>
        <v>576.80899999999997</v>
      </c>
      <c r="L1232" s="25">
        <f t="shared" si="127"/>
        <v>0.85602859872158743</v>
      </c>
    </row>
    <row r="1233" spans="1:14" x14ac:dyDescent="0.25">
      <c r="A1233" s="32" t="s">
        <v>260</v>
      </c>
      <c r="B1233" s="32" t="s">
        <v>333</v>
      </c>
      <c r="C1233" s="32">
        <v>25</v>
      </c>
      <c r="D1233" s="82">
        <v>15422.397999999999</v>
      </c>
      <c r="E1233" s="32" t="s">
        <v>10</v>
      </c>
      <c r="F1233" s="32">
        <v>79.67</v>
      </c>
      <c r="G1233" s="32" t="s">
        <v>335</v>
      </c>
    </row>
    <row r="1234" spans="1:14" x14ac:dyDescent="0.25">
      <c r="A1234" s="32" t="s">
        <v>261</v>
      </c>
      <c r="B1234" s="32" t="s">
        <v>333</v>
      </c>
      <c r="C1234" s="32">
        <v>25</v>
      </c>
      <c r="D1234" s="82">
        <v>9448.7800000000007</v>
      </c>
      <c r="E1234" s="32" t="s">
        <v>10</v>
      </c>
      <c r="F1234" s="32">
        <v>123.30200000000001</v>
      </c>
      <c r="G1234" s="32" t="s">
        <v>335</v>
      </c>
    </row>
    <row r="1235" spans="1:14" x14ac:dyDescent="0.25">
      <c r="A1235" s="32" t="s">
        <v>262</v>
      </c>
      <c r="B1235" s="32" t="s">
        <v>333</v>
      </c>
      <c r="C1235" s="32">
        <v>25</v>
      </c>
      <c r="D1235" s="82">
        <v>1070.5740000000001</v>
      </c>
      <c r="E1235" s="32" t="s">
        <v>10</v>
      </c>
      <c r="F1235" s="32">
        <v>3.4209999999999998</v>
      </c>
      <c r="G1235" s="32" t="s">
        <v>335</v>
      </c>
    </row>
    <row r="1236" spans="1:14" x14ac:dyDescent="0.25">
      <c r="A1236" s="32" t="s">
        <v>263</v>
      </c>
      <c r="B1236" s="32" t="s">
        <v>333</v>
      </c>
      <c r="C1236" s="32">
        <v>25</v>
      </c>
      <c r="D1236" s="82">
        <v>576.80899999999997</v>
      </c>
      <c r="E1236" s="32" t="s">
        <v>10</v>
      </c>
      <c r="F1236" s="32">
        <v>5.6760000000000002</v>
      </c>
      <c r="G1236" s="32" t="s">
        <v>335</v>
      </c>
    </row>
    <row r="1238" spans="1:14" x14ac:dyDescent="0.25">
      <c r="A1238" s="32" t="s">
        <v>573</v>
      </c>
      <c r="B1238" s="32"/>
      <c r="C1238" s="32"/>
      <c r="D1238" s="82"/>
      <c r="E1238" s="32"/>
      <c r="F1238" s="32"/>
      <c r="G1238" s="32"/>
    </row>
    <row r="1239" spans="1:14" ht="20" thickBot="1" x14ac:dyDescent="0.3">
      <c r="A1239" s="32" t="s">
        <v>2</v>
      </c>
      <c r="B1239" s="32" t="s">
        <v>3</v>
      </c>
      <c r="C1239" s="32" t="s">
        <v>4</v>
      </c>
      <c r="D1239" s="82" t="s">
        <v>5</v>
      </c>
      <c r="E1239" s="32" t="s">
        <v>6</v>
      </c>
      <c r="F1239" s="32" t="s">
        <v>7</v>
      </c>
      <c r="G1239" s="32"/>
    </row>
    <row r="1240" spans="1:14" x14ac:dyDescent="0.25">
      <c r="A1240" s="32" t="s">
        <v>316</v>
      </c>
      <c r="B1240" s="32" t="s">
        <v>333</v>
      </c>
      <c r="C1240" s="32">
        <v>25</v>
      </c>
      <c r="D1240" s="82">
        <v>12507636.187999999</v>
      </c>
      <c r="E1240" s="32" t="s">
        <v>10</v>
      </c>
      <c r="F1240" s="32">
        <v>121919.749</v>
      </c>
      <c r="G1240" s="32" t="s">
        <v>335</v>
      </c>
      <c r="I1240" s="5" t="s">
        <v>573</v>
      </c>
      <c r="J1240" s="79" t="s">
        <v>340</v>
      </c>
      <c r="K1240" s="79" t="s">
        <v>341</v>
      </c>
      <c r="L1240" s="19" t="s">
        <v>162</v>
      </c>
      <c r="M1240" s="79" t="s">
        <v>342</v>
      </c>
      <c r="N1240" s="23" t="s">
        <v>162</v>
      </c>
    </row>
    <row r="1241" spans="1:14" x14ac:dyDescent="0.25">
      <c r="A1241" s="32" t="s">
        <v>317</v>
      </c>
      <c r="B1241" s="32" t="s">
        <v>333</v>
      </c>
      <c r="C1241" s="32">
        <v>25</v>
      </c>
      <c r="D1241" s="82">
        <v>16283251.732000001</v>
      </c>
      <c r="E1241" s="32" t="s">
        <v>10</v>
      </c>
      <c r="F1241" s="32">
        <v>44811.078999999998</v>
      </c>
      <c r="G1241" s="32" t="s">
        <v>335</v>
      </c>
      <c r="I1241" s="6">
        <v>100000</v>
      </c>
      <c r="J1241" s="80">
        <f>D1240</f>
        <v>12507636.187999999</v>
      </c>
      <c r="K1241" s="80">
        <f>D1241</f>
        <v>16283251.732000001</v>
      </c>
      <c r="L1241" s="20">
        <f>(J1241/K1241-1)</f>
        <v>-0.23187110327479166</v>
      </c>
      <c r="M1241" s="80">
        <f>D1242</f>
        <v>23351303.918000001</v>
      </c>
      <c r="N1241" s="24">
        <f>(J1241/M1241-1)</f>
        <v>-0.46437097337598021</v>
      </c>
    </row>
    <row r="1242" spans="1:14" x14ac:dyDescent="0.25">
      <c r="A1242" s="32" t="s">
        <v>318</v>
      </c>
      <c r="B1242" s="32" t="s">
        <v>333</v>
      </c>
      <c r="C1242" s="32">
        <v>25</v>
      </c>
      <c r="D1242" s="82">
        <v>23351303.918000001</v>
      </c>
      <c r="E1242" s="32" t="s">
        <v>10</v>
      </c>
      <c r="F1242" s="32">
        <v>218845.01500000001</v>
      </c>
      <c r="G1242" s="32" t="s">
        <v>335</v>
      </c>
      <c r="I1242" s="6">
        <v>50000</v>
      </c>
      <c r="J1242" s="80">
        <f>D1243</f>
        <v>6615010.7359999996</v>
      </c>
      <c r="K1242" s="80">
        <f>D1244</f>
        <v>10676597.592</v>
      </c>
      <c r="L1242" s="20">
        <f t="shared" ref="L1242:L1245" si="128">(J1242/K1242-1)</f>
        <v>-0.38041958788850083</v>
      </c>
      <c r="M1242" s="80">
        <f>D1245</f>
        <v>11925679.335000001</v>
      </c>
      <c r="N1242" s="24">
        <f t="shared" ref="N1242:N1245" si="129">(J1242/M1242-1)</f>
        <v>-0.44531371755183968</v>
      </c>
    </row>
    <row r="1243" spans="1:14" x14ac:dyDescent="0.25">
      <c r="A1243" s="32" t="s">
        <v>328</v>
      </c>
      <c r="B1243" s="32" t="s">
        <v>333</v>
      </c>
      <c r="C1243" s="32">
        <v>25</v>
      </c>
      <c r="D1243" s="82">
        <v>6615010.7359999996</v>
      </c>
      <c r="E1243" s="32" t="s">
        <v>10</v>
      </c>
      <c r="F1243" s="32">
        <v>146450.75</v>
      </c>
      <c r="G1243" s="32" t="s">
        <v>335</v>
      </c>
      <c r="I1243" s="6">
        <v>10000</v>
      </c>
      <c r="J1243" s="80">
        <f>D1246</f>
        <v>1161361.4180000001</v>
      </c>
      <c r="K1243" s="80">
        <f>D1247</f>
        <v>2050867.736</v>
      </c>
      <c r="L1243" s="20">
        <f t="shared" si="128"/>
        <v>-0.43372193261711145</v>
      </c>
      <c r="M1243" s="80">
        <f>D1248</f>
        <v>2408364.5260000001</v>
      </c>
      <c r="N1243" s="24">
        <f t="shared" si="129"/>
        <v>-0.51778005137416638</v>
      </c>
    </row>
    <row r="1244" spans="1:14" x14ac:dyDescent="0.25">
      <c r="A1244" s="32" t="s">
        <v>329</v>
      </c>
      <c r="B1244" s="32" t="s">
        <v>333</v>
      </c>
      <c r="C1244" s="32">
        <v>25</v>
      </c>
      <c r="D1244" s="82">
        <v>10676597.592</v>
      </c>
      <c r="E1244" s="32" t="s">
        <v>10</v>
      </c>
      <c r="F1244" s="32">
        <v>729929.01899999997</v>
      </c>
      <c r="G1244" s="32" t="s">
        <v>335</v>
      </c>
      <c r="I1244" s="74">
        <v>1000</v>
      </c>
      <c r="J1244" s="80">
        <f>D1249</f>
        <v>123901.817</v>
      </c>
      <c r="K1244" s="80">
        <f>D1250</f>
        <v>201443.45199999999</v>
      </c>
      <c r="L1244" s="20">
        <f t="shared" si="128"/>
        <v>-0.38493003485663058</v>
      </c>
      <c r="M1244" s="80">
        <f>D1251</f>
        <v>258632.505</v>
      </c>
      <c r="N1244" s="24">
        <f t="shared" si="129"/>
        <v>-0.52093486083661444</v>
      </c>
    </row>
    <row r="1245" spans="1:14" ht="20" thickBot="1" x14ac:dyDescent="0.3">
      <c r="A1245" s="32" t="s">
        <v>330</v>
      </c>
      <c r="B1245" s="32" t="s">
        <v>333</v>
      </c>
      <c r="C1245" s="32">
        <v>25</v>
      </c>
      <c r="D1245" s="82">
        <v>11925679.335000001</v>
      </c>
      <c r="E1245" s="32" t="s">
        <v>10</v>
      </c>
      <c r="F1245" s="32">
        <v>537994.87699999998</v>
      </c>
      <c r="G1245" s="32" t="s">
        <v>335</v>
      </c>
      <c r="I1245" s="75">
        <v>100</v>
      </c>
      <c r="J1245" s="81">
        <f>D1252</f>
        <v>16507.186000000002</v>
      </c>
      <c r="K1245" s="81">
        <f>D1253</f>
        <v>21598.898000000001</v>
      </c>
      <c r="L1245" s="21">
        <f t="shared" si="128"/>
        <v>-0.23573943448411117</v>
      </c>
      <c r="M1245" s="81">
        <f>D1254</f>
        <v>24140.532999999999</v>
      </c>
      <c r="N1245" s="25">
        <f t="shared" si="129"/>
        <v>-0.31620457593044848</v>
      </c>
    </row>
    <row r="1246" spans="1:14" x14ac:dyDescent="0.25">
      <c r="A1246" s="32" t="s">
        <v>319</v>
      </c>
      <c r="B1246" s="32" t="s">
        <v>333</v>
      </c>
      <c r="C1246" s="32">
        <v>25</v>
      </c>
      <c r="D1246" s="82">
        <v>1161361.4180000001</v>
      </c>
      <c r="E1246" s="32" t="s">
        <v>10</v>
      </c>
      <c r="F1246" s="32">
        <v>25550.098000000002</v>
      </c>
      <c r="G1246" s="32" t="s">
        <v>335</v>
      </c>
    </row>
    <row r="1247" spans="1:14" x14ac:dyDescent="0.25">
      <c r="A1247" s="32" t="s">
        <v>320</v>
      </c>
      <c r="B1247" s="32" t="s">
        <v>333</v>
      </c>
      <c r="C1247" s="32">
        <v>25</v>
      </c>
      <c r="D1247" s="82">
        <v>2050867.736</v>
      </c>
      <c r="E1247" s="32" t="s">
        <v>10</v>
      </c>
      <c r="F1247" s="32">
        <v>148728.58799999999</v>
      </c>
      <c r="G1247" s="32" t="s">
        <v>335</v>
      </c>
    </row>
    <row r="1248" spans="1:14" x14ac:dyDescent="0.25">
      <c r="A1248" s="32" t="s">
        <v>321</v>
      </c>
      <c r="B1248" s="32" t="s">
        <v>333</v>
      </c>
      <c r="C1248" s="32">
        <v>25</v>
      </c>
      <c r="D1248" s="82">
        <v>2408364.5260000001</v>
      </c>
      <c r="E1248" s="32" t="s">
        <v>10</v>
      </c>
      <c r="F1248" s="32">
        <v>257979.52499999999</v>
      </c>
      <c r="G1248" s="32" t="s">
        <v>335</v>
      </c>
    </row>
    <row r="1249" spans="1:14" x14ac:dyDescent="0.25">
      <c r="A1249" s="32" t="s">
        <v>322</v>
      </c>
      <c r="B1249" s="32" t="s">
        <v>333</v>
      </c>
      <c r="C1249" s="32">
        <v>25</v>
      </c>
      <c r="D1249" s="82">
        <v>123901.817</v>
      </c>
      <c r="E1249" s="32" t="s">
        <v>10</v>
      </c>
      <c r="F1249" s="32">
        <v>5074.8869999999997</v>
      </c>
      <c r="G1249" s="32" t="s">
        <v>335</v>
      </c>
    </row>
    <row r="1250" spans="1:14" x14ac:dyDescent="0.25">
      <c r="A1250" s="32" t="s">
        <v>323</v>
      </c>
      <c r="B1250" s="32" t="s">
        <v>333</v>
      </c>
      <c r="C1250" s="32">
        <v>25</v>
      </c>
      <c r="D1250" s="82">
        <v>201443.45199999999</v>
      </c>
      <c r="E1250" s="32" t="s">
        <v>10</v>
      </c>
      <c r="F1250" s="32">
        <v>13708.679</v>
      </c>
      <c r="G1250" s="32" t="s">
        <v>335</v>
      </c>
    </row>
    <row r="1251" spans="1:14" x14ac:dyDescent="0.25">
      <c r="A1251" s="32" t="s">
        <v>324</v>
      </c>
      <c r="B1251" s="32" t="s">
        <v>333</v>
      </c>
      <c r="C1251" s="32">
        <v>25</v>
      </c>
      <c r="D1251" s="82">
        <v>258632.505</v>
      </c>
      <c r="E1251" s="32" t="s">
        <v>10</v>
      </c>
      <c r="F1251" s="32">
        <v>19214.466</v>
      </c>
      <c r="G1251" s="32" t="s">
        <v>335</v>
      </c>
    </row>
    <row r="1252" spans="1:14" x14ac:dyDescent="0.25">
      <c r="A1252" s="32" t="s">
        <v>325</v>
      </c>
      <c r="B1252" s="32" t="s">
        <v>333</v>
      </c>
      <c r="C1252" s="32">
        <v>25</v>
      </c>
      <c r="D1252" s="82">
        <v>16507.186000000002</v>
      </c>
      <c r="E1252" s="32" t="s">
        <v>10</v>
      </c>
      <c r="F1252" s="32">
        <v>332.97800000000001</v>
      </c>
      <c r="G1252" s="32" t="s">
        <v>335</v>
      </c>
    </row>
    <row r="1253" spans="1:14" x14ac:dyDescent="0.25">
      <c r="A1253" s="32" t="s">
        <v>326</v>
      </c>
      <c r="B1253" s="32" t="s">
        <v>333</v>
      </c>
      <c r="C1253" s="32">
        <v>25</v>
      </c>
      <c r="D1253" s="82">
        <v>21598.898000000001</v>
      </c>
      <c r="E1253" s="32" t="s">
        <v>10</v>
      </c>
      <c r="F1253" s="32">
        <v>665.1</v>
      </c>
      <c r="G1253" s="32" t="s">
        <v>335</v>
      </c>
    </row>
    <row r="1254" spans="1:14" x14ac:dyDescent="0.25">
      <c r="A1254" s="32" t="s">
        <v>327</v>
      </c>
      <c r="B1254" s="32" t="s">
        <v>333</v>
      </c>
      <c r="C1254" s="32">
        <v>25</v>
      </c>
      <c r="D1254" s="82">
        <v>24140.532999999999</v>
      </c>
      <c r="E1254" s="32" t="s">
        <v>10</v>
      </c>
      <c r="F1254" s="32">
        <v>2358.8620000000001</v>
      </c>
      <c r="G1254" s="32" t="s">
        <v>335</v>
      </c>
    </row>
    <row r="1256" spans="1:14" x14ac:dyDescent="0.25">
      <c r="A1256" s="32" t="s">
        <v>567</v>
      </c>
      <c r="B1256" s="32"/>
      <c r="C1256" s="32"/>
      <c r="D1256" s="82"/>
      <c r="E1256" s="32"/>
      <c r="F1256" s="32"/>
      <c r="G1256" s="32"/>
    </row>
    <row r="1257" spans="1:14" ht="20" thickBot="1" x14ac:dyDescent="0.3">
      <c r="A1257" s="32" t="s">
        <v>2</v>
      </c>
      <c r="B1257" s="32" t="s">
        <v>3</v>
      </c>
      <c r="C1257" s="32" t="s">
        <v>4</v>
      </c>
      <c r="D1257" s="82" t="s">
        <v>5</v>
      </c>
      <c r="E1257" s="32" t="s">
        <v>6</v>
      </c>
      <c r="F1257" s="32" t="s">
        <v>7</v>
      </c>
      <c r="G1257" s="32"/>
    </row>
    <row r="1258" spans="1:14" x14ac:dyDescent="0.25">
      <c r="A1258" s="32" t="s">
        <v>286</v>
      </c>
      <c r="B1258" s="32" t="s">
        <v>333</v>
      </c>
      <c r="C1258" s="32">
        <v>25</v>
      </c>
      <c r="D1258" s="82">
        <v>2190055.023</v>
      </c>
      <c r="E1258" s="32" t="s">
        <v>10</v>
      </c>
      <c r="F1258" s="32">
        <v>23462.404999999999</v>
      </c>
      <c r="G1258" s="32" t="s">
        <v>335</v>
      </c>
      <c r="I1258" s="5" t="s">
        <v>567</v>
      </c>
      <c r="J1258" s="79" t="s">
        <v>340</v>
      </c>
      <c r="K1258" s="79" t="s">
        <v>341</v>
      </c>
      <c r="L1258" s="19" t="s">
        <v>162</v>
      </c>
      <c r="M1258" s="79" t="s">
        <v>342</v>
      </c>
      <c r="N1258" s="23" t="s">
        <v>162</v>
      </c>
    </row>
    <row r="1259" spans="1:14" x14ac:dyDescent="0.25">
      <c r="A1259" s="32" t="s">
        <v>287</v>
      </c>
      <c r="B1259" s="32" t="s">
        <v>333</v>
      </c>
      <c r="C1259" s="32">
        <v>25</v>
      </c>
      <c r="D1259" s="82">
        <v>3629000.6779999998</v>
      </c>
      <c r="E1259" s="32" t="s">
        <v>10</v>
      </c>
      <c r="F1259" s="32">
        <v>76116.657999999996</v>
      </c>
      <c r="G1259" s="32" t="s">
        <v>335</v>
      </c>
      <c r="I1259" s="6">
        <v>100000</v>
      </c>
      <c r="J1259" s="80">
        <f>D1258</f>
        <v>2190055.023</v>
      </c>
      <c r="K1259" s="80">
        <f>D1259</f>
        <v>3629000.6779999998</v>
      </c>
      <c r="L1259" s="20">
        <f>(J1259/K1259-1)</f>
        <v>-0.39651291985787829</v>
      </c>
      <c r="M1259" s="80">
        <f>D1260</f>
        <v>6790632.8229999999</v>
      </c>
      <c r="N1259" s="24">
        <f>(J1259/M1259-1)</f>
        <v>-0.67748881730400101</v>
      </c>
    </row>
    <row r="1260" spans="1:14" x14ac:dyDescent="0.25">
      <c r="A1260" s="32" t="s">
        <v>288</v>
      </c>
      <c r="B1260" s="32" t="s">
        <v>333</v>
      </c>
      <c r="C1260" s="32">
        <v>25</v>
      </c>
      <c r="D1260" s="82">
        <v>6790632.8229999999</v>
      </c>
      <c r="E1260" s="32" t="s">
        <v>10</v>
      </c>
      <c r="F1260" s="32">
        <v>99870.616999999998</v>
      </c>
      <c r="G1260" s="32" t="s">
        <v>335</v>
      </c>
      <c r="I1260" s="6">
        <v>50000</v>
      </c>
      <c r="J1260" s="80">
        <f>D1261</f>
        <v>1088643.821</v>
      </c>
      <c r="K1260" s="80">
        <f>D1262</f>
        <v>1681412.94</v>
      </c>
      <c r="L1260" s="20">
        <f t="shared" ref="L1260:L1263" si="130">(J1260/K1260-1)</f>
        <v>-0.35254226067749894</v>
      </c>
      <c r="M1260" s="80">
        <f>D1263</f>
        <v>2292703.1179999998</v>
      </c>
      <c r="N1260" s="24">
        <f t="shared" ref="N1260:N1263" si="131">(J1260/M1260-1)</f>
        <v>-0.52517017469332894</v>
      </c>
    </row>
    <row r="1261" spans="1:14" x14ac:dyDescent="0.25">
      <c r="A1261" s="32" t="s">
        <v>289</v>
      </c>
      <c r="B1261" s="32" t="s">
        <v>333</v>
      </c>
      <c r="C1261" s="32">
        <v>25</v>
      </c>
      <c r="D1261" s="82">
        <v>1088643.821</v>
      </c>
      <c r="E1261" s="32" t="s">
        <v>10</v>
      </c>
      <c r="F1261" s="32">
        <v>3702.6660000000002</v>
      </c>
      <c r="G1261" s="32" t="s">
        <v>335</v>
      </c>
      <c r="I1261" s="6">
        <v>10000</v>
      </c>
      <c r="J1261" s="80">
        <f>D1264</f>
        <v>229140.05900000001</v>
      </c>
      <c r="K1261" s="80">
        <f>D1265</f>
        <v>334326.80599999998</v>
      </c>
      <c r="L1261" s="20">
        <f t="shared" si="130"/>
        <v>-0.31462253433546095</v>
      </c>
      <c r="M1261" s="80">
        <f>D1266</f>
        <v>434217.64199999999</v>
      </c>
      <c r="N1261" s="24">
        <f t="shared" si="131"/>
        <v>-0.47229214836922717</v>
      </c>
    </row>
    <row r="1262" spans="1:14" x14ac:dyDescent="0.25">
      <c r="A1262" s="32" t="s">
        <v>290</v>
      </c>
      <c r="B1262" s="32" t="s">
        <v>333</v>
      </c>
      <c r="C1262" s="32">
        <v>25</v>
      </c>
      <c r="D1262" s="82">
        <v>1681412.94</v>
      </c>
      <c r="E1262" s="32" t="s">
        <v>10</v>
      </c>
      <c r="F1262" s="32">
        <v>15412.656000000001</v>
      </c>
      <c r="G1262" s="32" t="s">
        <v>335</v>
      </c>
      <c r="I1262" s="74">
        <v>1000</v>
      </c>
      <c r="J1262" s="80">
        <f>D1267</f>
        <v>16892.191999999999</v>
      </c>
      <c r="K1262" s="80">
        <f>D1268</f>
        <v>20223.866000000002</v>
      </c>
      <c r="L1262" s="20">
        <f t="shared" si="130"/>
        <v>-0.16473971890438766</v>
      </c>
      <c r="M1262" s="80">
        <f>D1269</f>
        <v>35889.478999999999</v>
      </c>
      <c r="N1262" s="24">
        <f t="shared" si="131"/>
        <v>-0.52932746669295483</v>
      </c>
    </row>
    <row r="1263" spans="1:14" ht="20" thickBot="1" x14ac:dyDescent="0.3">
      <c r="A1263" s="32" t="s">
        <v>291</v>
      </c>
      <c r="B1263" s="32" t="s">
        <v>333</v>
      </c>
      <c r="C1263" s="32">
        <v>25</v>
      </c>
      <c r="D1263" s="82">
        <v>2292703.1179999998</v>
      </c>
      <c r="E1263" s="32" t="s">
        <v>10</v>
      </c>
      <c r="F1263" s="32">
        <v>10978.136</v>
      </c>
      <c r="G1263" s="32" t="s">
        <v>335</v>
      </c>
      <c r="I1263" s="75">
        <v>100</v>
      </c>
      <c r="J1263" s="81">
        <f>D1270</f>
        <v>1545.192</v>
      </c>
      <c r="K1263" s="81">
        <f>D1271</f>
        <v>2075.2280000000001</v>
      </c>
      <c r="L1263" s="21">
        <f t="shared" si="130"/>
        <v>-0.25541097171009641</v>
      </c>
      <c r="M1263" s="81">
        <f>D1272</f>
        <v>2440.4470000000001</v>
      </c>
      <c r="N1263" s="25">
        <f t="shared" si="131"/>
        <v>-0.36684058289321586</v>
      </c>
    </row>
    <row r="1264" spans="1:14" x14ac:dyDescent="0.25">
      <c r="A1264" s="32" t="s">
        <v>292</v>
      </c>
      <c r="B1264" s="32" t="s">
        <v>333</v>
      </c>
      <c r="C1264" s="32">
        <v>25</v>
      </c>
      <c r="D1264" s="82">
        <v>229140.05900000001</v>
      </c>
      <c r="E1264" s="32" t="s">
        <v>10</v>
      </c>
      <c r="F1264" s="32">
        <v>2807.49</v>
      </c>
      <c r="G1264" s="32" t="s">
        <v>335</v>
      </c>
    </row>
    <row r="1265" spans="1:14" x14ac:dyDescent="0.25">
      <c r="A1265" s="32" t="s">
        <v>293</v>
      </c>
      <c r="B1265" s="32" t="s">
        <v>333</v>
      </c>
      <c r="C1265" s="32">
        <v>25</v>
      </c>
      <c r="D1265" s="82">
        <v>334326.80599999998</v>
      </c>
      <c r="E1265" s="32" t="s">
        <v>10</v>
      </c>
      <c r="F1265" s="32">
        <v>3245.549</v>
      </c>
      <c r="G1265" s="32" t="s">
        <v>335</v>
      </c>
    </row>
    <row r="1266" spans="1:14" x14ac:dyDescent="0.25">
      <c r="A1266" s="32" t="s">
        <v>294</v>
      </c>
      <c r="B1266" s="32" t="s">
        <v>333</v>
      </c>
      <c r="C1266" s="32">
        <v>25</v>
      </c>
      <c r="D1266" s="82">
        <v>434217.64199999999</v>
      </c>
      <c r="E1266" s="32" t="s">
        <v>10</v>
      </c>
      <c r="F1266" s="32">
        <v>7589.107</v>
      </c>
      <c r="G1266" s="32" t="s">
        <v>335</v>
      </c>
    </row>
    <row r="1267" spans="1:14" x14ac:dyDescent="0.25">
      <c r="A1267" s="32" t="s">
        <v>295</v>
      </c>
      <c r="B1267" s="32" t="s">
        <v>333</v>
      </c>
      <c r="C1267" s="32">
        <v>25</v>
      </c>
      <c r="D1267" s="82">
        <v>16892.191999999999</v>
      </c>
      <c r="E1267" s="32" t="s">
        <v>10</v>
      </c>
      <c r="F1267" s="32">
        <v>113.182</v>
      </c>
      <c r="G1267" s="32" t="s">
        <v>335</v>
      </c>
    </row>
    <row r="1268" spans="1:14" x14ac:dyDescent="0.25">
      <c r="A1268" s="32" t="s">
        <v>296</v>
      </c>
      <c r="B1268" s="32" t="s">
        <v>333</v>
      </c>
      <c r="C1268" s="32">
        <v>25</v>
      </c>
      <c r="D1268" s="82">
        <v>20223.866000000002</v>
      </c>
      <c r="E1268" s="32" t="s">
        <v>10</v>
      </c>
      <c r="F1268" s="32">
        <v>98.745999999999995</v>
      </c>
      <c r="G1268" s="32" t="s">
        <v>335</v>
      </c>
    </row>
    <row r="1269" spans="1:14" x14ac:dyDescent="0.25">
      <c r="A1269" s="32" t="s">
        <v>297</v>
      </c>
      <c r="B1269" s="32" t="s">
        <v>333</v>
      </c>
      <c r="C1269" s="32">
        <v>25</v>
      </c>
      <c r="D1269" s="82">
        <v>35889.478999999999</v>
      </c>
      <c r="E1269" s="32" t="s">
        <v>10</v>
      </c>
      <c r="F1269" s="32">
        <v>195.79900000000001</v>
      </c>
      <c r="G1269" s="32" t="s">
        <v>335</v>
      </c>
    </row>
    <row r="1270" spans="1:14" x14ac:dyDescent="0.25">
      <c r="A1270" s="32" t="s">
        <v>298</v>
      </c>
      <c r="B1270" s="32" t="s">
        <v>333</v>
      </c>
      <c r="C1270" s="32">
        <v>25</v>
      </c>
      <c r="D1270" s="82">
        <v>1545.192</v>
      </c>
      <c r="E1270" s="32" t="s">
        <v>10</v>
      </c>
      <c r="F1270" s="32">
        <v>4.3630000000000004</v>
      </c>
      <c r="G1270" s="32" t="s">
        <v>335</v>
      </c>
    </row>
    <row r="1271" spans="1:14" x14ac:dyDescent="0.25">
      <c r="A1271" s="32" t="s">
        <v>299</v>
      </c>
      <c r="B1271" s="32" t="s">
        <v>333</v>
      </c>
      <c r="C1271" s="32">
        <v>25</v>
      </c>
      <c r="D1271" s="82">
        <v>2075.2280000000001</v>
      </c>
      <c r="E1271" s="32" t="s">
        <v>10</v>
      </c>
      <c r="F1271" s="32">
        <v>62.088999999999999</v>
      </c>
      <c r="G1271" s="32" t="s">
        <v>335</v>
      </c>
    </row>
    <row r="1272" spans="1:14" x14ac:dyDescent="0.25">
      <c r="A1272" s="32" t="s">
        <v>300</v>
      </c>
      <c r="B1272" s="32" t="s">
        <v>333</v>
      </c>
      <c r="C1272" s="32">
        <v>25</v>
      </c>
      <c r="D1272" s="82">
        <v>2440.4470000000001</v>
      </c>
      <c r="E1272" s="32" t="s">
        <v>10</v>
      </c>
      <c r="F1272" s="32">
        <v>13.614000000000001</v>
      </c>
      <c r="G1272" s="32" t="s">
        <v>335</v>
      </c>
    </row>
    <row r="1273" spans="1:14" x14ac:dyDescent="0.25">
      <c r="A1273" s="32"/>
      <c r="B1273" s="32"/>
      <c r="C1273" s="32"/>
      <c r="D1273" s="82"/>
      <c r="E1273" s="32"/>
      <c r="F1273" s="32"/>
      <c r="G1273" s="32"/>
    </row>
    <row r="1274" spans="1:14" x14ac:dyDescent="0.25">
      <c r="A1274" s="32" t="s">
        <v>568</v>
      </c>
      <c r="B1274" s="32"/>
      <c r="C1274" s="32"/>
      <c r="D1274" s="82"/>
      <c r="E1274" s="32"/>
      <c r="F1274" s="32"/>
      <c r="G1274" s="32"/>
    </row>
    <row r="1275" spans="1:14" ht="20" thickBot="1" x14ac:dyDescent="0.3">
      <c r="A1275" s="32" t="s">
        <v>2</v>
      </c>
      <c r="B1275" s="32" t="s">
        <v>3</v>
      </c>
      <c r="C1275" s="32" t="s">
        <v>4</v>
      </c>
      <c r="D1275" s="82" t="s">
        <v>5</v>
      </c>
      <c r="E1275" s="32" t="s">
        <v>6</v>
      </c>
      <c r="F1275" s="32" t="s">
        <v>7</v>
      </c>
      <c r="G1275" s="32"/>
    </row>
    <row r="1276" spans="1:14" x14ac:dyDescent="0.25">
      <c r="A1276" s="32" t="s">
        <v>301</v>
      </c>
      <c r="B1276" s="32" t="s">
        <v>333</v>
      </c>
      <c r="C1276" s="32">
        <v>25</v>
      </c>
      <c r="D1276" s="82">
        <v>4161219.662</v>
      </c>
      <c r="E1276" s="32" t="s">
        <v>10</v>
      </c>
      <c r="F1276" s="32">
        <v>10138.861000000001</v>
      </c>
      <c r="G1276" s="32" t="s">
        <v>335</v>
      </c>
      <c r="I1276" s="5" t="s">
        <v>568</v>
      </c>
      <c r="J1276" s="79" t="s">
        <v>340</v>
      </c>
      <c r="K1276" s="79" t="s">
        <v>341</v>
      </c>
      <c r="L1276" s="19" t="s">
        <v>162</v>
      </c>
      <c r="M1276" s="79" t="s">
        <v>342</v>
      </c>
      <c r="N1276" s="23" t="s">
        <v>162</v>
      </c>
    </row>
    <row r="1277" spans="1:14" x14ac:dyDescent="0.25">
      <c r="A1277" s="32" t="s">
        <v>302</v>
      </c>
      <c r="B1277" s="32" t="s">
        <v>333</v>
      </c>
      <c r="C1277" s="32">
        <v>25</v>
      </c>
      <c r="D1277" s="82">
        <v>7769229.801</v>
      </c>
      <c r="E1277" s="32" t="s">
        <v>10</v>
      </c>
      <c r="F1277" s="32">
        <v>20401.829000000002</v>
      </c>
      <c r="G1277" s="32" t="s">
        <v>335</v>
      </c>
      <c r="I1277" s="6">
        <v>100000</v>
      </c>
      <c r="J1277" s="80">
        <f>D1276</f>
        <v>4161219.662</v>
      </c>
      <c r="K1277" s="80">
        <f>D1277</f>
        <v>7769229.801</v>
      </c>
      <c r="L1277" s="20">
        <f>(J1277/K1277-1)</f>
        <v>-0.46439740249871386</v>
      </c>
      <c r="M1277" s="80">
        <f>D1278</f>
        <v>6661832.7599999998</v>
      </c>
      <c r="N1277" s="24">
        <f>(J1277/M1277-1)</f>
        <v>-0.37536413597990115</v>
      </c>
    </row>
    <row r="1278" spans="1:14" x14ac:dyDescent="0.25">
      <c r="A1278" s="32" t="s">
        <v>303</v>
      </c>
      <c r="B1278" s="32" t="s">
        <v>333</v>
      </c>
      <c r="C1278" s="32">
        <v>25</v>
      </c>
      <c r="D1278" s="82">
        <v>6661832.7599999998</v>
      </c>
      <c r="E1278" s="32" t="s">
        <v>10</v>
      </c>
      <c r="F1278" s="32">
        <v>135405.12</v>
      </c>
      <c r="G1278" s="32" t="s">
        <v>335</v>
      </c>
      <c r="I1278" s="6">
        <v>50000</v>
      </c>
      <c r="J1278" s="80">
        <f>D1279</f>
        <v>1988463.719</v>
      </c>
      <c r="K1278" s="80">
        <f>D1280</f>
        <v>3786684.7650000001</v>
      </c>
      <c r="L1278" s="20">
        <f t="shared" ref="L1278:L1281" si="132">(J1278/K1278-1)</f>
        <v>-0.47488004880173862</v>
      </c>
      <c r="M1278" s="80">
        <f>D1281</f>
        <v>2279737.892</v>
      </c>
      <c r="N1278" s="24">
        <f t="shared" ref="N1278:N1281" si="133">(J1278/M1278-1)</f>
        <v>-0.12776651825726637</v>
      </c>
    </row>
    <row r="1279" spans="1:14" x14ac:dyDescent="0.25">
      <c r="A1279" s="32" t="s">
        <v>304</v>
      </c>
      <c r="B1279" s="32" t="s">
        <v>333</v>
      </c>
      <c r="C1279" s="32">
        <v>25</v>
      </c>
      <c r="D1279" s="82">
        <v>1988463.719</v>
      </c>
      <c r="E1279" s="32" t="s">
        <v>10</v>
      </c>
      <c r="F1279" s="32">
        <v>29528.143</v>
      </c>
      <c r="G1279" s="32" t="s">
        <v>335</v>
      </c>
      <c r="I1279" s="6">
        <v>10000</v>
      </c>
      <c r="J1279" s="80">
        <f>D1282</f>
        <v>397995.38</v>
      </c>
      <c r="K1279" s="80">
        <f>D1283</f>
        <v>689765.21400000004</v>
      </c>
      <c r="L1279" s="20">
        <f t="shared" si="132"/>
        <v>-0.42299876549007875</v>
      </c>
      <c r="M1279" s="80">
        <f>D1284</f>
        <v>383068.34499999997</v>
      </c>
      <c r="N1279" s="24">
        <f t="shared" si="133"/>
        <v>3.8967028194407449E-2</v>
      </c>
    </row>
    <row r="1280" spans="1:14" x14ac:dyDescent="0.25">
      <c r="A1280" s="32" t="s">
        <v>305</v>
      </c>
      <c r="B1280" s="32" t="s">
        <v>333</v>
      </c>
      <c r="C1280" s="32">
        <v>25</v>
      </c>
      <c r="D1280" s="82">
        <v>3786684.7650000001</v>
      </c>
      <c r="E1280" s="32" t="s">
        <v>10</v>
      </c>
      <c r="F1280" s="32">
        <v>21207.721000000001</v>
      </c>
      <c r="G1280" s="32" t="s">
        <v>335</v>
      </c>
      <c r="I1280" s="74">
        <v>1000</v>
      </c>
      <c r="J1280" s="80">
        <f>D1285</f>
        <v>29285.241999999998</v>
      </c>
      <c r="K1280" s="80">
        <f>D1286</f>
        <v>57350.175999999999</v>
      </c>
      <c r="L1280" s="20">
        <f t="shared" si="132"/>
        <v>-0.4893609044896392</v>
      </c>
      <c r="M1280" s="80">
        <f>D1287</f>
        <v>36755.618999999999</v>
      </c>
      <c r="N1280" s="24">
        <f t="shared" si="133"/>
        <v>-0.20324448895827329</v>
      </c>
    </row>
    <row r="1281" spans="1:14" ht="20" thickBot="1" x14ac:dyDescent="0.3">
      <c r="A1281" s="32" t="s">
        <v>306</v>
      </c>
      <c r="B1281" s="32" t="s">
        <v>333</v>
      </c>
      <c r="C1281" s="32">
        <v>25</v>
      </c>
      <c r="D1281" s="82">
        <v>2279737.892</v>
      </c>
      <c r="E1281" s="32" t="s">
        <v>10</v>
      </c>
      <c r="F1281" s="32">
        <v>5150.5219999999999</v>
      </c>
      <c r="G1281" s="32" t="s">
        <v>335</v>
      </c>
      <c r="I1281" s="75">
        <v>100</v>
      </c>
      <c r="J1281" s="81">
        <f>D1288</f>
        <v>2634.3620000000001</v>
      </c>
      <c r="K1281" s="81">
        <f>D1289</f>
        <v>3418.6329999999998</v>
      </c>
      <c r="L1281" s="21">
        <f t="shared" si="132"/>
        <v>-0.2294107030500202</v>
      </c>
      <c r="M1281" s="81">
        <f>D1290</f>
        <v>2363.616</v>
      </c>
      <c r="N1281" s="25">
        <f t="shared" si="133"/>
        <v>0.11454737148504668</v>
      </c>
    </row>
    <row r="1282" spans="1:14" x14ac:dyDescent="0.25">
      <c r="A1282" s="32" t="s">
        <v>307</v>
      </c>
      <c r="B1282" s="32" t="s">
        <v>333</v>
      </c>
      <c r="C1282" s="32">
        <v>25</v>
      </c>
      <c r="D1282" s="82">
        <v>397995.38</v>
      </c>
      <c r="E1282" s="32" t="s">
        <v>10</v>
      </c>
      <c r="F1282" s="32">
        <v>3897.8440000000001</v>
      </c>
      <c r="G1282" s="32" t="s">
        <v>335</v>
      </c>
    </row>
    <row r="1283" spans="1:14" x14ac:dyDescent="0.25">
      <c r="A1283" s="32" t="s">
        <v>308</v>
      </c>
      <c r="B1283" s="32" t="s">
        <v>333</v>
      </c>
      <c r="C1283" s="32">
        <v>25</v>
      </c>
      <c r="D1283" s="82">
        <v>689765.21400000004</v>
      </c>
      <c r="E1283" s="32" t="s">
        <v>10</v>
      </c>
      <c r="F1283" s="32">
        <v>1360.6489999999999</v>
      </c>
      <c r="G1283" s="32" t="s">
        <v>335</v>
      </c>
    </row>
    <row r="1284" spans="1:14" x14ac:dyDescent="0.25">
      <c r="A1284" s="32" t="s">
        <v>309</v>
      </c>
      <c r="B1284" s="32" t="s">
        <v>333</v>
      </c>
      <c r="C1284" s="32">
        <v>25</v>
      </c>
      <c r="D1284" s="82">
        <v>383068.34499999997</v>
      </c>
      <c r="E1284" s="32" t="s">
        <v>10</v>
      </c>
      <c r="F1284" s="32">
        <v>2985.0810000000001</v>
      </c>
      <c r="G1284" s="32" t="s">
        <v>335</v>
      </c>
    </row>
    <row r="1285" spans="1:14" x14ac:dyDescent="0.25">
      <c r="A1285" s="32" t="s">
        <v>310</v>
      </c>
      <c r="B1285" s="32" t="s">
        <v>333</v>
      </c>
      <c r="C1285" s="32">
        <v>25</v>
      </c>
      <c r="D1285" s="82">
        <v>29285.241999999998</v>
      </c>
      <c r="E1285" s="32" t="s">
        <v>10</v>
      </c>
      <c r="F1285" s="32">
        <v>83.921999999999997</v>
      </c>
      <c r="G1285" s="32" t="s">
        <v>335</v>
      </c>
    </row>
    <row r="1286" spans="1:14" x14ac:dyDescent="0.25">
      <c r="A1286" s="32" t="s">
        <v>311</v>
      </c>
      <c r="B1286" s="32" t="s">
        <v>333</v>
      </c>
      <c r="C1286" s="32">
        <v>25</v>
      </c>
      <c r="D1286" s="82">
        <v>57350.175999999999</v>
      </c>
      <c r="E1286" s="32" t="s">
        <v>10</v>
      </c>
      <c r="F1286" s="32">
        <v>457.92599999999999</v>
      </c>
      <c r="G1286" s="32" t="s">
        <v>335</v>
      </c>
    </row>
    <row r="1287" spans="1:14" x14ac:dyDescent="0.25">
      <c r="A1287" s="32" t="s">
        <v>312</v>
      </c>
      <c r="B1287" s="32" t="s">
        <v>333</v>
      </c>
      <c r="C1287" s="32">
        <v>25</v>
      </c>
      <c r="D1287" s="82">
        <v>36755.618999999999</v>
      </c>
      <c r="E1287" s="32" t="s">
        <v>10</v>
      </c>
      <c r="F1287" s="32">
        <v>442.36599999999999</v>
      </c>
      <c r="G1287" s="32" t="s">
        <v>335</v>
      </c>
    </row>
    <row r="1288" spans="1:14" x14ac:dyDescent="0.25">
      <c r="A1288" s="32" t="s">
        <v>313</v>
      </c>
      <c r="B1288" s="32" t="s">
        <v>333</v>
      </c>
      <c r="C1288" s="32">
        <v>25</v>
      </c>
      <c r="D1288" s="82">
        <v>2634.3620000000001</v>
      </c>
      <c r="E1288" s="32" t="s">
        <v>10</v>
      </c>
      <c r="F1288" s="32">
        <v>8.2080000000000002</v>
      </c>
      <c r="G1288" s="32" t="s">
        <v>335</v>
      </c>
    </row>
    <row r="1289" spans="1:14" x14ac:dyDescent="0.25">
      <c r="A1289" s="32" t="s">
        <v>314</v>
      </c>
      <c r="B1289" s="32" t="s">
        <v>333</v>
      </c>
      <c r="C1289" s="32">
        <v>25</v>
      </c>
      <c r="D1289" s="82">
        <v>3418.6329999999998</v>
      </c>
      <c r="E1289" s="32" t="s">
        <v>10</v>
      </c>
      <c r="F1289" s="32">
        <v>13.609</v>
      </c>
      <c r="G1289" s="32" t="s">
        <v>335</v>
      </c>
    </row>
    <row r="1290" spans="1:14" x14ac:dyDescent="0.25">
      <c r="A1290" s="32" t="s">
        <v>315</v>
      </c>
      <c r="B1290" s="32" t="s">
        <v>333</v>
      </c>
      <c r="C1290" s="32">
        <v>25</v>
      </c>
      <c r="D1290" s="82">
        <v>2363.616</v>
      </c>
      <c r="E1290" s="32" t="s">
        <v>10</v>
      </c>
      <c r="F1290" s="32">
        <v>18</v>
      </c>
      <c r="G1290" s="32" t="s">
        <v>335</v>
      </c>
    </row>
    <row r="1292" spans="1:14" x14ac:dyDescent="0.25">
      <c r="A1292" s="32" t="s">
        <v>576</v>
      </c>
      <c r="B1292" s="32"/>
      <c r="C1292" s="32"/>
      <c r="D1292" s="82"/>
      <c r="E1292" s="32"/>
      <c r="F1292" s="32"/>
      <c r="G1292" s="32"/>
    </row>
    <row r="1293" spans="1:14" ht="20" thickBot="1" x14ac:dyDescent="0.3">
      <c r="A1293" s="32" t="s">
        <v>2</v>
      </c>
      <c r="B1293" s="32" t="s">
        <v>3</v>
      </c>
      <c r="C1293" s="32" t="s">
        <v>4</v>
      </c>
      <c r="D1293" s="82" t="s">
        <v>5</v>
      </c>
      <c r="E1293" s="32" t="s">
        <v>6</v>
      </c>
      <c r="F1293" s="32" t="s">
        <v>7</v>
      </c>
      <c r="G1293" s="32"/>
    </row>
    <row r="1294" spans="1:14" x14ac:dyDescent="0.25">
      <c r="A1294" s="32" t="s">
        <v>246</v>
      </c>
      <c r="B1294" s="32" t="s">
        <v>333</v>
      </c>
      <c r="C1294" s="32">
        <v>25</v>
      </c>
      <c r="D1294" s="82">
        <v>2455878.1439999999</v>
      </c>
      <c r="E1294" s="32" t="s">
        <v>10</v>
      </c>
      <c r="F1294" s="32">
        <v>19573.253000000001</v>
      </c>
      <c r="G1294" s="32" t="s">
        <v>335</v>
      </c>
      <c r="I1294" s="5" t="s">
        <v>576</v>
      </c>
      <c r="J1294" s="79" t="s">
        <v>340</v>
      </c>
      <c r="K1294" s="79" t="s">
        <v>341</v>
      </c>
      <c r="L1294" s="23" t="s">
        <v>162</v>
      </c>
    </row>
    <row r="1295" spans="1:14" x14ac:dyDescent="0.25">
      <c r="A1295" s="32" t="s">
        <v>247</v>
      </c>
      <c r="B1295" s="32" t="s">
        <v>333</v>
      </c>
      <c r="C1295" s="32">
        <v>25</v>
      </c>
      <c r="D1295" s="82">
        <v>1746629.93</v>
      </c>
      <c r="E1295" s="32" t="s">
        <v>10</v>
      </c>
      <c r="F1295" s="32">
        <v>63468.669000000002</v>
      </c>
      <c r="G1295" s="32" t="s">
        <v>335</v>
      </c>
      <c r="I1295" s="6">
        <v>100000</v>
      </c>
      <c r="J1295" s="80">
        <f>D1294</f>
        <v>2455878.1439999999</v>
      </c>
      <c r="K1295" s="80">
        <f>D1295</f>
        <v>1746629.93</v>
      </c>
      <c r="L1295" s="24">
        <f>(J1295/K1295-1)</f>
        <v>0.40606667836042409</v>
      </c>
    </row>
    <row r="1296" spans="1:14" x14ac:dyDescent="0.25">
      <c r="A1296" s="32" t="s">
        <v>254</v>
      </c>
      <c r="B1296" s="32" t="s">
        <v>333</v>
      </c>
      <c r="C1296" s="32">
        <v>25</v>
      </c>
      <c r="D1296" s="82">
        <v>916299.11800000002</v>
      </c>
      <c r="E1296" s="32" t="s">
        <v>10</v>
      </c>
      <c r="F1296" s="32">
        <v>8193.5859999999993</v>
      </c>
      <c r="G1296" s="32" t="s">
        <v>335</v>
      </c>
      <c r="I1296" s="6">
        <v>50000</v>
      </c>
      <c r="J1296" s="80">
        <f>D1296</f>
        <v>916299.11800000002</v>
      </c>
      <c r="K1296" s="80">
        <f>D1297</f>
        <v>811511.04700000002</v>
      </c>
      <c r="L1296" s="24">
        <f t="shared" ref="L1296:L1299" si="134">(J1296/K1296-1)</f>
        <v>0.12912710355254098</v>
      </c>
    </row>
    <row r="1297" spans="1:14" x14ac:dyDescent="0.25">
      <c r="A1297" s="32" t="s">
        <v>255</v>
      </c>
      <c r="B1297" s="32" t="s">
        <v>333</v>
      </c>
      <c r="C1297" s="32">
        <v>25</v>
      </c>
      <c r="D1297" s="82">
        <v>811511.04700000002</v>
      </c>
      <c r="E1297" s="32" t="s">
        <v>10</v>
      </c>
      <c r="F1297" s="32">
        <v>35834.379999999997</v>
      </c>
      <c r="G1297" s="32" t="s">
        <v>335</v>
      </c>
      <c r="I1297" s="6">
        <v>10000</v>
      </c>
      <c r="J1297" s="80">
        <f>D1298</f>
        <v>161455.57199999999</v>
      </c>
      <c r="K1297" s="80">
        <f>D1299</f>
        <v>134776.89000000001</v>
      </c>
      <c r="L1297" s="24">
        <f t="shared" si="134"/>
        <v>0.19794700708704571</v>
      </c>
    </row>
    <row r="1298" spans="1:14" x14ac:dyDescent="0.25">
      <c r="A1298" s="32" t="s">
        <v>248</v>
      </c>
      <c r="B1298" s="32" t="s">
        <v>333</v>
      </c>
      <c r="C1298" s="32">
        <v>25</v>
      </c>
      <c r="D1298" s="82">
        <v>161455.57199999999</v>
      </c>
      <c r="E1298" s="32" t="s">
        <v>10</v>
      </c>
      <c r="F1298" s="32">
        <v>617.42100000000005</v>
      </c>
      <c r="G1298" s="32" t="s">
        <v>335</v>
      </c>
      <c r="I1298" s="74">
        <v>1000</v>
      </c>
      <c r="J1298" s="80">
        <f>D1300</f>
        <v>13139.287</v>
      </c>
      <c r="K1298" s="80">
        <f>D1301</f>
        <v>13061.200999999999</v>
      </c>
      <c r="L1298" s="24">
        <f t="shared" si="134"/>
        <v>5.978470126905E-3</v>
      </c>
    </row>
    <row r="1299" spans="1:14" ht="20" thickBot="1" x14ac:dyDescent="0.3">
      <c r="A1299" s="32" t="s">
        <v>249</v>
      </c>
      <c r="B1299" s="32" t="s">
        <v>333</v>
      </c>
      <c r="C1299" s="32">
        <v>25</v>
      </c>
      <c r="D1299" s="82">
        <v>134776.89000000001</v>
      </c>
      <c r="E1299" s="32" t="s">
        <v>10</v>
      </c>
      <c r="F1299" s="32">
        <v>1984.5070000000001</v>
      </c>
      <c r="G1299" s="32" t="s">
        <v>335</v>
      </c>
      <c r="I1299" s="75">
        <v>100</v>
      </c>
      <c r="J1299" s="81">
        <f>D1302</f>
        <v>1160.5840000000001</v>
      </c>
      <c r="K1299" s="81">
        <f>D1303</f>
        <v>832.94</v>
      </c>
      <c r="L1299" s="25">
        <f t="shared" si="134"/>
        <v>0.39335846519557238</v>
      </c>
    </row>
    <row r="1300" spans="1:14" x14ac:dyDescent="0.25">
      <c r="A1300" s="32" t="s">
        <v>250</v>
      </c>
      <c r="B1300" s="32" t="s">
        <v>333</v>
      </c>
      <c r="C1300" s="32">
        <v>25</v>
      </c>
      <c r="D1300" s="82">
        <v>13139.287</v>
      </c>
      <c r="E1300" s="32" t="s">
        <v>10</v>
      </c>
      <c r="F1300" s="32">
        <v>42.61</v>
      </c>
      <c r="G1300" s="32" t="s">
        <v>335</v>
      </c>
    </row>
    <row r="1301" spans="1:14" x14ac:dyDescent="0.25">
      <c r="A1301" s="32" t="s">
        <v>251</v>
      </c>
      <c r="B1301" s="32" t="s">
        <v>333</v>
      </c>
      <c r="C1301" s="32">
        <v>25</v>
      </c>
      <c r="D1301" s="82">
        <v>13061.200999999999</v>
      </c>
      <c r="E1301" s="32" t="s">
        <v>10</v>
      </c>
      <c r="F1301" s="32">
        <v>45.594999999999999</v>
      </c>
      <c r="G1301" s="32" t="s">
        <v>335</v>
      </c>
    </row>
    <row r="1302" spans="1:14" x14ac:dyDescent="0.25">
      <c r="A1302" s="32" t="s">
        <v>252</v>
      </c>
      <c r="B1302" s="32" t="s">
        <v>333</v>
      </c>
      <c r="C1302" s="32">
        <v>25</v>
      </c>
      <c r="D1302" s="82">
        <v>1160.5840000000001</v>
      </c>
      <c r="E1302" s="32" t="s">
        <v>10</v>
      </c>
      <c r="F1302" s="32">
        <v>8.4440000000000008</v>
      </c>
      <c r="G1302" s="32" t="s">
        <v>335</v>
      </c>
    </row>
    <row r="1303" spans="1:14" x14ac:dyDescent="0.25">
      <c r="A1303" s="32" t="s">
        <v>253</v>
      </c>
      <c r="B1303" s="32" t="s">
        <v>333</v>
      </c>
      <c r="C1303" s="32">
        <v>25</v>
      </c>
      <c r="D1303" s="82">
        <v>832.94</v>
      </c>
      <c r="E1303" s="32" t="s">
        <v>10</v>
      </c>
      <c r="F1303" s="32">
        <v>6.6929999999999996</v>
      </c>
      <c r="G1303" s="32" t="s">
        <v>335</v>
      </c>
    </row>
    <row r="1304" spans="1:14" x14ac:dyDescent="0.25">
      <c r="A1304" s="32"/>
      <c r="B1304" s="32"/>
      <c r="C1304" s="32"/>
      <c r="D1304" s="82"/>
      <c r="E1304" s="32"/>
      <c r="F1304" s="32"/>
      <c r="G1304" s="32"/>
    </row>
    <row r="1305" spans="1:14" x14ac:dyDescent="0.25">
      <c r="A1305" s="32" t="s">
        <v>577</v>
      </c>
      <c r="B1305" s="32"/>
      <c r="C1305" s="32"/>
      <c r="D1305" s="82"/>
      <c r="E1305" s="32"/>
      <c r="F1305" s="32"/>
      <c r="G1305" s="32"/>
    </row>
    <row r="1306" spans="1:14" ht="20" thickBot="1" x14ac:dyDescent="0.3">
      <c r="A1306" s="32" t="s">
        <v>2</v>
      </c>
      <c r="B1306" s="32" t="s">
        <v>3</v>
      </c>
      <c r="C1306" s="32" t="s">
        <v>4</v>
      </c>
      <c r="D1306" s="82" t="s">
        <v>5</v>
      </c>
      <c r="E1306" s="32" t="s">
        <v>6</v>
      </c>
      <c r="F1306" s="32" t="s">
        <v>7</v>
      </c>
      <c r="G1306" s="32"/>
    </row>
    <row r="1307" spans="1:14" x14ac:dyDescent="0.25">
      <c r="A1307" s="32" t="s">
        <v>271</v>
      </c>
      <c r="B1307" s="32" t="s">
        <v>333</v>
      </c>
      <c r="C1307" s="32">
        <v>25</v>
      </c>
      <c r="D1307" s="82">
        <v>576843.46900000004</v>
      </c>
      <c r="E1307" s="32" t="s">
        <v>10</v>
      </c>
      <c r="F1307" s="32">
        <v>13355.121999999999</v>
      </c>
      <c r="G1307" s="32" t="s">
        <v>335</v>
      </c>
      <c r="I1307" s="5" t="s">
        <v>577</v>
      </c>
      <c r="J1307" s="79" t="s">
        <v>340</v>
      </c>
      <c r="K1307" s="79" t="s">
        <v>341</v>
      </c>
      <c r="L1307" s="19" t="s">
        <v>162</v>
      </c>
      <c r="M1307" s="79" t="s">
        <v>342</v>
      </c>
      <c r="N1307" s="23" t="s">
        <v>162</v>
      </c>
    </row>
    <row r="1308" spans="1:14" x14ac:dyDescent="0.25">
      <c r="A1308" s="32" t="s">
        <v>272</v>
      </c>
      <c r="B1308" s="32" t="s">
        <v>333</v>
      </c>
      <c r="C1308" s="32">
        <v>25</v>
      </c>
      <c r="D1308" s="82">
        <v>504186.837</v>
      </c>
      <c r="E1308" s="32" t="s">
        <v>10</v>
      </c>
      <c r="F1308" s="32">
        <v>1519.2090000000001</v>
      </c>
      <c r="G1308" s="32" t="s">
        <v>335</v>
      </c>
      <c r="I1308" s="6">
        <v>100000</v>
      </c>
      <c r="J1308" s="80">
        <f>D1307</f>
        <v>576843.46900000004</v>
      </c>
      <c r="K1308" s="80">
        <f>D1308</f>
        <v>504186.837</v>
      </c>
      <c r="L1308" s="20">
        <f>(J1308/K1308-1)</f>
        <v>0.14410656262333177</v>
      </c>
      <c r="M1308" s="80">
        <f>D1309</f>
        <v>1643591.912</v>
      </c>
      <c r="N1308" s="33">
        <f>(J1308/M1308-1)</f>
        <v>-0.64903485786926896</v>
      </c>
    </row>
    <row r="1309" spans="1:14" x14ac:dyDescent="0.25">
      <c r="A1309" s="32" t="s">
        <v>273</v>
      </c>
      <c r="B1309" s="32" t="s">
        <v>333</v>
      </c>
      <c r="C1309" s="32">
        <v>25</v>
      </c>
      <c r="D1309" s="82">
        <v>1643591.912</v>
      </c>
      <c r="E1309" s="32" t="s">
        <v>10</v>
      </c>
      <c r="F1309" s="32">
        <v>18255.688999999998</v>
      </c>
      <c r="G1309" s="32" t="s">
        <v>335</v>
      </c>
      <c r="I1309" s="6">
        <v>50000</v>
      </c>
      <c r="J1309" s="80">
        <f>D1310</f>
        <v>283769.99</v>
      </c>
      <c r="K1309" s="80">
        <f>D1311</f>
        <v>253492.981</v>
      </c>
      <c r="L1309" s="20">
        <f t="shared" ref="L1309:L1312" si="135">(J1309/K1309-1)</f>
        <v>0.11943924001588035</v>
      </c>
      <c r="M1309" s="80">
        <f>D1312</f>
        <v>840179.652</v>
      </c>
      <c r="N1309" s="33">
        <f t="shared" ref="N1309:N1312" si="136">(J1309/M1309-1)</f>
        <v>-0.66225081823333665</v>
      </c>
    </row>
    <row r="1310" spans="1:14" x14ac:dyDescent="0.25">
      <c r="A1310" s="32" t="s">
        <v>274</v>
      </c>
      <c r="B1310" s="32" t="s">
        <v>333</v>
      </c>
      <c r="C1310" s="32">
        <v>25</v>
      </c>
      <c r="D1310" s="82">
        <v>283769.99</v>
      </c>
      <c r="E1310" s="32" t="s">
        <v>10</v>
      </c>
      <c r="F1310" s="32">
        <v>6458.0780000000004</v>
      </c>
      <c r="G1310" s="32" t="s">
        <v>335</v>
      </c>
      <c r="I1310" s="6">
        <v>10000</v>
      </c>
      <c r="J1310" s="80">
        <f>D1313</f>
        <v>57094.508999999998</v>
      </c>
      <c r="K1310" s="80">
        <f>D1314</f>
        <v>52271.923000000003</v>
      </c>
      <c r="L1310" s="20">
        <f t="shared" si="135"/>
        <v>9.2259586470541555E-2</v>
      </c>
      <c r="M1310" s="80">
        <f>D1315</f>
        <v>190788.51199999999</v>
      </c>
      <c r="N1310" s="33">
        <f t="shared" si="136"/>
        <v>-0.70074451338034438</v>
      </c>
    </row>
    <row r="1311" spans="1:14" x14ac:dyDescent="0.25">
      <c r="A1311" s="32" t="s">
        <v>275</v>
      </c>
      <c r="B1311" s="32" t="s">
        <v>333</v>
      </c>
      <c r="C1311" s="32">
        <v>25</v>
      </c>
      <c r="D1311" s="82">
        <v>253492.981</v>
      </c>
      <c r="E1311" s="32" t="s">
        <v>10</v>
      </c>
      <c r="F1311" s="32">
        <v>1609.43</v>
      </c>
      <c r="G1311" s="32" t="s">
        <v>335</v>
      </c>
      <c r="I1311" s="74">
        <v>1000</v>
      </c>
      <c r="J1311" s="80">
        <f>D1316</f>
        <v>8026.1629999999996</v>
      </c>
      <c r="K1311" s="80">
        <f>D1317</f>
        <v>8157.7209999999995</v>
      </c>
      <c r="L1311" s="20">
        <f t="shared" si="135"/>
        <v>-1.6126807965116674E-2</v>
      </c>
      <c r="M1311" s="80">
        <f>D1318</f>
        <v>20838.598999999998</v>
      </c>
      <c r="N1311" s="33">
        <f t="shared" si="136"/>
        <v>-0.61484152557472793</v>
      </c>
    </row>
    <row r="1312" spans="1:14" ht="20" thickBot="1" x14ac:dyDescent="0.3">
      <c r="A1312" s="32" t="s">
        <v>276</v>
      </c>
      <c r="B1312" s="32" t="s">
        <v>333</v>
      </c>
      <c r="C1312" s="32">
        <v>25</v>
      </c>
      <c r="D1312" s="82">
        <v>840179.652</v>
      </c>
      <c r="E1312" s="32" t="s">
        <v>10</v>
      </c>
      <c r="F1312" s="32">
        <v>5720.7650000000003</v>
      </c>
      <c r="G1312" s="32" t="s">
        <v>335</v>
      </c>
      <c r="I1312" s="75">
        <v>100</v>
      </c>
      <c r="J1312" s="81">
        <f>D1319</f>
        <v>959.78499999999997</v>
      </c>
      <c r="K1312" s="81">
        <f>D1320</f>
        <v>1553.1320000000001</v>
      </c>
      <c r="L1312" s="21">
        <f t="shared" si="135"/>
        <v>-0.38203256387737816</v>
      </c>
      <c r="M1312" s="81">
        <f>D1321</f>
        <v>2938.5</v>
      </c>
      <c r="N1312" s="50">
        <f t="shared" si="136"/>
        <v>-0.67337587204355964</v>
      </c>
    </row>
    <row r="1313" spans="1:14" x14ac:dyDescent="0.25">
      <c r="A1313" s="32" t="s">
        <v>277</v>
      </c>
      <c r="B1313" s="32" t="s">
        <v>333</v>
      </c>
      <c r="C1313" s="32">
        <v>25</v>
      </c>
      <c r="D1313" s="82">
        <v>57094.508999999998</v>
      </c>
      <c r="E1313" s="32" t="s">
        <v>10</v>
      </c>
      <c r="F1313" s="32">
        <v>445.78300000000002</v>
      </c>
      <c r="G1313" s="32" t="s">
        <v>335</v>
      </c>
    </row>
    <row r="1314" spans="1:14" x14ac:dyDescent="0.25">
      <c r="A1314" s="32" t="s">
        <v>278</v>
      </c>
      <c r="B1314" s="32" t="s">
        <v>333</v>
      </c>
      <c r="C1314" s="32">
        <v>25</v>
      </c>
      <c r="D1314" s="82">
        <v>52271.923000000003</v>
      </c>
      <c r="E1314" s="32" t="s">
        <v>10</v>
      </c>
      <c r="F1314" s="32">
        <v>314.98700000000002</v>
      </c>
      <c r="G1314" s="32" t="s">
        <v>335</v>
      </c>
    </row>
    <row r="1315" spans="1:14" x14ac:dyDescent="0.25">
      <c r="A1315" s="32" t="s">
        <v>279</v>
      </c>
      <c r="B1315" s="32" t="s">
        <v>333</v>
      </c>
      <c r="C1315" s="32">
        <v>25</v>
      </c>
      <c r="D1315" s="82">
        <v>190788.51199999999</v>
      </c>
      <c r="E1315" s="32" t="s">
        <v>10</v>
      </c>
      <c r="F1315" s="32">
        <v>1276.9949999999999</v>
      </c>
      <c r="G1315" s="32" t="s">
        <v>335</v>
      </c>
    </row>
    <row r="1316" spans="1:14" x14ac:dyDescent="0.25">
      <c r="A1316" s="32" t="s">
        <v>280</v>
      </c>
      <c r="B1316" s="32" t="s">
        <v>333</v>
      </c>
      <c r="C1316" s="32">
        <v>25</v>
      </c>
      <c r="D1316" s="82">
        <v>8026.1629999999996</v>
      </c>
      <c r="E1316" s="32" t="s">
        <v>10</v>
      </c>
      <c r="F1316" s="32">
        <v>50.143000000000001</v>
      </c>
      <c r="G1316" s="32" t="s">
        <v>335</v>
      </c>
    </row>
    <row r="1317" spans="1:14" x14ac:dyDescent="0.25">
      <c r="A1317" s="32" t="s">
        <v>281</v>
      </c>
      <c r="B1317" s="32" t="s">
        <v>333</v>
      </c>
      <c r="C1317" s="32">
        <v>25</v>
      </c>
      <c r="D1317" s="82">
        <v>8157.7209999999995</v>
      </c>
      <c r="E1317" s="32" t="s">
        <v>10</v>
      </c>
      <c r="F1317" s="32">
        <v>54.606000000000002</v>
      </c>
      <c r="G1317" s="32" t="s">
        <v>335</v>
      </c>
    </row>
    <row r="1318" spans="1:14" x14ac:dyDescent="0.25">
      <c r="A1318" s="32" t="s">
        <v>282</v>
      </c>
      <c r="B1318" s="32" t="s">
        <v>333</v>
      </c>
      <c r="C1318" s="32">
        <v>25</v>
      </c>
      <c r="D1318" s="82">
        <v>20838.598999999998</v>
      </c>
      <c r="E1318" s="32" t="s">
        <v>10</v>
      </c>
      <c r="F1318" s="32">
        <v>111.015</v>
      </c>
      <c r="G1318" s="32" t="s">
        <v>335</v>
      </c>
    </row>
    <row r="1319" spans="1:14" x14ac:dyDescent="0.25">
      <c r="A1319" s="32" t="s">
        <v>283</v>
      </c>
      <c r="B1319" s="32" t="s">
        <v>333</v>
      </c>
      <c r="C1319" s="32">
        <v>25</v>
      </c>
      <c r="D1319" s="82">
        <v>959.78499999999997</v>
      </c>
      <c r="E1319" s="32" t="s">
        <v>10</v>
      </c>
      <c r="F1319" s="32">
        <v>5.6310000000000002</v>
      </c>
      <c r="G1319" s="32" t="s">
        <v>335</v>
      </c>
    </row>
    <row r="1320" spans="1:14" x14ac:dyDescent="0.25">
      <c r="A1320" s="32" t="s">
        <v>284</v>
      </c>
      <c r="B1320" s="32" t="s">
        <v>333</v>
      </c>
      <c r="C1320" s="32">
        <v>25</v>
      </c>
      <c r="D1320" s="82">
        <v>1553.1320000000001</v>
      </c>
      <c r="E1320" s="32" t="s">
        <v>10</v>
      </c>
      <c r="F1320" s="32">
        <v>10.308</v>
      </c>
      <c r="G1320" s="32" t="s">
        <v>335</v>
      </c>
    </row>
    <row r="1321" spans="1:14" x14ac:dyDescent="0.25">
      <c r="A1321" s="32" t="s">
        <v>285</v>
      </c>
      <c r="B1321" s="32" t="s">
        <v>333</v>
      </c>
      <c r="C1321" s="32">
        <v>25</v>
      </c>
      <c r="D1321" s="82">
        <v>2938.5</v>
      </c>
      <c r="E1321" s="32" t="s">
        <v>10</v>
      </c>
      <c r="F1321" s="32">
        <v>24.48</v>
      </c>
      <c r="G1321" s="32" t="s">
        <v>335</v>
      </c>
    </row>
    <row r="1322" spans="1:14" x14ac:dyDescent="0.25">
      <c r="A1322" s="32"/>
      <c r="B1322" s="32"/>
      <c r="C1322" s="32"/>
      <c r="D1322" s="82"/>
      <c r="E1322" s="32"/>
      <c r="F1322" s="32"/>
      <c r="G1322" s="32"/>
    </row>
    <row r="1323" spans="1:14" x14ac:dyDescent="0.25">
      <c r="A1323" s="32" t="s">
        <v>578</v>
      </c>
      <c r="B1323" s="32"/>
      <c r="C1323" s="32"/>
      <c r="D1323" s="82"/>
      <c r="E1323" s="32"/>
      <c r="F1323" s="32"/>
      <c r="G1323" s="32"/>
    </row>
    <row r="1324" spans="1:14" ht="20" thickBot="1" x14ac:dyDescent="0.3">
      <c r="A1324" s="32" t="s">
        <v>2</v>
      </c>
      <c r="B1324" s="32" t="s">
        <v>3</v>
      </c>
      <c r="C1324" s="32" t="s">
        <v>4</v>
      </c>
      <c r="D1324" s="82" t="s">
        <v>5</v>
      </c>
      <c r="E1324" s="32" t="s">
        <v>6</v>
      </c>
      <c r="F1324" s="32" t="s">
        <v>7</v>
      </c>
      <c r="G1324" s="32"/>
    </row>
    <row r="1325" spans="1:14" x14ac:dyDescent="0.25">
      <c r="A1325" s="32" t="s">
        <v>171</v>
      </c>
      <c r="B1325" s="32" t="s">
        <v>333</v>
      </c>
      <c r="C1325" s="32">
        <v>25</v>
      </c>
      <c r="D1325" s="82">
        <v>2966082.048</v>
      </c>
      <c r="E1325" s="32" t="s">
        <v>10</v>
      </c>
      <c r="F1325" s="32">
        <v>25407.611000000001</v>
      </c>
      <c r="G1325" s="32" t="s">
        <v>335</v>
      </c>
      <c r="I1325" s="5" t="s">
        <v>578</v>
      </c>
      <c r="J1325" s="79" t="s">
        <v>340</v>
      </c>
      <c r="K1325" s="79" t="s">
        <v>341</v>
      </c>
      <c r="L1325" s="19" t="s">
        <v>162</v>
      </c>
      <c r="M1325" s="79" t="s">
        <v>342</v>
      </c>
      <c r="N1325" s="23" t="s">
        <v>162</v>
      </c>
    </row>
    <row r="1326" spans="1:14" x14ac:dyDescent="0.25">
      <c r="A1326" s="32" t="s">
        <v>172</v>
      </c>
      <c r="B1326" s="32" t="s">
        <v>333</v>
      </c>
      <c r="C1326" s="32">
        <v>25</v>
      </c>
      <c r="D1326" s="82">
        <v>2635831.8650000002</v>
      </c>
      <c r="E1326" s="32" t="s">
        <v>10</v>
      </c>
      <c r="F1326" s="32">
        <v>42268.826999999997</v>
      </c>
      <c r="G1326" s="32" t="s">
        <v>335</v>
      </c>
      <c r="I1326" s="6">
        <v>100000</v>
      </c>
      <c r="J1326" s="80">
        <f>D1325</f>
        <v>2966082.048</v>
      </c>
      <c r="K1326" s="80">
        <f>D1326</f>
        <v>2635831.8650000002</v>
      </c>
      <c r="L1326" s="20">
        <f>(J1326/K1326-1)</f>
        <v>0.12529258310639624</v>
      </c>
      <c r="M1326" s="80">
        <f>D1327</f>
        <v>2490297.83</v>
      </c>
      <c r="N1326" s="24">
        <f>(J1326/M1326-1)</f>
        <v>0.19105514700625181</v>
      </c>
    </row>
    <row r="1327" spans="1:14" x14ac:dyDescent="0.25">
      <c r="A1327" s="32" t="s">
        <v>173</v>
      </c>
      <c r="B1327" s="32" t="s">
        <v>333</v>
      </c>
      <c r="C1327" s="32">
        <v>25</v>
      </c>
      <c r="D1327" s="82">
        <v>2490297.83</v>
      </c>
      <c r="E1327" s="32" t="s">
        <v>10</v>
      </c>
      <c r="F1327" s="32">
        <v>38392.762999999999</v>
      </c>
      <c r="G1327" s="32" t="s">
        <v>335</v>
      </c>
      <c r="I1327" s="6">
        <v>50000</v>
      </c>
      <c r="J1327" s="80">
        <f>D1328</f>
        <v>977295.22199999995</v>
      </c>
      <c r="K1327" s="80">
        <f>D1329</f>
        <v>837556.38399999996</v>
      </c>
      <c r="L1327" s="20">
        <f t="shared" ref="L1327:L1330" si="137">(J1327/K1327-1)</f>
        <v>0.16684111143972835</v>
      </c>
      <c r="M1327" s="80">
        <f>D1330</f>
        <v>1166290.098</v>
      </c>
      <c r="N1327" s="24">
        <f t="shared" ref="N1327:N1330" si="138">(J1327/M1327-1)</f>
        <v>-0.16204791271408026</v>
      </c>
    </row>
    <row r="1328" spans="1:14" x14ac:dyDescent="0.25">
      <c r="A1328" s="32" t="s">
        <v>174</v>
      </c>
      <c r="B1328" s="32" t="s">
        <v>333</v>
      </c>
      <c r="C1328" s="32">
        <v>25</v>
      </c>
      <c r="D1328" s="82">
        <v>977295.22199999995</v>
      </c>
      <c r="E1328" s="32" t="s">
        <v>10</v>
      </c>
      <c r="F1328" s="32">
        <v>7062.7709999999997</v>
      </c>
      <c r="G1328" s="32" t="s">
        <v>335</v>
      </c>
      <c r="I1328" s="6">
        <v>10000</v>
      </c>
      <c r="J1328" s="80">
        <f>D1331</f>
        <v>160063.31400000001</v>
      </c>
      <c r="K1328" s="80">
        <f>D1332</f>
        <v>125660.39</v>
      </c>
      <c r="L1328" s="20">
        <f t="shared" si="137"/>
        <v>0.27377699528069277</v>
      </c>
      <c r="M1328" s="80">
        <f>D1333</f>
        <v>211583.552</v>
      </c>
      <c r="N1328" s="24">
        <f t="shared" si="138"/>
        <v>-0.2434983131391989</v>
      </c>
    </row>
    <row r="1329" spans="1:14" x14ac:dyDescent="0.25">
      <c r="A1329" s="32" t="s">
        <v>175</v>
      </c>
      <c r="B1329" s="32" t="s">
        <v>333</v>
      </c>
      <c r="C1329" s="32">
        <v>25</v>
      </c>
      <c r="D1329" s="82">
        <v>837556.38399999996</v>
      </c>
      <c r="E1329" s="32" t="s">
        <v>10</v>
      </c>
      <c r="F1329" s="32">
        <v>2135.2469999999998</v>
      </c>
      <c r="G1329" s="32" t="s">
        <v>335</v>
      </c>
      <c r="I1329" s="74">
        <v>1000</v>
      </c>
      <c r="J1329" s="80">
        <f>D1334</f>
        <v>12429.9</v>
      </c>
      <c r="K1329" s="80">
        <f>D1335</f>
        <v>11020.687</v>
      </c>
      <c r="L1329" s="20">
        <f t="shared" si="137"/>
        <v>0.12786979613884331</v>
      </c>
      <c r="M1329" s="80">
        <f>D1336</f>
        <v>21824.592000000001</v>
      </c>
      <c r="N1329" s="24">
        <f t="shared" si="138"/>
        <v>-0.43046357980025474</v>
      </c>
    </row>
    <row r="1330" spans="1:14" ht="20" thickBot="1" x14ac:dyDescent="0.3">
      <c r="A1330" s="32" t="s">
        <v>176</v>
      </c>
      <c r="B1330" s="32" t="s">
        <v>333</v>
      </c>
      <c r="C1330" s="32">
        <v>25</v>
      </c>
      <c r="D1330" s="82">
        <v>1166290.098</v>
      </c>
      <c r="E1330" s="32" t="s">
        <v>10</v>
      </c>
      <c r="F1330" s="32">
        <v>11451.192999999999</v>
      </c>
      <c r="G1330" s="32" t="s">
        <v>335</v>
      </c>
      <c r="I1330" s="75">
        <v>100</v>
      </c>
      <c r="J1330" s="81">
        <f>D1337</f>
        <v>1099.067</v>
      </c>
      <c r="K1330" s="81">
        <f>D1338</f>
        <v>1274.479</v>
      </c>
      <c r="L1330" s="21">
        <f t="shared" si="137"/>
        <v>-0.13763428036083769</v>
      </c>
      <c r="M1330" s="81">
        <f>D1339</f>
        <v>1858.94</v>
      </c>
      <c r="N1330" s="25">
        <f t="shared" si="138"/>
        <v>-0.40876682410405929</v>
      </c>
    </row>
    <row r="1331" spans="1:14" x14ac:dyDescent="0.25">
      <c r="A1331" s="32" t="s">
        <v>177</v>
      </c>
      <c r="B1331" s="32" t="s">
        <v>333</v>
      </c>
      <c r="C1331" s="32">
        <v>25</v>
      </c>
      <c r="D1331" s="82">
        <v>160063.31400000001</v>
      </c>
      <c r="E1331" s="32" t="s">
        <v>10</v>
      </c>
      <c r="F1331" s="32">
        <v>1384.278</v>
      </c>
      <c r="G1331" s="32" t="s">
        <v>335</v>
      </c>
    </row>
    <row r="1332" spans="1:14" x14ac:dyDescent="0.25">
      <c r="A1332" s="32" t="s">
        <v>178</v>
      </c>
      <c r="B1332" s="32" t="s">
        <v>333</v>
      </c>
      <c r="C1332" s="32">
        <v>25</v>
      </c>
      <c r="D1332" s="82">
        <v>125660.39</v>
      </c>
      <c r="E1332" s="32" t="s">
        <v>10</v>
      </c>
      <c r="F1332" s="32">
        <v>1290.269</v>
      </c>
      <c r="G1332" s="32" t="s">
        <v>335</v>
      </c>
    </row>
    <row r="1333" spans="1:14" x14ac:dyDescent="0.25">
      <c r="A1333" s="32" t="s">
        <v>179</v>
      </c>
      <c r="B1333" s="32" t="s">
        <v>333</v>
      </c>
      <c r="C1333" s="32">
        <v>25</v>
      </c>
      <c r="D1333" s="82">
        <v>211583.552</v>
      </c>
      <c r="E1333" s="32" t="s">
        <v>10</v>
      </c>
      <c r="F1333" s="32">
        <v>302.94799999999998</v>
      </c>
      <c r="G1333" s="32" t="s">
        <v>335</v>
      </c>
    </row>
    <row r="1334" spans="1:14" x14ac:dyDescent="0.25">
      <c r="A1334" s="32" t="s">
        <v>180</v>
      </c>
      <c r="B1334" s="32" t="s">
        <v>333</v>
      </c>
      <c r="C1334" s="32">
        <v>25</v>
      </c>
      <c r="D1334" s="82">
        <v>12429.9</v>
      </c>
      <c r="E1334" s="32" t="s">
        <v>10</v>
      </c>
      <c r="F1334" s="32">
        <v>83.974000000000004</v>
      </c>
      <c r="G1334" s="32" t="s">
        <v>335</v>
      </c>
    </row>
    <row r="1335" spans="1:14" x14ac:dyDescent="0.25">
      <c r="A1335" s="32" t="s">
        <v>181</v>
      </c>
      <c r="B1335" s="32" t="s">
        <v>333</v>
      </c>
      <c r="C1335" s="32">
        <v>25</v>
      </c>
      <c r="D1335" s="82">
        <v>11020.687</v>
      </c>
      <c r="E1335" s="32" t="s">
        <v>10</v>
      </c>
      <c r="F1335" s="32">
        <v>99.822000000000003</v>
      </c>
      <c r="G1335" s="32" t="s">
        <v>335</v>
      </c>
    </row>
    <row r="1336" spans="1:14" x14ac:dyDescent="0.25">
      <c r="A1336" s="32" t="s">
        <v>182</v>
      </c>
      <c r="B1336" s="32" t="s">
        <v>333</v>
      </c>
      <c r="C1336" s="32">
        <v>25</v>
      </c>
      <c r="D1336" s="82">
        <v>21824.592000000001</v>
      </c>
      <c r="E1336" s="32" t="s">
        <v>10</v>
      </c>
      <c r="F1336" s="32">
        <v>29.109000000000002</v>
      </c>
      <c r="G1336" s="32" t="s">
        <v>335</v>
      </c>
    </row>
    <row r="1337" spans="1:14" x14ac:dyDescent="0.25">
      <c r="A1337" s="32" t="s">
        <v>183</v>
      </c>
      <c r="B1337" s="32" t="s">
        <v>333</v>
      </c>
      <c r="C1337" s="32">
        <v>25</v>
      </c>
      <c r="D1337" s="82">
        <v>1099.067</v>
      </c>
      <c r="E1337" s="32" t="s">
        <v>10</v>
      </c>
      <c r="F1337" s="32">
        <v>7.702</v>
      </c>
      <c r="G1337" s="32" t="s">
        <v>335</v>
      </c>
    </row>
    <row r="1338" spans="1:14" x14ac:dyDescent="0.25">
      <c r="A1338" s="32" t="s">
        <v>184</v>
      </c>
      <c r="B1338" s="32" t="s">
        <v>333</v>
      </c>
      <c r="C1338" s="32">
        <v>25</v>
      </c>
      <c r="D1338" s="82">
        <v>1274.479</v>
      </c>
      <c r="E1338" s="32" t="s">
        <v>10</v>
      </c>
      <c r="F1338" s="32">
        <v>11.864000000000001</v>
      </c>
      <c r="G1338" s="32" t="s">
        <v>335</v>
      </c>
    </row>
    <row r="1339" spans="1:14" x14ac:dyDescent="0.25">
      <c r="A1339" s="32" t="s">
        <v>185</v>
      </c>
      <c r="B1339" s="32" t="s">
        <v>333</v>
      </c>
      <c r="C1339" s="32">
        <v>25</v>
      </c>
      <c r="D1339" s="82">
        <v>1858.94</v>
      </c>
      <c r="E1339" s="32" t="s">
        <v>10</v>
      </c>
      <c r="F1339" s="32">
        <v>14.41</v>
      </c>
      <c r="G1339" s="32" t="s">
        <v>335</v>
      </c>
    </row>
    <row r="1340" spans="1:14" x14ac:dyDescent="0.25">
      <c r="A1340" s="32"/>
      <c r="B1340" s="32"/>
      <c r="C1340" s="32"/>
      <c r="D1340" s="82"/>
      <c r="E1340" s="32"/>
      <c r="F1340" s="32"/>
      <c r="G1340" s="32"/>
    </row>
    <row r="1341" spans="1:14" x14ac:dyDescent="0.25">
      <c r="A1341" s="32" t="s">
        <v>579</v>
      </c>
      <c r="B1341" s="32"/>
      <c r="C1341" s="32"/>
      <c r="D1341" s="82"/>
      <c r="E1341" s="32"/>
      <c r="F1341" s="32"/>
      <c r="G1341" s="32"/>
    </row>
    <row r="1342" spans="1:14" ht="20" thickBot="1" x14ac:dyDescent="0.3">
      <c r="A1342" s="32" t="s">
        <v>2</v>
      </c>
      <c r="B1342" s="32" t="s">
        <v>3</v>
      </c>
      <c r="C1342" s="32" t="s">
        <v>4</v>
      </c>
      <c r="D1342" s="82" t="s">
        <v>5</v>
      </c>
      <c r="E1342" s="32" t="s">
        <v>6</v>
      </c>
      <c r="F1342" s="32" t="s">
        <v>7</v>
      </c>
      <c r="G1342" s="32"/>
    </row>
    <row r="1343" spans="1:14" x14ac:dyDescent="0.25">
      <c r="A1343" s="32" t="s">
        <v>186</v>
      </c>
      <c r="B1343" s="32" t="s">
        <v>333</v>
      </c>
      <c r="C1343" s="32">
        <v>25</v>
      </c>
      <c r="D1343" s="82">
        <v>4553636.0360000003</v>
      </c>
      <c r="E1343" s="32" t="s">
        <v>10</v>
      </c>
      <c r="F1343" s="32">
        <v>38226.434000000001</v>
      </c>
      <c r="G1343" s="32" t="s">
        <v>335</v>
      </c>
      <c r="I1343" s="5" t="s">
        <v>579</v>
      </c>
      <c r="J1343" s="79" t="s">
        <v>340</v>
      </c>
      <c r="K1343" s="79" t="s">
        <v>341</v>
      </c>
      <c r="L1343" s="19" t="s">
        <v>162</v>
      </c>
      <c r="M1343" s="79" t="s">
        <v>342</v>
      </c>
      <c r="N1343" s="23" t="s">
        <v>162</v>
      </c>
    </row>
    <row r="1344" spans="1:14" x14ac:dyDescent="0.25">
      <c r="A1344" s="32" t="s">
        <v>187</v>
      </c>
      <c r="B1344" s="32" t="s">
        <v>333</v>
      </c>
      <c r="C1344" s="32">
        <v>25</v>
      </c>
      <c r="D1344" s="82">
        <v>4488209.2759999996</v>
      </c>
      <c r="E1344" s="32" t="s">
        <v>10</v>
      </c>
      <c r="F1344" s="32">
        <v>12459.681</v>
      </c>
      <c r="G1344" s="32" t="s">
        <v>335</v>
      </c>
      <c r="I1344" s="6">
        <v>100000</v>
      </c>
      <c r="J1344" s="80">
        <f>D1343</f>
        <v>4553636.0360000003</v>
      </c>
      <c r="K1344" s="80">
        <f>D1344</f>
        <v>4488209.2759999996</v>
      </c>
      <c r="L1344" s="20">
        <f>(J1344/K1344-1)</f>
        <v>1.4577475330720402E-2</v>
      </c>
      <c r="M1344" s="80">
        <f>D1345</f>
        <v>4914195.9950000001</v>
      </c>
      <c r="N1344" s="24">
        <f>(J1344/M1344-1)</f>
        <v>-7.3371098622614039E-2</v>
      </c>
    </row>
    <row r="1345" spans="1:14" x14ac:dyDescent="0.25">
      <c r="A1345" s="32" t="s">
        <v>188</v>
      </c>
      <c r="B1345" s="32" t="s">
        <v>333</v>
      </c>
      <c r="C1345" s="32">
        <v>25</v>
      </c>
      <c r="D1345" s="82">
        <v>4914195.9950000001</v>
      </c>
      <c r="E1345" s="32" t="s">
        <v>10</v>
      </c>
      <c r="F1345" s="32">
        <v>81720.464999999997</v>
      </c>
      <c r="G1345" s="32" t="s">
        <v>335</v>
      </c>
      <c r="I1345" s="6">
        <v>50000</v>
      </c>
      <c r="J1345" s="80">
        <f>D1346</f>
        <v>2090740.9539999999</v>
      </c>
      <c r="K1345" s="80">
        <f>D1347</f>
        <v>2081260.2479999999</v>
      </c>
      <c r="L1345" s="20">
        <f t="shared" ref="L1345:L1348" si="139">(J1345/K1345-1)</f>
        <v>4.5552717441803559E-3</v>
      </c>
      <c r="M1345" s="80">
        <f>D1348</f>
        <v>2198922.2230000002</v>
      </c>
      <c r="N1345" s="24">
        <f t="shared" ref="N1345:N1348" si="140">(J1345/M1345-1)</f>
        <v>-4.9197405832939411E-2</v>
      </c>
    </row>
    <row r="1346" spans="1:14" x14ac:dyDescent="0.25">
      <c r="A1346" s="32" t="s">
        <v>189</v>
      </c>
      <c r="B1346" s="32" t="s">
        <v>333</v>
      </c>
      <c r="C1346" s="32">
        <v>25</v>
      </c>
      <c r="D1346" s="82">
        <v>2090740.9539999999</v>
      </c>
      <c r="E1346" s="32" t="s">
        <v>10</v>
      </c>
      <c r="F1346" s="32">
        <v>21327.9</v>
      </c>
      <c r="G1346" s="32" t="s">
        <v>335</v>
      </c>
      <c r="I1346" s="6">
        <v>10000</v>
      </c>
      <c r="J1346" s="80">
        <f>D1349</f>
        <v>360704.46299999999</v>
      </c>
      <c r="K1346" s="80">
        <f>D1350</f>
        <v>344165.78700000001</v>
      </c>
      <c r="L1346" s="20">
        <f t="shared" si="139"/>
        <v>4.8054387230535456E-2</v>
      </c>
      <c r="M1346" s="80">
        <f>D1351</f>
        <v>360934.91499999998</v>
      </c>
      <c r="N1346" s="24">
        <f t="shared" si="140"/>
        <v>-6.3848630437979281E-4</v>
      </c>
    </row>
    <row r="1347" spans="1:14" x14ac:dyDescent="0.25">
      <c r="A1347" s="32" t="s">
        <v>190</v>
      </c>
      <c r="B1347" s="32" t="s">
        <v>333</v>
      </c>
      <c r="C1347" s="32">
        <v>25</v>
      </c>
      <c r="D1347" s="82">
        <v>2081260.2479999999</v>
      </c>
      <c r="E1347" s="32" t="s">
        <v>10</v>
      </c>
      <c r="F1347" s="32">
        <v>22815.894</v>
      </c>
      <c r="G1347" s="32" t="s">
        <v>335</v>
      </c>
      <c r="I1347" s="74">
        <v>1000</v>
      </c>
      <c r="J1347" s="80">
        <f>D1352</f>
        <v>31343.279999999999</v>
      </c>
      <c r="K1347" s="80">
        <f>D1353</f>
        <v>27548.216</v>
      </c>
      <c r="L1347" s="20">
        <f t="shared" si="139"/>
        <v>0.13776079002720176</v>
      </c>
      <c r="M1347" s="80">
        <f>D1354</f>
        <v>30208.25</v>
      </c>
      <c r="N1347" s="24">
        <f t="shared" si="140"/>
        <v>3.7573510547615374E-2</v>
      </c>
    </row>
    <row r="1348" spans="1:14" ht="20" thickBot="1" x14ac:dyDescent="0.3">
      <c r="A1348" s="32" t="s">
        <v>191</v>
      </c>
      <c r="B1348" s="32" t="s">
        <v>333</v>
      </c>
      <c r="C1348" s="32">
        <v>25</v>
      </c>
      <c r="D1348" s="82">
        <v>2198922.2230000002</v>
      </c>
      <c r="E1348" s="32" t="s">
        <v>10</v>
      </c>
      <c r="F1348" s="32">
        <v>31972.379000000001</v>
      </c>
      <c r="G1348" s="32" t="s">
        <v>335</v>
      </c>
      <c r="I1348" s="75">
        <v>100</v>
      </c>
      <c r="J1348" s="81">
        <f>D1355</f>
        <v>2637.817</v>
      </c>
      <c r="K1348" s="81">
        <f>D1356</f>
        <v>2392.1909999999998</v>
      </c>
      <c r="L1348" s="21">
        <f t="shared" si="139"/>
        <v>0.10267825604226433</v>
      </c>
      <c r="M1348" s="81">
        <f>D1357</f>
        <v>3167.511</v>
      </c>
      <c r="N1348" s="25">
        <f t="shared" si="140"/>
        <v>-0.1672272014209264</v>
      </c>
    </row>
    <row r="1349" spans="1:14" x14ac:dyDescent="0.25">
      <c r="A1349" s="32" t="s">
        <v>192</v>
      </c>
      <c r="B1349" s="32" t="s">
        <v>333</v>
      </c>
      <c r="C1349" s="32">
        <v>25</v>
      </c>
      <c r="D1349" s="82">
        <v>360704.46299999999</v>
      </c>
      <c r="E1349" s="32" t="s">
        <v>10</v>
      </c>
      <c r="F1349" s="32">
        <v>1858.03</v>
      </c>
      <c r="G1349" s="32" t="s">
        <v>335</v>
      </c>
    </row>
    <row r="1350" spans="1:14" x14ac:dyDescent="0.25">
      <c r="A1350" s="32" t="s">
        <v>193</v>
      </c>
      <c r="B1350" s="32" t="s">
        <v>333</v>
      </c>
      <c r="C1350" s="32">
        <v>25</v>
      </c>
      <c r="D1350" s="82">
        <v>344165.78700000001</v>
      </c>
      <c r="E1350" s="32" t="s">
        <v>10</v>
      </c>
      <c r="F1350" s="32">
        <v>3257.32</v>
      </c>
      <c r="G1350" s="32" t="s">
        <v>335</v>
      </c>
    </row>
    <row r="1351" spans="1:14" x14ac:dyDescent="0.25">
      <c r="A1351" s="32" t="s">
        <v>194</v>
      </c>
      <c r="B1351" s="32" t="s">
        <v>333</v>
      </c>
      <c r="C1351" s="32">
        <v>25</v>
      </c>
      <c r="D1351" s="82">
        <v>360934.91499999998</v>
      </c>
      <c r="E1351" s="32" t="s">
        <v>10</v>
      </c>
      <c r="F1351" s="32">
        <v>1985.9570000000001</v>
      </c>
      <c r="G1351" s="32" t="s">
        <v>335</v>
      </c>
    </row>
    <row r="1352" spans="1:14" x14ac:dyDescent="0.25">
      <c r="A1352" s="32" t="s">
        <v>195</v>
      </c>
      <c r="B1352" s="32" t="s">
        <v>333</v>
      </c>
      <c r="C1352" s="32">
        <v>25</v>
      </c>
      <c r="D1352" s="82">
        <v>31343.279999999999</v>
      </c>
      <c r="E1352" s="32" t="s">
        <v>10</v>
      </c>
      <c r="F1352" s="32">
        <v>167.70500000000001</v>
      </c>
      <c r="G1352" s="32" t="s">
        <v>335</v>
      </c>
    </row>
    <row r="1353" spans="1:14" x14ac:dyDescent="0.25">
      <c r="A1353" s="32" t="s">
        <v>196</v>
      </c>
      <c r="B1353" s="32" t="s">
        <v>333</v>
      </c>
      <c r="C1353" s="32">
        <v>25</v>
      </c>
      <c r="D1353" s="82">
        <v>27548.216</v>
      </c>
      <c r="E1353" s="32" t="s">
        <v>10</v>
      </c>
      <c r="F1353" s="32">
        <v>204.703</v>
      </c>
      <c r="G1353" s="32" t="s">
        <v>335</v>
      </c>
    </row>
    <row r="1354" spans="1:14" x14ac:dyDescent="0.25">
      <c r="A1354" s="32" t="s">
        <v>197</v>
      </c>
      <c r="B1354" s="32" t="s">
        <v>333</v>
      </c>
      <c r="C1354" s="32">
        <v>25</v>
      </c>
      <c r="D1354" s="82">
        <v>30208.25</v>
      </c>
      <c r="E1354" s="32" t="s">
        <v>10</v>
      </c>
      <c r="F1354" s="32">
        <v>299.59800000000001</v>
      </c>
      <c r="G1354" s="32" t="s">
        <v>335</v>
      </c>
    </row>
    <row r="1355" spans="1:14" x14ac:dyDescent="0.25">
      <c r="A1355" s="32" t="s">
        <v>198</v>
      </c>
      <c r="B1355" s="32" t="s">
        <v>333</v>
      </c>
      <c r="C1355" s="32">
        <v>25</v>
      </c>
      <c r="D1355" s="82">
        <v>2637.817</v>
      </c>
      <c r="E1355" s="32" t="s">
        <v>10</v>
      </c>
      <c r="F1355" s="32">
        <v>18.327999999999999</v>
      </c>
      <c r="G1355" s="32" t="s">
        <v>335</v>
      </c>
    </row>
    <row r="1356" spans="1:14" x14ac:dyDescent="0.25">
      <c r="A1356" s="32" t="s">
        <v>199</v>
      </c>
      <c r="B1356" s="32" t="s">
        <v>333</v>
      </c>
      <c r="C1356" s="32">
        <v>25</v>
      </c>
      <c r="D1356" s="82">
        <v>2392.1909999999998</v>
      </c>
      <c r="E1356" s="32" t="s">
        <v>10</v>
      </c>
      <c r="F1356" s="32">
        <v>10.311</v>
      </c>
      <c r="G1356" s="32" t="s">
        <v>335</v>
      </c>
    </row>
    <row r="1357" spans="1:14" x14ac:dyDescent="0.25">
      <c r="A1357" s="32" t="s">
        <v>200</v>
      </c>
      <c r="B1357" s="32" t="s">
        <v>333</v>
      </c>
      <c r="C1357" s="32">
        <v>25</v>
      </c>
      <c r="D1357" s="82">
        <v>3167.511</v>
      </c>
      <c r="E1357" s="32" t="s">
        <v>10</v>
      </c>
      <c r="F1357" s="32">
        <v>19.812999999999999</v>
      </c>
      <c r="G1357" s="32" t="s">
        <v>335</v>
      </c>
    </row>
    <row r="1358" spans="1:14" x14ac:dyDescent="0.25">
      <c r="A1358" s="32"/>
      <c r="B1358" s="32"/>
      <c r="C1358" s="32"/>
      <c r="D1358" s="82"/>
      <c r="E1358" s="32"/>
      <c r="F1358" s="32"/>
      <c r="G1358" s="32"/>
    </row>
    <row r="1359" spans="1:14" x14ac:dyDescent="0.25">
      <c r="A1359" s="32" t="s">
        <v>580</v>
      </c>
      <c r="B1359" s="32"/>
      <c r="C1359" s="32"/>
      <c r="D1359" s="82"/>
      <c r="E1359" s="32"/>
      <c r="F1359" s="32"/>
      <c r="G1359" s="32"/>
    </row>
    <row r="1360" spans="1:14" ht="20" thickBot="1" x14ac:dyDescent="0.3">
      <c r="A1360" s="32" t="s">
        <v>2</v>
      </c>
      <c r="B1360" s="32" t="s">
        <v>3</v>
      </c>
      <c r="C1360" s="32" t="s">
        <v>4</v>
      </c>
      <c r="D1360" s="82" t="s">
        <v>5</v>
      </c>
      <c r="E1360" s="32" t="s">
        <v>6</v>
      </c>
      <c r="F1360" s="32" t="s">
        <v>7</v>
      </c>
      <c r="G1360" s="32"/>
    </row>
    <row r="1361" spans="1:14" x14ac:dyDescent="0.25">
      <c r="A1361" s="32" t="s">
        <v>216</v>
      </c>
      <c r="B1361" s="32" t="s">
        <v>333</v>
      </c>
      <c r="C1361" s="32">
        <v>25</v>
      </c>
      <c r="D1361" s="82">
        <v>1948800.72</v>
      </c>
      <c r="E1361" s="32" t="s">
        <v>10</v>
      </c>
      <c r="F1361" s="32">
        <v>15374.938</v>
      </c>
      <c r="G1361" s="32" t="s">
        <v>335</v>
      </c>
      <c r="I1361" s="5" t="s">
        <v>580</v>
      </c>
      <c r="J1361" s="79" t="s">
        <v>340</v>
      </c>
      <c r="K1361" s="79" t="s">
        <v>341</v>
      </c>
      <c r="L1361" s="19" t="s">
        <v>162</v>
      </c>
      <c r="M1361" s="79" t="s">
        <v>342</v>
      </c>
      <c r="N1361" s="23" t="s">
        <v>162</v>
      </c>
    </row>
    <row r="1362" spans="1:14" x14ac:dyDescent="0.25">
      <c r="A1362" s="32" t="s">
        <v>217</v>
      </c>
      <c r="B1362" s="32" t="s">
        <v>333</v>
      </c>
      <c r="C1362" s="32">
        <v>25</v>
      </c>
      <c r="D1362" s="82">
        <v>2373744.5830000001</v>
      </c>
      <c r="E1362" s="32" t="s">
        <v>10</v>
      </c>
      <c r="F1362" s="32">
        <v>11885.492</v>
      </c>
      <c r="G1362" s="32" t="s">
        <v>335</v>
      </c>
      <c r="I1362" s="6">
        <v>100000</v>
      </c>
      <c r="J1362" s="80">
        <f>D1361</f>
        <v>1948800.72</v>
      </c>
      <c r="K1362" s="80">
        <f>D1362</f>
        <v>2373744.5830000001</v>
      </c>
      <c r="L1362" s="20">
        <f>(J1362/K1362-1)</f>
        <v>-0.1790183602917147</v>
      </c>
      <c r="M1362" s="80">
        <f>D1363</f>
        <v>2267298.0079999999</v>
      </c>
      <c r="N1362" s="24">
        <f>(J1362/M1362-1)</f>
        <v>-0.14047438266879997</v>
      </c>
    </row>
    <row r="1363" spans="1:14" x14ac:dyDescent="0.25">
      <c r="A1363" s="32" t="s">
        <v>218</v>
      </c>
      <c r="B1363" s="32" t="s">
        <v>333</v>
      </c>
      <c r="C1363" s="32">
        <v>25</v>
      </c>
      <c r="D1363" s="82">
        <v>2267298.0079999999</v>
      </c>
      <c r="E1363" s="32" t="s">
        <v>10</v>
      </c>
      <c r="F1363" s="32">
        <v>13244.445</v>
      </c>
      <c r="G1363" s="32" t="s">
        <v>335</v>
      </c>
      <c r="I1363" s="6">
        <v>50000</v>
      </c>
      <c r="J1363" s="80">
        <f>D1364</f>
        <v>933984.11699999997</v>
      </c>
      <c r="K1363" s="80">
        <f>D1365</f>
        <v>1185466.57</v>
      </c>
      <c r="L1363" s="20">
        <f t="shared" ref="L1363:L1366" si="141">(J1363/K1363-1)</f>
        <v>-0.2121379542571159</v>
      </c>
      <c r="M1363" s="80">
        <f>D1366</f>
        <v>1074807.162</v>
      </c>
      <c r="N1363" s="24">
        <f t="shared" ref="N1363:N1366" si="142">(J1363/M1363-1)</f>
        <v>-0.13102168461359776</v>
      </c>
    </row>
    <row r="1364" spans="1:14" x14ac:dyDescent="0.25">
      <c r="A1364" s="32" t="s">
        <v>219</v>
      </c>
      <c r="B1364" s="32" t="s">
        <v>333</v>
      </c>
      <c r="C1364" s="32">
        <v>25</v>
      </c>
      <c r="D1364" s="82">
        <v>933984.11699999997</v>
      </c>
      <c r="E1364" s="32" t="s">
        <v>10</v>
      </c>
      <c r="F1364" s="32">
        <v>6630.6120000000001</v>
      </c>
      <c r="G1364" s="32" t="s">
        <v>335</v>
      </c>
      <c r="I1364" s="6">
        <v>10000</v>
      </c>
      <c r="J1364" s="80">
        <f>D1367</f>
        <v>178494.522</v>
      </c>
      <c r="K1364" s="80">
        <f>D1368</f>
        <v>201656.821</v>
      </c>
      <c r="L1364" s="20">
        <f t="shared" si="141"/>
        <v>-0.11485998284183996</v>
      </c>
      <c r="M1364" s="80">
        <f>D1369</f>
        <v>186614.04199999999</v>
      </c>
      <c r="N1364" s="24">
        <f t="shared" si="142"/>
        <v>-4.3509694731332149E-2</v>
      </c>
    </row>
    <row r="1365" spans="1:14" x14ac:dyDescent="0.25">
      <c r="A1365" s="32" t="s">
        <v>220</v>
      </c>
      <c r="B1365" s="32" t="s">
        <v>333</v>
      </c>
      <c r="C1365" s="32">
        <v>25</v>
      </c>
      <c r="D1365" s="82">
        <v>1185466.57</v>
      </c>
      <c r="E1365" s="32" t="s">
        <v>10</v>
      </c>
      <c r="F1365" s="32">
        <v>7447.2110000000002</v>
      </c>
      <c r="G1365" s="32" t="s">
        <v>335</v>
      </c>
      <c r="I1365" s="74">
        <v>1000</v>
      </c>
      <c r="J1365" s="80">
        <f>D1370</f>
        <v>14242.505999999999</v>
      </c>
      <c r="K1365" s="80">
        <f>D1371</f>
        <v>8126.7860000000001</v>
      </c>
      <c r="L1365" s="20">
        <f t="shared" si="141"/>
        <v>0.75253858044250199</v>
      </c>
      <c r="M1365" s="80">
        <f>D1372</f>
        <v>9521.3220000000001</v>
      </c>
      <c r="N1365" s="24">
        <f t="shared" si="142"/>
        <v>0.49585383206239619</v>
      </c>
    </row>
    <row r="1366" spans="1:14" ht="20" thickBot="1" x14ac:dyDescent="0.3">
      <c r="A1366" s="32" t="s">
        <v>221</v>
      </c>
      <c r="B1366" s="32" t="s">
        <v>333</v>
      </c>
      <c r="C1366" s="32">
        <v>25</v>
      </c>
      <c r="D1366" s="82">
        <v>1074807.162</v>
      </c>
      <c r="E1366" s="32" t="s">
        <v>10</v>
      </c>
      <c r="F1366" s="32">
        <v>1916.8420000000001</v>
      </c>
      <c r="G1366" s="32" t="s">
        <v>335</v>
      </c>
      <c r="I1366" s="75">
        <v>100</v>
      </c>
      <c r="J1366" s="81">
        <f>D1373</f>
        <v>1185.1949999999999</v>
      </c>
      <c r="K1366" s="81">
        <f>D1374</f>
        <v>501.08199999999999</v>
      </c>
      <c r="L1366" s="21">
        <f t="shared" si="141"/>
        <v>1.3652715523606913</v>
      </c>
      <c r="M1366" s="81">
        <f>D1375</f>
        <v>677.64200000000005</v>
      </c>
      <c r="N1366" s="25">
        <f t="shared" si="142"/>
        <v>0.74899873384471416</v>
      </c>
    </row>
    <row r="1367" spans="1:14" x14ac:dyDescent="0.25">
      <c r="A1367" s="32" t="s">
        <v>222</v>
      </c>
      <c r="B1367" s="32" t="s">
        <v>333</v>
      </c>
      <c r="C1367" s="32">
        <v>25</v>
      </c>
      <c r="D1367" s="82">
        <v>178494.522</v>
      </c>
      <c r="E1367" s="32" t="s">
        <v>10</v>
      </c>
      <c r="F1367" s="32">
        <v>1825.778</v>
      </c>
      <c r="G1367" s="32" t="s">
        <v>335</v>
      </c>
    </row>
    <row r="1368" spans="1:14" x14ac:dyDescent="0.25">
      <c r="A1368" s="32" t="s">
        <v>223</v>
      </c>
      <c r="B1368" s="32" t="s">
        <v>333</v>
      </c>
      <c r="C1368" s="32">
        <v>25</v>
      </c>
      <c r="D1368" s="82">
        <v>201656.821</v>
      </c>
      <c r="E1368" s="32" t="s">
        <v>10</v>
      </c>
      <c r="F1368" s="32">
        <v>1692.9290000000001</v>
      </c>
      <c r="G1368" s="32" t="s">
        <v>335</v>
      </c>
    </row>
    <row r="1369" spans="1:14" x14ac:dyDescent="0.25">
      <c r="A1369" s="32" t="s">
        <v>224</v>
      </c>
      <c r="B1369" s="32" t="s">
        <v>333</v>
      </c>
      <c r="C1369" s="32">
        <v>25</v>
      </c>
      <c r="D1369" s="82">
        <v>186614.04199999999</v>
      </c>
      <c r="E1369" s="32" t="s">
        <v>10</v>
      </c>
      <c r="F1369" s="32">
        <v>1958.788</v>
      </c>
      <c r="G1369" s="32" t="s">
        <v>335</v>
      </c>
    </row>
    <row r="1370" spans="1:14" x14ac:dyDescent="0.25">
      <c r="A1370" s="32" t="s">
        <v>225</v>
      </c>
      <c r="B1370" s="32" t="s">
        <v>333</v>
      </c>
      <c r="C1370" s="32">
        <v>25</v>
      </c>
      <c r="D1370" s="82">
        <v>14242.505999999999</v>
      </c>
      <c r="E1370" s="32" t="s">
        <v>10</v>
      </c>
      <c r="F1370" s="32">
        <v>149.35</v>
      </c>
      <c r="G1370" s="32" t="s">
        <v>335</v>
      </c>
    </row>
    <row r="1371" spans="1:14" x14ac:dyDescent="0.25">
      <c r="A1371" s="32" t="s">
        <v>226</v>
      </c>
      <c r="B1371" s="32" t="s">
        <v>333</v>
      </c>
      <c r="C1371" s="32">
        <v>25</v>
      </c>
      <c r="D1371" s="82">
        <v>8126.7860000000001</v>
      </c>
      <c r="E1371" s="32" t="s">
        <v>10</v>
      </c>
      <c r="F1371" s="32">
        <v>12.555</v>
      </c>
      <c r="G1371" s="32" t="s">
        <v>335</v>
      </c>
    </row>
    <row r="1372" spans="1:14" x14ac:dyDescent="0.25">
      <c r="A1372" s="32" t="s">
        <v>227</v>
      </c>
      <c r="B1372" s="32" t="s">
        <v>333</v>
      </c>
      <c r="C1372" s="32">
        <v>25</v>
      </c>
      <c r="D1372" s="82">
        <v>9521.3220000000001</v>
      </c>
      <c r="E1372" s="32" t="s">
        <v>10</v>
      </c>
      <c r="F1372" s="32">
        <v>66.950999999999993</v>
      </c>
      <c r="G1372" s="32" t="s">
        <v>335</v>
      </c>
    </row>
    <row r="1373" spans="1:14" x14ac:dyDescent="0.25">
      <c r="A1373" s="32" t="s">
        <v>228</v>
      </c>
      <c r="B1373" s="32" t="s">
        <v>333</v>
      </c>
      <c r="C1373" s="32">
        <v>25</v>
      </c>
      <c r="D1373" s="82">
        <v>1185.1949999999999</v>
      </c>
      <c r="E1373" s="32" t="s">
        <v>10</v>
      </c>
      <c r="F1373" s="32">
        <v>9.9220000000000006</v>
      </c>
      <c r="G1373" s="32" t="s">
        <v>335</v>
      </c>
    </row>
    <row r="1374" spans="1:14" x14ac:dyDescent="0.25">
      <c r="A1374" s="32" t="s">
        <v>229</v>
      </c>
      <c r="B1374" s="32" t="s">
        <v>333</v>
      </c>
      <c r="C1374" s="32">
        <v>25</v>
      </c>
      <c r="D1374" s="82">
        <v>501.08199999999999</v>
      </c>
      <c r="E1374" s="32" t="s">
        <v>10</v>
      </c>
      <c r="F1374" s="32">
        <v>3.6040000000000001</v>
      </c>
      <c r="G1374" s="32" t="s">
        <v>335</v>
      </c>
    </row>
    <row r="1375" spans="1:14" x14ac:dyDescent="0.25">
      <c r="A1375" s="32" t="s">
        <v>230</v>
      </c>
      <c r="B1375" s="32" t="s">
        <v>333</v>
      </c>
      <c r="C1375" s="32">
        <v>25</v>
      </c>
      <c r="D1375" s="82">
        <v>677.64200000000005</v>
      </c>
      <c r="E1375" s="32" t="s">
        <v>10</v>
      </c>
      <c r="F1375" s="32">
        <v>3.5939999999999999</v>
      </c>
      <c r="G1375" s="32" t="s">
        <v>335</v>
      </c>
    </row>
    <row r="1376" spans="1:14" x14ac:dyDescent="0.25">
      <c r="A1376" s="32"/>
      <c r="B1376" s="32"/>
      <c r="C1376" s="32"/>
      <c r="D1376" s="82"/>
      <c r="E1376" s="32"/>
      <c r="F1376" s="32"/>
      <c r="G1376" s="32"/>
    </row>
    <row r="1377" spans="1:14" x14ac:dyDescent="0.25">
      <c r="A1377" s="32" t="s">
        <v>581</v>
      </c>
      <c r="B1377" s="32"/>
      <c r="C1377" s="32"/>
      <c r="D1377" s="82"/>
      <c r="E1377" s="32"/>
      <c r="F1377" s="32"/>
      <c r="G1377" s="32"/>
    </row>
    <row r="1378" spans="1:14" ht="20" thickBot="1" x14ac:dyDescent="0.3">
      <c r="A1378" s="32" t="s">
        <v>2</v>
      </c>
      <c r="B1378" s="32" t="s">
        <v>3</v>
      </c>
      <c r="C1378" s="32" t="s">
        <v>4</v>
      </c>
      <c r="D1378" s="82" t="s">
        <v>5</v>
      </c>
      <c r="E1378" s="32" t="s">
        <v>6</v>
      </c>
      <c r="F1378" s="32" t="s">
        <v>7</v>
      </c>
      <c r="G1378" s="32"/>
    </row>
    <row r="1379" spans="1:14" x14ac:dyDescent="0.25">
      <c r="A1379" s="32" t="s">
        <v>231</v>
      </c>
      <c r="B1379" s="32" t="s">
        <v>333</v>
      </c>
      <c r="C1379" s="32">
        <v>25</v>
      </c>
      <c r="D1379" s="82">
        <v>1544452.047</v>
      </c>
      <c r="E1379" s="32" t="s">
        <v>10</v>
      </c>
      <c r="F1379" s="32">
        <v>51125.196000000004</v>
      </c>
      <c r="G1379" s="32" t="s">
        <v>335</v>
      </c>
      <c r="I1379" s="5" t="s">
        <v>581</v>
      </c>
      <c r="J1379" s="79" t="s">
        <v>340</v>
      </c>
      <c r="K1379" s="79" t="s">
        <v>341</v>
      </c>
      <c r="L1379" s="19" t="s">
        <v>162</v>
      </c>
      <c r="M1379" s="79" t="s">
        <v>342</v>
      </c>
      <c r="N1379" s="23" t="s">
        <v>162</v>
      </c>
    </row>
    <row r="1380" spans="1:14" x14ac:dyDescent="0.25">
      <c r="A1380" s="32" t="s">
        <v>232</v>
      </c>
      <c r="B1380" s="32" t="s">
        <v>333</v>
      </c>
      <c r="C1380" s="32">
        <v>25</v>
      </c>
      <c r="D1380" s="82">
        <v>1507160.4680000001</v>
      </c>
      <c r="E1380" s="32" t="s">
        <v>10</v>
      </c>
      <c r="F1380" s="32">
        <v>7763.55</v>
      </c>
      <c r="G1380" s="32" t="s">
        <v>335</v>
      </c>
      <c r="I1380" s="6">
        <v>100000</v>
      </c>
      <c r="J1380" s="80">
        <f>D1379</f>
        <v>1544452.047</v>
      </c>
      <c r="K1380" s="80">
        <f>D1380</f>
        <v>1507160.4680000001</v>
      </c>
      <c r="L1380" s="20">
        <f>(J1380/K1380-1)</f>
        <v>2.4742938653032676E-2</v>
      </c>
      <c r="M1380" s="80">
        <f>D1381</f>
        <v>1676014.3829999999</v>
      </c>
      <c r="N1380" s="24">
        <f>(J1380/M1380-1)</f>
        <v>-7.8497140200257998E-2</v>
      </c>
    </row>
    <row r="1381" spans="1:14" x14ac:dyDescent="0.25">
      <c r="A1381" s="32" t="s">
        <v>233</v>
      </c>
      <c r="B1381" s="32" t="s">
        <v>333</v>
      </c>
      <c r="C1381" s="32">
        <v>25</v>
      </c>
      <c r="D1381" s="82">
        <v>1676014.3829999999</v>
      </c>
      <c r="E1381" s="32" t="s">
        <v>10</v>
      </c>
      <c r="F1381" s="32">
        <v>35253.957000000002</v>
      </c>
      <c r="G1381" s="32" t="s">
        <v>335</v>
      </c>
      <c r="I1381" s="6">
        <v>50000</v>
      </c>
      <c r="J1381" s="80">
        <f>D1382</f>
        <v>579361.97900000005</v>
      </c>
      <c r="K1381" s="80">
        <f>D1383</f>
        <v>585624.62899999996</v>
      </c>
      <c r="L1381" s="20">
        <f t="shared" ref="L1381:L1384" si="143">(J1381/K1381-1)</f>
        <v>-1.0693966219784579E-2</v>
      </c>
      <c r="M1381" s="80">
        <f>D1384</f>
        <v>682785.77399999998</v>
      </c>
      <c r="N1381" s="24">
        <f t="shared" ref="N1381:N1384" si="144">(J1381/M1381-1)</f>
        <v>-0.15147327161505852</v>
      </c>
    </row>
    <row r="1382" spans="1:14" x14ac:dyDescent="0.25">
      <c r="A1382" s="32" t="s">
        <v>234</v>
      </c>
      <c r="B1382" s="32" t="s">
        <v>333</v>
      </c>
      <c r="C1382" s="32">
        <v>25</v>
      </c>
      <c r="D1382" s="82">
        <v>579361.97900000005</v>
      </c>
      <c r="E1382" s="32" t="s">
        <v>10</v>
      </c>
      <c r="F1382" s="32">
        <v>8403.5249999999996</v>
      </c>
      <c r="G1382" s="32" t="s">
        <v>335</v>
      </c>
      <c r="I1382" s="6">
        <v>10000</v>
      </c>
      <c r="J1382" s="80">
        <f>D1385</f>
        <v>110015.734</v>
      </c>
      <c r="K1382" s="80">
        <f>D1386</f>
        <v>97087.205000000002</v>
      </c>
      <c r="L1382" s="20">
        <f t="shared" si="143"/>
        <v>0.13316408686396941</v>
      </c>
      <c r="M1382" s="80">
        <f>D1387</f>
        <v>92015.557000000001</v>
      </c>
      <c r="N1382" s="24">
        <f t="shared" si="144"/>
        <v>0.19562101873708149</v>
      </c>
    </row>
    <row r="1383" spans="1:14" x14ac:dyDescent="0.25">
      <c r="A1383" s="32" t="s">
        <v>235</v>
      </c>
      <c r="B1383" s="32" t="s">
        <v>333</v>
      </c>
      <c r="C1383" s="32">
        <v>25</v>
      </c>
      <c r="D1383" s="82">
        <v>585624.62899999996</v>
      </c>
      <c r="E1383" s="32" t="s">
        <v>10</v>
      </c>
      <c r="F1383" s="32">
        <v>6190.0140000000001</v>
      </c>
      <c r="G1383" s="32" t="s">
        <v>335</v>
      </c>
      <c r="I1383" s="74">
        <v>1000</v>
      </c>
      <c r="J1383" s="80">
        <f>D1388</f>
        <v>10982.787</v>
      </c>
      <c r="K1383" s="80">
        <f>D1389</f>
        <v>5782.3590000000004</v>
      </c>
      <c r="L1383" s="20">
        <f t="shared" si="143"/>
        <v>0.89936097015076366</v>
      </c>
      <c r="M1383" s="80">
        <f>D1390</f>
        <v>10827.513000000001</v>
      </c>
      <c r="N1383" s="24">
        <f t="shared" si="144"/>
        <v>1.4340689316189259E-2</v>
      </c>
    </row>
    <row r="1384" spans="1:14" ht="20" thickBot="1" x14ac:dyDescent="0.3">
      <c r="A1384" s="32" t="s">
        <v>236</v>
      </c>
      <c r="B1384" s="32" t="s">
        <v>333</v>
      </c>
      <c r="C1384" s="32">
        <v>25</v>
      </c>
      <c r="D1384" s="82">
        <v>682785.77399999998</v>
      </c>
      <c r="E1384" s="32" t="s">
        <v>10</v>
      </c>
      <c r="F1384" s="32">
        <v>12238.263000000001</v>
      </c>
      <c r="G1384" s="32" t="s">
        <v>335</v>
      </c>
      <c r="I1384" s="75">
        <v>100</v>
      </c>
      <c r="J1384" s="81">
        <f>D1391</f>
        <v>848.46</v>
      </c>
      <c r="K1384" s="81">
        <f>D1392</f>
        <v>358.97199999999998</v>
      </c>
      <c r="L1384" s="21">
        <f t="shared" si="143"/>
        <v>1.3635826749718643</v>
      </c>
      <c r="M1384" s="81">
        <f>D1393</f>
        <v>484.17200000000003</v>
      </c>
      <c r="N1384" s="25">
        <f t="shared" si="144"/>
        <v>0.75239377741794233</v>
      </c>
    </row>
    <row r="1385" spans="1:14" x14ac:dyDescent="0.25">
      <c r="A1385" s="32" t="s">
        <v>237</v>
      </c>
      <c r="B1385" s="32" t="s">
        <v>333</v>
      </c>
      <c r="C1385" s="32">
        <v>25</v>
      </c>
      <c r="D1385" s="82">
        <v>110015.734</v>
      </c>
      <c r="E1385" s="32" t="s">
        <v>10</v>
      </c>
      <c r="F1385" s="32">
        <v>684.63</v>
      </c>
      <c r="G1385" s="32" t="s">
        <v>335</v>
      </c>
    </row>
    <row r="1386" spans="1:14" x14ac:dyDescent="0.25">
      <c r="A1386" s="32" t="s">
        <v>238</v>
      </c>
      <c r="B1386" s="32" t="s">
        <v>333</v>
      </c>
      <c r="C1386" s="32">
        <v>25</v>
      </c>
      <c r="D1386" s="82">
        <v>97087.205000000002</v>
      </c>
      <c r="E1386" s="32" t="s">
        <v>10</v>
      </c>
      <c r="F1386" s="32">
        <v>1190.3389999999999</v>
      </c>
      <c r="G1386" s="32" t="s">
        <v>335</v>
      </c>
    </row>
    <row r="1387" spans="1:14" x14ac:dyDescent="0.25">
      <c r="A1387" s="32" t="s">
        <v>239</v>
      </c>
      <c r="B1387" s="32" t="s">
        <v>333</v>
      </c>
      <c r="C1387" s="32">
        <v>25</v>
      </c>
      <c r="D1387" s="82">
        <v>92015.557000000001</v>
      </c>
      <c r="E1387" s="32" t="s">
        <v>10</v>
      </c>
      <c r="F1387" s="32">
        <v>177.22200000000001</v>
      </c>
      <c r="G1387" s="32" t="s">
        <v>335</v>
      </c>
    </row>
    <row r="1388" spans="1:14" x14ac:dyDescent="0.25">
      <c r="A1388" s="32" t="s">
        <v>240</v>
      </c>
      <c r="B1388" s="32" t="s">
        <v>333</v>
      </c>
      <c r="C1388" s="32">
        <v>25</v>
      </c>
      <c r="D1388" s="82">
        <v>10982.787</v>
      </c>
      <c r="E1388" s="32" t="s">
        <v>10</v>
      </c>
      <c r="F1388" s="32">
        <v>87.427000000000007</v>
      </c>
      <c r="G1388" s="32" t="s">
        <v>335</v>
      </c>
    </row>
    <row r="1389" spans="1:14" x14ac:dyDescent="0.25">
      <c r="A1389" s="32" t="s">
        <v>241</v>
      </c>
      <c r="B1389" s="32" t="s">
        <v>333</v>
      </c>
      <c r="C1389" s="32">
        <v>25</v>
      </c>
      <c r="D1389" s="82">
        <v>5782.3590000000004</v>
      </c>
      <c r="E1389" s="32" t="s">
        <v>10</v>
      </c>
      <c r="F1389" s="32">
        <v>53.252000000000002</v>
      </c>
      <c r="G1389" s="32" t="s">
        <v>335</v>
      </c>
    </row>
    <row r="1390" spans="1:14" x14ac:dyDescent="0.25">
      <c r="A1390" s="32" t="s">
        <v>242</v>
      </c>
      <c r="B1390" s="32" t="s">
        <v>333</v>
      </c>
      <c r="C1390" s="32">
        <v>25</v>
      </c>
      <c r="D1390" s="82">
        <v>10827.513000000001</v>
      </c>
      <c r="E1390" s="32" t="s">
        <v>10</v>
      </c>
      <c r="F1390" s="32">
        <v>61.033000000000001</v>
      </c>
      <c r="G1390" s="32" t="s">
        <v>335</v>
      </c>
    </row>
    <row r="1391" spans="1:14" x14ac:dyDescent="0.25">
      <c r="A1391" s="32" t="s">
        <v>243</v>
      </c>
      <c r="B1391" s="32" t="s">
        <v>333</v>
      </c>
      <c r="C1391" s="32">
        <v>25</v>
      </c>
      <c r="D1391" s="82">
        <v>848.46</v>
      </c>
      <c r="E1391" s="32" t="s">
        <v>10</v>
      </c>
      <c r="F1391" s="32">
        <v>4.6440000000000001</v>
      </c>
      <c r="G1391" s="32" t="s">
        <v>335</v>
      </c>
    </row>
    <row r="1392" spans="1:14" x14ac:dyDescent="0.25">
      <c r="A1392" s="32" t="s">
        <v>244</v>
      </c>
      <c r="B1392" s="32" t="s">
        <v>333</v>
      </c>
      <c r="C1392" s="32">
        <v>25</v>
      </c>
      <c r="D1392" s="82">
        <v>358.97199999999998</v>
      </c>
      <c r="E1392" s="32" t="s">
        <v>10</v>
      </c>
      <c r="F1392" s="32">
        <v>2.0059999999999998</v>
      </c>
      <c r="G1392" s="32" t="s">
        <v>335</v>
      </c>
    </row>
    <row r="1393" spans="1:14" x14ac:dyDescent="0.25">
      <c r="A1393" s="32" t="s">
        <v>245</v>
      </c>
      <c r="B1393" s="32" t="s">
        <v>333</v>
      </c>
      <c r="C1393" s="32">
        <v>25</v>
      </c>
      <c r="D1393" s="82">
        <v>484.17200000000003</v>
      </c>
      <c r="E1393" s="32" t="s">
        <v>10</v>
      </c>
      <c r="F1393" s="32">
        <v>3.6930000000000001</v>
      </c>
      <c r="G1393" s="32" t="s">
        <v>335</v>
      </c>
    </row>
    <row r="1395" spans="1:14" x14ac:dyDescent="0.25">
      <c r="A1395" s="32" t="s">
        <v>587</v>
      </c>
      <c r="B1395" s="32"/>
      <c r="C1395" s="32"/>
      <c r="D1395" s="82"/>
      <c r="E1395" s="32"/>
      <c r="F1395" s="32"/>
      <c r="G1395" s="32"/>
    </row>
    <row r="1396" spans="1:14" ht="20" thickBot="1" x14ac:dyDescent="0.3">
      <c r="A1396" s="32" t="s">
        <v>2</v>
      </c>
      <c r="B1396" s="32" t="s">
        <v>3</v>
      </c>
      <c r="C1396" s="32" t="s">
        <v>4</v>
      </c>
      <c r="D1396" s="82" t="s">
        <v>5</v>
      </c>
      <c r="E1396" s="32" t="s">
        <v>6</v>
      </c>
      <c r="F1396" s="32" t="s">
        <v>7</v>
      </c>
      <c r="G1396" s="32"/>
    </row>
    <row r="1397" spans="1:14" x14ac:dyDescent="0.25">
      <c r="A1397" s="32" t="s">
        <v>588</v>
      </c>
      <c r="B1397" s="32" t="s">
        <v>333</v>
      </c>
      <c r="C1397" s="32">
        <v>10</v>
      </c>
      <c r="D1397" s="82">
        <v>405011.77500000002</v>
      </c>
      <c r="E1397" s="32" t="s">
        <v>10</v>
      </c>
      <c r="F1397" s="32">
        <v>4338.7640000000001</v>
      </c>
      <c r="G1397" s="32" t="s">
        <v>335</v>
      </c>
      <c r="I1397" s="5" t="s">
        <v>587</v>
      </c>
      <c r="J1397" s="79" t="s">
        <v>340</v>
      </c>
      <c r="K1397" s="79" t="s">
        <v>341</v>
      </c>
      <c r="L1397" s="19" t="s">
        <v>162</v>
      </c>
      <c r="M1397" s="79" t="s">
        <v>342</v>
      </c>
      <c r="N1397" s="23" t="s">
        <v>162</v>
      </c>
    </row>
    <row r="1398" spans="1:14" x14ac:dyDescent="0.25">
      <c r="A1398" s="32" t="s">
        <v>589</v>
      </c>
      <c r="B1398" s="32" t="s">
        <v>333</v>
      </c>
      <c r="C1398" s="32">
        <v>10</v>
      </c>
      <c r="D1398" s="82">
        <v>54471.981</v>
      </c>
      <c r="E1398" s="32" t="s">
        <v>10</v>
      </c>
      <c r="F1398" s="32">
        <v>594.18100000000004</v>
      </c>
      <c r="G1398" s="32" t="s">
        <v>335</v>
      </c>
      <c r="I1398" s="6">
        <v>100000</v>
      </c>
      <c r="J1398" s="80">
        <f>D1397</f>
        <v>405011.77500000002</v>
      </c>
      <c r="K1398" s="80">
        <f>D1398</f>
        <v>54471.981</v>
      </c>
      <c r="L1398" s="20">
        <f>(J1398/K1398-1)</f>
        <v>6.4352312430128071</v>
      </c>
      <c r="M1398" s="80">
        <f>D1399</f>
        <v>62938.163999999997</v>
      </c>
      <c r="N1398" s="24">
        <f>(J1398/M1398-1)</f>
        <v>5.4350745121831014</v>
      </c>
    </row>
    <row r="1399" spans="1:14" x14ac:dyDescent="0.25">
      <c r="A1399" s="32" t="s">
        <v>590</v>
      </c>
      <c r="B1399" s="32" t="s">
        <v>333</v>
      </c>
      <c r="C1399" s="32">
        <v>10</v>
      </c>
      <c r="D1399" s="82">
        <v>62938.163999999997</v>
      </c>
      <c r="E1399" s="32" t="s">
        <v>10</v>
      </c>
      <c r="F1399" s="32">
        <v>689.36500000000001</v>
      </c>
      <c r="G1399" s="32" t="s">
        <v>335</v>
      </c>
      <c r="I1399" s="6">
        <v>50000</v>
      </c>
      <c r="J1399" s="80">
        <f>D1400</f>
        <v>203632.867</v>
      </c>
      <c r="K1399" s="80">
        <f>D1401</f>
        <v>28150.562000000002</v>
      </c>
      <c r="L1399" s="20">
        <f t="shared" ref="L1399:L1402" si="145">(J1399/K1399-1)</f>
        <v>6.2337052098640156</v>
      </c>
      <c r="M1399" s="80">
        <f>D1402</f>
        <v>39229.141000000003</v>
      </c>
      <c r="N1399" s="24">
        <f t="shared" ref="N1399:N1402" si="146">(J1399/M1399-1)</f>
        <v>4.190857148771113</v>
      </c>
    </row>
    <row r="1400" spans="1:14" x14ac:dyDescent="0.25">
      <c r="A1400" s="32" t="s">
        <v>591</v>
      </c>
      <c r="B1400" s="32" t="s">
        <v>333</v>
      </c>
      <c r="C1400" s="32">
        <v>10</v>
      </c>
      <c r="D1400" s="82">
        <v>203632.867</v>
      </c>
      <c r="E1400" s="32" t="s">
        <v>10</v>
      </c>
      <c r="F1400" s="32">
        <v>5272.0479999999998</v>
      </c>
      <c r="G1400" s="32" t="s">
        <v>335</v>
      </c>
      <c r="I1400" s="6">
        <v>10000</v>
      </c>
      <c r="J1400" s="80">
        <f>D1403</f>
        <v>41431.716999999997</v>
      </c>
      <c r="K1400" s="80">
        <f>D1404</f>
        <v>5605.2449999999999</v>
      </c>
      <c r="L1400" s="20">
        <f t="shared" si="145"/>
        <v>6.3915978694954454</v>
      </c>
      <c r="M1400" s="80">
        <f>D1405</f>
        <v>6554.7939999999999</v>
      </c>
      <c r="N1400" s="24">
        <f t="shared" si="146"/>
        <v>5.3208267109538454</v>
      </c>
    </row>
    <row r="1401" spans="1:14" x14ac:dyDescent="0.25">
      <c r="A1401" s="32" t="s">
        <v>592</v>
      </c>
      <c r="B1401" s="32" t="s">
        <v>333</v>
      </c>
      <c r="C1401" s="32">
        <v>10</v>
      </c>
      <c r="D1401" s="82">
        <v>28150.562000000002</v>
      </c>
      <c r="E1401" s="32" t="s">
        <v>10</v>
      </c>
      <c r="F1401" s="32">
        <v>681.74900000000002</v>
      </c>
      <c r="G1401" s="32" t="s">
        <v>335</v>
      </c>
      <c r="I1401" s="74">
        <v>1000</v>
      </c>
      <c r="J1401" s="80">
        <f>D1406</f>
        <v>5288.7669999999998</v>
      </c>
      <c r="K1401" s="80">
        <f>D1407</f>
        <v>446.70600000000002</v>
      </c>
      <c r="L1401" s="20">
        <f t="shared" si="145"/>
        <v>10.839480553205016</v>
      </c>
      <c r="M1401" s="80">
        <f>D1408</f>
        <v>685.94899999999996</v>
      </c>
      <c r="N1401" s="24">
        <f t="shared" si="146"/>
        <v>6.710146089578088</v>
      </c>
    </row>
    <row r="1402" spans="1:14" ht="20" thickBot="1" x14ac:dyDescent="0.3">
      <c r="A1402" s="32" t="s">
        <v>593</v>
      </c>
      <c r="B1402" s="32" t="s">
        <v>333</v>
      </c>
      <c r="C1402" s="32">
        <v>10</v>
      </c>
      <c r="D1402" s="82">
        <v>39229.141000000003</v>
      </c>
      <c r="E1402" s="32" t="s">
        <v>10</v>
      </c>
      <c r="F1402" s="32">
        <v>737.08799999999997</v>
      </c>
      <c r="G1402" s="32" t="s">
        <v>335</v>
      </c>
      <c r="I1402" s="75">
        <v>100</v>
      </c>
      <c r="J1402" s="81">
        <f>D1409</f>
        <v>419.19</v>
      </c>
      <c r="K1402" s="81">
        <f>D1410</f>
        <v>42.311999999999998</v>
      </c>
      <c r="L1402" s="21">
        <f t="shared" si="145"/>
        <v>8.9071185479296666</v>
      </c>
      <c r="M1402" s="81">
        <f>D1411</f>
        <v>93.012</v>
      </c>
      <c r="N1402" s="25">
        <f t="shared" si="146"/>
        <v>3.5068378273771126</v>
      </c>
    </row>
    <row r="1403" spans="1:14" x14ac:dyDescent="0.25">
      <c r="A1403" s="32" t="s">
        <v>594</v>
      </c>
      <c r="B1403" s="32" t="s">
        <v>333</v>
      </c>
      <c r="C1403" s="32">
        <v>10</v>
      </c>
      <c r="D1403" s="82">
        <v>41431.716999999997</v>
      </c>
      <c r="E1403" s="32" t="s">
        <v>10</v>
      </c>
      <c r="F1403" s="32">
        <v>759.89300000000003</v>
      </c>
      <c r="G1403" s="32" t="s">
        <v>335</v>
      </c>
    </row>
    <row r="1404" spans="1:14" x14ac:dyDescent="0.25">
      <c r="A1404" s="32" t="s">
        <v>595</v>
      </c>
      <c r="B1404" s="32" t="s">
        <v>333</v>
      </c>
      <c r="C1404" s="32">
        <v>10</v>
      </c>
      <c r="D1404" s="82">
        <v>5605.2449999999999</v>
      </c>
      <c r="E1404" s="32" t="s">
        <v>10</v>
      </c>
      <c r="F1404" s="32">
        <v>95.162999999999997</v>
      </c>
      <c r="G1404" s="32" t="s">
        <v>335</v>
      </c>
    </row>
    <row r="1405" spans="1:14" x14ac:dyDescent="0.25">
      <c r="A1405" s="32" t="s">
        <v>596</v>
      </c>
      <c r="B1405" s="32" t="s">
        <v>333</v>
      </c>
      <c r="C1405" s="32">
        <v>10</v>
      </c>
      <c r="D1405" s="82">
        <v>6554.7939999999999</v>
      </c>
      <c r="E1405" s="32" t="s">
        <v>10</v>
      </c>
      <c r="F1405" s="32">
        <v>50.466999999999999</v>
      </c>
      <c r="G1405" s="32" t="s">
        <v>335</v>
      </c>
    </row>
    <row r="1406" spans="1:14" x14ac:dyDescent="0.25">
      <c r="A1406" s="32" t="s">
        <v>597</v>
      </c>
      <c r="B1406" s="32" t="s">
        <v>333</v>
      </c>
      <c r="C1406" s="32">
        <v>10</v>
      </c>
      <c r="D1406" s="82">
        <v>5288.7669999999998</v>
      </c>
      <c r="E1406" s="32" t="s">
        <v>10</v>
      </c>
      <c r="F1406" s="32">
        <v>90.132999999999996</v>
      </c>
      <c r="G1406" s="32" t="s">
        <v>335</v>
      </c>
    </row>
    <row r="1407" spans="1:14" x14ac:dyDescent="0.25">
      <c r="A1407" s="32" t="s">
        <v>598</v>
      </c>
      <c r="B1407" s="32" t="s">
        <v>333</v>
      </c>
      <c r="C1407" s="32">
        <v>10</v>
      </c>
      <c r="D1407" s="82">
        <v>446.70600000000002</v>
      </c>
      <c r="E1407" s="32" t="s">
        <v>10</v>
      </c>
      <c r="F1407" s="32">
        <v>4.3949999999999996</v>
      </c>
      <c r="G1407" s="32" t="s">
        <v>335</v>
      </c>
    </row>
    <row r="1408" spans="1:14" x14ac:dyDescent="0.25">
      <c r="A1408" s="32" t="s">
        <v>599</v>
      </c>
      <c r="B1408" s="32" t="s">
        <v>333</v>
      </c>
      <c r="C1408" s="32">
        <v>10</v>
      </c>
      <c r="D1408" s="82">
        <v>685.94899999999996</v>
      </c>
      <c r="E1408" s="32" t="s">
        <v>10</v>
      </c>
      <c r="F1408" s="32">
        <v>8.3659999999999997</v>
      </c>
      <c r="G1408" s="32" t="s">
        <v>335</v>
      </c>
    </row>
    <row r="1409" spans="1:14" x14ac:dyDescent="0.25">
      <c r="A1409" s="32" t="s">
        <v>600</v>
      </c>
      <c r="B1409" s="32" t="s">
        <v>333</v>
      </c>
      <c r="C1409" s="32">
        <v>10</v>
      </c>
      <c r="D1409" s="82">
        <v>419.19</v>
      </c>
      <c r="E1409" s="32" t="s">
        <v>10</v>
      </c>
      <c r="F1409" s="32">
        <v>6.7510000000000003</v>
      </c>
      <c r="G1409" s="32" t="s">
        <v>335</v>
      </c>
    </row>
    <row r="1410" spans="1:14" x14ac:dyDescent="0.25">
      <c r="A1410" s="32" t="s">
        <v>601</v>
      </c>
      <c r="B1410" s="32" t="s">
        <v>333</v>
      </c>
      <c r="C1410" s="32">
        <v>10</v>
      </c>
      <c r="D1410" s="82">
        <v>42.311999999999998</v>
      </c>
      <c r="E1410" s="32" t="s">
        <v>10</v>
      </c>
      <c r="F1410" s="32">
        <v>0.755</v>
      </c>
      <c r="G1410" s="32" t="s">
        <v>335</v>
      </c>
    </row>
    <row r="1411" spans="1:14" x14ac:dyDescent="0.25">
      <c r="A1411" s="32" t="s">
        <v>602</v>
      </c>
      <c r="B1411" s="32" t="s">
        <v>333</v>
      </c>
      <c r="C1411" s="32">
        <v>10</v>
      </c>
      <c r="D1411" s="82">
        <v>93.012</v>
      </c>
      <c r="E1411" s="32" t="s">
        <v>10</v>
      </c>
      <c r="F1411" s="32">
        <v>2.1869999999999998</v>
      </c>
      <c r="G1411" s="32" t="s">
        <v>335</v>
      </c>
    </row>
    <row r="1412" spans="1:14" x14ac:dyDescent="0.25">
      <c r="A1412" s="32"/>
      <c r="B1412" s="32"/>
      <c r="C1412" s="32"/>
      <c r="D1412" s="82"/>
      <c r="E1412" s="32"/>
      <c r="F1412" s="32"/>
      <c r="G1412" s="32"/>
    </row>
    <row r="1413" spans="1:14" x14ac:dyDescent="0.25">
      <c r="A1413" s="32" t="s">
        <v>603</v>
      </c>
      <c r="B1413" s="32"/>
      <c r="C1413" s="32"/>
      <c r="D1413" s="82"/>
      <c r="E1413" s="32"/>
      <c r="F1413" s="32"/>
      <c r="G1413" s="32"/>
    </row>
    <row r="1414" spans="1:14" ht="20" thickBot="1" x14ac:dyDescent="0.3">
      <c r="A1414" s="32" t="s">
        <v>2</v>
      </c>
      <c r="B1414" s="32" t="s">
        <v>3</v>
      </c>
      <c r="C1414" s="32" t="s">
        <v>4</v>
      </c>
      <c r="D1414" s="82" t="s">
        <v>5</v>
      </c>
      <c r="E1414" s="32" t="s">
        <v>6</v>
      </c>
      <c r="F1414" s="32" t="s">
        <v>7</v>
      </c>
      <c r="G1414" s="32"/>
    </row>
    <row r="1415" spans="1:14" x14ac:dyDescent="0.25">
      <c r="A1415" s="32" t="s">
        <v>604</v>
      </c>
      <c r="B1415" s="32" t="s">
        <v>333</v>
      </c>
      <c r="C1415" s="32">
        <v>10</v>
      </c>
      <c r="D1415" s="82">
        <v>856561.80200000003</v>
      </c>
      <c r="E1415" s="32" t="s">
        <v>10</v>
      </c>
      <c r="F1415" s="32">
        <v>28635.766</v>
      </c>
      <c r="G1415" s="32" t="s">
        <v>335</v>
      </c>
      <c r="I1415" s="5" t="s">
        <v>603</v>
      </c>
      <c r="J1415" s="79" t="s">
        <v>340</v>
      </c>
      <c r="K1415" s="79" t="s">
        <v>341</v>
      </c>
      <c r="L1415" s="19" t="s">
        <v>162</v>
      </c>
      <c r="M1415" s="79" t="s">
        <v>342</v>
      </c>
      <c r="N1415" s="23" t="s">
        <v>162</v>
      </c>
    </row>
    <row r="1416" spans="1:14" x14ac:dyDescent="0.25">
      <c r="A1416" s="32" t="s">
        <v>605</v>
      </c>
      <c r="B1416" s="32" t="s">
        <v>333</v>
      </c>
      <c r="C1416" s="32">
        <v>10</v>
      </c>
      <c r="D1416" s="82">
        <v>510465.11900000001</v>
      </c>
      <c r="E1416" s="32" t="s">
        <v>10</v>
      </c>
      <c r="F1416" s="32">
        <v>20149.597000000002</v>
      </c>
      <c r="G1416" s="32" t="s">
        <v>335</v>
      </c>
      <c r="I1416" s="6">
        <v>100000</v>
      </c>
      <c r="J1416" s="80">
        <f>D1415</f>
        <v>856561.80200000003</v>
      </c>
      <c r="K1416" s="80">
        <f>D1416</f>
        <v>510465.11900000001</v>
      </c>
      <c r="L1416" s="20">
        <f>(J1416/K1416-1)</f>
        <v>0.67800261000791329</v>
      </c>
      <c r="M1416" s="80">
        <f>D1417</f>
        <v>583628.20600000001</v>
      </c>
      <c r="N1416" s="24">
        <f>(J1416/M1416-1)</f>
        <v>0.46764976948355375</v>
      </c>
    </row>
    <row r="1417" spans="1:14" x14ac:dyDescent="0.25">
      <c r="A1417" s="32" t="s">
        <v>606</v>
      </c>
      <c r="B1417" s="32" t="s">
        <v>333</v>
      </c>
      <c r="C1417" s="32">
        <v>10</v>
      </c>
      <c r="D1417" s="82">
        <v>583628.20600000001</v>
      </c>
      <c r="E1417" s="32" t="s">
        <v>10</v>
      </c>
      <c r="F1417" s="32">
        <v>28915.133999999998</v>
      </c>
      <c r="G1417" s="32" t="s">
        <v>335</v>
      </c>
      <c r="I1417" s="6">
        <v>50000</v>
      </c>
      <c r="J1417" s="80">
        <f>D1418</f>
        <v>410874.11599999998</v>
      </c>
      <c r="K1417" s="80">
        <f>D1419</f>
        <v>247833.128</v>
      </c>
      <c r="L1417" s="20">
        <f t="shared" ref="L1417:L1420" si="147">(J1417/K1417-1)</f>
        <v>0.65786599764015397</v>
      </c>
      <c r="M1417" s="80">
        <f>D1420</f>
        <v>347428.53600000002</v>
      </c>
      <c r="N1417" s="24">
        <f t="shared" ref="N1417:N1420" si="148">(J1417/M1417-1)</f>
        <v>0.18261476368768959</v>
      </c>
    </row>
    <row r="1418" spans="1:14" x14ac:dyDescent="0.25">
      <c r="A1418" s="32" t="s">
        <v>607</v>
      </c>
      <c r="B1418" s="32" t="s">
        <v>333</v>
      </c>
      <c r="C1418" s="32">
        <v>10</v>
      </c>
      <c r="D1418" s="82">
        <v>410874.11599999998</v>
      </c>
      <c r="E1418" s="32" t="s">
        <v>10</v>
      </c>
      <c r="F1418" s="32">
        <v>15282.261</v>
      </c>
      <c r="G1418" s="32" t="s">
        <v>335</v>
      </c>
      <c r="I1418" s="6">
        <v>10000</v>
      </c>
      <c r="J1418" s="80">
        <f>D1421</f>
        <v>86571.278000000006</v>
      </c>
      <c r="K1418" s="80">
        <f>D1422</f>
        <v>51248.106</v>
      </c>
      <c r="L1418" s="20">
        <f t="shared" si="147"/>
        <v>0.68925809667970972</v>
      </c>
      <c r="M1418" s="80">
        <f>D1423</f>
        <v>58713.925999999999</v>
      </c>
      <c r="N1418" s="24">
        <f t="shared" si="148"/>
        <v>0.47445902357134151</v>
      </c>
    </row>
    <row r="1419" spans="1:14" x14ac:dyDescent="0.25">
      <c r="A1419" s="32" t="s">
        <v>608</v>
      </c>
      <c r="B1419" s="32" t="s">
        <v>333</v>
      </c>
      <c r="C1419" s="32">
        <v>10</v>
      </c>
      <c r="D1419" s="82">
        <v>247833.128</v>
      </c>
      <c r="E1419" s="32" t="s">
        <v>10</v>
      </c>
      <c r="F1419" s="32">
        <v>4706.1980000000003</v>
      </c>
      <c r="G1419" s="32" t="s">
        <v>335</v>
      </c>
      <c r="I1419" s="74">
        <v>1000</v>
      </c>
      <c r="J1419" s="80">
        <f>D1424</f>
        <v>9553.5259999999998</v>
      </c>
      <c r="K1419" s="80">
        <f>D1425</f>
        <v>5697.6090000000004</v>
      </c>
      <c r="L1419" s="20">
        <f t="shared" si="147"/>
        <v>0.67676054990786483</v>
      </c>
      <c r="M1419" s="80">
        <f>D1426</f>
        <v>6151.6949999999997</v>
      </c>
      <c r="N1419" s="24">
        <f t="shared" si="148"/>
        <v>0.552990842361333</v>
      </c>
    </row>
    <row r="1420" spans="1:14" ht="20" thickBot="1" x14ac:dyDescent="0.3">
      <c r="A1420" s="32" t="s">
        <v>609</v>
      </c>
      <c r="B1420" s="32" t="s">
        <v>333</v>
      </c>
      <c r="C1420" s="32">
        <v>10</v>
      </c>
      <c r="D1420" s="82">
        <v>347428.53600000002</v>
      </c>
      <c r="E1420" s="32" t="s">
        <v>10</v>
      </c>
      <c r="F1420" s="32">
        <v>8234.7450000000008</v>
      </c>
      <c r="G1420" s="32" t="s">
        <v>335</v>
      </c>
      <c r="I1420" s="75">
        <v>100</v>
      </c>
      <c r="J1420" s="81">
        <f>D1427</f>
        <v>844.50300000000004</v>
      </c>
      <c r="K1420" s="81">
        <f>D1428</f>
        <v>380.85599999999999</v>
      </c>
      <c r="L1420" s="21">
        <f t="shared" si="147"/>
        <v>1.2173813724872393</v>
      </c>
      <c r="M1420" s="81">
        <f>D1429</f>
        <v>586.18200000000002</v>
      </c>
      <c r="N1420" s="25">
        <f t="shared" si="148"/>
        <v>0.44068395140075944</v>
      </c>
    </row>
    <row r="1421" spans="1:14" x14ac:dyDescent="0.25">
      <c r="A1421" s="32" t="s">
        <v>610</v>
      </c>
      <c r="B1421" s="32" t="s">
        <v>333</v>
      </c>
      <c r="C1421" s="32">
        <v>10</v>
      </c>
      <c r="D1421" s="82">
        <v>86571.278000000006</v>
      </c>
      <c r="E1421" s="32" t="s">
        <v>10</v>
      </c>
      <c r="F1421" s="32">
        <v>2639.8090000000002</v>
      </c>
      <c r="G1421" s="32" t="s">
        <v>335</v>
      </c>
    </row>
    <row r="1422" spans="1:14" x14ac:dyDescent="0.25">
      <c r="A1422" s="32" t="s">
        <v>611</v>
      </c>
      <c r="B1422" s="32" t="s">
        <v>333</v>
      </c>
      <c r="C1422" s="32">
        <v>10</v>
      </c>
      <c r="D1422" s="82">
        <v>51248.106</v>
      </c>
      <c r="E1422" s="32" t="s">
        <v>10</v>
      </c>
      <c r="F1422" s="32">
        <v>592.22500000000002</v>
      </c>
      <c r="G1422" s="32" t="s">
        <v>335</v>
      </c>
    </row>
    <row r="1423" spans="1:14" x14ac:dyDescent="0.25">
      <c r="A1423" s="32" t="s">
        <v>612</v>
      </c>
      <c r="B1423" s="32" t="s">
        <v>333</v>
      </c>
      <c r="C1423" s="32">
        <v>10</v>
      </c>
      <c r="D1423" s="82">
        <v>58713.925999999999</v>
      </c>
      <c r="E1423" s="32" t="s">
        <v>10</v>
      </c>
      <c r="F1423" s="32">
        <v>364.65899999999999</v>
      </c>
      <c r="G1423" s="32" t="s">
        <v>335</v>
      </c>
    </row>
    <row r="1424" spans="1:14" x14ac:dyDescent="0.25">
      <c r="A1424" s="32" t="s">
        <v>613</v>
      </c>
      <c r="B1424" s="32" t="s">
        <v>333</v>
      </c>
      <c r="C1424" s="32">
        <v>10</v>
      </c>
      <c r="D1424" s="82">
        <v>9553.5259999999998</v>
      </c>
      <c r="E1424" s="32" t="s">
        <v>10</v>
      </c>
      <c r="F1424" s="32">
        <v>138.75700000000001</v>
      </c>
      <c r="G1424" s="32" t="s">
        <v>335</v>
      </c>
    </row>
    <row r="1425" spans="1:15" x14ac:dyDescent="0.25">
      <c r="A1425" s="32" t="s">
        <v>614</v>
      </c>
      <c r="B1425" s="32" t="s">
        <v>333</v>
      </c>
      <c r="C1425" s="32">
        <v>10</v>
      </c>
      <c r="D1425" s="82">
        <v>5697.6090000000004</v>
      </c>
      <c r="E1425" s="32" t="s">
        <v>10</v>
      </c>
      <c r="F1425" s="32">
        <v>41.671999999999997</v>
      </c>
      <c r="G1425" s="32" t="s">
        <v>335</v>
      </c>
    </row>
    <row r="1426" spans="1:15" x14ac:dyDescent="0.25">
      <c r="A1426" s="32" t="s">
        <v>615</v>
      </c>
      <c r="B1426" s="32" t="s">
        <v>333</v>
      </c>
      <c r="C1426" s="32">
        <v>10</v>
      </c>
      <c r="D1426" s="82">
        <v>6151.6949999999997</v>
      </c>
      <c r="E1426" s="32" t="s">
        <v>10</v>
      </c>
      <c r="F1426" s="32">
        <v>86.918000000000006</v>
      </c>
      <c r="G1426" s="32" t="s">
        <v>335</v>
      </c>
    </row>
    <row r="1427" spans="1:15" x14ac:dyDescent="0.25">
      <c r="A1427" s="32" t="s">
        <v>616</v>
      </c>
      <c r="B1427" s="32" t="s">
        <v>333</v>
      </c>
      <c r="C1427" s="32">
        <v>10</v>
      </c>
      <c r="D1427" s="82">
        <v>844.50300000000004</v>
      </c>
      <c r="E1427" s="32" t="s">
        <v>10</v>
      </c>
      <c r="F1427" s="32">
        <v>10.771000000000001</v>
      </c>
      <c r="G1427" s="32" t="s">
        <v>335</v>
      </c>
    </row>
    <row r="1428" spans="1:15" x14ac:dyDescent="0.25">
      <c r="A1428" s="32" t="s">
        <v>617</v>
      </c>
      <c r="B1428" s="32" t="s">
        <v>333</v>
      </c>
      <c r="C1428" s="32">
        <v>10</v>
      </c>
      <c r="D1428" s="82">
        <v>380.85599999999999</v>
      </c>
      <c r="E1428" s="32" t="s">
        <v>10</v>
      </c>
      <c r="F1428" s="32">
        <v>6.81</v>
      </c>
      <c r="G1428" s="32" t="s">
        <v>335</v>
      </c>
    </row>
    <row r="1429" spans="1:15" x14ac:dyDescent="0.25">
      <c r="A1429" s="32" t="s">
        <v>618</v>
      </c>
      <c r="B1429" s="32" t="s">
        <v>333</v>
      </c>
      <c r="C1429" s="32">
        <v>10</v>
      </c>
      <c r="D1429" s="82">
        <v>586.18200000000002</v>
      </c>
      <c r="E1429" s="32" t="s">
        <v>10</v>
      </c>
      <c r="F1429" s="32">
        <v>3.4580000000000002</v>
      </c>
      <c r="G1429" s="32" t="s">
        <v>335</v>
      </c>
    </row>
    <row r="1431" spans="1:15" x14ac:dyDescent="0.25">
      <c r="A1431" s="32" t="s">
        <v>619</v>
      </c>
      <c r="B1431" s="32"/>
      <c r="C1431" s="32"/>
      <c r="D1431" s="32"/>
      <c r="E1431" s="32"/>
      <c r="F1431" s="32"/>
      <c r="G1431" s="32"/>
    </row>
    <row r="1432" spans="1:15" ht="20" thickBot="1" x14ac:dyDescent="0.3">
      <c r="A1432" s="32" t="s">
        <v>2</v>
      </c>
      <c r="B1432" s="32" t="s">
        <v>3</v>
      </c>
      <c r="C1432" s="32" t="s">
        <v>4</v>
      </c>
      <c r="D1432" s="32" t="s">
        <v>5</v>
      </c>
      <c r="E1432" s="32" t="s">
        <v>6</v>
      </c>
      <c r="F1432" s="32" t="s">
        <v>7</v>
      </c>
      <c r="G1432" s="32"/>
      <c r="M1432" s="91"/>
      <c r="N1432" s="88"/>
      <c r="O1432" s="91"/>
    </row>
    <row r="1433" spans="1:15" x14ac:dyDescent="0.25">
      <c r="A1433" s="32" t="s">
        <v>620</v>
      </c>
      <c r="B1433" s="32" t="s">
        <v>333</v>
      </c>
      <c r="C1433" s="32">
        <v>10</v>
      </c>
      <c r="D1433" s="32">
        <v>303778.66499999998</v>
      </c>
      <c r="E1433" s="32" t="s">
        <v>10</v>
      </c>
      <c r="F1433" s="32">
        <v>1273.038</v>
      </c>
      <c r="G1433" s="32" t="s">
        <v>335</v>
      </c>
      <c r="I1433" s="5" t="s">
        <v>628</v>
      </c>
      <c r="J1433" s="79" t="s">
        <v>340</v>
      </c>
      <c r="K1433" s="79" t="s">
        <v>341</v>
      </c>
      <c r="L1433" s="23" t="s">
        <v>162</v>
      </c>
      <c r="M1433" s="92"/>
      <c r="N1433" s="89"/>
      <c r="O1433" s="91"/>
    </row>
    <row r="1434" spans="1:15" x14ac:dyDescent="0.25">
      <c r="A1434" s="32" t="s">
        <v>621</v>
      </c>
      <c r="B1434" s="32" t="s">
        <v>333</v>
      </c>
      <c r="C1434" s="32">
        <v>10</v>
      </c>
      <c r="D1434" s="32">
        <v>518186.43400000001</v>
      </c>
      <c r="E1434" s="32" t="s">
        <v>10</v>
      </c>
      <c r="F1434" s="32">
        <v>7099.8879999999999</v>
      </c>
      <c r="G1434" s="32" t="s">
        <v>335</v>
      </c>
      <c r="I1434" s="6">
        <v>10</v>
      </c>
      <c r="J1434" s="80">
        <f>D1433</f>
        <v>303778.66499999998</v>
      </c>
      <c r="K1434" s="80">
        <f>D1434</f>
        <v>518186.43400000001</v>
      </c>
      <c r="L1434" s="24">
        <f>(J1434/K1434-1)</f>
        <v>-0.41376569306328081</v>
      </c>
      <c r="M1434" s="91"/>
      <c r="N1434" s="88"/>
      <c r="O1434" s="91"/>
    </row>
    <row r="1435" spans="1:15" x14ac:dyDescent="0.25">
      <c r="A1435" s="32" t="s">
        <v>626</v>
      </c>
      <c r="B1435" s="32" t="s">
        <v>333</v>
      </c>
      <c r="C1435" s="32">
        <v>10</v>
      </c>
      <c r="D1435" s="32">
        <v>176914.63500000001</v>
      </c>
      <c r="E1435" s="32" t="s">
        <v>10</v>
      </c>
      <c r="F1435" s="32">
        <v>2569.2800000000002</v>
      </c>
      <c r="G1435" s="32" t="s">
        <v>335</v>
      </c>
      <c r="I1435" s="6">
        <v>5</v>
      </c>
      <c r="J1435" s="80">
        <f>D1435</f>
        <v>176914.63500000001</v>
      </c>
      <c r="K1435" s="80">
        <f>D1436</f>
        <v>359767.77500000002</v>
      </c>
      <c r="L1435" s="24">
        <f t="shared" ref="L1435:L1438" si="149">(J1435/K1435-1)</f>
        <v>-0.50825324752890944</v>
      </c>
      <c r="M1435" s="91"/>
      <c r="N1435" s="88"/>
      <c r="O1435" s="91"/>
    </row>
    <row r="1436" spans="1:15" x14ac:dyDescent="0.25">
      <c r="A1436" s="32" t="s">
        <v>627</v>
      </c>
      <c r="B1436" s="32" t="s">
        <v>333</v>
      </c>
      <c r="C1436" s="32">
        <v>10</v>
      </c>
      <c r="D1436" s="32">
        <v>359767.77500000002</v>
      </c>
      <c r="E1436" s="32" t="s">
        <v>10</v>
      </c>
      <c r="F1436" s="32">
        <v>4290.1369999999997</v>
      </c>
      <c r="G1436" s="32" t="s">
        <v>335</v>
      </c>
      <c r="I1436" s="6">
        <v>3</v>
      </c>
      <c r="J1436" s="80">
        <f>D1437</f>
        <v>123474.106</v>
      </c>
      <c r="K1436" s="80">
        <f>D1438</f>
        <v>229977.326</v>
      </c>
      <c r="L1436" s="24">
        <f t="shared" si="149"/>
        <v>-0.46310313217573462</v>
      </c>
      <c r="M1436" s="91"/>
      <c r="N1436" s="88"/>
      <c r="O1436" s="91"/>
    </row>
    <row r="1437" spans="1:15" x14ac:dyDescent="0.25">
      <c r="A1437" s="32" t="s">
        <v>624</v>
      </c>
      <c r="B1437" s="32" t="s">
        <v>333</v>
      </c>
      <c r="C1437" s="32">
        <v>10</v>
      </c>
      <c r="D1437" s="32">
        <v>123474.106</v>
      </c>
      <c r="E1437" s="32" t="s">
        <v>10</v>
      </c>
      <c r="F1437" s="32">
        <v>2845.1320000000001</v>
      </c>
      <c r="G1437" s="32" t="s">
        <v>335</v>
      </c>
      <c r="I1437" s="74">
        <v>2</v>
      </c>
      <c r="J1437" s="80">
        <f>D1439</f>
        <v>94825.161999999997</v>
      </c>
      <c r="K1437" s="80">
        <f>D1440</f>
        <v>117489.077</v>
      </c>
      <c r="L1437" s="24">
        <f t="shared" si="149"/>
        <v>-0.19290231550631731</v>
      </c>
      <c r="M1437" s="91"/>
      <c r="N1437" s="88"/>
      <c r="O1437" s="91"/>
    </row>
    <row r="1438" spans="1:15" ht="20" thickBot="1" x14ac:dyDescent="0.3">
      <c r="A1438" s="32" t="s">
        <v>625</v>
      </c>
      <c r="B1438" s="32" t="s">
        <v>333</v>
      </c>
      <c r="C1438" s="32">
        <v>10</v>
      </c>
      <c r="D1438" s="32">
        <v>229977.326</v>
      </c>
      <c r="E1438" s="32" t="s">
        <v>10</v>
      </c>
      <c r="F1438" s="32">
        <v>11381.609</v>
      </c>
      <c r="G1438" s="32" t="s">
        <v>335</v>
      </c>
      <c r="I1438" s="75">
        <v>1</v>
      </c>
      <c r="J1438" s="81">
        <f>D1441</f>
        <v>63665.196000000004</v>
      </c>
      <c r="K1438" s="81">
        <f>D1442</f>
        <v>28813.66</v>
      </c>
      <c r="L1438" s="25">
        <f t="shared" si="149"/>
        <v>1.2095490819285022</v>
      </c>
      <c r="M1438" s="91"/>
      <c r="N1438" s="88"/>
      <c r="O1438" s="91"/>
    </row>
    <row r="1439" spans="1:15" x14ac:dyDescent="0.25">
      <c r="A1439" s="32" t="s">
        <v>622</v>
      </c>
      <c r="B1439" s="32" t="s">
        <v>333</v>
      </c>
      <c r="C1439" s="32">
        <v>10</v>
      </c>
      <c r="D1439" s="32">
        <v>94825.161999999997</v>
      </c>
      <c r="E1439" s="32" t="s">
        <v>10</v>
      </c>
      <c r="F1439" s="32">
        <v>1841.3710000000001</v>
      </c>
      <c r="G1439" s="32" t="s">
        <v>335</v>
      </c>
      <c r="M1439" s="91"/>
      <c r="N1439" s="88"/>
      <c r="O1439" s="91"/>
    </row>
    <row r="1440" spans="1:15" x14ac:dyDescent="0.25">
      <c r="A1440" s="32" t="s">
        <v>623</v>
      </c>
      <c r="B1440" s="32" t="s">
        <v>333</v>
      </c>
      <c r="C1440" s="32">
        <v>10</v>
      </c>
      <c r="D1440" s="32">
        <v>117489.077</v>
      </c>
      <c r="E1440" s="32" t="s">
        <v>10</v>
      </c>
      <c r="F1440" s="32">
        <v>5445.6390000000001</v>
      </c>
      <c r="G1440" s="32" t="s">
        <v>335</v>
      </c>
    </row>
    <row r="1441" spans="1:14" x14ac:dyDescent="0.25">
      <c r="A1441" s="32" t="s">
        <v>777</v>
      </c>
      <c r="B1441" s="32" t="s">
        <v>333</v>
      </c>
      <c r="C1441" s="32">
        <v>10</v>
      </c>
      <c r="D1441" s="32">
        <v>63665.196000000004</v>
      </c>
      <c r="E1441" s="32" t="s">
        <v>10</v>
      </c>
      <c r="F1441" s="32">
        <v>561.78800000000001</v>
      </c>
      <c r="G1441" s="32" t="s">
        <v>335</v>
      </c>
    </row>
    <row r="1442" spans="1:14" x14ac:dyDescent="0.25">
      <c r="A1442" s="32" t="s">
        <v>778</v>
      </c>
      <c r="B1442" s="32" t="s">
        <v>333</v>
      </c>
      <c r="C1442" s="32">
        <v>10</v>
      </c>
      <c r="D1442" s="32">
        <v>28813.66</v>
      </c>
      <c r="E1442" s="32" t="s">
        <v>10</v>
      </c>
      <c r="F1442" s="32">
        <v>81.165000000000006</v>
      </c>
      <c r="G1442" s="32" t="s">
        <v>335</v>
      </c>
    </row>
    <row r="1444" spans="1:14" x14ac:dyDescent="0.25">
      <c r="A1444" s="32" t="s">
        <v>629</v>
      </c>
      <c r="B1444" s="32"/>
      <c r="C1444" s="32"/>
      <c r="D1444" s="32"/>
      <c r="E1444" s="32"/>
      <c r="F1444" s="32"/>
      <c r="G1444" s="32"/>
    </row>
    <row r="1445" spans="1:14" ht="20" thickBot="1" x14ac:dyDescent="0.3">
      <c r="A1445" s="32" t="s">
        <v>2</v>
      </c>
      <c r="B1445" s="32" t="s">
        <v>3</v>
      </c>
      <c r="C1445" s="32" t="s">
        <v>4</v>
      </c>
      <c r="D1445" s="32" t="s">
        <v>5</v>
      </c>
      <c r="E1445" s="32" t="s">
        <v>6</v>
      </c>
      <c r="F1445" s="32" t="s">
        <v>7</v>
      </c>
      <c r="G1445" s="32"/>
    </row>
    <row r="1446" spans="1:14" x14ac:dyDescent="0.25">
      <c r="A1446" s="32" t="s">
        <v>630</v>
      </c>
      <c r="B1446" s="32" t="s">
        <v>333</v>
      </c>
      <c r="C1446" s="32">
        <v>10</v>
      </c>
      <c r="D1446" s="32">
        <v>791241.75399999996</v>
      </c>
      <c r="E1446" s="32" t="s">
        <v>10</v>
      </c>
      <c r="F1446" s="32">
        <v>6307.1970000000001</v>
      </c>
      <c r="G1446" s="32" t="s">
        <v>335</v>
      </c>
      <c r="I1446" s="5" t="s">
        <v>629</v>
      </c>
      <c r="J1446" s="79" t="s">
        <v>340</v>
      </c>
      <c r="K1446" s="79" t="s">
        <v>341</v>
      </c>
      <c r="L1446" s="19" t="s">
        <v>162</v>
      </c>
      <c r="M1446" s="79" t="s">
        <v>342</v>
      </c>
      <c r="N1446" s="23" t="s">
        <v>162</v>
      </c>
    </row>
    <row r="1447" spans="1:14" x14ac:dyDescent="0.25">
      <c r="A1447" s="32" t="s">
        <v>631</v>
      </c>
      <c r="B1447" s="32" t="s">
        <v>333</v>
      </c>
      <c r="C1447" s="32">
        <v>10</v>
      </c>
      <c r="D1447" s="32">
        <v>528134.625</v>
      </c>
      <c r="E1447" s="32" t="s">
        <v>10</v>
      </c>
      <c r="F1447" s="32">
        <v>9297.0470000000005</v>
      </c>
      <c r="G1447" s="32" t="s">
        <v>335</v>
      </c>
      <c r="I1447" s="6">
        <v>100000</v>
      </c>
      <c r="J1447" s="80">
        <f>D1446</f>
        <v>791241.75399999996</v>
      </c>
      <c r="K1447" s="80">
        <f>D1447</f>
        <v>528134.625</v>
      </c>
      <c r="L1447" s="20">
        <f>(J1447/K1447-1)</f>
        <v>0.49818193419906898</v>
      </c>
      <c r="M1447" s="80">
        <f>D1448</f>
        <v>569035.36600000004</v>
      </c>
      <c r="N1447" s="24">
        <f>(J1447/M1447-1)</f>
        <v>0.39049662161068555</v>
      </c>
    </row>
    <row r="1448" spans="1:14" x14ac:dyDescent="0.25">
      <c r="A1448" s="32" t="s">
        <v>632</v>
      </c>
      <c r="B1448" s="32" t="s">
        <v>333</v>
      </c>
      <c r="C1448" s="32">
        <v>10</v>
      </c>
      <c r="D1448" s="32">
        <v>569035.36600000004</v>
      </c>
      <c r="E1448" s="32" t="s">
        <v>10</v>
      </c>
      <c r="F1448" s="32">
        <v>40349.050999999999</v>
      </c>
      <c r="G1448" s="32" t="s">
        <v>335</v>
      </c>
      <c r="I1448" s="6">
        <v>50000</v>
      </c>
      <c r="J1448" s="80">
        <f>D1449</f>
        <v>393679.09600000002</v>
      </c>
      <c r="K1448" s="80">
        <f>D1450</f>
        <v>261854.905</v>
      </c>
      <c r="L1448" s="20">
        <f t="shared" ref="L1448:L1451" si="150">(J1448/K1448-1)</f>
        <v>0.50342456254542967</v>
      </c>
      <c r="M1448" s="80">
        <f>D1451</f>
        <v>278350.01799999998</v>
      </c>
      <c r="N1448" s="24">
        <f t="shared" ref="N1448:N1451" si="151">(J1448/M1448-1)</f>
        <v>0.41433113181979397</v>
      </c>
    </row>
    <row r="1449" spans="1:14" x14ac:dyDescent="0.25">
      <c r="A1449" s="32" t="s">
        <v>633</v>
      </c>
      <c r="B1449" s="32" t="s">
        <v>333</v>
      </c>
      <c r="C1449" s="32">
        <v>10</v>
      </c>
      <c r="D1449" s="32">
        <v>393679.09600000002</v>
      </c>
      <c r="E1449" s="32" t="s">
        <v>10</v>
      </c>
      <c r="F1449" s="32">
        <v>8391.1710000000003</v>
      </c>
      <c r="G1449" s="32" t="s">
        <v>335</v>
      </c>
      <c r="I1449" s="6">
        <v>10000</v>
      </c>
      <c r="J1449" s="80">
        <f>D1452</f>
        <v>79943.172000000006</v>
      </c>
      <c r="K1449" s="80">
        <f>D1453</f>
        <v>57192.792999999998</v>
      </c>
      <c r="L1449" s="20">
        <f t="shared" si="150"/>
        <v>0.39778401799681307</v>
      </c>
      <c r="M1449" s="80">
        <f>D1454</f>
        <v>62943.008999999998</v>
      </c>
      <c r="N1449" s="24">
        <f t="shared" si="151"/>
        <v>0.2700881840586935</v>
      </c>
    </row>
    <row r="1450" spans="1:14" x14ac:dyDescent="0.25">
      <c r="A1450" s="32" t="s">
        <v>634</v>
      </c>
      <c r="B1450" s="32" t="s">
        <v>333</v>
      </c>
      <c r="C1450" s="32">
        <v>10</v>
      </c>
      <c r="D1450" s="32">
        <v>261854.905</v>
      </c>
      <c r="E1450" s="32" t="s">
        <v>10</v>
      </c>
      <c r="F1450" s="32">
        <v>4567.8440000000001</v>
      </c>
      <c r="G1450" s="32" t="s">
        <v>335</v>
      </c>
      <c r="I1450" s="74">
        <v>1000</v>
      </c>
      <c r="J1450" s="80">
        <f>D1455</f>
        <v>8990.3240000000005</v>
      </c>
      <c r="K1450" s="80">
        <f>D1456</f>
        <v>6849.6239999999998</v>
      </c>
      <c r="L1450" s="20">
        <f t="shared" si="150"/>
        <v>0.31252810373240947</v>
      </c>
      <c r="M1450" s="80">
        <f>D1457</f>
        <v>5853.2370000000001</v>
      </c>
      <c r="N1450" s="24">
        <f t="shared" si="151"/>
        <v>0.53595762481512366</v>
      </c>
    </row>
    <row r="1451" spans="1:14" ht="20" thickBot="1" x14ac:dyDescent="0.3">
      <c r="A1451" s="32" t="s">
        <v>635</v>
      </c>
      <c r="B1451" s="32" t="s">
        <v>333</v>
      </c>
      <c r="C1451" s="32">
        <v>10</v>
      </c>
      <c r="D1451" s="32">
        <v>278350.01799999998</v>
      </c>
      <c r="E1451" s="32" t="s">
        <v>10</v>
      </c>
      <c r="F1451" s="32">
        <v>6402.0649999999996</v>
      </c>
      <c r="G1451" s="32" t="s">
        <v>335</v>
      </c>
      <c r="I1451" s="75">
        <v>100</v>
      </c>
      <c r="J1451" s="81">
        <f>D1458</f>
        <v>815.81299999999999</v>
      </c>
      <c r="K1451" s="81">
        <f>D1459</f>
        <v>389.68</v>
      </c>
      <c r="L1451" s="21">
        <f t="shared" si="150"/>
        <v>1.0935459864504207</v>
      </c>
      <c r="M1451" s="81">
        <f>D1460</f>
        <v>491.75700000000001</v>
      </c>
      <c r="N1451" s="25">
        <f t="shared" si="151"/>
        <v>0.65897587629662624</v>
      </c>
    </row>
    <row r="1452" spans="1:14" x14ac:dyDescent="0.25">
      <c r="A1452" s="32" t="s">
        <v>636</v>
      </c>
      <c r="B1452" s="32" t="s">
        <v>333</v>
      </c>
      <c r="C1452" s="32">
        <v>10</v>
      </c>
      <c r="D1452" s="32">
        <v>79943.172000000006</v>
      </c>
      <c r="E1452" s="32" t="s">
        <v>10</v>
      </c>
      <c r="F1452" s="32">
        <v>573.529</v>
      </c>
      <c r="G1452" s="32" t="s">
        <v>335</v>
      </c>
    </row>
    <row r="1453" spans="1:14" x14ac:dyDescent="0.25">
      <c r="A1453" s="32" t="s">
        <v>637</v>
      </c>
      <c r="B1453" s="32" t="s">
        <v>333</v>
      </c>
      <c r="C1453" s="32">
        <v>10</v>
      </c>
      <c r="D1453" s="32">
        <v>57192.792999999998</v>
      </c>
      <c r="E1453" s="32" t="s">
        <v>10</v>
      </c>
      <c r="F1453" s="32">
        <v>5262.7370000000001</v>
      </c>
      <c r="G1453" s="32" t="s">
        <v>335</v>
      </c>
    </row>
    <row r="1454" spans="1:14" x14ac:dyDescent="0.25">
      <c r="A1454" s="32" t="s">
        <v>638</v>
      </c>
      <c r="B1454" s="32" t="s">
        <v>333</v>
      </c>
      <c r="C1454" s="32">
        <v>10</v>
      </c>
      <c r="D1454" s="32">
        <v>62943.008999999998</v>
      </c>
      <c r="E1454" s="32" t="s">
        <v>10</v>
      </c>
      <c r="F1454" s="32">
        <v>1504.4580000000001</v>
      </c>
      <c r="G1454" s="32" t="s">
        <v>335</v>
      </c>
    </row>
    <row r="1455" spans="1:14" x14ac:dyDescent="0.25">
      <c r="A1455" s="32" t="s">
        <v>639</v>
      </c>
      <c r="B1455" s="32" t="s">
        <v>333</v>
      </c>
      <c r="C1455" s="32">
        <v>10</v>
      </c>
      <c r="D1455" s="32">
        <v>8990.3240000000005</v>
      </c>
      <c r="E1455" s="32" t="s">
        <v>10</v>
      </c>
      <c r="F1455" s="32">
        <v>55.722000000000001</v>
      </c>
      <c r="G1455" s="32" t="s">
        <v>335</v>
      </c>
    </row>
    <row r="1456" spans="1:14" x14ac:dyDescent="0.25">
      <c r="A1456" s="32" t="s">
        <v>640</v>
      </c>
      <c r="B1456" s="32" t="s">
        <v>333</v>
      </c>
      <c r="C1456" s="32">
        <v>10</v>
      </c>
      <c r="D1456" s="32">
        <v>6849.6239999999998</v>
      </c>
      <c r="E1456" s="32" t="s">
        <v>10</v>
      </c>
      <c r="F1456" s="32">
        <v>62.831000000000003</v>
      </c>
      <c r="G1456" s="32" t="s">
        <v>335</v>
      </c>
    </row>
    <row r="1457" spans="1:14" x14ac:dyDescent="0.25">
      <c r="A1457" s="32" t="s">
        <v>641</v>
      </c>
      <c r="B1457" s="32" t="s">
        <v>333</v>
      </c>
      <c r="C1457" s="32">
        <v>10</v>
      </c>
      <c r="D1457" s="32">
        <v>5853.2370000000001</v>
      </c>
      <c r="E1457" s="32" t="s">
        <v>10</v>
      </c>
      <c r="F1457" s="32">
        <v>76.588999999999999</v>
      </c>
      <c r="G1457" s="32" t="s">
        <v>335</v>
      </c>
    </row>
    <row r="1458" spans="1:14" x14ac:dyDescent="0.25">
      <c r="A1458" s="32" t="s">
        <v>642</v>
      </c>
      <c r="B1458" s="32" t="s">
        <v>333</v>
      </c>
      <c r="C1458" s="32">
        <v>10</v>
      </c>
      <c r="D1458" s="32">
        <v>815.81299999999999</v>
      </c>
      <c r="E1458" s="32" t="s">
        <v>10</v>
      </c>
      <c r="F1458" s="32">
        <v>17.670999999999999</v>
      </c>
      <c r="G1458" s="32" t="s">
        <v>335</v>
      </c>
    </row>
    <row r="1459" spans="1:14" x14ac:dyDescent="0.25">
      <c r="A1459" s="32" t="s">
        <v>643</v>
      </c>
      <c r="B1459" s="32" t="s">
        <v>333</v>
      </c>
      <c r="C1459" s="32">
        <v>10</v>
      </c>
      <c r="D1459" s="32">
        <v>389.68</v>
      </c>
      <c r="E1459" s="32" t="s">
        <v>10</v>
      </c>
      <c r="F1459" s="32">
        <v>1.113</v>
      </c>
      <c r="G1459" s="32" t="s">
        <v>335</v>
      </c>
    </row>
    <row r="1460" spans="1:14" x14ac:dyDescent="0.25">
      <c r="A1460" s="32" t="s">
        <v>644</v>
      </c>
      <c r="B1460" s="32" t="s">
        <v>333</v>
      </c>
      <c r="C1460" s="32">
        <v>10</v>
      </c>
      <c r="D1460" s="32">
        <v>491.75700000000001</v>
      </c>
      <c r="E1460" s="32" t="s">
        <v>10</v>
      </c>
      <c r="F1460" s="32">
        <v>8.9489999999999998</v>
      </c>
      <c r="G1460" s="32" t="s">
        <v>335</v>
      </c>
    </row>
    <row r="1461" spans="1:14" x14ac:dyDescent="0.25">
      <c r="A1461" s="32"/>
      <c r="B1461" s="32"/>
      <c r="C1461" s="32"/>
      <c r="D1461" s="32"/>
      <c r="E1461" s="32"/>
      <c r="F1461" s="32"/>
      <c r="G1461" s="32"/>
    </row>
    <row r="1462" spans="1:14" x14ac:dyDescent="0.25">
      <c r="A1462" s="32" t="s">
        <v>645</v>
      </c>
      <c r="B1462" s="32"/>
      <c r="C1462" s="32"/>
      <c r="D1462" s="32"/>
      <c r="E1462" s="32"/>
      <c r="F1462" s="32"/>
      <c r="G1462" s="32"/>
    </row>
    <row r="1463" spans="1:14" ht="20" thickBot="1" x14ac:dyDescent="0.3">
      <c r="A1463" s="32" t="s">
        <v>2</v>
      </c>
      <c r="B1463" s="32" t="s">
        <v>3</v>
      </c>
      <c r="C1463" s="32" t="s">
        <v>4</v>
      </c>
      <c r="D1463" s="32" t="s">
        <v>5</v>
      </c>
      <c r="E1463" s="32" t="s">
        <v>6</v>
      </c>
      <c r="F1463" s="32" t="s">
        <v>7</v>
      </c>
      <c r="G1463" s="32"/>
    </row>
    <row r="1464" spans="1:14" x14ac:dyDescent="0.25">
      <c r="A1464" s="32" t="s">
        <v>646</v>
      </c>
      <c r="B1464" s="32" t="s">
        <v>333</v>
      </c>
      <c r="C1464" s="32">
        <v>10</v>
      </c>
      <c r="D1464" s="32">
        <v>410754.78200000001</v>
      </c>
      <c r="E1464" s="32" t="s">
        <v>10</v>
      </c>
      <c r="F1464" s="32">
        <v>12037.57</v>
      </c>
      <c r="G1464" s="32" t="s">
        <v>335</v>
      </c>
      <c r="I1464" s="5" t="s">
        <v>645</v>
      </c>
      <c r="J1464" s="79" t="s">
        <v>340</v>
      </c>
      <c r="K1464" s="79" t="s">
        <v>341</v>
      </c>
      <c r="L1464" s="19" t="s">
        <v>162</v>
      </c>
      <c r="M1464" s="79" t="s">
        <v>342</v>
      </c>
      <c r="N1464" s="23" t="s">
        <v>162</v>
      </c>
    </row>
    <row r="1465" spans="1:14" x14ac:dyDescent="0.25">
      <c r="A1465" s="32" t="s">
        <v>647</v>
      </c>
      <c r="B1465" s="32" t="s">
        <v>333</v>
      </c>
      <c r="C1465" s="32">
        <v>10</v>
      </c>
      <c r="D1465" s="32">
        <v>139881.34</v>
      </c>
      <c r="E1465" s="32" t="s">
        <v>10</v>
      </c>
      <c r="F1465" s="32">
        <v>2373.6280000000002</v>
      </c>
      <c r="G1465" s="32" t="s">
        <v>335</v>
      </c>
      <c r="I1465" s="6">
        <v>100000</v>
      </c>
      <c r="J1465" s="80">
        <f>D1464</f>
        <v>410754.78200000001</v>
      </c>
      <c r="K1465" s="80">
        <f>D1465</f>
        <v>139881.34</v>
      </c>
      <c r="L1465" s="20">
        <f>(J1465/K1465-1)</f>
        <v>1.9364515810328955</v>
      </c>
      <c r="M1465" s="80">
        <f>D1466</f>
        <v>286243.87300000002</v>
      </c>
      <c r="N1465" s="24">
        <f>(J1465/M1465-1)</f>
        <v>0.43498191837279943</v>
      </c>
    </row>
    <row r="1466" spans="1:14" x14ac:dyDescent="0.25">
      <c r="A1466" s="32" t="s">
        <v>648</v>
      </c>
      <c r="B1466" s="32" t="s">
        <v>333</v>
      </c>
      <c r="C1466" s="32">
        <v>10</v>
      </c>
      <c r="D1466" s="32">
        <v>286243.87300000002</v>
      </c>
      <c r="E1466" s="32" t="s">
        <v>10</v>
      </c>
      <c r="F1466" s="32">
        <v>15293.308999999999</v>
      </c>
      <c r="G1466" s="32" t="s">
        <v>335</v>
      </c>
      <c r="I1466" s="6">
        <v>50000</v>
      </c>
      <c r="J1466" s="80">
        <f>D1467</f>
        <v>201425.59400000001</v>
      </c>
      <c r="K1466" s="80">
        <f>D1468</f>
        <v>69367.880999999994</v>
      </c>
      <c r="L1466" s="20">
        <f t="shared" ref="L1466:L1469" si="152">(J1466/K1466-1)</f>
        <v>1.9037299553665195</v>
      </c>
      <c r="M1466" s="80">
        <f>D1469</f>
        <v>140175.07999999999</v>
      </c>
      <c r="N1466" s="24">
        <f t="shared" ref="N1466:N1469" si="153">(J1466/M1466-1)</f>
        <v>0.43695722520721958</v>
      </c>
    </row>
    <row r="1467" spans="1:14" x14ac:dyDescent="0.25">
      <c r="A1467" s="32" t="s">
        <v>649</v>
      </c>
      <c r="B1467" s="32" t="s">
        <v>333</v>
      </c>
      <c r="C1467" s="32">
        <v>10</v>
      </c>
      <c r="D1467" s="32">
        <v>201425.59400000001</v>
      </c>
      <c r="E1467" s="32" t="s">
        <v>10</v>
      </c>
      <c r="F1467" s="32">
        <v>9031.3050000000003</v>
      </c>
      <c r="G1467" s="32" t="s">
        <v>335</v>
      </c>
      <c r="I1467" s="6">
        <v>10000</v>
      </c>
      <c r="J1467" s="80">
        <f>D1470</f>
        <v>41592.014000000003</v>
      </c>
      <c r="K1467" s="80">
        <f>D1471</f>
        <v>14480.166999999999</v>
      </c>
      <c r="L1467" s="20">
        <f t="shared" si="152"/>
        <v>1.8723435302921581</v>
      </c>
      <c r="M1467" s="80">
        <f>D1472</f>
        <v>30083.495999999999</v>
      </c>
      <c r="N1467" s="24">
        <f t="shared" si="153"/>
        <v>0.38255254641947212</v>
      </c>
    </row>
    <row r="1468" spans="1:14" x14ac:dyDescent="0.25">
      <c r="A1468" s="32" t="s">
        <v>650</v>
      </c>
      <c r="B1468" s="32" t="s">
        <v>333</v>
      </c>
      <c r="C1468" s="32">
        <v>10</v>
      </c>
      <c r="D1468" s="32">
        <v>69367.880999999994</v>
      </c>
      <c r="E1468" s="32" t="s">
        <v>10</v>
      </c>
      <c r="F1468" s="32">
        <v>110.77</v>
      </c>
      <c r="G1468" s="32" t="s">
        <v>335</v>
      </c>
      <c r="I1468" s="74">
        <v>1000</v>
      </c>
      <c r="J1468" s="80">
        <f>D1473</f>
        <v>5246.2070000000003</v>
      </c>
      <c r="K1468" s="80">
        <f>D1474</f>
        <v>930.63699999999994</v>
      </c>
      <c r="L1468" s="20">
        <f t="shared" si="152"/>
        <v>4.637221601978001</v>
      </c>
      <c r="M1468" s="80">
        <f>D1475</f>
        <v>3327.386</v>
      </c>
      <c r="N1468" s="24">
        <f t="shared" si="153"/>
        <v>0.57667520389879634</v>
      </c>
    </row>
    <row r="1469" spans="1:14" ht="20" thickBot="1" x14ac:dyDescent="0.3">
      <c r="A1469" s="32" t="s">
        <v>651</v>
      </c>
      <c r="B1469" s="32" t="s">
        <v>333</v>
      </c>
      <c r="C1469" s="32">
        <v>10</v>
      </c>
      <c r="D1469" s="32">
        <v>140175.07999999999</v>
      </c>
      <c r="E1469" s="32" t="s">
        <v>10</v>
      </c>
      <c r="F1469" s="32">
        <v>1073.1120000000001</v>
      </c>
      <c r="G1469" s="32" t="s">
        <v>335</v>
      </c>
      <c r="I1469" s="75">
        <v>100</v>
      </c>
      <c r="J1469" s="81">
        <f>D1476</f>
        <v>415.41199999999998</v>
      </c>
      <c r="K1469" s="81">
        <f>D1477</f>
        <v>95.460999999999999</v>
      </c>
      <c r="L1469" s="21">
        <f t="shared" si="152"/>
        <v>3.3516409842763011</v>
      </c>
      <c r="M1469" s="81">
        <f>D1478</f>
        <v>283.08300000000003</v>
      </c>
      <c r="N1469" s="25">
        <f t="shared" si="153"/>
        <v>0.46745654101447265</v>
      </c>
    </row>
    <row r="1470" spans="1:14" x14ac:dyDescent="0.25">
      <c r="A1470" s="32" t="s">
        <v>652</v>
      </c>
      <c r="B1470" s="32" t="s">
        <v>333</v>
      </c>
      <c r="C1470" s="32">
        <v>10</v>
      </c>
      <c r="D1470" s="32">
        <v>41592.014000000003</v>
      </c>
      <c r="E1470" s="32" t="s">
        <v>10</v>
      </c>
      <c r="F1470" s="32">
        <v>457.02600000000001</v>
      </c>
      <c r="G1470" s="32" t="s">
        <v>335</v>
      </c>
    </row>
    <row r="1471" spans="1:14" x14ac:dyDescent="0.25">
      <c r="A1471" s="32" t="s">
        <v>653</v>
      </c>
      <c r="B1471" s="32" t="s">
        <v>333</v>
      </c>
      <c r="C1471" s="32">
        <v>10</v>
      </c>
      <c r="D1471" s="32">
        <v>14480.166999999999</v>
      </c>
      <c r="E1471" s="32" t="s">
        <v>10</v>
      </c>
      <c r="F1471" s="32">
        <v>331.22199999999998</v>
      </c>
      <c r="G1471" s="32" t="s">
        <v>335</v>
      </c>
    </row>
    <row r="1472" spans="1:14" x14ac:dyDescent="0.25">
      <c r="A1472" s="32" t="s">
        <v>654</v>
      </c>
      <c r="B1472" s="32" t="s">
        <v>333</v>
      </c>
      <c r="C1472" s="32">
        <v>10</v>
      </c>
      <c r="D1472" s="32">
        <v>30083.495999999999</v>
      </c>
      <c r="E1472" s="32" t="s">
        <v>10</v>
      </c>
      <c r="F1472" s="32">
        <v>2329.8539999999998</v>
      </c>
      <c r="G1472" s="32" t="s">
        <v>335</v>
      </c>
    </row>
    <row r="1473" spans="1:16" x14ac:dyDescent="0.25">
      <c r="A1473" s="32" t="s">
        <v>655</v>
      </c>
      <c r="B1473" s="32" t="s">
        <v>333</v>
      </c>
      <c r="C1473" s="32">
        <v>10</v>
      </c>
      <c r="D1473" s="32">
        <v>5246.2070000000003</v>
      </c>
      <c r="E1473" s="32" t="s">
        <v>10</v>
      </c>
      <c r="F1473" s="32">
        <v>30.863</v>
      </c>
      <c r="G1473" s="32" t="s">
        <v>335</v>
      </c>
    </row>
    <row r="1474" spans="1:16" x14ac:dyDescent="0.25">
      <c r="A1474" s="32" t="s">
        <v>656</v>
      </c>
      <c r="B1474" s="32" t="s">
        <v>333</v>
      </c>
      <c r="C1474" s="32">
        <v>10</v>
      </c>
      <c r="D1474" s="32">
        <v>930.63699999999994</v>
      </c>
      <c r="E1474" s="32" t="s">
        <v>10</v>
      </c>
      <c r="F1474" s="32">
        <v>7.1360000000000001</v>
      </c>
      <c r="G1474" s="32" t="s">
        <v>335</v>
      </c>
    </row>
    <row r="1475" spans="1:16" x14ac:dyDescent="0.25">
      <c r="A1475" s="32" t="s">
        <v>657</v>
      </c>
      <c r="B1475" s="32" t="s">
        <v>333</v>
      </c>
      <c r="C1475" s="32">
        <v>10</v>
      </c>
      <c r="D1475" s="32">
        <v>3327.386</v>
      </c>
      <c r="E1475" s="32" t="s">
        <v>10</v>
      </c>
      <c r="F1475" s="32">
        <v>49.697000000000003</v>
      </c>
      <c r="G1475" s="32" t="s">
        <v>335</v>
      </c>
    </row>
    <row r="1476" spans="1:16" x14ac:dyDescent="0.25">
      <c r="A1476" s="32" t="s">
        <v>658</v>
      </c>
      <c r="B1476" s="32" t="s">
        <v>333</v>
      </c>
      <c r="C1476" s="32">
        <v>10</v>
      </c>
      <c r="D1476" s="32">
        <v>415.41199999999998</v>
      </c>
      <c r="E1476" s="32" t="s">
        <v>10</v>
      </c>
      <c r="F1476" s="32">
        <v>6.5439999999999996</v>
      </c>
      <c r="G1476" s="32" t="s">
        <v>335</v>
      </c>
    </row>
    <row r="1477" spans="1:16" x14ac:dyDescent="0.25">
      <c r="A1477" s="32" t="s">
        <v>659</v>
      </c>
      <c r="B1477" s="32" t="s">
        <v>333</v>
      </c>
      <c r="C1477" s="32">
        <v>10</v>
      </c>
      <c r="D1477" s="32">
        <v>95.460999999999999</v>
      </c>
      <c r="E1477" s="32" t="s">
        <v>10</v>
      </c>
      <c r="F1477" s="32">
        <v>1.0569999999999999</v>
      </c>
      <c r="G1477" s="32" t="s">
        <v>335</v>
      </c>
    </row>
    <row r="1478" spans="1:16" x14ac:dyDescent="0.25">
      <c r="A1478" s="32" t="s">
        <v>660</v>
      </c>
      <c r="B1478" s="32" t="s">
        <v>333</v>
      </c>
      <c r="C1478" s="32">
        <v>10</v>
      </c>
      <c r="D1478" s="32">
        <v>283.08300000000003</v>
      </c>
      <c r="E1478" s="32" t="s">
        <v>10</v>
      </c>
      <c r="F1478" s="32">
        <v>3.6389999999999998</v>
      </c>
      <c r="G1478" s="32" t="s">
        <v>335</v>
      </c>
    </row>
    <row r="1480" spans="1:16" x14ac:dyDescent="0.25">
      <c r="A1480" s="32" t="s">
        <v>661</v>
      </c>
      <c r="B1480" s="32"/>
      <c r="C1480" s="32"/>
      <c r="D1480" s="32"/>
      <c r="E1480" s="32"/>
      <c r="F1480" s="32"/>
      <c r="G1480" s="32"/>
    </row>
    <row r="1481" spans="1:16" ht="20" thickBot="1" x14ac:dyDescent="0.3">
      <c r="A1481" s="32" t="s">
        <v>2</v>
      </c>
      <c r="B1481" s="32" t="s">
        <v>3</v>
      </c>
      <c r="C1481" s="32" t="s">
        <v>4</v>
      </c>
      <c r="D1481" s="32" t="s">
        <v>5</v>
      </c>
      <c r="E1481" s="32" t="s">
        <v>6</v>
      </c>
      <c r="F1481" s="32" t="s">
        <v>7</v>
      </c>
      <c r="G1481" s="32"/>
    </row>
    <row r="1482" spans="1:16" x14ac:dyDescent="0.25">
      <c r="A1482" s="32" t="s">
        <v>662</v>
      </c>
      <c r="B1482" s="32" t="s">
        <v>333</v>
      </c>
      <c r="C1482" s="32">
        <v>10</v>
      </c>
      <c r="D1482" s="32">
        <v>14870772.634</v>
      </c>
      <c r="E1482" s="32" t="s">
        <v>10</v>
      </c>
      <c r="F1482" s="32">
        <v>148095.14600000001</v>
      </c>
      <c r="G1482" s="32" t="s">
        <v>335</v>
      </c>
      <c r="I1482" s="77" t="s">
        <v>661</v>
      </c>
      <c r="J1482" s="79" t="s">
        <v>344</v>
      </c>
      <c r="K1482" s="79" t="s">
        <v>341</v>
      </c>
      <c r="L1482" s="19" t="s">
        <v>162</v>
      </c>
      <c r="M1482" s="79" t="s">
        <v>343</v>
      </c>
      <c r="N1482" s="19" t="s">
        <v>162</v>
      </c>
      <c r="O1482" s="79" t="s">
        <v>342</v>
      </c>
      <c r="P1482" s="23" t="s">
        <v>162</v>
      </c>
    </row>
    <row r="1483" spans="1:16" x14ac:dyDescent="0.25">
      <c r="A1483" s="32" t="s">
        <v>663</v>
      </c>
      <c r="B1483" s="32" t="s">
        <v>333</v>
      </c>
      <c r="C1483" s="32">
        <v>10</v>
      </c>
      <c r="D1483" s="32">
        <v>15470365.488</v>
      </c>
      <c r="E1483" s="32" t="s">
        <v>10</v>
      </c>
      <c r="F1483" s="32">
        <v>114676.92</v>
      </c>
      <c r="G1483" s="32" t="s">
        <v>335</v>
      </c>
      <c r="I1483" s="6">
        <v>100000</v>
      </c>
      <c r="J1483" s="80">
        <f>D1482</f>
        <v>14870772.634</v>
      </c>
      <c r="K1483" s="80">
        <f>D1483</f>
        <v>15470365.488</v>
      </c>
      <c r="L1483" s="20">
        <f>(J1483/K1483-1)</f>
        <v>-3.8757510574982224E-2</v>
      </c>
      <c r="M1483" s="80">
        <f>D1484</f>
        <v>15364027.539000001</v>
      </c>
      <c r="N1483" s="20">
        <f>(J1483/M1483-1)</f>
        <v>-3.2104531428879812E-2</v>
      </c>
      <c r="O1483" s="80">
        <f>D1485</f>
        <v>14922144.015000001</v>
      </c>
      <c r="P1483" s="24">
        <f>(J1483/O1483-1)</f>
        <v>-3.4426273428510568E-3</v>
      </c>
    </row>
    <row r="1484" spans="1:16" x14ac:dyDescent="0.25">
      <c r="A1484" s="32" t="s">
        <v>664</v>
      </c>
      <c r="B1484" s="32" t="s">
        <v>333</v>
      </c>
      <c r="C1484" s="32">
        <v>10</v>
      </c>
      <c r="D1484" s="32">
        <v>15364027.539000001</v>
      </c>
      <c r="E1484" s="32" t="s">
        <v>10</v>
      </c>
      <c r="F1484" s="32">
        <v>183654.81899999999</v>
      </c>
      <c r="G1484" s="32" t="s">
        <v>335</v>
      </c>
      <c r="I1484" s="6">
        <v>50000</v>
      </c>
      <c r="J1484" s="80">
        <f>D1486</f>
        <v>6817516.5310000004</v>
      </c>
      <c r="K1484" s="80">
        <f>D1487</f>
        <v>7102065.6950000003</v>
      </c>
      <c r="L1484" s="20">
        <f t="shared" ref="L1484:L1487" si="154">(J1484/K1484-1)</f>
        <v>-4.0065690211839144E-2</v>
      </c>
      <c r="M1484" s="80">
        <f>D1488</f>
        <v>7169907.8159999996</v>
      </c>
      <c r="N1484" s="20">
        <f t="shared" ref="N1484:N1487" si="155">(J1484/M1484-1)</f>
        <v>-4.9148649333206285E-2</v>
      </c>
      <c r="O1484" s="80">
        <f>D1489</f>
        <v>6980096.4680000003</v>
      </c>
      <c r="P1484" s="24">
        <f t="shared" ref="P1484:P1487" si="156">(J1484/O1484-1)</f>
        <v>-2.3291932675335025E-2</v>
      </c>
    </row>
    <row r="1485" spans="1:16" x14ac:dyDescent="0.25">
      <c r="A1485" s="32" t="s">
        <v>665</v>
      </c>
      <c r="B1485" s="32" t="s">
        <v>333</v>
      </c>
      <c r="C1485" s="32">
        <v>10</v>
      </c>
      <c r="D1485" s="32">
        <v>14922144.015000001</v>
      </c>
      <c r="E1485" s="32" t="s">
        <v>10</v>
      </c>
      <c r="F1485" s="32">
        <v>425355.96799999999</v>
      </c>
      <c r="G1485" s="32" t="s">
        <v>335</v>
      </c>
      <c r="I1485" s="6">
        <v>10000</v>
      </c>
      <c r="J1485" s="80">
        <f>D1490</f>
        <v>1165313.922</v>
      </c>
      <c r="K1485" s="80">
        <f>D1491</f>
        <v>1168694.9820000001</v>
      </c>
      <c r="L1485" s="20">
        <f t="shared" si="154"/>
        <v>-2.8930217482528997E-3</v>
      </c>
      <c r="M1485" s="80">
        <f>D1492</f>
        <v>1234207.49</v>
      </c>
      <c r="N1485" s="20">
        <f t="shared" si="155"/>
        <v>-5.5820085810692976E-2</v>
      </c>
      <c r="O1485" s="80">
        <f>D1493</f>
        <v>1131924.865</v>
      </c>
      <c r="P1485" s="24">
        <f t="shared" si="156"/>
        <v>2.9497591255758904E-2</v>
      </c>
    </row>
    <row r="1486" spans="1:16" x14ac:dyDescent="0.25">
      <c r="A1486" s="32" t="s">
        <v>666</v>
      </c>
      <c r="B1486" s="32" t="s">
        <v>333</v>
      </c>
      <c r="C1486" s="32">
        <v>10</v>
      </c>
      <c r="D1486" s="32">
        <v>6817516.5310000004</v>
      </c>
      <c r="E1486" s="32" t="s">
        <v>10</v>
      </c>
      <c r="F1486" s="32">
        <v>150430.44200000001</v>
      </c>
      <c r="G1486" s="32" t="s">
        <v>335</v>
      </c>
      <c r="I1486" s="74">
        <v>1000</v>
      </c>
      <c r="J1486" s="80">
        <f>D1494</f>
        <v>53964.703999999998</v>
      </c>
      <c r="K1486" s="80">
        <f>D1495</f>
        <v>66378.396999999997</v>
      </c>
      <c r="L1486" s="20">
        <f t="shared" si="154"/>
        <v>-0.18701405217724676</v>
      </c>
      <c r="M1486" s="80">
        <f>D1496</f>
        <v>59316.523999999998</v>
      </c>
      <c r="N1486" s="20">
        <f t="shared" si="155"/>
        <v>-9.022477446588073E-2</v>
      </c>
      <c r="O1486" s="80">
        <f>D1497</f>
        <v>61665.39</v>
      </c>
      <c r="P1486" s="24">
        <f t="shared" si="156"/>
        <v>-0.12487857451319129</v>
      </c>
    </row>
    <row r="1487" spans="1:16" ht="20" thickBot="1" x14ac:dyDescent="0.3">
      <c r="A1487" s="32" t="s">
        <v>667</v>
      </c>
      <c r="B1487" s="32" t="s">
        <v>333</v>
      </c>
      <c r="C1487" s="32">
        <v>10</v>
      </c>
      <c r="D1487" s="32">
        <v>7102065.6950000003</v>
      </c>
      <c r="E1487" s="32" t="s">
        <v>10</v>
      </c>
      <c r="F1487" s="32">
        <v>127089.63400000001</v>
      </c>
      <c r="G1487" s="32" t="s">
        <v>335</v>
      </c>
      <c r="I1487" s="75">
        <v>100</v>
      </c>
      <c r="J1487" s="81">
        <f>D1498</f>
        <v>3743.1619999999998</v>
      </c>
      <c r="K1487" s="81">
        <f>D1499</f>
        <v>3990.8870000000002</v>
      </c>
      <c r="L1487" s="21">
        <f t="shared" si="154"/>
        <v>-6.2072667053715169E-2</v>
      </c>
      <c r="M1487" s="81">
        <f>D1500</f>
        <v>4173.8890000000001</v>
      </c>
      <c r="N1487" s="21">
        <f t="shared" si="155"/>
        <v>-0.10319560486634893</v>
      </c>
      <c r="O1487" s="81">
        <f>D1501</f>
        <v>3787.0309999999999</v>
      </c>
      <c r="P1487" s="25">
        <f t="shared" si="156"/>
        <v>-1.1584008686488234E-2</v>
      </c>
    </row>
    <row r="1488" spans="1:16" x14ac:dyDescent="0.25">
      <c r="A1488" s="32" t="s">
        <v>668</v>
      </c>
      <c r="B1488" s="32" t="s">
        <v>333</v>
      </c>
      <c r="C1488" s="32">
        <v>10</v>
      </c>
      <c r="D1488" s="32">
        <v>7169907.8159999996</v>
      </c>
      <c r="E1488" s="32" t="s">
        <v>10</v>
      </c>
      <c r="F1488" s="32">
        <v>148838.12</v>
      </c>
      <c r="G1488" s="32" t="s">
        <v>335</v>
      </c>
    </row>
    <row r="1489" spans="1:7" x14ac:dyDescent="0.25">
      <c r="A1489" s="32" t="s">
        <v>669</v>
      </c>
      <c r="B1489" s="32" t="s">
        <v>333</v>
      </c>
      <c r="C1489" s="32">
        <v>10</v>
      </c>
      <c r="D1489" s="32">
        <v>6980096.4680000003</v>
      </c>
      <c r="E1489" s="32" t="s">
        <v>10</v>
      </c>
      <c r="F1489" s="32">
        <v>98609.471000000005</v>
      </c>
      <c r="G1489" s="32" t="s">
        <v>335</v>
      </c>
    </row>
    <row r="1490" spans="1:7" x14ac:dyDescent="0.25">
      <c r="A1490" s="32" t="s">
        <v>670</v>
      </c>
      <c r="B1490" s="32" t="s">
        <v>333</v>
      </c>
      <c r="C1490" s="32">
        <v>10</v>
      </c>
      <c r="D1490" s="32">
        <v>1165313.922</v>
      </c>
      <c r="E1490" s="32" t="s">
        <v>10</v>
      </c>
      <c r="F1490" s="32">
        <v>56473.029000000002</v>
      </c>
      <c r="G1490" s="32" t="s">
        <v>335</v>
      </c>
    </row>
    <row r="1491" spans="1:7" x14ac:dyDescent="0.25">
      <c r="A1491" s="32" t="s">
        <v>671</v>
      </c>
      <c r="B1491" s="32" t="s">
        <v>333</v>
      </c>
      <c r="C1491" s="32">
        <v>10</v>
      </c>
      <c r="D1491" s="32">
        <v>1168694.9820000001</v>
      </c>
      <c r="E1491" s="32" t="s">
        <v>10</v>
      </c>
      <c r="F1491" s="32">
        <v>47598.258000000002</v>
      </c>
      <c r="G1491" s="32" t="s">
        <v>335</v>
      </c>
    </row>
    <row r="1492" spans="1:7" x14ac:dyDescent="0.25">
      <c r="A1492" s="32" t="s">
        <v>672</v>
      </c>
      <c r="B1492" s="32" t="s">
        <v>333</v>
      </c>
      <c r="C1492" s="32">
        <v>10</v>
      </c>
      <c r="D1492" s="32">
        <v>1234207.49</v>
      </c>
      <c r="E1492" s="32" t="s">
        <v>10</v>
      </c>
      <c r="F1492" s="32">
        <v>63519.21</v>
      </c>
      <c r="G1492" s="32" t="s">
        <v>335</v>
      </c>
    </row>
    <row r="1493" spans="1:7" x14ac:dyDescent="0.25">
      <c r="A1493" s="32" t="s">
        <v>673</v>
      </c>
      <c r="B1493" s="32" t="s">
        <v>333</v>
      </c>
      <c r="C1493" s="32">
        <v>10</v>
      </c>
      <c r="D1493" s="32">
        <v>1131924.865</v>
      </c>
      <c r="E1493" s="32" t="s">
        <v>10</v>
      </c>
      <c r="F1493" s="32">
        <v>24242.694</v>
      </c>
      <c r="G1493" s="32" t="s">
        <v>335</v>
      </c>
    </row>
    <row r="1494" spans="1:7" x14ac:dyDescent="0.25">
      <c r="A1494" s="32" t="s">
        <v>674</v>
      </c>
      <c r="B1494" s="32" t="s">
        <v>333</v>
      </c>
      <c r="C1494" s="32">
        <v>10</v>
      </c>
      <c r="D1494" s="32">
        <v>53964.703999999998</v>
      </c>
      <c r="E1494" s="32" t="s">
        <v>10</v>
      </c>
      <c r="F1494" s="32">
        <v>765.00400000000002</v>
      </c>
      <c r="G1494" s="32" t="s">
        <v>335</v>
      </c>
    </row>
    <row r="1495" spans="1:7" x14ac:dyDescent="0.25">
      <c r="A1495" s="32" t="s">
        <v>675</v>
      </c>
      <c r="B1495" s="32" t="s">
        <v>333</v>
      </c>
      <c r="C1495" s="32">
        <v>10</v>
      </c>
      <c r="D1495" s="32">
        <v>66378.396999999997</v>
      </c>
      <c r="E1495" s="32" t="s">
        <v>10</v>
      </c>
      <c r="F1495" s="32">
        <v>2937.3989999999999</v>
      </c>
      <c r="G1495" s="32" t="s">
        <v>335</v>
      </c>
    </row>
    <row r="1496" spans="1:7" x14ac:dyDescent="0.25">
      <c r="A1496" s="32" t="s">
        <v>676</v>
      </c>
      <c r="B1496" s="32" t="s">
        <v>333</v>
      </c>
      <c r="C1496" s="32">
        <v>10</v>
      </c>
      <c r="D1496" s="32">
        <v>59316.523999999998</v>
      </c>
      <c r="E1496" s="32" t="s">
        <v>10</v>
      </c>
      <c r="F1496" s="32">
        <v>1893.8119999999999</v>
      </c>
      <c r="G1496" s="32" t="s">
        <v>335</v>
      </c>
    </row>
    <row r="1497" spans="1:7" x14ac:dyDescent="0.25">
      <c r="A1497" s="32" t="s">
        <v>677</v>
      </c>
      <c r="B1497" s="32" t="s">
        <v>333</v>
      </c>
      <c r="C1497" s="32">
        <v>10</v>
      </c>
      <c r="D1497" s="32">
        <v>61665.39</v>
      </c>
      <c r="E1497" s="32" t="s">
        <v>10</v>
      </c>
      <c r="F1497" s="32">
        <v>684.702</v>
      </c>
      <c r="G1497" s="32" t="s">
        <v>335</v>
      </c>
    </row>
    <row r="1498" spans="1:7" x14ac:dyDescent="0.25">
      <c r="A1498" s="32" t="s">
        <v>678</v>
      </c>
      <c r="B1498" s="32" t="s">
        <v>333</v>
      </c>
      <c r="C1498" s="32">
        <v>10</v>
      </c>
      <c r="D1498" s="32">
        <v>3743.1619999999998</v>
      </c>
      <c r="E1498" s="32" t="s">
        <v>10</v>
      </c>
      <c r="F1498" s="32">
        <v>63.381999999999998</v>
      </c>
      <c r="G1498" s="32" t="s">
        <v>335</v>
      </c>
    </row>
    <row r="1499" spans="1:7" x14ac:dyDescent="0.25">
      <c r="A1499" s="32" t="s">
        <v>679</v>
      </c>
      <c r="B1499" s="32" t="s">
        <v>333</v>
      </c>
      <c r="C1499" s="32">
        <v>10</v>
      </c>
      <c r="D1499" s="32">
        <v>3990.8870000000002</v>
      </c>
      <c r="E1499" s="32" t="s">
        <v>10</v>
      </c>
      <c r="F1499" s="32">
        <v>67.751999999999995</v>
      </c>
      <c r="G1499" s="32" t="s">
        <v>335</v>
      </c>
    </row>
    <row r="1500" spans="1:7" x14ac:dyDescent="0.25">
      <c r="A1500" s="32" t="s">
        <v>680</v>
      </c>
      <c r="B1500" s="32" t="s">
        <v>333</v>
      </c>
      <c r="C1500" s="32">
        <v>10</v>
      </c>
      <c r="D1500" s="32">
        <v>4173.8890000000001</v>
      </c>
      <c r="E1500" s="32" t="s">
        <v>10</v>
      </c>
      <c r="F1500" s="32">
        <v>82.691999999999993</v>
      </c>
      <c r="G1500" s="32" t="s">
        <v>335</v>
      </c>
    </row>
    <row r="1501" spans="1:7" x14ac:dyDescent="0.25">
      <c r="A1501" s="32" t="s">
        <v>681</v>
      </c>
      <c r="B1501" s="32" t="s">
        <v>333</v>
      </c>
      <c r="C1501" s="32">
        <v>10</v>
      </c>
      <c r="D1501" s="32">
        <v>3787.0309999999999</v>
      </c>
      <c r="E1501" s="32" t="s">
        <v>10</v>
      </c>
      <c r="F1501" s="32">
        <v>41.883000000000003</v>
      </c>
      <c r="G1501" s="32" t="s">
        <v>335</v>
      </c>
    </row>
    <row r="1503" spans="1:7" x14ac:dyDescent="0.25">
      <c r="A1503" s="32" t="s">
        <v>682</v>
      </c>
      <c r="B1503" s="32"/>
      <c r="C1503" s="32"/>
      <c r="D1503" s="32"/>
      <c r="E1503" s="32"/>
      <c r="F1503" s="32"/>
      <c r="G1503" s="32"/>
    </row>
    <row r="1504" spans="1:7" ht="20" thickBot="1" x14ac:dyDescent="0.3">
      <c r="A1504" s="32" t="s">
        <v>2</v>
      </c>
      <c r="B1504" s="32" t="s">
        <v>3</v>
      </c>
      <c r="C1504" s="32" t="s">
        <v>4</v>
      </c>
      <c r="D1504" s="32" t="s">
        <v>5</v>
      </c>
      <c r="E1504" s="32" t="s">
        <v>6</v>
      </c>
      <c r="F1504" s="32" t="s">
        <v>7</v>
      </c>
      <c r="G1504" s="32"/>
    </row>
    <row r="1505" spans="1:16" x14ac:dyDescent="0.25">
      <c r="A1505" s="32" t="s">
        <v>683</v>
      </c>
      <c r="B1505" s="32" t="s">
        <v>333</v>
      </c>
      <c r="C1505" s="32">
        <v>25</v>
      </c>
      <c r="D1505" s="32">
        <v>975951.049</v>
      </c>
      <c r="E1505" s="32" t="s">
        <v>10</v>
      </c>
      <c r="F1505" s="32">
        <v>9678.84</v>
      </c>
      <c r="G1505" s="32" t="s">
        <v>335</v>
      </c>
      <c r="I1505" s="77" t="s">
        <v>682</v>
      </c>
      <c r="J1505" s="79" t="s">
        <v>344</v>
      </c>
      <c r="K1505" s="79" t="s">
        <v>341</v>
      </c>
      <c r="L1505" s="19" t="s">
        <v>162</v>
      </c>
      <c r="M1505" s="79" t="s">
        <v>343</v>
      </c>
      <c r="N1505" s="19" t="s">
        <v>162</v>
      </c>
      <c r="O1505" s="79" t="s">
        <v>342</v>
      </c>
      <c r="P1505" s="23" t="s">
        <v>162</v>
      </c>
    </row>
    <row r="1506" spans="1:16" x14ac:dyDescent="0.25">
      <c r="A1506" s="32" t="s">
        <v>684</v>
      </c>
      <c r="B1506" s="32" t="s">
        <v>333</v>
      </c>
      <c r="C1506" s="32">
        <v>25</v>
      </c>
      <c r="D1506" s="32">
        <v>1121801.585</v>
      </c>
      <c r="E1506" s="32" t="s">
        <v>10</v>
      </c>
      <c r="F1506" s="32">
        <v>9097.223</v>
      </c>
      <c r="G1506" s="32" t="s">
        <v>335</v>
      </c>
      <c r="I1506" s="6">
        <v>100000</v>
      </c>
      <c r="J1506" s="80">
        <f>D1505</f>
        <v>975951.049</v>
      </c>
      <c r="K1506" s="80">
        <f>D1506</f>
        <v>1121801.585</v>
      </c>
      <c r="L1506" s="20">
        <f>(J1506/K1506-1)</f>
        <v>-0.13001455689688646</v>
      </c>
      <c r="M1506" s="80">
        <f>D1507</f>
        <v>27896780525</v>
      </c>
      <c r="N1506" s="20">
        <f>(J1506/M1506-1)</f>
        <v>-0.99996501563869977</v>
      </c>
      <c r="O1506" s="80">
        <f>D1508</f>
        <v>876622.89599999995</v>
      </c>
      <c r="P1506" s="24">
        <f>(J1506/O1506-1)</f>
        <v>0.11330773295248275</v>
      </c>
    </row>
    <row r="1507" spans="1:16" x14ac:dyDescent="0.25">
      <c r="A1507" s="32" t="s">
        <v>685</v>
      </c>
      <c r="B1507" s="32" t="s">
        <v>333</v>
      </c>
      <c r="C1507" s="32">
        <v>25</v>
      </c>
      <c r="D1507" s="32">
        <v>27896780525</v>
      </c>
      <c r="E1507" s="32" t="s">
        <v>10</v>
      </c>
      <c r="F1507" s="32">
        <v>165554676.079</v>
      </c>
      <c r="G1507" s="32" t="s">
        <v>335</v>
      </c>
      <c r="I1507" s="6">
        <v>50000</v>
      </c>
      <c r="J1507" s="80">
        <f>D1509</f>
        <v>484195.57199999999</v>
      </c>
      <c r="K1507" s="80">
        <f>D1510</f>
        <v>565043.93999999994</v>
      </c>
      <c r="L1507" s="20">
        <f t="shared" ref="L1507:L1510" si="157">(J1507/K1507-1)</f>
        <v>-0.14308332905932941</v>
      </c>
      <c r="M1507" s="80">
        <f>D1511</f>
        <v>6966736254.9399996</v>
      </c>
      <c r="N1507" s="20">
        <f t="shared" ref="N1507:N1510" si="158">(J1507/M1507-1)</f>
        <v>-0.99993049893748209</v>
      </c>
      <c r="O1507" s="80">
        <f>D1512</f>
        <v>418738.44199999998</v>
      </c>
      <c r="P1507" s="24">
        <f t="shared" ref="P1507:P1510" si="159">(J1507/O1507-1)</f>
        <v>0.15631984894283968</v>
      </c>
    </row>
    <row r="1508" spans="1:16" x14ac:dyDescent="0.25">
      <c r="A1508" s="32" t="s">
        <v>686</v>
      </c>
      <c r="B1508" s="32" t="s">
        <v>333</v>
      </c>
      <c r="C1508" s="32">
        <v>25</v>
      </c>
      <c r="D1508" s="32">
        <v>876622.89599999995</v>
      </c>
      <c r="E1508" s="32" t="s">
        <v>10</v>
      </c>
      <c r="F1508" s="32">
        <v>21180.148000000001</v>
      </c>
      <c r="G1508" s="32" t="s">
        <v>335</v>
      </c>
      <c r="I1508" s="6">
        <v>10000</v>
      </c>
      <c r="J1508" s="80">
        <f>D1513</f>
        <v>97324.524999999994</v>
      </c>
      <c r="K1508" s="80">
        <f>D1514</f>
        <v>119570.111</v>
      </c>
      <c r="L1508" s="20">
        <f t="shared" si="157"/>
        <v>-0.18604637742621155</v>
      </c>
      <c r="M1508" s="80">
        <f>D1515</f>
        <v>278319262.20099998</v>
      </c>
      <c r="N1508" s="20">
        <f t="shared" si="158"/>
        <v>-0.99965031336950827</v>
      </c>
      <c r="O1508" s="80">
        <f>D1516</f>
        <v>131761.356</v>
      </c>
      <c r="P1508" s="24">
        <f t="shared" si="159"/>
        <v>-0.26135759410369153</v>
      </c>
    </row>
    <row r="1509" spans="1:16" x14ac:dyDescent="0.25">
      <c r="A1509" s="32" t="s">
        <v>699</v>
      </c>
      <c r="B1509" s="32" t="s">
        <v>333</v>
      </c>
      <c r="C1509" s="32">
        <v>25</v>
      </c>
      <c r="D1509" s="32">
        <v>484195.57199999999</v>
      </c>
      <c r="E1509" s="32" t="s">
        <v>10</v>
      </c>
      <c r="F1509" s="32">
        <v>4321.7340000000004</v>
      </c>
      <c r="G1509" s="32" t="s">
        <v>335</v>
      </c>
      <c r="I1509" s="74">
        <v>1000</v>
      </c>
      <c r="J1509" s="80">
        <f>D1517</f>
        <v>10167.713</v>
      </c>
      <c r="K1509" s="80">
        <f>D1518</f>
        <v>15547.58</v>
      </c>
      <c r="L1509" s="20">
        <f t="shared" si="157"/>
        <v>-0.34602600533330585</v>
      </c>
      <c r="M1509" s="80">
        <f>D1519</f>
        <v>2820505.1329999999</v>
      </c>
      <c r="N1509" s="20">
        <f t="shared" si="158"/>
        <v>-0.99639507374723857</v>
      </c>
      <c r="O1509" s="80">
        <f>D1520</f>
        <v>13974.32</v>
      </c>
      <c r="P1509" s="24">
        <f t="shared" si="159"/>
        <v>-0.27240015972154641</v>
      </c>
    </row>
    <row r="1510" spans="1:16" ht="20" thickBot="1" x14ac:dyDescent="0.3">
      <c r="A1510" s="32" t="s">
        <v>700</v>
      </c>
      <c r="B1510" s="32" t="s">
        <v>333</v>
      </c>
      <c r="C1510" s="32">
        <v>25</v>
      </c>
      <c r="D1510" s="32">
        <v>565043.93999999994</v>
      </c>
      <c r="E1510" s="32" t="s">
        <v>10</v>
      </c>
      <c r="F1510" s="32">
        <v>2379.672</v>
      </c>
      <c r="G1510" s="32" t="s">
        <v>335</v>
      </c>
      <c r="I1510" s="75">
        <v>100</v>
      </c>
      <c r="J1510" s="81">
        <f>D1521</f>
        <v>960.26700000000005</v>
      </c>
      <c r="K1510" s="81">
        <f>D1522</f>
        <v>1509.3430000000001</v>
      </c>
      <c r="L1510" s="21">
        <f t="shared" si="157"/>
        <v>-0.36378477257985764</v>
      </c>
      <c r="M1510" s="81">
        <f>D1523</f>
        <v>28290.82</v>
      </c>
      <c r="N1510" s="21">
        <f t="shared" si="158"/>
        <v>-0.96605729349661829</v>
      </c>
      <c r="O1510" s="81">
        <f>D1524</f>
        <v>789.58699999999999</v>
      </c>
      <c r="P1510" s="25">
        <f t="shared" si="159"/>
        <v>0.21616363997887511</v>
      </c>
    </row>
    <row r="1511" spans="1:16" x14ac:dyDescent="0.25">
      <c r="A1511" s="32" t="s">
        <v>701</v>
      </c>
      <c r="B1511" s="32" t="s">
        <v>333</v>
      </c>
      <c r="C1511" s="32">
        <v>25</v>
      </c>
      <c r="D1511" s="32">
        <v>6966736254.9399996</v>
      </c>
      <c r="E1511" s="32" t="s">
        <v>10</v>
      </c>
      <c r="F1511" s="32">
        <v>54527797.295000002</v>
      </c>
      <c r="G1511" s="32" t="s">
        <v>335</v>
      </c>
    </row>
    <row r="1512" spans="1:16" x14ac:dyDescent="0.25">
      <c r="A1512" s="32" t="s">
        <v>702</v>
      </c>
      <c r="B1512" s="32" t="s">
        <v>333</v>
      </c>
      <c r="C1512" s="32">
        <v>25</v>
      </c>
      <c r="D1512" s="32">
        <v>418738.44199999998</v>
      </c>
      <c r="E1512" s="32" t="s">
        <v>10</v>
      </c>
      <c r="F1512" s="32">
        <v>3023.0569999999998</v>
      </c>
      <c r="G1512" s="32" t="s">
        <v>335</v>
      </c>
    </row>
    <row r="1513" spans="1:16" x14ac:dyDescent="0.25">
      <c r="A1513" s="32" t="s">
        <v>687</v>
      </c>
      <c r="B1513" s="32" t="s">
        <v>333</v>
      </c>
      <c r="C1513" s="32">
        <v>25</v>
      </c>
      <c r="D1513" s="32">
        <v>97324.524999999994</v>
      </c>
      <c r="E1513" s="32" t="s">
        <v>10</v>
      </c>
      <c r="F1513" s="32">
        <v>765.66099999999994</v>
      </c>
      <c r="G1513" s="32" t="s">
        <v>335</v>
      </c>
    </row>
    <row r="1514" spans="1:16" x14ac:dyDescent="0.25">
      <c r="A1514" s="32" t="s">
        <v>688</v>
      </c>
      <c r="B1514" s="32" t="s">
        <v>333</v>
      </c>
      <c r="C1514" s="32">
        <v>25</v>
      </c>
      <c r="D1514" s="32">
        <v>119570.111</v>
      </c>
      <c r="E1514" s="32" t="s">
        <v>10</v>
      </c>
      <c r="F1514" s="32">
        <v>890.92600000000004</v>
      </c>
      <c r="G1514" s="32" t="s">
        <v>335</v>
      </c>
    </row>
    <row r="1515" spans="1:16" x14ac:dyDescent="0.25">
      <c r="A1515" s="32" t="s">
        <v>689</v>
      </c>
      <c r="B1515" s="32" t="s">
        <v>333</v>
      </c>
      <c r="C1515" s="32">
        <v>25</v>
      </c>
      <c r="D1515" s="32">
        <v>278319262.20099998</v>
      </c>
      <c r="E1515" s="32" t="s">
        <v>10</v>
      </c>
      <c r="F1515" s="32">
        <v>2731864.5249999999</v>
      </c>
      <c r="G1515" s="32" t="s">
        <v>335</v>
      </c>
    </row>
    <row r="1516" spans="1:16" x14ac:dyDescent="0.25">
      <c r="A1516" s="32" t="s">
        <v>690</v>
      </c>
      <c r="B1516" s="32" t="s">
        <v>333</v>
      </c>
      <c r="C1516" s="32">
        <v>25</v>
      </c>
      <c r="D1516" s="32">
        <v>131761.356</v>
      </c>
      <c r="E1516" s="32" t="s">
        <v>10</v>
      </c>
      <c r="F1516" s="32">
        <v>1026.5160000000001</v>
      </c>
      <c r="G1516" s="32" t="s">
        <v>335</v>
      </c>
    </row>
    <row r="1517" spans="1:16" x14ac:dyDescent="0.25">
      <c r="A1517" s="32" t="s">
        <v>691</v>
      </c>
      <c r="B1517" s="32" t="s">
        <v>333</v>
      </c>
      <c r="C1517" s="32">
        <v>25</v>
      </c>
      <c r="D1517" s="32">
        <v>10167.713</v>
      </c>
      <c r="E1517" s="32" t="s">
        <v>10</v>
      </c>
      <c r="F1517" s="32">
        <v>60.631999999999998</v>
      </c>
      <c r="G1517" s="32" t="s">
        <v>335</v>
      </c>
    </row>
    <row r="1518" spans="1:16" x14ac:dyDescent="0.25">
      <c r="A1518" s="32" t="s">
        <v>692</v>
      </c>
      <c r="B1518" s="32" t="s">
        <v>333</v>
      </c>
      <c r="C1518" s="32">
        <v>25</v>
      </c>
      <c r="D1518" s="32">
        <v>15547.58</v>
      </c>
      <c r="E1518" s="32" t="s">
        <v>10</v>
      </c>
      <c r="F1518" s="32">
        <v>56.283999999999999</v>
      </c>
      <c r="G1518" s="32" t="s">
        <v>335</v>
      </c>
    </row>
    <row r="1519" spans="1:16" x14ac:dyDescent="0.25">
      <c r="A1519" s="32" t="s">
        <v>693</v>
      </c>
      <c r="B1519" s="32" t="s">
        <v>333</v>
      </c>
      <c r="C1519" s="32">
        <v>25</v>
      </c>
      <c r="D1519" s="32">
        <v>2820505.1329999999</v>
      </c>
      <c r="E1519" s="32" t="s">
        <v>10</v>
      </c>
      <c r="F1519" s="32">
        <v>33214.14</v>
      </c>
      <c r="G1519" s="32" t="s">
        <v>335</v>
      </c>
    </row>
    <row r="1520" spans="1:16" x14ac:dyDescent="0.25">
      <c r="A1520" s="32" t="s">
        <v>694</v>
      </c>
      <c r="B1520" s="32" t="s">
        <v>333</v>
      </c>
      <c r="C1520" s="32">
        <v>25</v>
      </c>
      <c r="D1520" s="32">
        <v>13974.32</v>
      </c>
      <c r="E1520" s="32" t="s">
        <v>10</v>
      </c>
      <c r="F1520" s="32">
        <v>73.995000000000005</v>
      </c>
      <c r="G1520" s="32" t="s">
        <v>335</v>
      </c>
    </row>
    <row r="1521" spans="1:12" x14ac:dyDescent="0.25">
      <c r="A1521" s="32" t="s">
        <v>695</v>
      </c>
      <c r="B1521" s="32" t="s">
        <v>333</v>
      </c>
      <c r="C1521" s="32">
        <v>25</v>
      </c>
      <c r="D1521" s="32">
        <v>960.26700000000005</v>
      </c>
      <c r="E1521" s="32" t="s">
        <v>10</v>
      </c>
      <c r="F1521" s="32">
        <v>6.4950000000000001</v>
      </c>
      <c r="G1521" s="32" t="s">
        <v>335</v>
      </c>
    </row>
    <row r="1522" spans="1:12" x14ac:dyDescent="0.25">
      <c r="A1522" s="32" t="s">
        <v>696</v>
      </c>
      <c r="B1522" s="32" t="s">
        <v>333</v>
      </c>
      <c r="C1522" s="32">
        <v>25</v>
      </c>
      <c r="D1522" s="32">
        <v>1509.3430000000001</v>
      </c>
      <c r="E1522" s="32" t="s">
        <v>10</v>
      </c>
      <c r="F1522" s="32">
        <v>6.5940000000000003</v>
      </c>
      <c r="G1522" s="32" t="s">
        <v>335</v>
      </c>
    </row>
    <row r="1523" spans="1:12" x14ac:dyDescent="0.25">
      <c r="A1523" s="32" t="s">
        <v>697</v>
      </c>
      <c r="B1523" s="32" t="s">
        <v>333</v>
      </c>
      <c r="C1523" s="32">
        <v>25</v>
      </c>
      <c r="D1523" s="32">
        <v>28290.82</v>
      </c>
      <c r="E1523" s="32" t="s">
        <v>10</v>
      </c>
      <c r="F1523" s="32">
        <v>150.709</v>
      </c>
      <c r="G1523" s="32" t="s">
        <v>335</v>
      </c>
    </row>
    <row r="1524" spans="1:12" x14ac:dyDescent="0.25">
      <c r="A1524" s="32" t="s">
        <v>698</v>
      </c>
      <c r="B1524" s="32" t="s">
        <v>333</v>
      </c>
      <c r="C1524" s="32">
        <v>25</v>
      </c>
      <c r="D1524" s="32">
        <v>789.58699999999999</v>
      </c>
      <c r="E1524" s="32" t="s">
        <v>10</v>
      </c>
      <c r="F1524" s="32">
        <v>3.1120000000000001</v>
      </c>
      <c r="G1524" s="32" t="s">
        <v>335</v>
      </c>
    </row>
    <row r="1526" spans="1:12" x14ac:dyDescent="0.25">
      <c r="A1526" s="32" t="s">
        <v>0</v>
      </c>
      <c r="B1526" s="32" t="s">
        <v>1</v>
      </c>
      <c r="C1526" s="32"/>
      <c r="D1526" s="32"/>
      <c r="E1526" s="32"/>
      <c r="F1526" s="32"/>
      <c r="G1526" s="32"/>
    </row>
    <row r="1527" spans="1:12" ht="20" thickBot="1" x14ac:dyDescent="0.3">
      <c r="A1527" s="32" t="s">
        <v>2</v>
      </c>
      <c r="B1527" s="32" t="s">
        <v>3</v>
      </c>
      <c r="C1527" s="32" t="s">
        <v>4</v>
      </c>
      <c r="D1527" s="32" t="s">
        <v>5</v>
      </c>
      <c r="E1527" s="32" t="s">
        <v>6</v>
      </c>
      <c r="F1527" s="32" t="s">
        <v>7</v>
      </c>
      <c r="G1527" s="32"/>
    </row>
    <row r="1528" spans="1:12" x14ac:dyDescent="0.25">
      <c r="A1528" s="32" t="s">
        <v>703</v>
      </c>
      <c r="B1528" s="32" t="s">
        <v>333</v>
      </c>
      <c r="C1528" s="32">
        <v>10</v>
      </c>
      <c r="D1528" s="32">
        <v>13462.455</v>
      </c>
      <c r="E1528" s="32" t="s">
        <v>10</v>
      </c>
      <c r="F1528" s="32">
        <v>165.87700000000001</v>
      </c>
      <c r="G1528" s="32" t="s">
        <v>335</v>
      </c>
      <c r="I1528" s="77" t="s">
        <v>723</v>
      </c>
      <c r="J1528" s="79" t="s">
        <v>344</v>
      </c>
      <c r="K1528" s="79" t="s">
        <v>341</v>
      </c>
      <c r="L1528" s="19" t="s">
        <v>162</v>
      </c>
    </row>
    <row r="1529" spans="1:12" x14ac:dyDescent="0.25">
      <c r="A1529" s="32" t="s">
        <v>704</v>
      </c>
      <c r="B1529" s="32" t="s">
        <v>333</v>
      </c>
      <c r="C1529" s="32">
        <v>10</v>
      </c>
      <c r="D1529" s="32">
        <v>10544.157999999999</v>
      </c>
      <c r="E1529" s="32" t="s">
        <v>10</v>
      </c>
      <c r="F1529" s="32">
        <v>680.56200000000001</v>
      </c>
      <c r="G1529" s="32" t="s">
        <v>335</v>
      </c>
      <c r="I1529" s="6" t="s">
        <v>571</v>
      </c>
      <c r="J1529" s="80">
        <f>D1528</f>
        <v>13462.455</v>
      </c>
      <c r="K1529" s="80">
        <f>D1529</f>
        <v>10544.157999999999</v>
      </c>
      <c r="L1529" s="20">
        <f>(J1529/K1529-1)</f>
        <v>0.27676908862708616</v>
      </c>
    </row>
    <row r="1530" spans="1:12" x14ac:dyDescent="0.25">
      <c r="A1530" s="32" t="s">
        <v>705</v>
      </c>
      <c r="B1530" s="32" t="s">
        <v>333</v>
      </c>
      <c r="C1530" s="32">
        <v>10</v>
      </c>
      <c r="D1530" s="32">
        <v>57931.512999999999</v>
      </c>
      <c r="E1530" s="32" t="s">
        <v>10</v>
      </c>
      <c r="F1530" s="32">
        <v>1685.703</v>
      </c>
      <c r="G1530" s="32" t="s">
        <v>335</v>
      </c>
      <c r="I1530" s="6" t="s">
        <v>572</v>
      </c>
      <c r="J1530" s="80">
        <f>D1530</f>
        <v>57931.512999999999</v>
      </c>
      <c r="K1530" s="80">
        <f>D1531</f>
        <v>35989.917000000001</v>
      </c>
      <c r="L1530" s="20">
        <f>(J1530/K1530-1)</f>
        <v>0.60965953325204936</v>
      </c>
    </row>
    <row r="1531" spans="1:12" x14ac:dyDescent="0.25">
      <c r="A1531" s="32" t="s">
        <v>706</v>
      </c>
      <c r="B1531" s="32" t="s">
        <v>333</v>
      </c>
      <c r="C1531" s="32">
        <v>10</v>
      </c>
      <c r="D1531" s="32">
        <v>35989.917000000001</v>
      </c>
      <c r="E1531" s="32" t="s">
        <v>10</v>
      </c>
      <c r="F1531" s="32">
        <v>484.38299999999998</v>
      </c>
      <c r="G1531" s="32" t="s">
        <v>335</v>
      </c>
      <c r="I1531" s="6" t="s">
        <v>569</v>
      </c>
      <c r="J1531" s="80">
        <f>D1532</f>
        <v>248809.43400000001</v>
      </c>
      <c r="K1531" s="80">
        <f>D1533</f>
        <v>292416.43</v>
      </c>
      <c r="L1531" s="20">
        <f>(J1531/K1531-1)</f>
        <v>-0.14912635380987305</v>
      </c>
    </row>
    <row r="1532" spans="1:12" x14ac:dyDescent="0.25">
      <c r="A1532" s="32" t="s">
        <v>707</v>
      </c>
      <c r="B1532" s="32" t="s">
        <v>333</v>
      </c>
      <c r="C1532" s="32">
        <v>10</v>
      </c>
      <c r="D1532" s="32">
        <v>248809.43400000001</v>
      </c>
      <c r="E1532" s="32" t="s">
        <v>10</v>
      </c>
      <c r="F1532" s="32">
        <v>2258.2660000000001</v>
      </c>
      <c r="G1532" s="32" t="s">
        <v>335</v>
      </c>
      <c r="I1532" s="6" t="s">
        <v>570</v>
      </c>
      <c r="J1532" s="80">
        <f>D1534</f>
        <v>227558.76699999999</v>
      </c>
      <c r="K1532" s="80">
        <f>D1535</f>
        <v>283495.75</v>
      </c>
      <c r="L1532" s="20">
        <f>(J1532/K1532-1)</f>
        <v>-0.19731153994372053</v>
      </c>
    </row>
    <row r="1533" spans="1:12" x14ac:dyDescent="0.25">
      <c r="A1533" s="32" t="s">
        <v>708</v>
      </c>
      <c r="B1533" s="32" t="s">
        <v>333</v>
      </c>
      <c r="C1533" s="32">
        <v>10</v>
      </c>
      <c r="D1533" s="32">
        <v>292416.43</v>
      </c>
      <c r="E1533" s="32" t="s">
        <v>10</v>
      </c>
      <c r="F1533" s="32">
        <v>12341.653</v>
      </c>
      <c r="G1533" s="32" t="s">
        <v>335</v>
      </c>
      <c r="I1533" s="6" t="s">
        <v>580</v>
      </c>
      <c r="J1533" s="80">
        <f>D1536</f>
        <v>138291.003</v>
      </c>
      <c r="K1533" s="80">
        <f>D1537</f>
        <v>161052.99799999999</v>
      </c>
      <c r="L1533" s="20">
        <f>(J1533/K1533-1)</f>
        <v>-0.14133232713867272</v>
      </c>
    </row>
    <row r="1534" spans="1:12" x14ac:dyDescent="0.25">
      <c r="A1534" s="32" t="s">
        <v>709</v>
      </c>
      <c r="B1534" s="32" t="s">
        <v>333</v>
      </c>
      <c r="C1534" s="32">
        <v>10</v>
      </c>
      <c r="D1534" s="32">
        <v>227558.76699999999</v>
      </c>
      <c r="E1534" s="32" t="s">
        <v>10</v>
      </c>
      <c r="F1534" s="32">
        <v>5110.2209999999995</v>
      </c>
      <c r="G1534" s="32" t="s">
        <v>335</v>
      </c>
      <c r="I1534" s="6" t="s">
        <v>581</v>
      </c>
      <c r="J1534" s="80">
        <f>D1538</f>
        <v>80149.312000000005</v>
      </c>
      <c r="K1534" s="80">
        <f>D1539</f>
        <v>100518.261</v>
      </c>
      <c r="L1534" s="20">
        <f>(J1534/K1534-1)</f>
        <v>-0.20263928959137079</v>
      </c>
    </row>
    <row r="1535" spans="1:12" x14ac:dyDescent="0.25">
      <c r="A1535" s="32" t="s">
        <v>710</v>
      </c>
      <c r="B1535" s="32" t="s">
        <v>333</v>
      </c>
      <c r="C1535" s="32">
        <v>10</v>
      </c>
      <c r="D1535" s="32">
        <v>283495.75</v>
      </c>
      <c r="E1535" s="32" t="s">
        <v>10</v>
      </c>
      <c r="F1535" s="32">
        <v>5005.9110000000001</v>
      </c>
      <c r="G1535" s="32" t="s">
        <v>335</v>
      </c>
      <c r="I1535" s="6" t="s">
        <v>168</v>
      </c>
      <c r="J1535" s="80">
        <f>D1540</f>
        <v>475449.397</v>
      </c>
      <c r="K1535" s="80">
        <f>D1541</f>
        <v>549306.11300000001</v>
      </c>
      <c r="L1535" s="20">
        <f t="shared" ref="L1535:L1538" si="160">(J1535/K1535-1)</f>
        <v>-0.13445456777576403</v>
      </c>
    </row>
    <row r="1536" spans="1:12" x14ac:dyDescent="0.25">
      <c r="A1536" s="32" t="s">
        <v>711</v>
      </c>
      <c r="B1536" s="32" t="s">
        <v>333</v>
      </c>
      <c r="C1536" s="32">
        <v>10</v>
      </c>
      <c r="D1536" s="32">
        <v>138291.003</v>
      </c>
      <c r="E1536" s="32" t="s">
        <v>10</v>
      </c>
      <c r="F1536" s="32">
        <v>4744.34</v>
      </c>
      <c r="G1536" s="32" t="s">
        <v>335</v>
      </c>
      <c r="I1536" s="6" t="s">
        <v>268</v>
      </c>
      <c r="J1536" s="80">
        <f>D1542</f>
        <v>1007869.796</v>
      </c>
      <c r="K1536" s="80">
        <f>D1543</f>
        <v>1015069.823</v>
      </c>
      <c r="L1536" s="20">
        <f t="shared" si="160"/>
        <v>-7.0931347153249114E-3</v>
      </c>
    </row>
    <row r="1537" spans="1:14" x14ac:dyDescent="0.25">
      <c r="A1537" s="32" t="s">
        <v>712</v>
      </c>
      <c r="B1537" s="32" t="s">
        <v>333</v>
      </c>
      <c r="C1537" s="32">
        <v>10</v>
      </c>
      <c r="D1537" s="32">
        <v>161052.99799999999</v>
      </c>
      <c r="E1537" s="32" t="s">
        <v>10</v>
      </c>
      <c r="F1537" s="32">
        <v>2781.7179999999998</v>
      </c>
      <c r="G1537" s="32" t="s">
        <v>335</v>
      </c>
      <c r="I1537" s="6" t="s">
        <v>587</v>
      </c>
      <c r="J1537" s="80">
        <f>D1544</f>
        <v>5409.7960000000003</v>
      </c>
      <c r="K1537" s="80">
        <f>D1545</f>
        <v>3185.922</v>
      </c>
      <c r="L1537" s="20">
        <f t="shared" si="160"/>
        <v>0.69803152745108021</v>
      </c>
    </row>
    <row r="1538" spans="1:14" x14ac:dyDescent="0.25">
      <c r="A1538" s="32" t="s">
        <v>713</v>
      </c>
      <c r="B1538" s="32" t="s">
        <v>333</v>
      </c>
      <c r="C1538" s="32">
        <v>10</v>
      </c>
      <c r="D1538" s="32">
        <v>80149.312000000005</v>
      </c>
      <c r="E1538" s="32" t="s">
        <v>10</v>
      </c>
      <c r="F1538" s="32">
        <v>1473.5319999999999</v>
      </c>
      <c r="G1538" s="32" t="s">
        <v>335</v>
      </c>
      <c r="I1538" s="6" t="s">
        <v>603</v>
      </c>
      <c r="J1538" s="80">
        <f>D1546</f>
        <v>48763.749000000003</v>
      </c>
      <c r="K1538" s="80">
        <f>D1547</f>
        <v>25198.190999999999</v>
      </c>
      <c r="L1538" s="20">
        <f t="shared" si="160"/>
        <v>0.93520832507381213</v>
      </c>
    </row>
    <row r="1539" spans="1:14" x14ac:dyDescent="0.25">
      <c r="A1539" s="32" t="s">
        <v>714</v>
      </c>
      <c r="B1539" s="32" t="s">
        <v>333</v>
      </c>
      <c r="C1539" s="32">
        <v>10</v>
      </c>
      <c r="D1539" s="32">
        <v>100518.261</v>
      </c>
      <c r="E1539" s="32" t="s">
        <v>10</v>
      </c>
      <c r="F1539" s="32">
        <v>1619.6690000000001</v>
      </c>
      <c r="G1539" s="32" t="s">
        <v>335</v>
      </c>
    </row>
    <row r="1540" spans="1:14" x14ac:dyDescent="0.25">
      <c r="A1540" s="32" t="s">
        <v>715</v>
      </c>
      <c r="B1540" s="32" t="s">
        <v>333</v>
      </c>
      <c r="C1540" s="32">
        <v>10</v>
      </c>
      <c r="D1540" s="32">
        <v>475449.397</v>
      </c>
      <c r="E1540" s="32" t="s">
        <v>10</v>
      </c>
      <c r="F1540" s="32">
        <v>15468.627</v>
      </c>
      <c r="G1540" s="32" t="s">
        <v>335</v>
      </c>
    </row>
    <row r="1541" spans="1:14" x14ac:dyDescent="0.25">
      <c r="A1541" s="32" t="s">
        <v>716</v>
      </c>
      <c r="B1541" s="32" t="s">
        <v>333</v>
      </c>
      <c r="C1541" s="32">
        <v>10</v>
      </c>
      <c r="D1541" s="32">
        <v>549306.11300000001</v>
      </c>
      <c r="E1541" s="32" t="s">
        <v>10</v>
      </c>
      <c r="F1541" s="32">
        <v>113784.61900000001</v>
      </c>
      <c r="G1541" s="32" t="s">
        <v>335</v>
      </c>
    </row>
    <row r="1542" spans="1:14" x14ac:dyDescent="0.25">
      <c r="A1542" s="32" t="s">
        <v>717</v>
      </c>
      <c r="B1542" s="32" t="s">
        <v>333</v>
      </c>
      <c r="C1542" s="32">
        <v>10</v>
      </c>
      <c r="D1542" s="32">
        <v>1007869.796</v>
      </c>
      <c r="E1542" s="32" t="s">
        <v>10</v>
      </c>
      <c r="F1542" s="32">
        <v>8696.1370000000006</v>
      </c>
      <c r="G1542" s="32" t="s">
        <v>335</v>
      </c>
    </row>
    <row r="1543" spans="1:14" x14ac:dyDescent="0.25">
      <c r="A1543" s="32" t="s">
        <v>718</v>
      </c>
      <c r="B1543" s="32" t="s">
        <v>333</v>
      </c>
      <c r="C1543" s="32">
        <v>10</v>
      </c>
      <c r="D1543" s="32">
        <v>1015069.823</v>
      </c>
      <c r="E1543" s="32" t="s">
        <v>10</v>
      </c>
      <c r="F1543" s="32">
        <v>9053.4719999999998</v>
      </c>
      <c r="G1543" s="32" t="s">
        <v>335</v>
      </c>
    </row>
    <row r="1544" spans="1:14" x14ac:dyDescent="0.25">
      <c r="A1544" s="32" t="s">
        <v>719</v>
      </c>
      <c r="B1544" s="32" t="s">
        <v>333</v>
      </c>
      <c r="C1544" s="32">
        <v>10</v>
      </c>
      <c r="D1544" s="32">
        <v>5409.7960000000003</v>
      </c>
      <c r="E1544" s="32" t="s">
        <v>10</v>
      </c>
      <c r="F1544" s="32">
        <v>98.861999999999995</v>
      </c>
      <c r="G1544" s="32" t="s">
        <v>335</v>
      </c>
    </row>
    <row r="1545" spans="1:14" x14ac:dyDescent="0.25">
      <c r="A1545" s="32" t="s">
        <v>720</v>
      </c>
      <c r="B1545" s="32" t="s">
        <v>333</v>
      </c>
      <c r="C1545" s="32">
        <v>10</v>
      </c>
      <c r="D1545" s="32">
        <v>3185.922</v>
      </c>
      <c r="E1545" s="32" t="s">
        <v>10</v>
      </c>
      <c r="F1545" s="32">
        <v>63.723999999999997</v>
      </c>
      <c r="G1545" s="32" t="s">
        <v>335</v>
      </c>
    </row>
    <row r="1546" spans="1:14" x14ac:dyDescent="0.25">
      <c r="A1546" s="32" t="s">
        <v>721</v>
      </c>
      <c r="B1546" s="32" t="s">
        <v>333</v>
      </c>
      <c r="C1546" s="32">
        <v>10</v>
      </c>
      <c r="D1546" s="32">
        <v>48763.749000000003</v>
      </c>
      <c r="E1546" s="32" t="s">
        <v>10</v>
      </c>
      <c r="F1546" s="32">
        <v>693.20100000000002</v>
      </c>
      <c r="G1546" s="32" t="s">
        <v>335</v>
      </c>
    </row>
    <row r="1547" spans="1:14" x14ac:dyDescent="0.25">
      <c r="A1547" s="32" t="s">
        <v>722</v>
      </c>
      <c r="B1547" s="32" t="s">
        <v>333</v>
      </c>
      <c r="C1547" s="32">
        <v>10</v>
      </c>
      <c r="D1547" s="32">
        <v>25198.190999999999</v>
      </c>
      <c r="E1547" s="32" t="s">
        <v>10</v>
      </c>
      <c r="F1547" s="32">
        <v>332.77699999999999</v>
      </c>
      <c r="G1547" s="32" t="s">
        <v>335</v>
      </c>
    </row>
    <row r="1549" spans="1:14" x14ac:dyDescent="0.25">
      <c r="A1549" s="32" t="s">
        <v>725</v>
      </c>
      <c r="B1549" s="32"/>
      <c r="C1549" s="32"/>
      <c r="D1549" s="32"/>
      <c r="E1549" s="32"/>
      <c r="F1549" s="32"/>
      <c r="G1549" s="32"/>
    </row>
    <row r="1550" spans="1:14" ht="20" thickBot="1" x14ac:dyDescent="0.3">
      <c r="A1550" s="32" t="s">
        <v>2</v>
      </c>
      <c r="B1550" s="32" t="s">
        <v>3</v>
      </c>
      <c r="C1550" s="32" t="s">
        <v>4</v>
      </c>
      <c r="D1550" s="32" t="s">
        <v>5</v>
      </c>
      <c r="E1550" s="32" t="s">
        <v>6</v>
      </c>
      <c r="F1550" s="32" t="s">
        <v>7</v>
      </c>
      <c r="G1550" s="32"/>
    </row>
    <row r="1551" spans="1:14" x14ac:dyDescent="0.25">
      <c r="A1551" s="32" t="s">
        <v>726</v>
      </c>
      <c r="B1551" s="32" t="s">
        <v>333</v>
      </c>
      <c r="C1551" s="32">
        <v>10</v>
      </c>
      <c r="D1551" s="32">
        <v>230425.39799999999</v>
      </c>
      <c r="E1551" s="32" t="s">
        <v>10</v>
      </c>
      <c r="F1551" s="32">
        <v>4720.991</v>
      </c>
      <c r="G1551" s="32" t="s">
        <v>335</v>
      </c>
      <c r="I1551" s="5" t="s">
        <v>725</v>
      </c>
      <c r="J1551" s="79" t="s">
        <v>340</v>
      </c>
      <c r="K1551" s="79" t="s">
        <v>341</v>
      </c>
      <c r="L1551" s="19" t="s">
        <v>162</v>
      </c>
      <c r="M1551" s="79" t="s">
        <v>342</v>
      </c>
      <c r="N1551" s="23" t="s">
        <v>162</v>
      </c>
    </row>
    <row r="1552" spans="1:14" x14ac:dyDescent="0.25">
      <c r="A1552" s="32" t="s">
        <v>727</v>
      </c>
      <c r="B1552" s="32" t="s">
        <v>333</v>
      </c>
      <c r="C1552" s="32">
        <v>10</v>
      </c>
      <c r="D1552" s="32">
        <v>169812.894</v>
      </c>
      <c r="E1552" s="32" t="s">
        <v>10</v>
      </c>
      <c r="F1552" s="32">
        <v>5994.8379999999997</v>
      </c>
      <c r="G1552" s="32" t="s">
        <v>335</v>
      </c>
      <c r="I1552" s="6">
        <v>100000</v>
      </c>
      <c r="J1552" s="80">
        <f>D1551</f>
        <v>230425.39799999999</v>
      </c>
      <c r="K1552" s="80">
        <f>D1552</f>
        <v>169812.894</v>
      </c>
      <c r="L1552" s="20">
        <f>(J1552/K1552-1)</f>
        <v>0.35693699443105875</v>
      </c>
      <c r="M1552" s="80">
        <f>D1553</f>
        <v>281766.18699999998</v>
      </c>
      <c r="N1552" s="24">
        <f>(J1552/M1552-1)</f>
        <v>-0.18221061067203215</v>
      </c>
    </row>
    <row r="1553" spans="1:14" x14ac:dyDescent="0.25">
      <c r="A1553" s="32" t="s">
        <v>728</v>
      </c>
      <c r="B1553" s="32" t="s">
        <v>333</v>
      </c>
      <c r="C1553" s="32">
        <v>10</v>
      </c>
      <c r="D1553" s="32">
        <v>281766.18699999998</v>
      </c>
      <c r="E1553" s="32" t="s">
        <v>10</v>
      </c>
      <c r="F1553" s="32">
        <v>33712.849000000002</v>
      </c>
      <c r="G1553" s="32" t="s">
        <v>335</v>
      </c>
      <c r="I1553" s="6">
        <v>50000</v>
      </c>
      <c r="J1553" s="80">
        <f>D1554</f>
        <v>137357.266</v>
      </c>
      <c r="K1553" s="80">
        <f>D1555</f>
        <v>66273.236000000004</v>
      </c>
      <c r="L1553" s="20">
        <f t="shared" ref="L1553:L1556" si="161">(J1553/K1553-1)</f>
        <v>1.0725902987444282</v>
      </c>
      <c r="M1553" s="80">
        <f>D1556</f>
        <v>386952.09299999999</v>
      </c>
      <c r="N1553" s="24">
        <f t="shared" ref="N1553:N1556" si="162">(J1553/M1553-1)</f>
        <v>-0.64502772181671597</v>
      </c>
    </row>
    <row r="1554" spans="1:14" x14ac:dyDescent="0.25">
      <c r="A1554" s="32" t="s">
        <v>729</v>
      </c>
      <c r="B1554" s="32" t="s">
        <v>333</v>
      </c>
      <c r="C1554" s="32">
        <v>10</v>
      </c>
      <c r="D1554" s="32">
        <v>137357.266</v>
      </c>
      <c r="E1554" s="32" t="s">
        <v>10</v>
      </c>
      <c r="F1554" s="32">
        <v>3396.1480000000001</v>
      </c>
      <c r="G1554" s="32" t="s">
        <v>335</v>
      </c>
      <c r="I1554" s="6">
        <v>10000</v>
      </c>
      <c r="J1554" s="80">
        <f>D1557</f>
        <v>21267.414000000001</v>
      </c>
      <c r="K1554" s="80">
        <f>D1558</f>
        <v>10316.657999999999</v>
      </c>
      <c r="L1554" s="20">
        <f t="shared" si="161"/>
        <v>1.0614635088223339</v>
      </c>
      <c r="M1554" s="80">
        <f>D1559</f>
        <v>74725.642999999996</v>
      </c>
      <c r="N1554" s="24">
        <f t="shared" si="162"/>
        <v>-0.71539336235621276</v>
      </c>
    </row>
    <row r="1555" spans="1:14" x14ac:dyDescent="0.25">
      <c r="A1555" s="32" t="s">
        <v>730</v>
      </c>
      <c r="B1555" s="32" t="s">
        <v>333</v>
      </c>
      <c r="C1555" s="32">
        <v>10</v>
      </c>
      <c r="D1555" s="32">
        <v>66273.236000000004</v>
      </c>
      <c r="E1555" s="32" t="s">
        <v>10</v>
      </c>
      <c r="F1555" s="32">
        <v>2894.6480000000001</v>
      </c>
      <c r="G1555" s="32" t="s">
        <v>335</v>
      </c>
      <c r="I1555" s="74">
        <v>1000</v>
      </c>
      <c r="J1555" s="80">
        <f>D1560</f>
        <v>1954.375</v>
      </c>
      <c r="K1555" s="80">
        <f>D1561</f>
        <v>1164.155</v>
      </c>
      <c r="L1555" s="20">
        <f t="shared" si="161"/>
        <v>0.67879277244009617</v>
      </c>
      <c r="M1555" s="80">
        <f>D1562</f>
        <v>7603.7449999999999</v>
      </c>
      <c r="N1555" s="24">
        <f t="shared" si="162"/>
        <v>-0.74297204864182054</v>
      </c>
    </row>
    <row r="1556" spans="1:14" ht="20" thickBot="1" x14ac:dyDescent="0.3">
      <c r="A1556" s="32" t="s">
        <v>731</v>
      </c>
      <c r="B1556" s="32" t="s">
        <v>333</v>
      </c>
      <c r="C1556" s="32">
        <v>10</v>
      </c>
      <c r="D1556" s="32">
        <v>386952.09299999999</v>
      </c>
      <c r="E1556" s="32" t="s">
        <v>10</v>
      </c>
      <c r="F1556" s="32">
        <v>7518.9790000000003</v>
      </c>
      <c r="G1556" s="32" t="s">
        <v>335</v>
      </c>
      <c r="I1556" s="75">
        <v>100</v>
      </c>
      <c r="J1556" s="81">
        <f>D1563</f>
        <v>197.5</v>
      </c>
      <c r="K1556" s="81">
        <f>D1564</f>
        <v>129.93</v>
      </c>
      <c r="L1556" s="21">
        <f t="shared" si="161"/>
        <v>0.52004925729238805</v>
      </c>
      <c r="M1556" s="81">
        <f>D1565</f>
        <v>194.12100000000001</v>
      </c>
      <c r="N1556" s="25">
        <f t="shared" si="162"/>
        <v>1.7406669036322597E-2</v>
      </c>
    </row>
    <row r="1557" spans="1:14" x14ac:dyDescent="0.25">
      <c r="A1557" s="32" t="s">
        <v>732</v>
      </c>
      <c r="B1557" s="32" t="s">
        <v>333</v>
      </c>
      <c r="C1557" s="32">
        <v>10</v>
      </c>
      <c r="D1557" s="32">
        <v>21267.414000000001</v>
      </c>
      <c r="E1557" s="32" t="s">
        <v>10</v>
      </c>
      <c r="F1557" s="32">
        <v>46.81</v>
      </c>
      <c r="G1557" s="32" t="s">
        <v>335</v>
      </c>
    </row>
    <row r="1558" spans="1:14" x14ac:dyDescent="0.25">
      <c r="A1558" s="32" t="s">
        <v>733</v>
      </c>
      <c r="B1558" s="32" t="s">
        <v>333</v>
      </c>
      <c r="C1558" s="32">
        <v>10</v>
      </c>
      <c r="D1558" s="32">
        <v>10316.657999999999</v>
      </c>
      <c r="E1558" s="32" t="s">
        <v>10</v>
      </c>
      <c r="F1558" s="32">
        <v>113.36</v>
      </c>
      <c r="G1558" s="32" t="s">
        <v>335</v>
      </c>
    </row>
    <row r="1559" spans="1:14" x14ac:dyDescent="0.25">
      <c r="A1559" s="32" t="s">
        <v>734</v>
      </c>
      <c r="B1559" s="32" t="s">
        <v>333</v>
      </c>
      <c r="C1559" s="32">
        <v>10</v>
      </c>
      <c r="D1559" s="32">
        <v>74725.642999999996</v>
      </c>
      <c r="E1559" s="32" t="s">
        <v>10</v>
      </c>
      <c r="F1559" s="32">
        <v>4703.2430000000004</v>
      </c>
      <c r="G1559" s="32" t="s">
        <v>335</v>
      </c>
    </row>
    <row r="1560" spans="1:14" x14ac:dyDescent="0.25">
      <c r="A1560" s="32" t="s">
        <v>735</v>
      </c>
      <c r="B1560" s="32" t="s">
        <v>333</v>
      </c>
      <c r="C1560" s="32">
        <v>10</v>
      </c>
      <c r="D1560" s="32">
        <v>1954.375</v>
      </c>
      <c r="E1560" s="32" t="s">
        <v>10</v>
      </c>
      <c r="F1560" s="32">
        <v>7.1159999999999997</v>
      </c>
      <c r="G1560" s="32" t="s">
        <v>335</v>
      </c>
    </row>
    <row r="1561" spans="1:14" x14ac:dyDescent="0.25">
      <c r="A1561" s="32" t="s">
        <v>736</v>
      </c>
      <c r="B1561" s="32" t="s">
        <v>333</v>
      </c>
      <c r="C1561" s="32">
        <v>10</v>
      </c>
      <c r="D1561" s="32">
        <v>1164.155</v>
      </c>
      <c r="E1561" s="32" t="s">
        <v>10</v>
      </c>
      <c r="F1561" s="32">
        <v>12.760999999999999</v>
      </c>
      <c r="G1561" s="32" t="s">
        <v>335</v>
      </c>
    </row>
    <row r="1562" spans="1:14" x14ac:dyDescent="0.25">
      <c r="A1562" s="32" t="s">
        <v>737</v>
      </c>
      <c r="B1562" s="32" t="s">
        <v>333</v>
      </c>
      <c r="C1562" s="32">
        <v>10</v>
      </c>
      <c r="D1562" s="32">
        <v>7603.7449999999999</v>
      </c>
      <c r="E1562" s="32" t="s">
        <v>10</v>
      </c>
      <c r="F1562" s="32">
        <v>38.174999999999997</v>
      </c>
      <c r="G1562" s="32" t="s">
        <v>335</v>
      </c>
    </row>
    <row r="1563" spans="1:14" x14ac:dyDescent="0.25">
      <c r="A1563" s="32" t="s">
        <v>738</v>
      </c>
      <c r="B1563" s="32" t="s">
        <v>333</v>
      </c>
      <c r="C1563" s="32">
        <v>10</v>
      </c>
      <c r="D1563" s="32">
        <v>197.5</v>
      </c>
      <c r="E1563" s="32" t="s">
        <v>10</v>
      </c>
      <c r="F1563" s="32">
        <v>1.7350000000000001</v>
      </c>
      <c r="G1563" s="32" t="s">
        <v>335</v>
      </c>
    </row>
    <row r="1564" spans="1:14" x14ac:dyDescent="0.25">
      <c r="A1564" s="32" t="s">
        <v>739</v>
      </c>
      <c r="B1564" s="32" t="s">
        <v>333</v>
      </c>
      <c r="C1564" s="32">
        <v>10</v>
      </c>
      <c r="D1564" s="32">
        <v>129.93</v>
      </c>
      <c r="E1564" s="32" t="s">
        <v>10</v>
      </c>
      <c r="F1564" s="32">
        <v>2.484</v>
      </c>
      <c r="G1564" s="32" t="s">
        <v>335</v>
      </c>
    </row>
    <row r="1565" spans="1:14" x14ac:dyDescent="0.25">
      <c r="A1565" s="32" t="s">
        <v>740</v>
      </c>
      <c r="B1565" s="32" t="s">
        <v>333</v>
      </c>
      <c r="C1565" s="32">
        <v>10</v>
      </c>
      <c r="D1565" s="32">
        <v>194.12100000000001</v>
      </c>
      <c r="E1565" s="32" t="s">
        <v>10</v>
      </c>
      <c r="F1565" s="32">
        <v>2.8940000000000001</v>
      </c>
      <c r="G1565" s="32" t="s">
        <v>335</v>
      </c>
    </row>
    <row r="1566" spans="1:14" x14ac:dyDescent="0.25">
      <c r="A1566" s="32"/>
      <c r="B1566" s="32"/>
      <c r="C1566" s="32"/>
      <c r="D1566" s="32"/>
      <c r="E1566" s="32"/>
      <c r="F1566" s="32"/>
      <c r="G1566" s="32"/>
    </row>
    <row r="1567" spans="1:14" x14ac:dyDescent="0.25">
      <c r="A1567" s="32" t="s">
        <v>741</v>
      </c>
      <c r="B1567" s="32"/>
      <c r="C1567" s="32"/>
      <c r="D1567" s="32"/>
      <c r="E1567" s="32"/>
      <c r="F1567" s="32"/>
      <c r="G1567" s="32"/>
    </row>
    <row r="1568" spans="1:14" ht="20" thickBot="1" x14ac:dyDescent="0.3">
      <c r="A1568" s="32" t="s">
        <v>2</v>
      </c>
      <c r="B1568" s="32" t="s">
        <v>3</v>
      </c>
      <c r="C1568" s="32" t="s">
        <v>4</v>
      </c>
      <c r="D1568" s="32" t="s">
        <v>5</v>
      </c>
      <c r="E1568" s="32" t="s">
        <v>6</v>
      </c>
      <c r="F1568" s="32" t="s">
        <v>7</v>
      </c>
      <c r="G1568" s="32"/>
    </row>
    <row r="1569" spans="1:14" x14ac:dyDescent="0.25">
      <c r="A1569" s="32" t="s">
        <v>742</v>
      </c>
      <c r="B1569" s="32" t="s">
        <v>333</v>
      </c>
      <c r="C1569" s="32">
        <v>10</v>
      </c>
      <c r="D1569" s="32">
        <v>689456.41500000004</v>
      </c>
      <c r="E1569" s="32" t="s">
        <v>10</v>
      </c>
      <c r="F1569" s="32">
        <v>19240.355</v>
      </c>
      <c r="G1569" s="32" t="s">
        <v>335</v>
      </c>
      <c r="I1569" s="5" t="s">
        <v>741</v>
      </c>
      <c r="J1569" s="79" t="s">
        <v>340</v>
      </c>
      <c r="K1569" s="79" t="s">
        <v>341</v>
      </c>
      <c r="L1569" s="19" t="s">
        <v>162</v>
      </c>
      <c r="M1569" s="79" t="s">
        <v>342</v>
      </c>
      <c r="N1569" s="23" t="s">
        <v>162</v>
      </c>
    </row>
    <row r="1570" spans="1:14" x14ac:dyDescent="0.25">
      <c r="A1570" s="32" t="s">
        <v>743</v>
      </c>
      <c r="B1570" s="32" t="s">
        <v>333</v>
      </c>
      <c r="C1570" s="32">
        <v>10</v>
      </c>
      <c r="D1570" s="32">
        <v>446741.31099999999</v>
      </c>
      <c r="E1570" s="32" t="s">
        <v>10</v>
      </c>
      <c r="F1570" s="32">
        <v>71487.620999999999</v>
      </c>
      <c r="G1570" s="32" t="s">
        <v>335</v>
      </c>
      <c r="I1570" s="6">
        <v>100000</v>
      </c>
      <c r="J1570" s="80">
        <f>D1569</f>
        <v>689456.41500000004</v>
      </c>
      <c r="K1570" s="80">
        <f>D1570</f>
        <v>446741.31099999999</v>
      </c>
      <c r="L1570" s="20">
        <f>(J1570/K1570-1)</f>
        <v>0.54330123054144885</v>
      </c>
      <c r="M1570" s="80">
        <f>D1571</f>
        <v>542521.26899999997</v>
      </c>
      <c r="N1570" s="24">
        <f>(J1570/M1570-1)</f>
        <v>0.27083757706096501</v>
      </c>
    </row>
    <row r="1571" spans="1:14" x14ac:dyDescent="0.25">
      <c r="A1571" s="32" t="s">
        <v>744</v>
      </c>
      <c r="B1571" s="32" t="s">
        <v>333</v>
      </c>
      <c r="C1571" s="32">
        <v>10</v>
      </c>
      <c r="D1571" s="32">
        <v>542521.26899999997</v>
      </c>
      <c r="E1571" s="32" t="s">
        <v>10</v>
      </c>
      <c r="F1571" s="32">
        <v>118643.67</v>
      </c>
      <c r="G1571" s="32" t="s">
        <v>335</v>
      </c>
      <c r="I1571" s="6">
        <v>50000</v>
      </c>
      <c r="J1571" s="80">
        <f>D1572</f>
        <v>339590.984</v>
      </c>
      <c r="K1571" s="80">
        <f>D1573</f>
        <v>201361.99100000001</v>
      </c>
      <c r="L1571" s="20">
        <f t="shared" ref="L1571:L1574" si="163">(J1571/K1571-1)</f>
        <v>0.68647013427673143</v>
      </c>
      <c r="M1571" s="80">
        <f>D1574</f>
        <v>245881.64199999999</v>
      </c>
      <c r="N1571" s="24">
        <f t="shared" ref="N1571:N1574" si="164">(J1571/M1571-1)</f>
        <v>0.38111565075687914</v>
      </c>
    </row>
    <row r="1572" spans="1:14" x14ac:dyDescent="0.25">
      <c r="A1572" s="32" t="s">
        <v>745</v>
      </c>
      <c r="B1572" s="32" t="s">
        <v>333</v>
      </c>
      <c r="C1572" s="32">
        <v>10</v>
      </c>
      <c r="D1572" s="32">
        <v>339590.984</v>
      </c>
      <c r="E1572" s="32" t="s">
        <v>10</v>
      </c>
      <c r="F1572" s="32">
        <v>4792.0039999999999</v>
      </c>
      <c r="G1572" s="32" t="s">
        <v>335</v>
      </c>
      <c r="I1572" s="6">
        <v>10000</v>
      </c>
      <c r="J1572" s="80">
        <f>D1575</f>
        <v>64493.457000000002</v>
      </c>
      <c r="K1572" s="80">
        <f>D1576</f>
        <v>36145.900999999998</v>
      </c>
      <c r="L1572" s="20">
        <f t="shared" si="163"/>
        <v>0.78425368342595769</v>
      </c>
      <c r="M1572" s="80">
        <f>D1577</f>
        <v>104387.978</v>
      </c>
      <c r="N1572" s="24">
        <f t="shared" si="164"/>
        <v>-0.38217543594914727</v>
      </c>
    </row>
    <row r="1573" spans="1:14" x14ac:dyDescent="0.25">
      <c r="A1573" s="32" t="s">
        <v>746</v>
      </c>
      <c r="B1573" s="32" t="s">
        <v>333</v>
      </c>
      <c r="C1573" s="32">
        <v>10</v>
      </c>
      <c r="D1573" s="32">
        <v>201361.99100000001</v>
      </c>
      <c r="E1573" s="32" t="s">
        <v>10</v>
      </c>
      <c r="F1573" s="32">
        <v>269.43700000000001</v>
      </c>
      <c r="G1573" s="32" t="s">
        <v>335</v>
      </c>
      <c r="I1573" s="74">
        <v>1000</v>
      </c>
      <c r="J1573" s="80">
        <f>D1578</f>
        <v>5740.085</v>
      </c>
      <c r="K1573" s="80">
        <f>D1579</f>
        <v>3921.384</v>
      </c>
      <c r="L1573" s="20">
        <f t="shared" si="163"/>
        <v>0.46379059026098957</v>
      </c>
      <c r="M1573" s="80">
        <f>D1580</f>
        <v>11760.635</v>
      </c>
      <c r="N1573" s="24">
        <f t="shared" si="164"/>
        <v>-0.51192388846350556</v>
      </c>
    </row>
    <row r="1574" spans="1:14" ht="20" thickBot="1" x14ac:dyDescent="0.3">
      <c r="A1574" s="32" t="s">
        <v>747</v>
      </c>
      <c r="B1574" s="32" t="s">
        <v>333</v>
      </c>
      <c r="C1574" s="32">
        <v>10</v>
      </c>
      <c r="D1574" s="32">
        <v>245881.64199999999</v>
      </c>
      <c r="E1574" s="32" t="s">
        <v>10</v>
      </c>
      <c r="F1574" s="32">
        <v>6881.8090000000002</v>
      </c>
      <c r="G1574" s="32" t="s">
        <v>335</v>
      </c>
      <c r="I1574" s="75">
        <v>100</v>
      </c>
      <c r="J1574" s="81">
        <f>D1581</f>
        <v>587.64499999999998</v>
      </c>
      <c r="K1574" s="81">
        <f>D1582</f>
        <v>367.59800000000001</v>
      </c>
      <c r="L1574" s="21">
        <f t="shared" si="163"/>
        <v>0.59860771821391845</v>
      </c>
      <c r="M1574" s="81">
        <f>D1583</f>
        <v>955.63</v>
      </c>
      <c r="N1574" s="25">
        <f t="shared" si="164"/>
        <v>-0.38507058171049469</v>
      </c>
    </row>
    <row r="1575" spans="1:14" x14ac:dyDescent="0.25">
      <c r="A1575" s="32" t="s">
        <v>748</v>
      </c>
      <c r="B1575" s="32" t="s">
        <v>333</v>
      </c>
      <c r="C1575" s="32">
        <v>10</v>
      </c>
      <c r="D1575" s="32">
        <v>64493.457000000002</v>
      </c>
      <c r="E1575" s="32" t="s">
        <v>10</v>
      </c>
      <c r="F1575" s="32">
        <v>1039.5150000000001</v>
      </c>
      <c r="G1575" s="32" t="s">
        <v>335</v>
      </c>
    </row>
    <row r="1576" spans="1:14" x14ac:dyDescent="0.25">
      <c r="A1576" s="32" t="s">
        <v>749</v>
      </c>
      <c r="B1576" s="32" t="s">
        <v>333</v>
      </c>
      <c r="C1576" s="32">
        <v>10</v>
      </c>
      <c r="D1576" s="32">
        <v>36145.900999999998</v>
      </c>
      <c r="E1576" s="32" t="s">
        <v>10</v>
      </c>
      <c r="F1576" s="32">
        <v>231.12200000000001</v>
      </c>
      <c r="G1576" s="32" t="s">
        <v>335</v>
      </c>
    </row>
    <row r="1577" spans="1:14" x14ac:dyDescent="0.25">
      <c r="A1577" s="32" t="s">
        <v>750</v>
      </c>
      <c r="B1577" s="32" t="s">
        <v>333</v>
      </c>
      <c r="C1577" s="32">
        <v>10</v>
      </c>
      <c r="D1577" s="32">
        <v>104387.978</v>
      </c>
      <c r="E1577" s="32" t="s">
        <v>10</v>
      </c>
      <c r="F1577" s="32">
        <v>4852.3410000000003</v>
      </c>
      <c r="G1577" s="32" t="s">
        <v>335</v>
      </c>
    </row>
    <row r="1578" spans="1:14" x14ac:dyDescent="0.25">
      <c r="A1578" s="32" t="s">
        <v>751</v>
      </c>
      <c r="B1578" s="32" t="s">
        <v>333</v>
      </c>
      <c r="C1578" s="32">
        <v>10</v>
      </c>
      <c r="D1578" s="32">
        <v>5740.085</v>
      </c>
      <c r="E1578" s="32" t="s">
        <v>10</v>
      </c>
      <c r="F1578" s="32">
        <v>74.39</v>
      </c>
      <c r="G1578" s="32" t="s">
        <v>335</v>
      </c>
    </row>
    <row r="1579" spans="1:14" x14ac:dyDescent="0.25">
      <c r="A1579" s="32" t="s">
        <v>752</v>
      </c>
      <c r="B1579" s="32" t="s">
        <v>333</v>
      </c>
      <c r="C1579" s="32">
        <v>10</v>
      </c>
      <c r="D1579" s="32">
        <v>3921.384</v>
      </c>
      <c r="E1579" s="32" t="s">
        <v>10</v>
      </c>
      <c r="F1579" s="32">
        <v>49.298000000000002</v>
      </c>
      <c r="G1579" s="32" t="s">
        <v>335</v>
      </c>
    </row>
    <row r="1580" spans="1:14" x14ac:dyDescent="0.25">
      <c r="A1580" s="32" t="s">
        <v>753</v>
      </c>
      <c r="B1580" s="32" t="s">
        <v>333</v>
      </c>
      <c r="C1580" s="32">
        <v>10</v>
      </c>
      <c r="D1580" s="32">
        <v>11760.635</v>
      </c>
      <c r="E1580" s="32" t="s">
        <v>10</v>
      </c>
      <c r="F1580" s="32">
        <v>562.97199999999998</v>
      </c>
      <c r="G1580" s="32" t="s">
        <v>335</v>
      </c>
    </row>
    <row r="1581" spans="1:14" x14ac:dyDescent="0.25">
      <c r="A1581" s="32" t="s">
        <v>754</v>
      </c>
      <c r="B1581" s="32" t="s">
        <v>333</v>
      </c>
      <c r="C1581" s="32">
        <v>10</v>
      </c>
      <c r="D1581" s="32">
        <v>587.64499999999998</v>
      </c>
      <c r="E1581" s="32" t="s">
        <v>10</v>
      </c>
      <c r="F1581" s="32">
        <v>8.8140000000000001</v>
      </c>
      <c r="G1581" s="32" t="s">
        <v>335</v>
      </c>
    </row>
    <row r="1582" spans="1:14" x14ac:dyDescent="0.25">
      <c r="A1582" s="32" t="s">
        <v>755</v>
      </c>
      <c r="B1582" s="32" t="s">
        <v>333</v>
      </c>
      <c r="C1582" s="32">
        <v>10</v>
      </c>
      <c r="D1582" s="32">
        <v>367.59800000000001</v>
      </c>
      <c r="E1582" s="32" t="s">
        <v>10</v>
      </c>
      <c r="F1582" s="32">
        <v>16.297000000000001</v>
      </c>
      <c r="G1582" s="32" t="s">
        <v>335</v>
      </c>
    </row>
    <row r="1583" spans="1:14" x14ac:dyDescent="0.25">
      <c r="A1583" s="32" t="s">
        <v>756</v>
      </c>
      <c r="B1583" s="32" t="s">
        <v>333</v>
      </c>
      <c r="C1583" s="32">
        <v>10</v>
      </c>
      <c r="D1583" s="32">
        <v>955.63</v>
      </c>
      <c r="E1583" s="32" t="s">
        <v>10</v>
      </c>
      <c r="F1583" s="32">
        <v>11.798999999999999</v>
      </c>
      <c r="G1583" s="32" t="s">
        <v>335</v>
      </c>
    </row>
    <row r="1585" spans="1:14" x14ac:dyDescent="0.25">
      <c r="A1585" s="32" t="s">
        <v>760</v>
      </c>
      <c r="B1585" s="32"/>
      <c r="C1585" s="32"/>
      <c r="D1585" s="32"/>
      <c r="E1585" s="32"/>
      <c r="F1585" s="32"/>
      <c r="G1585" s="32"/>
    </row>
    <row r="1586" spans="1:14" ht="20" thickBot="1" x14ac:dyDescent="0.3">
      <c r="A1586" s="32" t="s">
        <v>2</v>
      </c>
      <c r="B1586" s="32" t="s">
        <v>3</v>
      </c>
      <c r="C1586" s="32" t="s">
        <v>4</v>
      </c>
      <c r="D1586" s="32" t="s">
        <v>5</v>
      </c>
      <c r="E1586" s="32" t="s">
        <v>6</v>
      </c>
      <c r="F1586" s="32" t="s">
        <v>7</v>
      </c>
      <c r="G1586" s="32"/>
    </row>
    <row r="1587" spans="1:14" x14ac:dyDescent="0.25">
      <c r="A1587" s="32" t="s">
        <v>761</v>
      </c>
      <c r="B1587" s="32" t="s">
        <v>333</v>
      </c>
      <c r="C1587" s="32">
        <v>10</v>
      </c>
      <c r="D1587" s="32">
        <v>640831.97199999995</v>
      </c>
      <c r="E1587" s="32" t="s">
        <v>10</v>
      </c>
      <c r="F1587" s="32">
        <v>7824.3249999999998</v>
      </c>
      <c r="G1587" s="32" t="s">
        <v>335</v>
      </c>
      <c r="I1587" s="5" t="s">
        <v>760</v>
      </c>
      <c r="J1587" s="79" t="s">
        <v>340</v>
      </c>
      <c r="K1587" s="79" t="s">
        <v>341</v>
      </c>
      <c r="L1587" s="19" t="s">
        <v>162</v>
      </c>
      <c r="M1587" s="79" t="s">
        <v>342</v>
      </c>
      <c r="N1587" s="23" t="s">
        <v>162</v>
      </c>
    </row>
    <row r="1588" spans="1:14" x14ac:dyDescent="0.25">
      <c r="A1588" s="32" t="s">
        <v>762</v>
      </c>
      <c r="B1588" s="32" t="s">
        <v>333</v>
      </c>
      <c r="C1588" s="32">
        <v>10</v>
      </c>
      <c r="D1588" s="32">
        <v>401792.88</v>
      </c>
      <c r="E1588" s="32" t="s">
        <v>10</v>
      </c>
      <c r="F1588" s="32">
        <v>28504.574000000001</v>
      </c>
      <c r="G1588" s="32" t="s">
        <v>335</v>
      </c>
      <c r="I1588" s="6">
        <v>100000</v>
      </c>
      <c r="J1588" s="80">
        <f>D1587</f>
        <v>640831.97199999995</v>
      </c>
      <c r="K1588" s="80">
        <f>D1588</f>
        <v>401792.88</v>
      </c>
      <c r="L1588" s="20">
        <f>(J1588/K1588-1)</f>
        <v>0.5949311296905011</v>
      </c>
      <c r="M1588" s="80">
        <f>D1589</f>
        <v>518336.13199999998</v>
      </c>
      <c r="N1588" s="24">
        <f>(J1588/M1588-1)</f>
        <v>0.23632510341764101</v>
      </c>
    </row>
    <row r="1589" spans="1:14" x14ac:dyDescent="0.25">
      <c r="A1589" s="32" t="s">
        <v>763</v>
      </c>
      <c r="B1589" s="32" t="s">
        <v>333</v>
      </c>
      <c r="C1589" s="32">
        <v>10</v>
      </c>
      <c r="D1589" s="32">
        <v>518336.13199999998</v>
      </c>
      <c r="E1589" s="32" t="s">
        <v>10</v>
      </c>
      <c r="F1589" s="32">
        <v>152954.50399999999</v>
      </c>
      <c r="G1589" s="32" t="s">
        <v>335</v>
      </c>
      <c r="I1589" s="6">
        <v>50000</v>
      </c>
      <c r="J1589" s="80">
        <f>D1590</f>
        <v>315454.35100000002</v>
      </c>
      <c r="K1589" s="80">
        <f>D1591</f>
        <v>199267.27799999999</v>
      </c>
      <c r="L1589" s="20">
        <f t="shared" ref="L1589:L1592" si="165">(J1589/K1589-1)</f>
        <v>0.58307151162068882</v>
      </c>
      <c r="M1589" s="80">
        <f>D1592</f>
        <v>470664.63199999998</v>
      </c>
      <c r="N1589" s="24">
        <f t="shared" ref="N1589:N1592" si="166">(J1589/M1589-1)</f>
        <v>-0.32976831154799824</v>
      </c>
    </row>
    <row r="1590" spans="1:14" x14ac:dyDescent="0.25">
      <c r="A1590" s="32" t="s">
        <v>764</v>
      </c>
      <c r="B1590" s="32" t="s">
        <v>333</v>
      </c>
      <c r="C1590" s="32">
        <v>10</v>
      </c>
      <c r="D1590" s="32">
        <v>315454.35100000002</v>
      </c>
      <c r="E1590" s="32" t="s">
        <v>10</v>
      </c>
      <c r="F1590" s="32">
        <v>2597.806</v>
      </c>
      <c r="G1590" s="32" t="s">
        <v>335</v>
      </c>
      <c r="I1590" s="6">
        <v>10000</v>
      </c>
      <c r="J1590" s="80">
        <f>D1593</f>
        <v>63854.241000000002</v>
      </c>
      <c r="K1590" s="80">
        <f>D1594</f>
        <v>41237.968000000001</v>
      </c>
      <c r="L1590" s="20">
        <f t="shared" si="165"/>
        <v>0.54843325451923342</v>
      </c>
      <c r="M1590" s="80">
        <f>D1595</f>
        <v>59323.724999999999</v>
      </c>
      <c r="N1590" s="24">
        <f t="shared" si="166"/>
        <v>7.6369378355792827E-2</v>
      </c>
    </row>
    <row r="1591" spans="1:14" x14ac:dyDescent="0.25">
      <c r="A1591" s="32" t="s">
        <v>765</v>
      </c>
      <c r="B1591" s="32" t="s">
        <v>333</v>
      </c>
      <c r="C1591" s="32">
        <v>10</v>
      </c>
      <c r="D1591" s="32">
        <v>199267.27799999999</v>
      </c>
      <c r="E1591" s="32" t="s">
        <v>10</v>
      </c>
      <c r="F1591" s="32">
        <v>8193.9189999999999</v>
      </c>
      <c r="G1591" s="32" t="s">
        <v>335</v>
      </c>
      <c r="I1591" s="74">
        <v>1000</v>
      </c>
      <c r="J1591" s="80">
        <f>D1596</f>
        <v>7339.83</v>
      </c>
      <c r="K1591" s="80">
        <f>D1597</f>
        <v>4223.3370000000004</v>
      </c>
      <c r="L1591" s="20">
        <f t="shared" si="165"/>
        <v>0.73792193234875625</v>
      </c>
      <c r="M1591" s="80">
        <f>D1598</f>
        <v>5932.152</v>
      </c>
      <c r="N1591" s="24">
        <f t="shared" si="166"/>
        <v>0.2372963470929268</v>
      </c>
    </row>
    <row r="1592" spans="1:14" ht="20" thickBot="1" x14ac:dyDescent="0.3">
      <c r="A1592" s="32" t="s">
        <v>766</v>
      </c>
      <c r="B1592" s="32" t="s">
        <v>333</v>
      </c>
      <c r="C1592" s="32">
        <v>10</v>
      </c>
      <c r="D1592" s="32">
        <v>470664.63199999998</v>
      </c>
      <c r="E1592" s="32" t="s">
        <v>10</v>
      </c>
      <c r="F1592" s="32">
        <v>12133.989</v>
      </c>
      <c r="G1592" s="32" t="s">
        <v>335</v>
      </c>
      <c r="I1592" s="75">
        <v>100</v>
      </c>
      <c r="J1592" s="81">
        <f>D1599</f>
        <v>669.19299999999998</v>
      </c>
      <c r="K1592" s="81">
        <f>D1600</f>
        <v>415.24</v>
      </c>
      <c r="L1592" s="21">
        <f t="shared" si="165"/>
        <v>0.6115812542144301</v>
      </c>
      <c r="M1592" s="81">
        <f>D1601</f>
        <v>475.142</v>
      </c>
      <c r="N1592" s="25">
        <f t="shared" si="166"/>
        <v>0.40840632905531393</v>
      </c>
    </row>
    <row r="1593" spans="1:14" x14ac:dyDescent="0.25">
      <c r="A1593" s="32" t="s">
        <v>758</v>
      </c>
      <c r="B1593" s="32" t="s">
        <v>333</v>
      </c>
      <c r="C1593" s="32">
        <v>25</v>
      </c>
      <c r="D1593" s="32">
        <v>63854.241000000002</v>
      </c>
      <c r="E1593" s="32" t="s">
        <v>10</v>
      </c>
      <c r="F1593" s="32">
        <v>504.572</v>
      </c>
      <c r="G1593" s="32" t="s">
        <v>335</v>
      </c>
    </row>
    <row r="1594" spans="1:14" x14ac:dyDescent="0.25">
      <c r="A1594" s="32" t="s">
        <v>759</v>
      </c>
      <c r="B1594" s="32" t="s">
        <v>333</v>
      </c>
      <c r="C1594" s="32">
        <v>25</v>
      </c>
      <c r="D1594" s="32">
        <v>41237.968000000001</v>
      </c>
      <c r="E1594" s="32" t="s">
        <v>10</v>
      </c>
      <c r="F1594" s="32">
        <v>297.95600000000002</v>
      </c>
      <c r="G1594" s="32" t="s">
        <v>335</v>
      </c>
    </row>
    <row r="1595" spans="1:14" x14ac:dyDescent="0.25">
      <c r="A1595" s="32" t="s">
        <v>769</v>
      </c>
      <c r="B1595" s="32" t="s">
        <v>333</v>
      </c>
      <c r="C1595" s="32">
        <v>10</v>
      </c>
      <c r="D1595" s="32">
        <v>59323.724999999999</v>
      </c>
      <c r="E1595" s="32" t="s">
        <v>10</v>
      </c>
      <c r="F1595" s="32">
        <v>1251.1780000000001</v>
      </c>
      <c r="G1595" s="32" t="s">
        <v>335</v>
      </c>
    </row>
    <row r="1596" spans="1:14" x14ac:dyDescent="0.25">
      <c r="A1596" s="32" t="s">
        <v>770</v>
      </c>
      <c r="B1596" s="32" t="s">
        <v>333</v>
      </c>
      <c r="C1596" s="32">
        <v>10</v>
      </c>
      <c r="D1596" s="32">
        <v>7339.83</v>
      </c>
      <c r="E1596" s="32" t="s">
        <v>10</v>
      </c>
      <c r="F1596" s="32">
        <v>115.337</v>
      </c>
      <c r="G1596" s="32" t="s">
        <v>335</v>
      </c>
    </row>
    <row r="1597" spans="1:14" x14ac:dyDescent="0.25">
      <c r="A1597" s="32" t="s">
        <v>771</v>
      </c>
      <c r="B1597" s="32" t="s">
        <v>333</v>
      </c>
      <c r="C1597" s="32">
        <v>10</v>
      </c>
      <c r="D1597" s="32">
        <v>4223.3370000000004</v>
      </c>
      <c r="E1597" s="32" t="s">
        <v>10</v>
      </c>
      <c r="F1597" s="32">
        <v>132.17599999999999</v>
      </c>
      <c r="G1597" s="32" t="s">
        <v>335</v>
      </c>
    </row>
    <row r="1598" spans="1:14" x14ac:dyDescent="0.25">
      <c r="A1598" s="32" t="s">
        <v>772</v>
      </c>
      <c r="B1598" s="32" t="s">
        <v>333</v>
      </c>
      <c r="C1598" s="32">
        <v>10</v>
      </c>
      <c r="D1598" s="32">
        <v>5932.152</v>
      </c>
      <c r="E1598" s="32" t="s">
        <v>10</v>
      </c>
      <c r="F1598" s="32">
        <v>45.162999999999997</v>
      </c>
      <c r="G1598" s="32" t="s">
        <v>335</v>
      </c>
    </row>
    <row r="1599" spans="1:14" x14ac:dyDescent="0.25">
      <c r="A1599" s="32" t="s">
        <v>773</v>
      </c>
      <c r="B1599" s="32" t="s">
        <v>333</v>
      </c>
      <c r="C1599" s="32">
        <v>10</v>
      </c>
      <c r="D1599" s="32">
        <v>669.19299999999998</v>
      </c>
      <c r="E1599" s="32" t="s">
        <v>10</v>
      </c>
      <c r="F1599" s="32">
        <v>20.835000000000001</v>
      </c>
      <c r="G1599" s="32" t="s">
        <v>335</v>
      </c>
    </row>
    <row r="1600" spans="1:14" x14ac:dyDescent="0.25">
      <c r="A1600" s="32" t="s">
        <v>774</v>
      </c>
      <c r="B1600" s="32" t="s">
        <v>333</v>
      </c>
      <c r="C1600" s="32">
        <v>10</v>
      </c>
      <c r="D1600" s="32">
        <v>415.24</v>
      </c>
      <c r="E1600" s="32" t="s">
        <v>10</v>
      </c>
      <c r="F1600" s="32">
        <v>13.875</v>
      </c>
      <c r="G1600" s="32" t="s">
        <v>335</v>
      </c>
    </row>
    <row r="1601" spans="1:7" x14ac:dyDescent="0.25">
      <c r="A1601" s="32" t="s">
        <v>775</v>
      </c>
      <c r="B1601" s="32" t="s">
        <v>333</v>
      </c>
      <c r="C1601" s="32">
        <v>10</v>
      </c>
      <c r="D1601" s="32">
        <v>475.142</v>
      </c>
      <c r="E1601" s="32" t="s">
        <v>10</v>
      </c>
      <c r="F1601" s="32">
        <v>43.683</v>
      </c>
      <c r="G1601" s="32" t="s">
        <v>335</v>
      </c>
    </row>
    <row r="1603" spans="1:7" x14ac:dyDescent="0.25">
      <c r="A1603" s="32" t="s">
        <v>0</v>
      </c>
      <c r="B1603" s="32" t="s">
        <v>1</v>
      </c>
      <c r="C1603" s="32"/>
      <c r="D1603" s="32"/>
      <c r="E1603" s="32"/>
      <c r="F1603" s="32"/>
      <c r="G1603" s="32"/>
    </row>
    <row r="1604" spans="1:7" x14ac:dyDescent="0.25">
      <c r="A1604" s="32" t="s">
        <v>2</v>
      </c>
      <c r="B1604" s="32" t="s">
        <v>3</v>
      </c>
      <c r="C1604" s="32" t="s">
        <v>4</v>
      </c>
      <c r="D1604" s="32" t="s">
        <v>5</v>
      </c>
      <c r="E1604" s="32" t="s">
        <v>6</v>
      </c>
      <c r="F1604" s="32" t="s">
        <v>7</v>
      </c>
      <c r="G1604" s="32"/>
    </row>
    <row r="1605" spans="1:7" x14ac:dyDescent="0.25">
      <c r="A1605" s="32" t="s">
        <v>757</v>
      </c>
      <c r="B1605" s="32" t="s">
        <v>333</v>
      </c>
      <c r="C1605" s="32">
        <v>10</v>
      </c>
      <c r="D1605" s="32">
        <v>27400.932000000001</v>
      </c>
      <c r="E1605" s="32" t="s">
        <v>10</v>
      </c>
      <c r="F1605" s="32">
        <v>461.22300000000001</v>
      </c>
      <c r="G1605" s="32" t="s">
        <v>335</v>
      </c>
    </row>
    <row r="1606" spans="1:7" x14ac:dyDescent="0.25">
      <c r="A1606" s="32" t="s">
        <v>758</v>
      </c>
      <c r="B1606" s="32" t="s">
        <v>333</v>
      </c>
      <c r="C1606" s="32">
        <v>10</v>
      </c>
      <c r="D1606" s="32">
        <v>64114.836000000003</v>
      </c>
      <c r="E1606" s="32" t="s">
        <v>10</v>
      </c>
      <c r="F1606" s="32">
        <v>3082.3910000000001</v>
      </c>
      <c r="G1606" s="32" t="s">
        <v>335</v>
      </c>
    </row>
    <row r="1607" spans="1:7" x14ac:dyDescent="0.25">
      <c r="A1607" s="32" t="s">
        <v>759</v>
      </c>
      <c r="B1607" s="32" t="s">
        <v>333</v>
      </c>
      <c r="C1607" s="32">
        <v>10</v>
      </c>
      <c r="D1607" s="32">
        <v>41136.546000000002</v>
      </c>
      <c r="E1607" s="32" t="s">
        <v>10</v>
      </c>
      <c r="F1607" s="32">
        <v>1296.375</v>
      </c>
      <c r="G1607" s="32" t="s">
        <v>335</v>
      </c>
    </row>
    <row r="1608" spans="1:7" x14ac:dyDescent="0.25">
      <c r="A1608" s="32" t="s">
        <v>703</v>
      </c>
      <c r="B1608" s="32" t="s">
        <v>333</v>
      </c>
      <c r="C1608" s="32">
        <v>10</v>
      </c>
      <c r="D1608" s="32">
        <v>13462.455</v>
      </c>
      <c r="E1608" s="32" t="s">
        <v>10</v>
      </c>
      <c r="F1608" s="32">
        <v>165.87700000000001</v>
      </c>
      <c r="G1608" s="32" t="s">
        <v>335</v>
      </c>
    </row>
    <row r="1609" spans="1:7" x14ac:dyDescent="0.25">
      <c r="A1609" s="32" t="s">
        <v>704</v>
      </c>
      <c r="B1609" s="32" t="s">
        <v>333</v>
      </c>
      <c r="C1609" s="32">
        <v>10</v>
      </c>
      <c r="D1609" s="32">
        <v>10544.157999999999</v>
      </c>
      <c r="E1609" s="32" t="s">
        <v>10</v>
      </c>
      <c r="F1609" s="32">
        <v>680.56200000000001</v>
      </c>
      <c r="G1609" s="32" t="s">
        <v>335</v>
      </c>
    </row>
    <row r="1610" spans="1:7" x14ac:dyDescent="0.25">
      <c r="A1610" s="32" t="s">
        <v>705</v>
      </c>
      <c r="B1610" s="32" t="s">
        <v>333</v>
      </c>
      <c r="C1610" s="32">
        <v>10</v>
      </c>
      <c r="D1610" s="32">
        <v>57931.512999999999</v>
      </c>
      <c r="E1610" s="32" t="s">
        <v>10</v>
      </c>
      <c r="F1610" s="32">
        <v>1685.703</v>
      </c>
      <c r="G1610" s="32" t="s">
        <v>335</v>
      </c>
    </row>
    <row r="1611" spans="1:7" x14ac:dyDescent="0.25">
      <c r="A1611" s="32" t="s">
        <v>706</v>
      </c>
      <c r="B1611" s="32" t="s">
        <v>333</v>
      </c>
      <c r="C1611" s="32">
        <v>10</v>
      </c>
      <c r="D1611" s="32">
        <v>35989.917000000001</v>
      </c>
      <c r="E1611" s="32" t="s">
        <v>10</v>
      </c>
      <c r="F1611" s="32">
        <v>484.38299999999998</v>
      </c>
      <c r="G1611" s="32" t="s">
        <v>335</v>
      </c>
    </row>
    <row r="1612" spans="1:7" x14ac:dyDescent="0.25">
      <c r="A1612" s="32" t="s">
        <v>707</v>
      </c>
      <c r="B1612" s="32" t="s">
        <v>333</v>
      </c>
      <c r="C1612" s="32">
        <v>10</v>
      </c>
      <c r="D1612" s="32">
        <v>248809.43400000001</v>
      </c>
      <c r="E1612" s="32" t="s">
        <v>10</v>
      </c>
      <c r="F1612" s="32">
        <v>2258.2660000000001</v>
      </c>
      <c r="G1612" s="32" t="s">
        <v>335</v>
      </c>
    </row>
    <row r="1613" spans="1:7" x14ac:dyDescent="0.25">
      <c r="A1613" s="32" t="s">
        <v>708</v>
      </c>
      <c r="B1613" s="32" t="s">
        <v>333</v>
      </c>
      <c r="C1613" s="32">
        <v>10</v>
      </c>
      <c r="D1613" s="32">
        <v>292416.43</v>
      </c>
      <c r="E1613" s="32" t="s">
        <v>10</v>
      </c>
      <c r="F1613" s="32">
        <v>12341.653</v>
      </c>
      <c r="G1613" s="32" t="s">
        <v>335</v>
      </c>
    </row>
    <row r="1614" spans="1:7" x14ac:dyDescent="0.25">
      <c r="A1614" s="32" t="s">
        <v>709</v>
      </c>
      <c r="B1614" s="32" t="s">
        <v>333</v>
      </c>
      <c r="C1614" s="32">
        <v>10</v>
      </c>
      <c r="D1614" s="32">
        <v>227558.76699999999</v>
      </c>
      <c r="E1614" s="32" t="s">
        <v>10</v>
      </c>
      <c r="F1614" s="32">
        <v>5110.2209999999995</v>
      </c>
      <c r="G1614" s="32" t="s">
        <v>335</v>
      </c>
    </row>
    <row r="1615" spans="1:7" x14ac:dyDescent="0.25">
      <c r="A1615" s="32" t="s">
        <v>710</v>
      </c>
      <c r="B1615" s="32" t="s">
        <v>333</v>
      </c>
      <c r="C1615" s="32">
        <v>10</v>
      </c>
      <c r="D1615" s="32">
        <v>283495.75</v>
      </c>
      <c r="E1615" s="32" t="s">
        <v>10</v>
      </c>
      <c r="F1615" s="32">
        <v>5005.9110000000001</v>
      </c>
      <c r="G1615" s="32" t="s">
        <v>335</v>
      </c>
    </row>
    <row r="1616" spans="1:7" x14ac:dyDescent="0.25">
      <c r="A1616" s="32" t="s">
        <v>711</v>
      </c>
      <c r="B1616" s="32" t="s">
        <v>333</v>
      </c>
      <c r="C1616" s="32">
        <v>10</v>
      </c>
      <c r="D1616" s="32">
        <v>138291.003</v>
      </c>
      <c r="E1616" s="32" t="s">
        <v>10</v>
      </c>
      <c r="F1616" s="32">
        <v>4744.34</v>
      </c>
      <c r="G1616" s="32" t="s">
        <v>335</v>
      </c>
    </row>
    <row r="1617" spans="1:14" x14ac:dyDescent="0.25">
      <c r="A1617" s="32" t="s">
        <v>712</v>
      </c>
      <c r="B1617" s="32" t="s">
        <v>333</v>
      </c>
      <c r="C1617" s="32">
        <v>10</v>
      </c>
      <c r="D1617" s="32">
        <v>161052.99799999999</v>
      </c>
      <c r="E1617" s="32" t="s">
        <v>10</v>
      </c>
      <c r="F1617" s="32">
        <v>2781.7179999999998</v>
      </c>
      <c r="G1617" s="32" t="s">
        <v>335</v>
      </c>
    </row>
    <row r="1618" spans="1:14" x14ac:dyDescent="0.25">
      <c r="A1618" s="32" t="s">
        <v>713</v>
      </c>
      <c r="B1618" s="32" t="s">
        <v>333</v>
      </c>
      <c r="C1618" s="32">
        <v>10</v>
      </c>
      <c r="D1618" s="32">
        <v>80149.312000000005</v>
      </c>
      <c r="E1618" s="32" t="s">
        <v>10</v>
      </c>
      <c r="F1618" s="32">
        <v>1473.5319999999999</v>
      </c>
      <c r="G1618" s="32" t="s">
        <v>335</v>
      </c>
    </row>
    <row r="1619" spans="1:14" x14ac:dyDescent="0.25">
      <c r="A1619" s="32" t="s">
        <v>714</v>
      </c>
      <c r="B1619" s="32" t="s">
        <v>333</v>
      </c>
      <c r="C1619" s="32">
        <v>10</v>
      </c>
      <c r="D1619" s="32">
        <v>100518.261</v>
      </c>
      <c r="E1619" s="32" t="s">
        <v>10</v>
      </c>
      <c r="F1619" s="32">
        <v>1619.6690000000001</v>
      </c>
      <c r="G1619" s="32" t="s">
        <v>335</v>
      </c>
    </row>
    <row r="1620" spans="1:14" x14ac:dyDescent="0.25">
      <c r="A1620" s="32" t="s">
        <v>715</v>
      </c>
      <c r="B1620" s="32" t="s">
        <v>333</v>
      </c>
      <c r="C1620" s="32">
        <v>10</v>
      </c>
      <c r="D1620" s="32">
        <v>475449.397</v>
      </c>
      <c r="E1620" s="32" t="s">
        <v>10</v>
      </c>
      <c r="F1620" s="32">
        <v>15468.627</v>
      </c>
      <c r="G1620" s="32" t="s">
        <v>335</v>
      </c>
    </row>
    <row r="1621" spans="1:14" x14ac:dyDescent="0.25">
      <c r="A1621" s="32" t="s">
        <v>716</v>
      </c>
      <c r="B1621" s="32" t="s">
        <v>333</v>
      </c>
      <c r="C1621" s="32">
        <v>10</v>
      </c>
      <c r="D1621" s="32">
        <v>549306.11300000001</v>
      </c>
      <c r="E1621" s="32" t="s">
        <v>10</v>
      </c>
      <c r="F1621" s="32">
        <v>113784.61900000001</v>
      </c>
      <c r="G1621" s="32" t="s">
        <v>335</v>
      </c>
    </row>
    <row r="1622" spans="1:14" x14ac:dyDescent="0.25">
      <c r="A1622" s="32" t="s">
        <v>717</v>
      </c>
      <c r="B1622" s="32" t="s">
        <v>333</v>
      </c>
      <c r="C1622" s="32">
        <v>10</v>
      </c>
      <c r="D1622" s="32">
        <v>1007869.796</v>
      </c>
      <c r="E1622" s="32" t="s">
        <v>10</v>
      </c>
      <c r="F1622" s="32">
        <v>8696.1370000000006</v>
      </c>
      <c r="G1622" s="32" t="s">
        <v>335</v>
      </c>
    </row>
    <row r="1623" spans="1:14" x14ac:dyDescent="0.25">
      <c r="A1623" s="32" t="s">
        <v>718</v>
      </c>
      <c r="B1623" s="32" t="s">
        <v>333</v>
      </c>
      <c r="C1623" s="32">
        <v>10</v>
      </c>
      <c r="D1623" s="32">
        <v>1015069.823</v>
      </c>
      <c r="E1623" s="32" t="s">
        <v>10</v>
      </c>
      <c r="F1623" s="32">
        <v>9053.4719999999998</v>
      </c>
      <c r="G1623" s="32" t="s">
        <v>335</v>
      </c>
    </row>
    <row r="1624" spans="1:14" x14ac:dyDescent="0.25">
      <c r="A1624" s="32" t="s">
        <v>719</v>
      </c>
      <c r="B1624" s="32" t="s">
        <v>333</v>
      </c>
      <c r="C1624" s="32">
        <v>10</v>
      </c>
      <c r="D1624" s="32">
        <v>5409.7960000000003</v>
      </c>
      <c r="E1624" s="32" t="s">
        <v>10</v>
      </c>
      <c r="F1624" s="32">
        <v>98.861999999999995</v>
      </c>
      <c r="G1624" s="32" t="s">
        <v>335</v>
      </c>
    </row>
    <row r="1625" spans="1:14" x14ac:dyDescent="0.25">
      <c r="A1625" s="32" t="s">
        <v>720</v>
      </c>
      <c r="B1625" s="32" t="s">
        <v>333</v>
      </c>
      <c r="C1625" s="32">
        <v>10</v>
      </c>
      <c r="D1625" s="32">
        <v>3185.922</v>
      </c>
      <c r="E1625" s="32" t="s">
        <v>10</v>
      </c>
      <c r="F1625" s="32">
        <v>63.723999999999997</v>
      </c>
      <c r="G1625" s="32" t="s">
        <v>335</v>
      </c>
    </row>
    <row r="1626" spans="1:14" x14ac:dyDescent="0.25">
      <c r="A1626" s="32" t="s">
        <v>721</v>
      </c>
      <c r="B1626" s="32" t="s">
        <v>333</v>
      </c>
      <c r="C1626" s="32">
        <v>10</v>
      </c>
      <c r="D1626" s="32">
        <v>48763.749000000003</v>
      </c>
      <c r="E1626" s="32" t="s">
        <v>10</v>
      </c>
      <c r="F1626" s="32">
        <v>693.20100000000002</v>
      </c>
      <c r="G1626" s="32" t="s">
        <v>335</v>
      </c>
    </row>
    <row r="1627" spans="1:14" x14ac:dyDescent="0.25">
      <c r="A1627" s="32" t="s">
        <v>722</v>
      </c>
      <c r="B1627" s="32" t="s">
        <v>333</v>
      </c>
      <c r="C1627" s="32">
        <v>10</v>
      </c>
      <c r="D1627" s="32">
        <v>25198.190999999999</v>
      </c>
      <c r="E1627" s="32" t="s">
        <v>10</v>
      </c>
      <c r="F1627" s="32">
        <v>332.77699999999999</v>
      </c>
      <c r="G1627" s="32" t="s">
        <v>335</v>
      </c>
    </row>
    <row r="1629" spans="1:14" x14ac:dyDescent="0.25">
      <c r="A1629" s="32" t="s">
        <v>161</v>
      </c>
      <c r="B1629" s="32"/>
      <c r="C1629" s="32"/>
      <c r="D1629" s="32"/>
      <c r="E1629" s="32"/>
      <c r="F1629" s="32"/>
      <c r="G1629" s="32"/>
    </row>
    <row r="1630" spans="1:14" ht="20" thickBot="1" x14ac:dyDescent="0.3">
      <c r="A1630" s="32" t="s">
        <v>2</v>
      </c>
      <c r="B1630" s="32" t="s">
        <v>3</v>
      </c>
      <c r="C1630" s="32" t="s">
        <v>4</v>
      </c>
      <c r="D1630" s="32" t="s">
        <v>5</v>
      </c>
      <c r="E1630" s="32" t="s">
        <v>6</v>
      </c>
      <c r="F1630" s="32" t="s">
        <v>7</v>
      </c>
      <c r="G1630" s="32"/>
    </row>
    <row r="1631" spans="1:14" x14ac:dyDescent="0.25">
      <c r="A1631" s="32" t="s">
        <v>8</v>
      </c>
      <c r="B1631" s="32" t="s">
        <v>333</v>
      </c>
      <c r="C1631" s="32">
        <v>25</v>
      </c>
      <c r="D1631" s="32">
        <v>3825709.4470000002</v>
      </c>
      <c r="E1631" s="32" t="s">
        <v>10</v>
      </c>
      <c r="F1631" s="32">
        <v>41173.262000000002</v>
      </c>
      <c r="G1631" s="32" t="s">
        <v>335</v>
      </c>
      <c r="I1631" s="5" t="s">
        <v>161</v>
      </c>
      <c r="J1631" s="79" t="s">
        <v>340</v>
      </c>
      <c r="K1631" s="79" t="s">
        <v>341</v>
      </c>
      <c r="L1631" s="19" t="s">
        <v>162</v>
      </c>
      <c r="M1631" s="79" t="s">
        <v>342</v>
      </c>
      <c r="N1631" s="23" t="s">
        <v>162</v>
      </c>
    </row>
    <row r="1632" spans="1:14" x14ac:dyDescent="0.25">
      <c r="A1632" s="32" t="s">
        <v>12</v>
      </c>
      <c r="B1632" s="32" t="s">
        <v>333</v>
      </c>
      <c r="C1632" s="32">
        <v>25</v>
      </c>
      <c r="D1632" s="32">
        <v>8635993.5529999994</v>
      </c>
      <c r="E1632" s="32" t="s">
        <v>10</v>
      </c>
      <c r="F1632" s="32">
        <v>140200.23300000001</v>
      </c>
      <c r="G1632" s="32" t="s">
        <v>335</v>
      </c>
      <c r="I1632" s="6">
        <v>100000</v>
      </c>
      <c r="J1632" s="80">
        <f>D1631</f>
        <v>3825709.4470000002</v>
      </c>
      <c r="K1632" s="80">
        <f>D1632</f>
        <v>8635993.5529999994</v>
      </c>
      <c r="L1632" s="20">
        <f>(J1632/K1632-1)</f>
        <v>-0.55700413351153877</v>
      </c>
      <c r="M1632" s="80">
        <f>D1633</f>
        <v>5756767.7019999996</v>
      </c>
      <c r="N1632" s="24">
        <f>(J1632/M1632-1)</f>
        <v>-0.3354414065255954</v>
      </c>
    </row>
    <row r="1633" spans="1:14" x14ac:dyDescent="0.25">
      <c r="A1633" s="32" t="s">
        <v>13</v>
      </c>
      <c r="B1633" s="32" t="s">
        <v>333</v>
      </c>
      <c r="C1633" s="32">
        <v>25</v>
      </c>
      <c r="D1633" s="32">
        <v>5756767.7019999996</v>
      </c>
      <c r="E1633" s="32" t="s">
        <v>10</v>
      </c>
      <c r="F1633" s="32">
        <v>49522.362000000001</v>
      </c>
      <c r="G1633" s="32" t="s">
        <v>335</v>
      </c>
      <c r="I1633" s="6">
        <v>50000</v>
      </c>
      <c r="J1633" s="80">
        <f>D1634</f>
        <v>1893957.9609999999</v>
      </c>
      <c r="K1633" s="80">
        <f>D1635</f>
        <v>4232262.2549999999</v>
      </c>
      <c r="L1633" s="20">
        <f t="shared" ref="L1633:L1636" si="167">(J1633/K1633-1)</f>
        <v>-0.5524951321807916</v>
      </c>
      <c r="M1633" s="80">
        <f>D1636</f>
        <v>2906656.2409999999</v>
      </c>
      <c r="N1633" s="24">
        <f t="shared" ref="N1633:N1636" si="168">(J1633/M1633-1)</f>
        <v>-0.3484066212286574</v>
      </c>
    </row>
    <row r="1634" spans="1:14" x14ac:dyDescent="0.25">
      <c r="A1634" s="32" t="s">
        <v>14</v>
      </c>
      <c r="B1634" s="32" t="s">
        <v>333</v>
      </c>
      <c r="C1634" s="32">
        <v>25</v>
      </c>
      <c r="D1634" s="32">
        <v>1893957.9609999999</v>
      </c>
      <c r="E1634" s="32" t="s">
        <v>10</v>
      </c>
      <c r="F1634" s="32">
        <v>16710.574000000001</v>
      </c>
      <c r="G1634" s="32" t="s">
        <v>335</v>
      </c>
      <c r="I1634" s="6">
        <v>10000</v>
      </c>
      <c r="J1634" s="80">
        <f>D1637</f>
        <v>386294.96799999999</v>
      </c>
      <c r="K1634" s="80">
        <f>D1638</f>
        <v>841374.951</v>
      </c>
      <c r="L1634" s="20">
        <f t="shared" si="167"/>
        <v>-0.54087655267027324</v>
      </c>
      <c r="M1634" s="80">
        <f>D1639</f>
        <v>571724.26800000004</v>
      </c>
      <c r="N1634" s="24">
        <f t="shared" si="168"/>
        <v>-0.32433344249784413</v>
      </c>
    </row>
    <row r="1635" spans="1:14" x14ac:dyDescent="0.25">
      <c r="A1635" s="32" t="s">
        <v>15</v>
      </c>
      <c r="B1635" s="32" t="s">
        <v>333</v>
      </c>
      <c r="C1635" s="32">
        <v>25</v>
      </c>
      <c r="D1635" s="32">
        <v>4232262.2549999999</v>
      </c>
      <c r="E1635" s="32" t="s">
        <v>10</v>
      </c>
      <c r="F1635" s="32">
        <v>79507.937999999995</v>
      </c>
      <c r="G1635" s="32" t="s">
        <v>335</v>
      </c>
      <c r="I1635" s="74">
        <v>1000</v>
      </c>
      <c r="J1635" s="80">
        <f>D1640</f>
        <v>53823.097999999998</v>
      </c>
      <c r="K1635" s="80">
        <f>D1641</f>
        <v>94145.106</v>
      </c>
      <c r="L1635" s="20">
        <f t="shared" si="167"/>
        <v>-0.42829637899605744</v>
      </c>
      <c r="M1635" s="80">
        <f>D1642</f>
        <v>58842.178</v>
      </c>
      <c r="N1635" s="24">
        <f t="shared" si="168"/>
        <v>-8.5297318532295052E-2</v>
      </c>
    </row>
    <row r="1636" spans="1:14" ht="20" thickBot="1" x14ac:dyDescent="0.3">
      <c r="A1636" s="32" t="s">
        <v>16</v>
      </c>
      <c r="B1636" s="32" t="s">
        <v>333</v>
      </c>
      <c r="C1636" s="32">
        <v>25</v>
      </c>
      <c r="D1636" s="32">
        <v>2906656.2409999999</v>
      </c>
      <c r="E1636" s="32" t="s">
        <v>10</v>
      </c>
      <c r="F1636" s="32">
        <v>34675.550999999999</v>
      </c>
      <c r="G1636" s="32" t="s">
        <v>335</v>
      </c>
      <c r="I1636" s="75">
        <v>100</v>
      </c>
      <c r="J1636" s="81">
        <f>D1643</f>
        <v>3859.8589999999999</v>
      </c>
      <c r="K1636" s="81">
        <f>D1644</f>
        <v>5873.1540000000005</v>
      </c>
      <c r="L1636" s="21">
        <f t="shared" si="167"/>
        <v>-0.34279622158724266</v>
      </c>
      <c r="M1636" s="81">
        <f>D1645</f>
        <v>5730.3959999999997</v>
      </c>
      <c r="N1636" s="25">
        <f t="shared" si="168"/>
        <v>-0.3264236886944637</v>
      </c>
    </row>
    <row r="1637" spans="1:14" x14ac:dyDescent="0.25">
      <c r="A1637" s="32" t="s">
        <v>17</v>
      </c>
      <c r="B1637" s="32" t="s">
        <v>333</v>
      </c>
      <c r="C1637" s="32">
        <v>25</v>
      </c>
      <c r="D1637" s="32">
        <v>386294.96799999999</v>
      </c>
      <c r="E1637" s="32" t="s">
        <v>10</v>
      </c>
      <c r="F1637" s="32">
        <v>2327.8470000000002</v>
      </c>
      <c r="G1637" s="32" t="s">
        <v>335</v>
      </c>
    </row>
    <row r="1638" spans="1:14" x14ac:dyDescent="0.25">
      <c r="A1638" s="32" t="s">
        <v>18</v>
      </c>
      <c r="B1638" s="32" t="s">
        <v>333</v>
      </c>
      <c r="C1638" s="32">
        <v>25</v>
      </c>
      <c r="D1638" s="32">
        <v>841374.951</v>
      </c>
      <c r="E1638" s="32" t="s">
        <v>10</v>
      </c>
      <c r="F1638" s="32">
        <v>9857.7919999999995</v>
      </c>
      <c r="G1638" s="32" t="s">
        <v>335</v>
      </c>
    </row>
    <row r="1639" spans="1:14" x14ac:dyDescent="0.25">
      <c r="A1639" s="32" t="s">
        <v>19</v>
      </c>
      <c r="B1639" s="32" t="s">
        <v>333</v>
      </c>
      <c r="C1639" s="32">
        <v>25</v>
      </c>
      <c r="D1639" s="32">
        <v>571724.26800000004</v>
      </c>
      <c r="E1639" s="32" t="s">
        <v>10</v>
      </c>
      <c r="F1639" s="32">
        <v>5816.625</v>
      </c>
      <c r="G1639" s="32" t="s">
        <v>335</v>
      </c>
    </row>
    <row r="1640" spans="1:14" x14ac:dyDescent="0.25">
      <c r="A1640" s="32" t="s">
        <v>20</v>
      </c>
      <c r="B1640" s="32" t="s">
        <v>333</v>
      </c>
      <c r="C1640" s="32">
        <v>25</v>
      </c>
      <c r="D1640" s="32">
        <v>53823.097999999998</v>
      </c>
      <c r="E1640" s="32" t="s">
        <v>10</v>
      </c>
      <c r="F1640" s="32">
        <v>548.90599999999995</v>
      </c>
      <c r="G1640" s="32" t="s">
        <v>335</v>
      </c>
    </row>
    <row r="1641" spans="1:14" x14ac:dyDescent="0.25">
      <c r="A1641" s="32" t="s">
        <v>21</v>
      </c>
      <c r="B1641" s="32" t="s">
        <v>333</v>
      </c>
      <c r="C1641" s="32">
        <v>25</v>
      </c>
      <c r="D1641" s="32">
        <v>94145.106</v>
      </c>
      <c r="E1641" s="32" t="s">
        <v>10</v>
      </c>
      <c r="F1641" s="32">
        <v>393.03</v>
      </c>
      <c r="G1641" s="32" t="s">
        <v>335</v>
      </c>
    </row>
    <row r="1642" spans="1:14" x14ac:dyDescent="0.25">
      <c r="A1642" s="32" t="s">
        <v>22</v>
      </c>
      <c r="B1642" s="32" t="s">
        <v>333</v>
      </c>
      <c r="C1642" s="32">
        <v>25</v>
      </c>
      <c r="D1642" s="32">
        <v>58842.178</v>
      </c>
      <c r="E1642" s="32" t="s">
        <v>10</v>
      </c>
      <c r="F1642" s="32">
        <v>570.05600000000004</v>
      </c>
      <c r="G1642" s="32" t="s">
        <v>335</v>
      </c>
    </row>
    <row r="1643" spans="1:14" x14ac:dyDescent="0.25">
      <c r="A1643" s="32" t="s">
        <v>23</v>
      </c>
      <c r="B1643" s="32" t="s">
        <v>333</v>
      </c>
      <c r="C1643" s="32">
        <v>25</v>
      </c>
      <c r="D1643" s="32">
        <v>3859.8589999999999</v>
      </c>
      <c r="E1643" s="32" t="s">
        <v>10</v>
      </c>
      <c r="F1643" s="32">
        <v>21.047999999999998</v>
      </c>
      <c r="G1643" s="32" t="s">
        <v>335</v>
      </c>
    </row>
    <row r="1644" spans="1:14" x14ac:dyDescent="0.25">
      <c r="A1644" s="32" t="s">
        <v>24</v>
      </c>
      <c r="B1644" s="32" t="s">
        <v>333</v>
      </c>
      <c r="C1644" s="32">
        <v>25</v>
      </c>
      <c r="D1644" s="32">
        <v>5873.1540000000005</v>
      </c>
      <c r="E1644" s="32" t="s">
        <v>10</v>
      </c>
      <c r="F1644" s="32">
        <v>47.52</v>
      </c>
      <c r="G1644" s="32" t="s">
        <v>335</v>
      </c>
    </row>
    <row r="1645" spans="1:14" x14ac:dyDescent="0.25">
      <c r="A1645" s="32" t="s">
        <v>25</v>
      </c>
      <c r="B1645" s="32" t="s">
        <v>333</v>
      </c>
      <c r="C1645" s="32">
        <v>25</v>
      </c>
      <c r="D1645" s="32">
        <v>5730.3959999999997</v>
      </c>
      <c r="E1645" s="32" t="s">
        <v>10</v>
      </c>
      <c r="F1645" s="32">
        <v>44.341000000000001</v>
      </c>
      <c r="G1645" s="32" t="s">
        <v>335</v>
      </c>
    </row>
    <row r="1647" spans="1:14" x14ac:dyDescent="0.25">
      <c r="A1647" s="32" t="s">
        <v>163</v>
      </c>
      <c r="B1647" s="32"/>
      <c r="C1647" s="32"/>
      <c r="D1647" s="32"/>
      <c r="E1647" s="32"/>
      <c r="F1647" s="32"/>
      <c r="G1647" s="32"/>
    </row>
    <row r="1648" spans="1:14" ht="20" thickBot="1" x14ac:dyDescent="0.3">
      <c r="A1648" s="32" t="s">
        <v>2</v>
      </c>
      <c r="B1648" s="32" t="s">
        <v>3</v>
      </c>
      <c r="C1648" s="32" t="s">
        <v>4</v>
      </c>
      <c r="D1648" s="32" t="s">
        <v>5</v>
      </c>
      <c r="E1648" s="32" t="s">
        <v>6</v>
      </c>
      <c r="F1648" s="32" t="s">
        <v>7</v>
      </c>
      <c r="G1648" s="32"/>
    </row>
    <row r="1649" spans="1:14" x14ac:dyDescent="0.25">
      <c r="A1649" s="32" t="s">
        <v>26</v>
      </c>
      <c r="B1649" s="32" t="s">
        <v>333</v>
      </c>
      <c r="C1649" s="32">
        <v>25</v>
      </c>
      <c r="D1649" s="32">
        <v>2069717.233</v>
      </c>
      <c r="E1649" s="32" t="s">
        <v>10</v>
      </c>
      <c r="F1649" s="32">
        <v>10432.012000000001</v>
      </c>
      <c r="G1649" s="32" t="s">
        <v>335</v>
      </c>
      <c r="I1649" s="5" t="s">
        <v>163</v>
      </c>
      <c r="J1649" s="79" t="s">
        <v>340</v>
      </c>
      <c r="K1649" s="79" t="s">
        <v>341</v>
      </c>
      <c r="L1649" s="19" t="s">
        <v>162</v>
      </c>
      <c r="M1649" s="79" t="s">
        <v>342</v>
      </c>
      <c r="N1649" s="23" t="s">
        <v>162</v>
      </c>
    </row>
    <row r="1650" spans="1:14" x14ac:dyDescent="0.25">
      <c r="A1650" s="32" t="s">
        <v>27</v>
      </c>
      <c r="B1650" s="32" t="s">
        <v>333</v>
      </c>
      <c r="C1650" s="32">
        <v>25</v>
      </c>
      <c r="D1650" s="32">
        <v>2743344.8309999998</v>
      </c>
      <c r="E1650" s="32" t="s">
        <v>10</v>
      </c>
      <c r="F1650" s="32">
        <v>143089.17499999999</v>
      </c>
      <c r="G1650" s="32" t="s">
        <v>335</v>
      </c>
      <c r="I1650" s="6">
        <v>100000</v>
      </c>
      <c r="J1650" s="80">
        <f>D1649</f>
        <v>2069717.233</v>
      </c>
      <c r="K1650" s="80">
        <f>D1650</f>
        <v>2743344.8309999998</v>
      </c>
      <c r="L1650" s="20">
        <f>(J1650/K1650-1)</f>
        <v>-0.2455497356321954</v>
      </c>
      <c r="M1650" s="80">
        <f>D1651</f>
        <v>2922782.7390000001</v>
      </c>
      <c r="N1650" s="24">
        <f>(J1650/M1650-1)</f>
        <v>-0.29186757353434611</v>
      </c>
    </row>
    <row r="1651" spans="1:14" x14ac:dyDescent="0.25">
      <c r="A1651" s="32" t="s">
        <v>28</v>
      </c>
      <c r="B1651" s="32" t="s">
        <v>333</v>
      </c>
      <c r="C1651" s="32">
        <v>25</v>
      </c>
      <c r="D1651" s="32">
        <v>2922782.7390000001</v>
      </c>
      <c r="E1651" s="32" t="s">
        <v>10</v>
      </c>
      <c r="F1651" s="32">
        <v>18238.182000000001</v>
      </c>
      <c r="G1651" s="32" t="s">
        <v>335</v>
      </c>
      <c r="I1651" s="6">
        <v>50000</v>
      </c>
      <c r="J1651" s="80">
        <f>D1652</f>
        <v>1039578.468</v>
      </c>
      <c r="K1651" s="80">
        <f>D1653</f>
        <v>1355581.0730000001</v>
      </c>
      <c r="L1651" s="20">
        <f t="shared" ref="L1651:L1654" si="169">(J1651/K1651-1)</f>
        <v>-0.23311228763371805</v>
      </c>
      <c r="M1651" s="80">
        <f>D1654</f>
        <v>1478189.7080000001</v>
      </c>
      <c r="N1651" s="24">
        <f t="shared" ref="N1651:N1654" si="170">(J1651/M1651-1)</f>
        <v>-0.29672188733707516</v>
      </c>
    </row>
    <row r="1652" spans="1:14" x14ac:dyDescent="0.25">
      <c r="A1652" s="32" t="s">
        <v>29</v>
      </c>
      <c r="B1652" s="32" t="s">
        <v>333</v>
      </c>
      <c r="C1652" s="32">
        <v>25</v>
      </c>
      <c r="D1652" s="32">
        <v>1039578.468</v>
      </c>
      <c r="E1652" s="32" t="s">
        <v>10</v>
      </c>
      <c r="F1652" s="32">
        <v>15128.379000000001</v>
      </c>
      <c r="G1652" s="32" t="s">
        <v>335</v>
      </c>
      <c r="I1652" s="6">
        <v>10000</v>
      </c>
      <c r="J1652" s="80">
        <f>D1655</f>
        <v>209647.29699999999</v>
      </c>
      <c r="K1652" s="80">
        <f>D1656</f>
        <v>255363.64799999999</v>
      </c>
      <c r="L1652" s="20">
        <f t="shared" si="169"/>
        <v>-0.17902450626018629</v>
      </c>
      <c r="M1652" s="80">
        <f>D1657</f>
        <v>289189.73300000001</v>
      </c>
      <c r="N1652" s="24">
        <f t="shared" si="170"/>
        <v>-0.27505276613675633</v>
      </c>
    </row>
    <row r="1653" spans="1:14" x14ac:dyDescent="0.25">
      <c r="A1653" s="32" t="s">
        <v>30</v>
      </c>
      <c r="B1653" s="32" t="s">
        <v>333</v>
      </c>
      <c r="C1653" s="32">
        <v>25</v>
      </c>
      <c r="D1653" s="32">
        <v>1355581.0730000001</v>
      </c>
      <c r="E1653" s="32" t="s">
        <v>10</v>
      </c>
      <c r="F1653" s="32">
        <v>95927.282999999996</v>
      </c>
      <c r="G1653" s="32" t="s">
        <v>335</v>
      </c>
      <c r="I1653" s="74">
        <v>1000</v>
      </c>
      <c r="J1653" s="80">
        <f>D1658</f>
        <v>27270.163</v>
      </c>
      <c r="K1653" s="80">
        <f>D1659</f>
        <v>39059.667999999998</v>
      </c>
      <c r="L1653" s="20">
        <f t="shared" si="169"/>
        <v>-0.30183321066630664</v>
      </c>
      <c r="M1653" s="80">
        <f>D1660</f>
        <v>27795.761999999999</v>
      </c>
      <c r="N1653" s="24">
        <f t="shared" si="170"/>
        <v>-1.8909321500162446E-2</v>
      </c>
    </row>
    <row r="1654" spans="1:14" ht="20" thickBot="1" x14ac:dyDescent="0.3">
      <c r="A1654" s="32" t="s">
        <v>31</v>
      </c>
      <c r="B1654" s="32" t="s">
        <v>333</v>
      </c>
      <c r="C1654" s="32">
        <v>25</v>
      </c>
      <c r="D1654" s="32">
        <v>1478189.7080000001</v>
      </c>
      <c r="E1654" s="32" t="s">
        <v>10</v>
      </c>
      <c r="F1654" s="32">
        <v>70786.385999999999</v>
      </c>
      <c r="G1654" s="32" t="s">
        <v>335</v>
      </c>
      <c r="I1654" s="75">
        <v>100</v>
      </c>
      <c r="J1654" s="81">
        <f>D1661</f>
        <v>2072.7269999999999</v>
      </c>
      <c r="K1654" s="81">
        <f>D1662</f>
        <v>2279.2379999999998</v>
      </c>
      <c r="L1654" s="21">
        <f t="shared" si="169"/>
        <v>-9.0605281238729796E-2</v>
      </c>
      <c r="M1654" s="81">
        <f>D1663</f>
        <v>2615.11</v>
      </c>
      <c r="N1654" s="25">
        <f t="shared" si="170"/>
        <v>-0.20740351266294732</v>
      </c>
    </row>
    <row r="1655" spans="1:14" x14ac:dyDescent="0.25">
      <c r="A1655" s="32" t="s">
        <v>32</v>
      </c>
      <c r="B1655" s="32" t="s">
        <v>333</v>
      </c>
      <c r="C1655" s="32">
        <v>25</v>
      </c>
      <c r="D1655" s="32">
        <v>209647.29699999999</v>
      </c>
      <c r="E1655" s="32" t="s">
        <v>10</v>
      </c>
      <c r="F1655" s="32">
        <v>724.99900000000002</v>
      </c>
      <c r="G1655" s="32" t="s">
        <v>335</v>
      </c>
    </row>
    <row r="1656" spans="1:14" x14ac:dyDescent="0.25">
      <c r="A1656" s="32" t="s">
        <v>33</v>
      </c>
      <c r="B1656" s="32" t="s">
        <v>333</v>
      </c>
      <c r="C1656" s="32">
        <v>25</v>
      </c>
      <c r="D1656" s="32">
        <v>255363.64799999999</v>
      </c>
      <c r="E1656" s="32" t="s">
        <v>10</v>
      </c>
      <c r="F1656" s="32">
        <v>1955.423</v>
      </c>
      <c r="G1656" s="32" t="s">
        <v>335</v>
      </c>
    </row>
    <row r="1657" spans="1:14" x14ac:dyDescent="0.25">
      <c r="A1657" s="32" t="s">
        <v>34</v>
      </c>
      <c r="B1657" s="32" t="s">
        <v>333</v>
      </c>
      <c r="C1657" s="32">
        <v>25</v>
      </c>
      <c r="D1657" s="32">
        <v>289189.73300000001</v>
      </c>
      <c r="E1657" s="32" t="s">
        <v>10</v>
      </c>
      <c r="F1657" s="32">
        <v>665.36900000000003</v>
      </c>
      <c r="G1657" s="32" t="s">
        <v>335</v>
      </c>
    </row>
    <row r="1658" spans="1:14" x14ac:dyDescent="0.25">
      <c r="A1658" s="32" t="s">
        <v>35</v>
      </c>
      <c r="B1658" s="32" t="s">
        <v>333</v>
      </c>
      <c r="C1658" s="32">
        <v>25</v>
      </c>
      <c r="D1658" s="32">
        <v>27270.163</v>
      </c>
      <c r="E1658" s="32" t="s">
        <v>10</v>
      </c>
      <c r="F1658" s="32">
        <v>89.466999999999999</v>
      </c>
      <c r="G1658" s="32" t="s">
        <v>335</v>
      </c>
    </row>
    <row r="1659" spans="1:14" x14ac:dyDescent="0.25">
      <c r="A1659" s="32" t="s">
        <v>36</v>
      </c>
      <c r="B1659" s="32" t="s">
        <v>333</v>
      </c>
      <c r="C1659" s="32">
        <v>25</v>
      </c>
      <c r="D1659" s="32">
        <v>39059.667999999998</v>
      </c>
      <c r="E1659" s="32" t="s">
        <v>10</v>
      </c>
      <c r="F1659" s="32">
        <v>211.93799999999999</v>
      </c>
      <c r="G1659" s="32" t="s">
        <v>335</v>
      </c>
    </row>
    <row r="1660" spans="1:14" x14ac:dyDescent="0.25">
      <c r="A1660" s="32" t="s">
        <v>37</v>
      </c>
      <c r="B1660" s="32" t="s">
        <v>333</v>
      </c>
      <c r="C1660" s="32">
        <v>25</v>
      </c>
      <c r="D1660" s="32">
        <v>27795.761999999999</v>
      </c>
      <c r="E1660" s="32" t="s">
        <v>10</v>
      </c>
      <c r="F1660" s="32">
        <v>120.03100000000001</v>
      </c>
      <c r="G1660" s="32" t="s">
        <v>335</v>
      </c>
    </row>
    <row r="1661" spans="1:14" x14ac:dyDescent="0.25">
      <c r="A1661" s="32" t="s">
        <v>38</v>
      </c>
      <c r="B1661" s="32" t="s">
        <v>333</v>
      </c>
      <c r="C1661" s="32">
        <v>25</v>
      </c>
      <c r="D1661" s="32">
        <v>2072.7269999999999</v>
      </c>
      <c r="E1661" s="32" t="s">
        <v>10</v>
      </c>
      <c r="F1661" s="32">
        <v>11.214</v>
      </c>
      <c r="G1661" s="32" t="s">
        <v>335</v>
      </c>
    </row>
    <row r="1662" spans="1:14" x14ac:dyDescent="0.25">
      <c r="A1662" s="32" t="s">
        <v>39</v>
      </c>
      <c r="B1662" s="32" t="s">
        <v>333</v>
      </c>
      <c r="C1662" s="32">
        <v>25</v>
      </c>
      <c r="D1662" s="32">
        <v>2279.2379999999998</v>
      </c>
      <c r="E1662" s="32" t="s">
        <v>10</v>
      </c>
      <c r="F1662" s="32">
        <v>8.5180000000000007</v>
      </c>
      <c r="G1662" s="32" t="s">
        <v>335</v>
      </c>
    </row>
    <row r="1663" spans="1:14" x14ac:dyDescent="0.25">
      <c r="A1663" s="32" t="s">
        <v>40</v>
      </c>
      <c r="B1663" s="32" t="s">
        <v>333</v>
      </c>
      <c r="C1663" s="32">
        <v>25</v>
      </c>
      <c r="D1663" s="32">
        <v>2615.11</v>
      </c>
      <c r="E1663" s="32" t="s">
        <v>10</v>
      </c>
      <c r="F1663" s="32">
        <v>15.484</v>
      </c>
      <c r="G1663" s="32" t="s">
        <v>335</v>
      </c>
    </row>
    <row r="1665" spans="1:14" x14ac:dyDescent="0.25">
      <c r="A1665" s="32" t="s">
        <v>164</v>
      </c>
      <c r="B1665" s="32"/>
      <c r="C1665" s="32"/>
      <c r="D1665" s="32"/>
      <c r="E1665" s="32"/>
      <c r="F1665" s="32"/>
      <c r="G1665" s="32"/>
    </row>
    <row r="1666" spans="1:14" ht="20" thickBot="1" x14ac:dyDescent="0.3">
      <c r="A1666" s="32" t="s">
        <v>2</v>
      </c>
      <c r="B1666" s="32" t="s">
        <v>3</v>
      </c>
      <c r="C1666" s="32" t="s">
        <v>4</v>
      </c>
      <c r="D1666" s="32" t="s">
        <v>5</v>
      </c>
      <c r="E1666" s="32" t="s">
        <v>6</v>
      </c>
      <c r="F1666" s="32" t="s">
        <v>7</v>
      </c>
      <c r="G1666" s="32"/>
    </row>
    <row r="1667" spans="1:14" x14ac:dyDescent="0.25">
      <c r="A1667" s="32" t="s">
        <v>41</v>
      </c>
      <c r="B1667" s="32" t="s">
        <v>333</v>
      </c>
      <c r="C1667" s="32">
        <v>25</v>
      </c>
      <c r="D1667" s="32">
        <v>1358473.898</v>
      </c>
      <c r="E1667" s="32" t="s">
        <v>10</v>
      </c>
      <c r="F1667" s="32">
        <v>9683.8140000000003</v>
      </c>
      <c r="G1667" s="32" t="s">
        <v>335</v>
      </c>
      <c r="I1667" s="5" t="s">
        <v>164</v>
      </c>
      <c r="J1667" s="79" t="s">
        <v>340</v>
      </c>
      <c r="K1667" s="79" t="s">
        <v>341</v>
      </c>
      <c r="L1667" s="19" t="s">
        <v>162</v>
      </c>
      <c r="M1667" s="79" t="s">
        <v>342</v>
      </c>
      <c r="N1667" s="23" t="s">
        <v>162</v>
      </c>
    </row>
    <row r="1668" spans="1:14" x14ac:dyDescent="0.25">
      <c r="A1668" s="32" t="s">
        <v>42</v>
      </c>
      <c r="B1668" s="32" t="s">
        <v>333</v>
      </c>
      <c r="C1668" s="32">
        <v>25</v>
      </c>
      <c r="D1668" s="32">
        <v>1389988.061</v>
      </c>
      <c r="E1668" s="32" t="s">
        <v>10</v>
      </c>
      <c r="F1668" s="32">
        <v>41034.927000000003</v>
      </c>
      <c r="G1668" s="32" t="s">
        <v>335</v>
      </c>
      <c r="I1668" s="6">
        <v>100000</v>
      </c>
      <c r="J1668" s="80">
        <f>D1667</f>
        <v>1358473.898</v>
      </c>
      <c r="K1668" s="80">
        <f>D1668</f>
        <v>1389988.061</v>
      </c>
      <c r="L1668" s="20">
        <f>(J1668/K1668-1)</f>
        <v>-2.2672254448953821E-2</v>
      </c>
      <c r="M1668" s="80">
        <f>D1669</f>
        <v>1689835.3289999999</v>
      </c>
      <c r="N1668" s="24">
        <f>(J1668/M1668-1)</f>
        <v>-0.19609095946413357</v>
      </c>
    </row>
    <row r="1669" spans="1:14" x14ac:dyDescent="0.25">
      <c r="A1669" s="32" t="s">
        <v>43</v>
      </c>
      <c r="B1669" s="32" t="s">
        <v>333</v>
      </c>
      <c r="C1669" s="32">
        <v>25</v>
      </c>
      <c r="D1669" s="32">
        <v>1689835.3289999999</v>
      </c>
      <c r="E1669" s="32" t="s">
        <v>10</v>
      </c>
      <c r="F1669" s="32">
        <v>99131.53</v>
      </c>
      <c r="G1669" s="32" t="s">
        <v>335</v>
      </c>
      <c r="I1669" s="6">
        <v>50000</v>
      </c>
      <c r="J1669" s="80">
        <f>D1670</f>
        <v>662627.16599999997</v>
      </c>
      <c r="K1669" s="80">
        <f>D1671</f>
        <v>685867.94</v>
      </c>
      <c r="L1669" s="20">
        <f t="shared" ref="L1669:L1672" si="171">(J1669/K1669-1)</f>
        <v>-3.3885202448739604E-2</v>
      </c>
      <c r="M1669" s="80">
        <f>D1672</f>
        <v>867804.77899999998</v>
      </c>
      <c r="N1669" s="24">
        <f t="shared" ref="N1669:N1672" si="172">(J1669/M1669-1)</f>
        <v>-0.23643291436633129</v>
      </c>
    </row>
    <row r="1670" spans="1:14" x14ac:dyDescent="0.25">
      <c r="A1670" s="32" t="s">
        <v>44</v>
      </c>
      <c r="B1670" s="32" t="s">
        <v>333</v>
      </c>
      <c r="C1670" s="32">
        <v>25</v>
      </c>
      <c r="D1670" s="32">
        <v>662627.16599999997</v>
      </c>
      <c r="E1670" s="32" t="s">
        <v>10</v>
      </c>
      <c r="F1670" s="32">
        <v>5735.6719999999996</v>
      </c>
      <c r="G1670" s="32" t="s">
        <v>335</v>
      </c>
      <c r="I1670" s="6">
        <v>10000</v>
      </c>
      <c r="J1670" s="80">
        <f>D1673</f>
        <v>137460.016</v>
      </c>
      <c r="K1670" s="80">
        <f>D1674</f>
        <v>135419.45000000001</v>
      </c>
      <c r="L1670" s="20">
        <f t="shared" si="171"/>
        <v>1.506848536159322E-2</v>
      </c>
      <c r="M1670" s="80">
        <f>D1675</f>
        <v>148778.26999999999</v>
      </c>
      <c r="N1670" s="24">
        <f t="shared" si="172"/>
        <v>-7.6074644502856392E-2</v>
      </c>
    </row>
    <row r="1671" spans="1:14" x14ac:dyDescent="0.25">
      <c r="A1671" s="32" t="s">
        <v>45</v>
      </c>
      <c r="B1671" s="32" t="s">
        <v>333</v>
      </c>
      <c r="C1671" s="32">
        <v>25</v>
      </c>
      <c r="D1671" s="32">
        <v>685867.94</v>
      </c>
      <c r="E1671" s="32" t="s">
        <v>10</v>
      </c>
      <c r="F1671" s="32">
        <v>13876.04</v>
      </c>
      <c r="G1671" s="32" t="s">
        <v>335</v>
      </c>
      <c r="I1671" s="74">
        <v>1000</v>
      </c>
      <c r="J1671" s="80">
        <f>D1676</f>
        <v>17218.968000000001</v>
      </c>
      <c r="K1671" s="80">
        <f>D1677</f>
        <v>15338.212</v>
      </c>
      <c r="L1671" s="20">
        <f t="shared" si="171"/>
        <v>0.12261898583746267</v>
      </c>
      <c r="M1671" s="80">
        <f>D1678</f>
        <v>16271.732</v>
      </c>
      <c r="N1671" s="24">
        <f t="shared" si="172"/>
        <v>5.8213593980038558E-2</v>
      </c>
    </row>
    <row r="1672" spans="1:14" ht="20" thickBot="1" x14ac:dyDescent="0.3">
      <c r="A1672" s="32" t="s">
        <v>46</v>
      </c>
      <c r="B1672" s="32" t="s">
        <v>333</v>
      </c>
      <c r="C1672" s="32">
        <v>25</v>
      </c>
      <c r="D1672" s="32">
        <v>867804.77899999998</v>
      </c>
      <c r="E1672" s="32" t="s">
        <v>10</v>
      </c>
      <c r="F1672" s="32">
        <v>33156.652000000002</v>
      </c>
      <c r="G1672" s="32" t="s">
        <v>335</v>
      </c>
      <c r="I1672" s="75">
        <v>100</v>
      </c>
      <c r="J1672" s="81">
        <f>D1679</f>
        <v>1364.117</v>
      </c>
      <c r="K1672" s="81">
        <f>D1680</f>
        <v>1317.3030000000001</v>
      </c>
      <c r="L1672" s="21">
        <f t="shared" si="171"/>
        <v>3.5537761623559483E-2</v>
      </c>
      <c r="M1672" s="81">
        <f>D1681</f>
        <v>1468.114</v>
      </c>
      <c r="N1672" s="25">
        <f t="shared" si="172"/>
        <v>-7.0837142074798076E-2</v>
      </c>
    </row>
    <row r="1673" spans="1:14" x14ac:dyDescent="0.25">
      <c r="A1673" s="32" t="s">
        <v>47</v>
      </c>
      <c r="B1673" s="32" t="s">
        <v>333</v>
      </c>
      <c r="C1673" s="32">
        <v>25</v>
      </c>
      <c r="D1673" s="32">
        <v>137460.016</v>
      </c>
      <c r="E1673" s="32" t="s">
        <v>10</v>
      </c>
      <c r="F1673" s="32">
        <v>555.34400000000005</v>
      </c>
      <c r="G1673" s="32" t="s">
        <v>335</v>
      </c>
    </row>
    <row r="1674" spans="1:14" x14ac:dyDescent="0.25">
      <c r="A1674" s="32" t="s">
        <v>48</v>
      </c>
      <c r="B1674" s="32" t="s">
        <v>333</v>
      </c>
      <c r="C1674" s="32">
        <v>25</v>
      </c>
      <c r="D1674" s="32">
        <v>135419.45000000001</v>
      </c>
      <c r="E1674" s="32" t="s">
        <v>10</v>
      </c>
      <c r="F1674" s="32">
        <v>666.96699999999998</v>
      </c>
      <c r="G1674" s="32" t="s">
        <v>335</v>
      </c>
    </row>
    <row r="1675" spans="1:14" x14ac:dyDescent="0.25">
      <c r="A1675" s="32" t="s">
        <v>49</v>
      </c>
      <c r="B1675" s="32" t="s">
        <v>333</v>
      </c>
      <c r="C1675" s="32">
        <v>25</v>
      </c>
      <c r="D1675" s="32">
        <v>148778.26999999999</v>
      </c>
      <c r="E1675" s="32" t="s">
        <v>10</v>
      </c>
      <c r="F1675" s="32">
        <v>2884.373</v>
      </c>
      <c r="G1675" s="32" t="s">
        <v>335</v>
      </c>
    </row>
    <row r="1676" spans="1:14" x14ac:dyDescent="0.25">
      <c r="A1676" s="32" t="s">
        <v>50</v>
      </c>
      <c r="B1676" s="32" t="s">
        <v>333</v>
      </c>
      <c r="C1676" s="32">
        <v>25</v>
      </c>
      <c r="D1676" s="32">
        <v>17218.968000000001</v>
      </c>
      <c r="E1676" s="32" t="s">
        <v>10</v>
      </c>
      <c r="F1676" s="32">
        <v>104.242</v>
      </c>
      <c r="G1676" s="32" t="s">
        <v>335</v>
      </c>
    </row>
    <row r="1677" spans="1:14" x14ac:dyDescent="0.25">
      <c r="A1677" s="32" t="s">
        <v>51</v>
      </c>
      <c r="B1677" s="32" t="s">
        <v>333</v>
      </c>
      <c r="C1677" s="32">
        <v>25</v>
      </c>
      <c r="D1677" s="32">
        <v>15338.212</v>
      </c>
      <c r="E1677" s="32" t="s">
        <v>10</v>
      </c>
      <c r="F1677" s="32">
        <v>98.816000000000003</v>
      </c>
      <c r="G1677" s="32" t="s">
        <v>335</v>
      </c>
    </row>
    <row r="1678" spans="1:14" x14ac:dyDescent="0.25">
      <c r="A1678" s="32" t="s">
        <v>52</v>
      </c>
      <c r="B1678" s="32" t="s">
        <v>333</v>
      </c>
      <c r="C1678" s="32">
        <v>25</v>
      </c>
      <c r="D1678" s="32">
        <v>16271.732</v>
      </c>
      <c r="E1678" s="32" t="s">
        <v>10</v>
      </c>
      <c r="F1678" s="32">
        <v>292.89100000000002</v>
      </c>
      <c r="G1678" s="32" t="s">
        <v>335</v>
      </c>
    </row>
    <row r="1679" spans="1:14" x14ac:dyDescent="0.25">
      <c r="A1679" s="32" t="s">
        <v>53</v>
      </c>
      <c r="B1679" s="32" t="s">
        <v>333</v>
      </c>
      <c r="C1679" s="32">
        <v>25</v>
      </c>
      <c r="D1679" s="32">
        <v>1364.117</v>
      </c>
      <c r="E1679" s="32" t="s">
        <v>10</v>
      </c>
      <c r="F1679" s="32">
        <v>2.6030000000000002</v>
      </c>
      <c r="G1679" s="32" t="s">
        <v>335</v>
      </c>
    </row>
    <row r="1680" spans="1:14" x14ac:dyDescent="0.25">
      <c r="A1680" s="32" t="s">
        <v>54</v>
      </c>
      <c r="B1680" s="32" t="s">
        <v>333</v>
      </c>
      <c r="C1680" s="32">
        <v>25</v>
      </c>
      <c r="D1680" s="32">
        <v>1317.3030000000001</v>
      </c>
      <c r="E1680" s="32" t="s">
        <v>10</v>
      </c>
      <c r="F1680" s="32">
        <v>5.6630000000000003</v>
      </c>
      <c r="G1680" s="32" t="s">
        <v>335</v>
      </c>
    </row>
    <row r="1681" spans="1:14" x14ac:dyDescent="0.25">
      <c r="A1681" s="32" t="s">
        <v>55</v>
      </c>
      <c r="B1681" s="32" t="s">
        <v>333</v>
      </c>
      <c r="C1681" s="32">
        <v>25</v>
      </c>
      <c r="D1681" s="32">
        <v>1468.114</v>
      </c>
      <c r="E1681" s="32" t="s">
        <v>10</v>
      </c>
      <c r="F1681" s="32">
        <v>30.308</v>
      </c>
      <c r="G1681" s="32" t="s">
        <v>335</v>
      </c>
    </row>
    <row r="1683" spans="1:14" x14ac:dyDescent="0.25">
      <c r="A1683" s="32" t="s">
        <v>165</v>
      </c>
      <c r="B1683" s="32"/>
      <c r="C1683" s="32"/>
      <c r="D1683" s="32"/>
      <c r="E1683" s="32"/>
      <c r="F1683" s="32"/>
      <c r="G1683" s="32"/>
    </row>
    <row r="1684" spans="1:14" ht="20" thickBot="1" x14ac:dyDescent="0.3">
      <c r="A1684" s="32" t="s">
        <v>2</v>
      </c>
      <c r="B1684" s="32" t="s">
        <v>3</v>
      </c>
      <c r="C1684" s="32" t="s">
        <v>4</v>
      </c>
      <c r="D1684" s="32" t="s">
        <v>5</v>
      </c>
      <c r="E1684" s="32" t="s">
        <v>6</v>
      </c>
      <c r="F1684" s="32" t="s">
        <v>7</v>
      </c>
      <c r="G1684" s="32"/>
    </row>
    <row r="1685" spans="1:14" x14ac:dyDescent="0.25">
      <c r="A1685" s="32" t="s">
        <v>56</v>
      </c>
      <c r="B1685" s="32" t="s">
        <v>333</v>
      </c>
      <c r="C1685" s="32">
        <v>25</v>
      </c>
      <c r="D1685" s="32">
        <v>996788.95400000003</v>
      </c>
      <c r="E1685" s="32" t="s">
        <v>10</v>
      </c>
      <c r="F1685" s="32">
        <v>9963.06</v>
      </c>
      <c r="G1685" s="32" t="s">
        <v>335</v>
      </c>
      <c r="I1685" s="5" t="s">
        <v>165</v>
      </c>
      <c r="J1685" s="79" t="s">
        <v>340</v>
      </c>
      <c r="K1685" s="79" t="s">
        <v>341</v>
      </c>
      <c r="L1685" s="19" t="s">
        <v>162</v>
      </c>
      <c r="M1685" s="79" t="s">
        <v>342</v>
      </c>
      <c r="N1685" s="23" t="s">
        <v>162</v>
      </c>
    </row>
    <row r="1686" spans="1:14" x14ac:dyDescent="0.25">
      <c r="A1686" s="32" t="s">
        <v>57</v>
      </c>
      <c r="B1686" s="32" t="s">
        <v>333</v>
      </c>
      <c r="C1686" s="32">
        <v>25</v>
      </c>
      <c r="D1686" s="32">
        <v>731201.27099999995</v>
      </c>
      <c r="E1686" s="32" t="s">
        <v>10</v>
      </c>
      <c r="F1686" s="32">
        <v>5232.3869999999997</v>
      </c>
      <c r="G1686" s="32" t="s">
        <v>335</v>
      </c>
      <c r="I1686" s="6">
        <v>100000</v>
      </c>
      <c r="J1686" s="80">
        <f>D1685</f>
        <v>996788.95400000003</v>
      </c>
      <c r="K1686" s="80">
        <f>D1686</f>
        <v>731201.27099999995</v>
      </c>
      <c r="L1686" s="20">
        <f>(J1686/K1686-1)</f>
        <v>0.36322103575774567</v>
      </c>
      <c r="M1686" s="80">
        <f>D1687</f>
        <v>769753.75600000005</v>
      </c>
      <c r="N1686" s="24">
        <f>(J1686/M1686-1)</f>
        <v>0.29494522921171695</v>
      </c>
    </row>
    <row r="1687" spans="1:14" x14ac:dyDescent="0.25">
      <c r="A1687" s="32" t="s">
        <v>58</v>
      </c>
      <c r="B1687" s="32" t="s">
        <v>333</v>
      </c>
      <c r="C1687" s="32">
        <v>25</v>
      </c>
      <c r="D1687" s="32">
        <v>769753.75600000005</v>
      </c>
      <c r="E1687" s="32" t="s">
        <v>10</v>
      </c>
      <c r="F1687" s="32">
        <v>3995.5010000000002</v>
      </c>
      <c r="G1687" s="32" t="s">
        <v>335</v>
      </c>
      <c r="I1687" s="6">
        <v>50000</v>
      </c>
      <c r="J1687" s="80">
        <f>D1688</f>
        <v>490565.40899999999</v>
      </c>
      <c r="K1687" s="80">
        <f>D1689</f>
        <v>342627.86200000002</v>
      </c>
      <c r="L1687" s="20">
        <f t="shared" ref="L1687:L1690" si="173">(J1687/K1687-1)</f>
        <v>0.43177325433037894</v>
      </c>
      <c r="M1687" s="80">
        <f>D1690</f>
        <v>382977.86200000002</v>
      </c>
      <c r="N1687" s="24">
        <f t="shared" ref="N1687:N1690" si="174">(J1687/M1687-1)</f>
        <v>0.28092367124865292</v>
      </c>
    </row>
    <row r="1688" spans="1:14" x14ac:dyDescent="0.25">
      <c r="A1688" s="32" t="s">
        <v>59</v>
      </c>
      <c r="B1688" s="32" t="s">
        <v>333</v>
      </c>
      <c r="C1688" s="32">
        <v>25</v>
      </c>
      <c r="D1688" s="32">
        <v>490565.40899999999</v>
      </c>
      <c r="E1688" s="32" t="s">
        <v>10</v>
      </c>
      <c r="F1688" s="32">
        <v>3206.5239999999999</v>
      </c>
      <c r="G1688" s="32" t="s">
        <v>335</v>
      </c>
      <c r="I1688" s="6">
        <v>10000</v>
      </c>
      <c r="J1688" s="80">
        <f>D1691</f>
        <v>100473.62300000001</v>
      </c>
      <c r="K1688" s="80">
        <f>D1692</f>
        <v>70159.945999999996</v>
      </c>
      <c r="L1688" s="20">
        <f t="shared" si="173"/>
        <v>0.43206528408673539</v>
      </c>
      <c r="M1688" s="80">
        <f>D1693</f>
        <v>78922.872000000003</v>
      </c>
      <c r="N1688" s="24">
        <f t="shared" si="174"/>
        <v>0.27306090685599993</v>
      </c>
    </row>
    <row r="1689" spans="1:14" x14ac:dyDescent="0.25">
      <c r="A1689" s="32" t="s">
        <v>60</v>
      </c>
      <c r="B1689" s="32" t="s">
        <v>333</v>
      </c>
      <c r="C1689" s="32">
        <v>25</v>
      </c>
      <c r="D1689" s="32">
        <v>342627.86200000002</v>
      </c>
      <c r="E1689" s="32" t="s">
        <v>10</v>
      </c>
      <c r="F1689" s="32">
        <v>2099.2190000000001</v>
      </c>
      <c r="G1689" s="32" t="s">
        <v>335</v>
      </c>
      <c r="I1689" s="74">
        <v>1000</v>
      </c>
      <c r="J1689" s="80">
        <f>D1694</f>
        <v>12303.882</v>
      </c>
      <c r="K1689" s="80">
        <f>D1695</f>
        <v>7468.067</v>
      </c>
      <c r="L1689" s="20">
        <f t="shared" si="173"/>
        <v>0.64753235341889659</v>
      </c>
      <c r="M1689" s="80">
        <f>D1696</f>
        <v>8794.2569999999996</v>
      </c>
      <c r="N1689" s="24">
        <f t="shared" si="174"/>
        <v>0.39908146873578976</v>
      </c>
    </row>
    <row r="1690" spans="1:14" ht="20" thickBot="1" x14ac:dyDescent="0.3">
      <c r="A1690" s="32" t="s">
        <v>61</v>
      </c>
      <c r="B1690" s="32" t="s">
        <v>333</v>
      </c>
      <c r="C1690" s="32">
        <v>25</v>
      </c>
      <c r="D1690" s="32">
        <v>382977.86200000002</v>
      </c>
      <c r="E1690" s="32" t="s">
        <v>10</v>
      </c>
      <c r="F1690" s="32">
        <v>2919.1559999999999</v>
      </c>
      <c r="G1690" s="32" t="s">
        <v>335</v>
      </c>
      <c r="I1690" s="75">
        <v>100</v>
      </c>
      <c r="J1690" s="81">
        <f>D1697</f>
        <v>985.44799999999998</v>
      </c>
      <c r="K1690" s="81">
        <f>D1698</f>
        <v>651.64599999999996</v>
      </c>
      <c r="L1690" s="21">
        <f t="shared" si="173"/>
        <v>0.51224437808257872</v>
      </c>
      <c r="M1690" s="81">
        <f>D1699</f>
        <v>1156.9849999999999</v>
      </c>
      <c r="N1690" s="25">
        <f t="shared" si="174"/>
        <v>-0.14826207772788746</v>
      </c>
    </row>
    <row r="1691" spans="1:14" x14ac:dyDescent="0.25">
      <c r="A1691" s="32" t="s">
        <v>62</v>
      </c>
      <c r="B1691" s="32" t="s">
        <v>333</v>
      </c>
      <c r="C1691" s="32">
        <v>25</v>
      </c>
      <c r="D1691" s="32">
        <v>100473.62300000001</v>
      </c>
      <c r="E1691" s="32" t="s">
        <v>10</v>
      </c>
      <c r="F1691" s="32">
        <v>435.91699999999997</v>
      </c>
      <c r="G1691" s="32" t="s">
        <v>335</v>
      </c>
    </row>
    <row r="1692" spans="1:14" x14ac:dyDescent="0.25">
      <c r="A1692" s="32" t="s">
        <v>63</v>
      </c>
      <c r="B1692" s="32" t="s">
        <v>333</v>
      </c>
      <c r="C1692" s="32">
        <v>25</v>
      </c>
      <c r="D1692" s="32">
        <v>70159.945999999996</v>
      </c>
      <c r="E1692" s="32" t="s">
        <v>10</v>
      </c>
      <c r="F1692" s="32">
        <v>383.70100000000002</v>
      </c>
      <c r="G1692" s="32" t="s">
        <v>335</v>
      </c>
    </row>
    <row r="1693" spans="1:14" x14ac:dyDescent="0.25">
      <c r="A1693" s="32" t="s">
        <v>64</v>
      </c>
      <c r="B1693" s="32" t="s">
        <v>333</v>
      </c>
      <c r="C1693" s="32">
        <v>25</v>
      </c>
      <c r="D1693" s="32">
        <v>78922.872000000003</v>
      </c>
      <c r="E1693" s="32" t="s">
        <v>10</v>
      </c>
      <c r="F1693" s="32">
        <v>336.93799999999999</v>
      </c>
      <c r="G1693" s="32" t="s">
        <v>335</v>
      </c>
    </row>
    <row r="1694" spans="1:14" x14ac:dyDescent="0.25">
      <c r="A1694" s="32" t="s">
        <v>65</v>
      </c>
      <c r="B1694" s="32" t="s">
        <v>333</v>
      </c>
      <c r="C1694" s="32">
        <v>25</v>
      </c>
      <c r="D1694" s="32">
        <v>12303.882</v>
      </c>
      <c r="E1694" s="32" t="s">
        <v>10</v>
      </c>
      <c r="F1694" s="32">
        <v>43.837000000000003</v>
      </c>
      <c r="G1694" s="32" t="s">
        <v>335</v>
      </c>
    </row>
    <row r="1695" spans="1:14" x14ac:dyDescent="0.25">
      <c r="A1695" s="32" t="s">
        <v>66</v>
      </c>
      <c r="B1695" s="32" t="s">
        <v>333</v>
      </c>
      <c r="C1695" s="32">
        <v>25</v>
      </c>
      <c r="D1695" s="32">
        <v>7468.067</v>
      </c>
      <c r="E1695" s="32" t="s">
        <v>10</v>
      </c>
      <c r="F1695" s="32">
        <v>33.57</v>
      </c>
      <c r="G1695" s="32" t="s">
        <v>335</v>
      </c>
    </row>
    <row r="1696" spans="1:14" x14ac:dyDescent="0.25">
      <c r="A1696" s="32" t="s">
        <v>67</v>
      </c>
      <c r="B1696" s="32" t="s">
        <v>333</v>
      </c>
      <c r="C1696" s="32">
        <v>25</v>
      </c>
      <c r="D1696" s="32">
        <v>8794.2569999999996</v>
      </c>
      <c r="E1696" s="32" t="s">
        <v>10</v>
      </c>
      <c r="F1696" s="32">
        <v>20.016999999999999</v>
      </c>
      <c r="G1696" s="32" t="s">
        <v>335</v>
      </c>
    </row>
    <row r="1697" spans="1:14" x14ac:dyDescent="0.25">
      <c r="A1697" s="32" t="s">
        <v>68</v>
      </c>
      <c r="B1697" s="32" t="s">
        <v>333</v>
      </c>
      <c r="C1697" s="32">
        <v>25</v>
      </c>
      <c r="D1697" s="32">
        <v>985.44799999999998</v>
      </c>
      <c r="E1697" s="32" t="s">
        <v>10</v>
      </c>
      <c r="F1697" s="32">
        <v>4.6310000000000002</v>
      </c>
      <c r="G1697" s="32" t="s">
        <v>335</v>
      </c>
    </row>
    <row r="1698" spans="1:14" x14ac:dyDescent="0.25">
      <c r="A1698" s="32" t="s">
        <v>69</v>
      </c>
      <c r="B1698" s="32" t="s">
        <v>333</v>
      </c>
      <c r="C1698" s="32">
        <v>25</v>
      </c>
      <c r="D1698" s="32">
        <v>651.64599999999996</v>
      </c>
      <c r="E1698" s="32" t="s">
        <v>10</v>
      </c>
      <c r="F1698" s="32">
        <v>3.75</v>
      </c>
      <c r="G1698" s="32" t="s">
        <v>335</v>
      </c>
    </row>
    <row r="1699" spans="1:14" x14ac:dyDescent="0.25">
      <c r="A1699" s="32" t="s">
        <v>70</v>
      </c>
      <c r="B1699" s="32" t="s">
        <v>333</v>
      </c>
      <c r="C1699" s="32">
        <v>25</v>
      </c>
      <c r="D1699" s="32">
        <v>1156.9849999999999</v>
      </c>
      <c r="E1699" s="32" t="s">
        <v>10</v>
      </c>
      <c r="F1699" s="32">
        <v>28.574000000000002</v>
      </c>
      <c r="G1699" s="32" t="s">
        <v>335</v>
      </c>
    </row>
    <row r="1701" spans="1:14" x14ac:dyDescent="0.25">
      <c r="A1701" s="32" t="s">
        <v>760</v>
      </c>
      <c r="B1701" s="32"/>
      <c r="C1701" s="32"/>
      <c r="D1701" s="32"/>
      <c r="E1701" s="32"/>
      <c r="F1701" s="32"/>
      <c r="G1701" s="32"/>
    </row>
    <row r="1702" spans="1:14" ht="20" thickBot="1" x14ac:dyDescent="0.3">
      <c r="A1702" s="32" t="s">
        <v>2</v>
      </c>
      <c r="B1702" s="32" t="s">
        <v>3</v>
      </c>
      <c r="C1702" s="32" t="s">
        <v>4</v>
      </c>
      <c r="D1702" s="32" t="s">
        <v>5</v>
      </c>
      <c r="E1702" s="32" t="s">
        <v>6</v>
      </c>
      <c r="F1702" s="32" t="s">
        <v>7</v>
      </c>
      <c r="G1702" s="32"/>
    </row>
    <row r="1703" spans="1:14" x14ac:dyDescent="0.25">
      <c r="A1703" s="32" t="s">
        <v>761</v>
      </c>
      <c r="B1703" s="32" t="s">
        <v>333</v>
      </c>
      <c r="C1703" s="32">
        <v>25</v>
      </c>
      <c r="D1703" s="32">
        <v>639401.99199999997</v>
      </c>
      <c r="E1703" s="32" t="s">
        <v>10</v>
      </c>
      <c r="F1703" s="32">
        <v>7590.6639999999998</v>
      </c>
      <c r="G1703" s="32" t="s">
        <v>335</v>
      </c>
      <c r="I1703" s="5" t="s">
        <v>760</v>
      </c>
      <c r="J1703" s="79" t="s">
        <v>340</v>
      </c>
      <c r="K1703" s="79" t="s">
        <v>341</v>
      </c>
      <c r="L1703" s="19" t="s">
        <v>162</v>
      </c>
      <c r="M1703" s="79" t="s">
        <v>342</v>
      </c>
      <c r="N1703" s="23" t="s">
        <v>162</v>
      </c>
    </row>
    <row r="1704" spans="1:14" x14ac:dyDescent="0.25">
      <c r="A1704" s="32" t="s">
        <v>762</v>
      </c>
      <c r="B1704" s="32" t="s">
        <v>333</v>
      </c>
      <c r="C1704" s="32">
        <v>25</v>
      </c>
      <c r="D1704" s="32">
        <v>407131.29599999997</v>
      </c>
      <c r="E1704" s="32" t="s">
        <v>10</v>
      </c>
      <c r="F1704" s="32">
        <v>10038.223</v>
      </c>
      <c r="G1704" s="32" t="s">
        <v>335</v>
      </c>
      <c r="I1704" s="6">
        <v>100000</v>
      </c>
      <c r="J1704" s="80">
        <f>D1703</f>
        <v>639401.99199999997</v>
      </c>
      <c r="K1704" s="80">
        <f>D1704</f>
        <v>407131.29599999997</v>
      </c>
      <c r="L1704" s="20">
        <f>(J1704/K1704-1)</f>
        <v>0.57050562872965682</v>
      </c>
      <c r="M1704" s="80">
        <f>D1705</f>
        <v>485667.29399999999</v>
      </c>
      <c r="N1704" s="24">
        <f>(J1704/M1704-1)</f>
        <v>0.31654323834291387</v>
      </c>
    </row>
    <row r="1705" spans="1:14" x14ac:dyDescent="0.25">
      <c r="A1705" s="32" t="s">
        <v>763</v>
      </c>
      <c r="B1705" s="32" t="s">
        <v>333</v>
      </c>
      <c r="C1705" s="32">
        <v>25</v>
      </c>
      <c r="D1705" s="32">
        <v>485667.29399999999</v>
      </c>
      <c r="E1705" s="32" t="s">
        <v>10</v>
      </c>
      <c r="F1705" s="32">
        <v>49798.677000000003</v>
      </c>
      <c r="G1705" s="32" t="s">
        <v>335</v>
      </c>
      <c r="I1705" s="6">
        <v>50000</v>
      </c>
      <c r="J1705" s="80">
        <f>D1706</f>
        <v>316769.68300000002</v>
      </c>
      <c r="K1705" s="80">
        <f>D1707</f>
        <v>196218.75399999999</v>
      </c>
      <c r="L1705" s="20">
        <f t="shared" ref="L1705:L1708" si="175">(J1705/K1705-1)</f>
        <v>0.61437006678780581</v>
      </c>
      <c r="M1705" s="80">
        <f>D1708</f>
        <v>483179.63500000001</v>
      </c>
      <c r="N1705" s="24">
        <f t="shared" ref="N1705:N1708" si="176">(J1705/M1705-1)</f>
        <v>-0.34440597232538572</v>
      </c>
    </row>
    <row r="1706" spans="1:14" x14ac:dyDescent="0.25">
      <c r="A1706" s="32" t="s">
        <v>764</v>
      </c>
      <c r="B1706" s="32" t="s">
        <v>333</v>
      </c>
      <c r="C1706" s="32">
        <v>25</v>
      </c>
      <c r="D1706" s="32">
        <v>316769.68300000002</v>
      </c>
      <c r="E1706" s="32" t="s">
        <v>10</v>
      </c>
      <c r="F1706" s="32">
        <v>3544.038</v>
      </c>
      <c r="G1706" s="32" t="s">
        <v>335</v>
      </c>
      <c r="I1706" s="6">
        <v>10000</v>
      </c>
      <c r="J1706" s="80">
        <f>D1709</f>
        <v>63293.017</v>
      </c>
      <c r="K1706" s="80">
        <f>D1710</f>
        <v>40692.730000000003</v>
      </c>
      <c r="L1706" s="20">
        <f t="shared" si="175"/>
        <v>0.55538881269455254</v>
      </c>
      <c r="M1706" s="80">
        <f>D1711</f>
        <v>59052.019</v>
      </c>
      <c r="N1706" s="24">
        <f t="shared" si="176"/>
        <v>7.1818001684243793E-2</v>
      </c>
    </row>
    <row r="1707" spans="1:14" x14ac:dyDescent="0.25">
      <c r="A1707" s="32" t="s">
        <v>765</v>
      </c>
      <c r="B1707" s="32" t="s">
        <v>333</v>
      </c>
      <c r="C1707" s="32">
        <v>25</v>
      </c>
      <c r="D1707" s="32">
        <v>196218.75399999999</v>
      </c>
      <c r="E1707" s="32" t="s">
        <v>10</v>
      </c>
      <c r="F1707" s="32">
        <v>1400.1379999999999</v>
      </c>
      <c r="G1707" s="32" t="s">
        <v>335</v>
      </c>
      <c r="I1707" s="74">
        <v>1000</v>
      </c>
      <c r="J1707" s="80">
        <f>D1712</f>
        <v>7541.47</v>
      </c>
      <c r="K1707" s="80">
        <f>D1713</f>
        <v>4100.884</v>
      </c>
      <c r="L1707" s="20">
        <f t="shared" si="175"/>
        <v>0.83898642341504903</v>
      </c>
      <c r="M1707" s="80">
        <f>D1714</f>
        <v>5915.9920000000002</v>
      </c>
      <c r="N1707" s="24">
        <f t="shared" si="176"/>
        <v>0.27476000643679033</v>
      </c>
    </row>
    <row r="1708" spans="1:14" ht="20" thickBot="1" x14ac:dyDescent="0.3">
      <c r="A1708" s="32" t="s">
        <v>766</v>
      </c>
      <c r="B1708" s="32" t="s">
        <v>333</v>
      </c>
      <c r="C1708" s="32">
        <v>25</v>
      </c>
      <c r="D1708" s="32">
        <v>483179.63500000001</v>
      </c>
      <c r="E1708" s="32" t="s">
        <v>10</v>
      </c>
      <c r="F1708" s="32">
        <v>2428.4859999999999</v>
      </c>
      <c r="G1708" s="32" t="s">
        <v>335</v>
      </c>
      <c r="I1708" s="75">
        <v>100</v>
      </c>
      <c r="J1708" s="81">
        <f>D1715</f>
        <v>664.20799999999997</v>
      </c>
      <c r="K1708" s="81">
        <f>D1716</f>
        <v>406.03100000000001</v>
      </c>
      <c r="L1708" s="21">
        <f t="shared" si="175"/>
        <v>0.63585539035196814</v>
      </c>
      <c r="M1708" s="81">
        <f>D1717</f>
        <v>467.71600000000001</v>
      </c>
      <c r="N1708" s="25">
        <f t="shared" si="176"/>
        <v>0.4201096391827519</v>
      </c>
    </row>
    <row r="1709" spans="1:14" x14ac:dyDescent="0.25">
      <c r="A1709" s="32" t="s">
        <v>767</v>
      </c>
      <c r="B1709" s="32" t="s">
        <v>333</v>
      </c>
      <c r="C1709" s="32">
        <v>25</v>
      </c>
      <c r="D1709" s="32">
        <v>63293.017</v>
      </c>
      <c r="E1709" s="32" t="s">
        <v>10</v>
      </c>
      <c r="F1709" s="32">
        <v>1109.0260000000001</v>
      </c>
      <c r="G1709" s="32" t="s">
        <v>335</v>
      </c>
    </row>
    <row r="1710" spans="1:14" x14ac:dyDescent="0.25">
      <c r="A1710" s="32" t="s">
        <v>768</v>
      </c>
      <c r="B1710" s="32" t="s">
        <v>333</v>
      </c>
      <c r="C1710" s="32">
        <v>25</v>
      </c>
      <c r="D1710" s="32">
        <v>40692.730000000003</v>
      </c>
      <c r="E1710" s="32" t="s">
        <v>10</v>
      </c>
      <c r="F1710" s="32">
        <v>321.11399999999998</v>
      </c>
      <c r="G1710" s="32" t="s">
        <v>335</v>
      </c>
    </row>
    <row r="1711" spans="1:14" x14ac:dyDescent="0.25">
      <c r="A1711" s="32" t="s">
        <v>769</v>
      </c>
      <c r="B1711" s="32" t="s">
        <v>333</v>
      </c>
      <c r="C1711" s="32">
        <v>25</v>
      </c>
      <c r="D1711" s="32">
        <v>59052.019</v>
      </c>
      <c r="E1711" s="32" t="s">
        <v>10</v>
      </c>
      <c r="F1711" s="32">
        <v>541.28200000000004</v>
      </c>
      <c r="G1711" s="32" t="s">
        <v>335</v>
      </c>
    </row>
    <row r="1712" spans="1:14" x14ac:dyDescent="0.25">
      <c r="A1712" s="32" t="s">
        <v>770</v>
      </c>
      <c r="B1712" s="32" t="s">
        <v>333</v>
      </c>
      <c r="C1712" s="32">
        <v>25</v>
      </c>
      <c r="D1712" s="32">
        <v>7541.47</v>
      </c>
      <c r="E1712" s="32" t="s">
        <v>10</v>
      </c>
      <c r="F1712" s="32">
        <v>54.231000000000002</v>
      </c>
      <c r="G1712" s="32" t="s">
        <v>335</v>
      </c>
    </row>
    <row r="1713" spans="1:16" x14ac:dyDescent="0.25">
      <c r="A1713" s="32" t="s">
        <v>771</v>
      </c>
      <c r="B1713" s="32" t="s">
        <v>333</v>
      </c>
      <c r="C1713" s="32">
        <v>25</v>
      </c>
      <c r="D1713" s="32">
        <v>4100.884</v>
      </c>
      <c r="E1713" s="32" t="s">
        <v>10</v>
      </c>
      <c r="F1713" s="32">
        <v>19.638000000000002</v>
      </c>
      <c r="G1713" s="32" t="s">
        <v>335</v>
      </c>
    </row>
    <row r="1714" spans="1:16" x14ac:dyDescent="0.25">
      <c r="A1714" s="32" t="s">
        <v>772</v>
      </c>
      <c r="B1714" s="32" t="s">
        <v>333</v>
      </c>
      <c r="C1714" s="32">
        <v>25</v>
      </c>
      <c r="D1714" s="32">
        <v>5915.9920000000002</v>
      </c>
      <c r="E1714" s="32" t="s">
        <v>10</v>
      </c>
      <c r="F1714" s="32">
        <v>42.887</v>
      </c>
      <c r="G1714" s="32" t="s">
        <v>335</v>
      </c>
    </row>
    <row r="1715" spans="1:16" x14ac:dyDescent="0.25">
      <c r="A1715" s="32" t="s">
        <v>773</v>
      </c>
      <c r="B1715" s="32" t="s">
        <v>333</v>
      </c>
      <c r="C1715" s="32">
        <v>25</v>
      </c>
      <c r="D1715" s="32">
        <v>664.20799999999997</v>
      </c>
      <c r="E1715" s="32" t="s">
        <v>10</v>
      </c>
      <c r="F1715" s="32">
        <v>2.2029999999999998</v>
      </c>
      <c r="G1715" s="32" t="s">
        <v>335</v>
      </c>
    </row>
    <row r="1716" spans="1:16" x14ac:dyDescent="0.25">
      <c r="A1716" s="32" t="s">
        <v>774</v>
      </c>
      <c r="B1716" s="32" t="s">
        <v>333</v>
      </c>
      <c r="C1716" s="32">
        <v>25</v>
      </c>
      <c r="D1716" s="32">
        <v>406.03100000000001</v>
      </c>
      <c r="E1716" s="32" t="s">
        <v>10</v>
      </c>
      <c r="F1716" s="32">
        <v>3.4350000000000001</v>
      </c>
      <c r="G1716" s="32" t="s">
        <v>335</v>
      </c>
    </row>
    <row r="1717" spans="1:16" x14ac:dyDescent="0.25">
      <c r="A1717" s="32" t="s">
        <v>775</v>
      </c>
      <c r="B1717" s="32" t="s">
        <v>333</v>
      </c>
      <c r="C1717" s="32">
        <v>25</v>
      </c>
      <c r="D1717" s="32">
        <v>467.71600000000001</v>
      </c>
      <c r="E1717" s="32" t="s">
        <v>10</v>
      </c>
      <c r="F1717" s="32">
        <v>3.1819999999999999</v>
      </c>
      <c r="G1717" s="32" t="s">
        <v>335</v>
      </c>
    </row>
    <row r="1719" spans="1:16" x14ac:dyDescent="0.25">
      <c r="A1719" s="32" t="s">
        <v>793</v>
      </c>
      <c r="B1719" s="32"/>
      <c r="C1719" s="32"/>
      <c r="D1719" s="32"/>
      <c r="E1719" s="32"/>
      <c r="F1719" s="32"/>
      <c r="G1719" s="32"/>
    </row>
    <row r="1720" spans="1:16" ht="20" thickBot="1" x14ac:dyDescent="0.3">
      <c r="A1720" s="32" t="s">
        <v>2</v>
      </c>
      <c r="B1720" s="32" t="s">
        <v>3</v>
      </c>
      <c r="C1720" s="32" t="s">
        <v>4</v>
      </c>
      <c r="D1720" s="32" t="s">
        <v>5</v>
      </c>
      <c r="E1720" s="32" t="s">
        <v>6</v>
      </c>
      <c r="F1720" s="32" t="s">
        <v>7</v>
      </c>
      <c r="G1720" s="32"/>
    </row>
    <row r="1721" spans="1:16" x14ac:dyDescent="0.25">
      <c r="A1721" s="32" t="s">
        <v>794</v>
      </c>
      <c r="B1721" s="32" t="s">
        <v>333</v>
      </c>
      <c r="C1721" s="32">
        <v>25</v>
      </c>
      <c r="D1721" s="32">
        <v>1105742.804</v>
      </c>
      <c r="E1721" s="32" t="s">
        <v>10</v>
      </c>
      <c r="F1721" s="32">
        <v>28820.838</v>
      </c>
      <c r="G1721" s="32" t="s">
        <v>335</v>
      </c>
      <c r="I1721" s="77" t="s">
        <v>793</v>
      </c>
      <c r="J1721" s="79" t="s">
        <v>344</v>
      </c>
      <c r="K1721" s="79" t="s">
        <v>341</v>
      </c>
      <c r="L1721" s="19" t="s">
        <v>162</v>
      </c>
      <c r="M1721" s="79" t="s">
        <v>343</v>
      </c>
      <c r="N1721" s="19" t="s">
        <v>162</v>
      </c>
      <c r="O1721" s="79" t="s">
        <v>342</v>
      </c>
      <c r="P1721" s="23" t="s">
        <v>162</v>
      </c>
    </row>
    <row r="1722" spans="1:16" x14ac:dyDescent="0.25">
      <c r="A1722" s="32" t="s">
        <v>795</v>
      </c>
      <c r="B1722" s="32" t="s">
        <v>333</v>
      </c>
      <c r="C1722" s="32">
        <v>25</v>
      </c>
      <c r="D1722" s="32">
        <v>1326076.75</v>
      </c>
      <c r="E1722" s="32" t="s">
        <v>10</v>
      </c>
      <c r="F1722" s="32">
        <v>23060.947</v>
      </c>
      <c r="G1722" s="32" t="s">
        <v>335</v>
      </c>
      <c r="I1722" s="6">
        <v>100000</v>
      </c>
      <c r="J1722" s="80">
        <f>D1721</f>
        <v>1105742.804</v>
      </c>
      <c r="K1722" s="80">
        <f>D1722</f>
        <v>1326076.75</v>
      </c>
      <c r="L1722" s="20">
        <f>(J1722/K1722-1)</f>
        <v>-0.16615474632218685</v>
      </c>
      <c r="M1722" s="80">
        <f>D1723</f>
        <v>1252598.8370000001</v>
      </c>
      <c r="N1722" s="20">
        <f>(J1722/M1722-1)</f>
        <v>-0.1172410740470774</v>
      </c>
      <c r="O1722" s="80">
        <f>D1724</f>
        <v>1263102.456</v>
      </c>
      <c r="P1722" s="24">
        <f>(J1722/O1722-1)</f>
        <v>-0.12458185893987372</v>
      </c>
    </row>
    <row r="1723" spans="1:16" x14ac:dyDescent="0.25">
      <c r="A1723" s="32" t="s">
        <v>796</v>
      </c>
      <c r="B1723" s="32" t="s">
        <v>333</v>
      </c>
      <c r="C1723" s="32">
        <v>25</v>
      </c>
      <c r="D1723" s="32">
        <v>1252598.8370000001</v>
      </c>
      <c r="E1723" s="32" t="s">
        <v>10</v>
      </c>
      <c r="F1723" s="32">
        <v>16609.114000000001</v>
      </c>
      <c r="G1723" s="32" t="s">
        <v>335</v>
      </c>
      <c r="I1723" s="6">
        <v>50000</v>
      </c>
      <c r="J1723" s="80">
        <f>D1725</f>
        <v>495696</v>
      </c>
      <c r="K1723" s="80">
        <f>D1726</f>
        <v>598668</v>
      </c>
      <c r="L1723" s="20">
        <f t="shared" ref="L1723:L1726" si="177">(J1723/K1723-1)</f>
        <v>-0.17200184409388841</v>
      </c>
      <c r="M1723" s="80">
        <f>D1727</f>
        <v>496577</v>
      </c>
      <c r="N1723" s="20">
        <f t="shared" ref="N1723:N1726" si="178">(J1723/M1723-1)</f>
        <v>-1.7741458021616197E-3</v>
      </c>
      <c r="O1723" s="80">
        <f>D1728</f>
        <v>555912</v>
      </c>
      <c r="P1723" s="24">
        <f t="shared" ref="P1723:P1726" si="179">(J1723/O1723-1)</f>
        <v>-0.10831930233562148</v>
      </c>
    </row>
    <row r="1724" spans="1:16" x14ac:dyDescent="0.25">
      <c r="A1724" s="32" t="s">
        <v>797</v>
      </c>
      <c r="B1724" s="32" t="s">
        <v>333</v>
      </c>
      <c r="C1724" s="32">
        <v>25</v>
      </c>
      <c r="D1724" s="32">
        <v>1263102.456</v>
      </c>
      <c r="E1724" s="32" t="s">
        <v>10</v>
      </c>
      <c r="F1724" s="32">
        <v>17426.013999999999</v>
      </c>
      <c r="G1724" s="32" t="s">
        <v>335</v>
      </c>
      <c r="I1724" s="6">
        <v>10000</v>
      </c>
      <c r="J1724" s="80">
        <f>D1729</f>
        <v>84109</v>
      </c>
      <c r="K1724" s="80">
        <f>D1730</f>
        <v>80299</v>
      </c>
      <c r="L1724" s="20">
        <f t="shared" si="177"/>
        <v>4.7447664354475227E-2</v>
      </c>
      <c r="M1724" s="80">
        <f>D1731</f>
        <v>76694</v>
      </c>
      <c r="N1724" s="20">
        <f t="shared" si="178"/>
        <v>9.6682921740944616E-2</v>
      </c>
      <c r="O1724" s="80">
        <f>D1732</f>
        <v>108288</v>
      </c>
      <c r="P1724" s="24">
        <f t="shared" si="179"/>
        <v>-0.22328420508274227</v>
      </c>
    </row>
    <row r="1725" spans="1:16" x14ac:dyDescent="0.25">
      <c r="A1725" s="32" t="s">
        <v>798</v>
      </c>
      <c r="B1725" s="32" t="s">
        <v>333</v>
      </c>
      <c r="C1725" s="32">
        <v>25</v>
      </c>
      <c r="D1725" s="32">
        <v>495696</v>
      </c>
      <c r="E1725" s="32" t="s">
        <v>10</v>
      </c>
      <c r="F1725" s="32">
        <v>9320.0419999999995</v>
      </c>
      <c r="G1725" s="32" t="s">
        <v>335</v>
      </c>
      <c r="I1725" s="74">
        <v>1000</v>
      </c>
      <c r="J1725" s="80">
        <f>D1733</f>
        <v>6105.2219999999998</v>
      </c>
      <c r="K1725" s="80">
        <f>D1734</f>
        <v>6536.0119999999997</v>
      </c>
      <c r="L1725" s="20">
        <f t="shared" si="177"/>
        <v>-6.5910221707059291E-2</v>
      </c>
      <c r="M1725" s="80">
        <f>D1735</f>
        <v>5728.9139999999998</v>
      </c>
      <c r="N1725" s="20">
        <f t="shared" si="178"/>
        <v>6.5685747769996139E-2</v>
      </c>
      <c r="O1725" s="80">
        <f>D1736</f>
        <v>7498.8429999999998</v>
      </c>
      <c r="P1725" s="24">
        <f t="shared" si="179"/>
        <v>-0.18584480299160822</v>
      </c>
    </row>
    <row r="1726" spans="1:16" ht="20" thickBot="1" x14ac:dyDescent="0.3">
      <c r="A1726" s="32" t="s">
        <v>799</v>
      </c>
      <c r="B1726" s="32" t="s">
        <v>333</v>
      </c>
      <c r="C1726" s="32">
        <v>25</v>
      </c>
      <c r="D1726" s="32">
        <v>598668</v>
      </c>
      <c r="E1726" s="32" t="s">
        <v>10</v>
      </c>
      <c r="F1726" s="32">
        <v>7355.72</v>
      </c>
      <c r="G1726" s="32" t="s">
        <v>335</v>
      </c>
      <c r="I1726" s="75">
        <v>100</v>
      </c>
      <c r="J1726" s="81">
        <f>D1737</f>
        <v>649.08000000000004</v>
      </c>
      <c r="K1726" s="81">
        <f>D1738</f>
        <v>674.76800000000003</v>
      </c>
      <c r="L1726" s="21">
        <f t="shared" si="177"/>
        <v>-3.8069380883503645E-2</v>
      </c>
      <c r="M1726" s="81">
        <f>D1739</f>
        <v>562.19500000000005</v>
      </c>
      <c r="N1726" s="21">
        <f t="shared" si="178"/>
        <v>0.15454602050889821</v>
      </c>
      <c r="O1726" s="81">
        <f>D1740</f>
        <v>722.65099999999995</v>
      </c>
      <c r="P1726" s="25">
        <f t="shared" si="179"/>
        <v>-0.10180709637155405</v>
      </c>
    </row>
    <row r="1727" spans="1:16" ht="20" thickBot="1" x14ac:dyDescent="0.3">
      <c r="A1727" s="32" t="s">
        <v>800</v>
      </c>
      <c r="B1727" s="32" t="s">
        <v>333</v>
      </c>
      <c r="C1727" s="32">
        <v>25</v>
      </c>
      <c r="D1727" s="32">
        <v>496577</v>
      </c>
      <c r="E1727" s="32" t="s">
        <v>10</v>
      </c>
      <c r="F1727" s="32">
        <v>15228.95</v>
      </c>
      <c r="G1727" s="32" t="s">
        <v>335</v>
      </c>
    </row>
    <row r="1728" spans="1:16" x14ac:dyDescent="0.25">
      <c r="A1728" s="32" t="s">
        <v>801</v>
      </c>
      <c r="B1728" s="32" t="s">
        <v>333</v>
      </c>
      <c r="C1728" s="32">
        <v>25</v>
      </c>
      <c r="D1728" s="32">
        <v>555912</v>
      </c>
      <c r="E1728" s="32" t="s">
        <v>10</v>
      </c>
      <c r="F1728" s="32">
        <v>4299.9399999999996</v>
      </c>
      <c r="G1728" s="32" t="s">
        <v>335</v>
      </c>
      <c r="I1728" s="77" t="s">
        <v>793</v>
      </c>
      <c r="J1728" s="79" t="s">
        <v>341</v>
      </c>
      <c r="K1728" s="79" t="s">
        <v>342</v>
      </c>
      <c r="L1728" s="19" t="s">
        <v>162</v>
      </c>
      <c r="M1728" s="79" t="s">
        <v>343</v>
      </c>
      <c r="N1728" s="23" t="s">
        <v>162</v>
      </c>
    </row>
    <row r="1729" spans="1:16" x14ac:dyDescent="0.25">
      <c r="A1729" s="32" t="s">
        <v>802</v>
      </c>
      <c r="B1729" s="32" t="s">
        <v>333</v>
      </c>
      <c r="C1729" s="32">
        <v>25</v>
      </c>
      <c r="D1729" s="32">
        <v>84109</v>
      </c>
      <c r="E1729" s="32" t="s">
        <v>10</v>
      </c>
      <c r="F1729" s="32">
        <v>4605.8969999999999</v>
      </c>
      <c r="G1729" s="32" t="s">
        <v>335</v>
      </c>
      <c r="I1729" s="6">
        <v>100000</v>
      </c>
      <c r="J1729" s="80">
        <f>D1722</f>
        <v>1326076.75</v>
      </c>
      <c r="K1729" s="80">
        <f>D1724</f>
        <v>1263102.456</v>
      </c>
      <c r="L1729" s="20">
        <f>(J1729/K1729-1)</f>
        <v>4.9856837583411417E-2</v>
      </c>
      <c r="M1729" s="80">
        <f>D1723</f>
        <v>1252598.8370000001</v>
      </c>
      <c r="N1729" s="24">
        <f>(J1729/M1729-1)</f>
        <v>5.8660371405086842E-2</v>
      </c>
    </row>
    <row r="1730" spans="1:16" x14ac:dyDescent="0.25">
      <c r="A1730" s="32" t="s">
        <v>803</v>
      </c>
      <c r="B1730" s="32" t="s">
        <v>333</v>
      </c>
      <c r="C1730" s="32">
        <v>25</v>
      </c>
      <c r="D1730" s="32">
        <v>80299</v>
      </c>
      <c r="E1730" s="32" t="s">
        <v>10</v>
      </c>
      <c r="F1730" s="32">
        <v>1429.7660000000001</v>
      </c>
      <c r="G1730" s="32" t="s">
        <v>335</v>
      </c>
      <c r="I1730" s="6">
        <v>50000</v>
      </c>
      <c r="J1730" s="80">
        <f>D1726</f>
        <v>598668</v>
      </c>
      <c r="K1730" s="80">
        <f>D1728</f>
        <v>555912</v>
      </c>
      <c r="L1730" s="20">
        <f t="shared" ref="L1730:L1733" si="180">(J1730/K1730-1)</f>
        <v>7.6911453611362868E-2</v>
      </c>
      <c r="M1730" s="80">
        <f>D1727</f>
        <v>496577</v>
      </c>
      <c r="N1730" s="24">
        <f t="shared" ref="N1730:N1733" si="181">(J1730/M1730-1)</f>
        <v>0.20558946548068069</v>
      </c>
    </row>
    <row r="1731" spans="1:16" x14ac:dyDescent="0.25">
      <c r="A1731" s="32" t="s">
        <v>804</v>
      </c>
      <c r="B1731" s="32" t="s">
        <v>333</v>
      </c>
      <c r="C1731" s="32">
        <v>25</v>
      </c>
      <c r="D1731" s="32">
        <v>76694</v>
      </c>
      <c r="E1731" s="32" t="s">
        <v>10</v>
      </c>
      <c r="F1731" s="32">
        <v>807.66200000000003</v>
      </c>
      <c r="G1731" s="32" t="s">
        <v>335</v>
      </c>
      <c r="I1731" s="6">
        <v>10000</v>
      </c>
      <c r="J1731" s="80">
        <f>D1730</f>
        <v>80299</v>
      </c>
      <c r="K1731" s="80">
        <f>D1732</f>
        <v>108288</v>
      </c>
      <c r="L1731" s="20">
        <f t="shared" si="180"/>
        <v>-0.25846815898345155</v>
      </c>
      <c r="M1731" s="80">
        <f>D1731</f>
        <v>76694</v>
      </c>
      <c r="N1731" s="24">
        <f t="shared" si="181"/>
        <v>4.7004980832920484E-2</v>
      </c>
    </row>
    <row r="1732" spans="1:16" x14ac:dyDescent="0.25">
      <c r="A1732" s="32" t="s">
        <v>805</v>
      </c>
      <c r="B1732" s="32" t="s">
        <v>333</v>
      </c>
      <c r="C1732" s="32">
        <v>25</v>
      </c>
      <c r="D1732" s="32">
        <v>108288</v>
      </c>
      <c r="E1732" s="32" t="s">
        <v>10</v>
      </c>
      <c r="F1732" s="32">
        <v>2164.596</v>
      </c>
      <c r="G1732" s="32" t="s">
        <v>335</v>
      </c>
      <c r="I1732" s="74">
        <v>1000</v>
      </c>
      <c r="J1732" s="80">
        <f>D1734</f>
        <v>6536.0119999999997</v>
      </c>
      <c r="K1732" s="80">
        <f>D1736</f>
        <v>7498.8429999999998</v>
      </c>
      <c r="L1732" s="20">
        <f t="shared" si="180"/>
        <v>-0.12839727408614909</v>
      </c>
      <c r="M1732" s="80">
        <f>D1735</f>
        <v>5728.9139999999998</v>
      </c>
      <c r="N1732" s="24">
        <f t="shared" si="181"/>
        <v>0.14088150040304326</v>
      </c>
    </row>
    <row r="1733" spans="1:16" ht="20" thickBot="1" x14ac:dyDescent="0.3">
      <c r="A1733" s="32" t="s">
        <v>806</v>
      </c>
      <c r="B1733" s="32" t="s">
        <v>333</v>
      </c>
      <c r="C1733" s="32">
        <v>25</v>
      </c>
      <c r="D1733" s="32">
        <v>6105.2219999999998</v>
      </c>
      <c r="E1733" s="32" t="s">
        <v>10</v>
      </c>
      <c r="F1733" s="32">
        <v>82.488</v>
      </c>
      <c r="G1733" s="32" t="s">
        <v>335</v>
      </c>
      <c r="I1733" s="75">
        <v>100</v>
      </c>
      <c r="J1733" s="81">
        <f>D1738</f>
        <v>674.76800000000003</v>
      </c>
      <c r="K1733" s="81">
        <f>D1740</f>
        <v>722.65099999999995</v>
      </c>
      <c r="L1733" s="21">
        <f t="shared" si="180"/>
        <v>-6.6260200290319871E-2</v>
      </c>
      <c r="M1733" s="81">
        <f>D1739</f>
        <v>562.19500000000005</v>
      </c>
      <c r="N1733" s="25">
        <f t="shared" si="181"/>
        <v>0.20023835146168145</v>
      </c>
    </row>
    <row r="1734" spans="1:16" x14ac:dyDescent="0.25">
      <c r="A1734" s="32" t="s">
        <v>807</v>
      </c>
      <c r="B1734" s="32" t="s">
        <v>333</v>
      </c>
      <c r="C1734" s="32">
        <v>25</v>
      </c>
      <c r="D1734" s="32">
        <v>6536.0119999999997</v>
      </c>
      <c r="E1734" s="32" t="s">
        <v>10</v>
      </c>
      <c r="F1734" s="32">
        <v>60.741</v>
      </c>
      <c r="G1734" s="32" t="s">
        <v>335</v>
      </c>
    </row>
    <row r="1735" spans="1:16" x14ac:dyDescent="0.25">
      <c r="A1735" s="32" t="s">
        <v>808</v>
      </c>
      <c r="B1735" s="32" t="s">
        <v>333</v>
      </c>
      <c r="C1735" s="32">
        <v>25</v>
      </c>
      <c r="D1735" s="32">
        <v>5728.9139999999998</v>
      </c>
      <c r="E1735" s="32" t="s">
        <v>10</v>
      </c>
      <c r="F1735" s="32">
        <v>56.845999999999997</v>
      </c>
      <c r="G1735" s="32" t="s">
        <v>335</v>
      </c>
    </row>
    <row r="1736" spans="1:16" x14ac:dyDescent="0.25">
      <c r="A1736" s="32" t="s">
        <v>809</v>
      </c>
      <c r="B1736" s="32" t="s">
        <v>333</v>
      </c>
      <c r="C1736" s="32">
        <v>25</v>
      </c>
      <c r="D1736" s="32">
        <v>7498.8429999999998</v>
      </c>
      <c r="E1736" s="32" t="s">
        <v>10</v>
      </c>
      <c r="F1736" s="32">
        <v>54.036999999999999</v>
      </c>
      <c r="G1736" s="32" t="s">
        <v>335</v>
      </c>
    </row>
    <row r="1737" spans="1:16" x14ac:dyDescent="0.25">
      <c r="A1737" s="32" t="s">
        <v>810</v>
      </c>
      <c r="B1737" s="32" t="s">
        <v>333</v>
      </c>
      <c r="C1737" s="32">
        <v>25</v>
      </c>
      <c r="D1737" s="32">
        <v>649.08000000000004</v>
      </c>
      <c r="E1737" s="32" t="s">
        <v>10</v>
      </c>
      <c r="F1737" s="32">
        <v>7.1980000000000004</v>
      </c>
      <c r="G1737" s="32" t="s">
        <v>335</v>
      </c>
    </row>
    <row r="1738" spans="1:16" x14ac:dyDescent="0.25">
      <c r="A1738" s="32" t="s">
        <v>811</v>
      </c>
      <c r="B1738" s="32" t="s">
        <v>333</v>
      </c>
      <c r="C1738" s="32">
        <v>25</v>
      </c>
      <c r="D1738" s="32">
        <v>674.76800000000003</v>
      </c>
      <c r="E1738" s="32" t="s">
        <v>10</v>
      </c>
      <c r="F1738" s="32">
        <v>3.3220000000000001</v>
      </c>
      <c r="G1738" s="32" t="s">
        <v>335</v>
      </c>
    </row>
    <row r="1739" spans="1:16" x14ac:dyDescent="0.25">
      <c r="A1739" s="32" t="s">
        <v>812</v>
      </c>
      <c r="B1739" s="32" t="s">
        <v>333</v>
      </c>
      <c r="C1739" s="32">
        <v>25</v>
      </c>
      <c r="D1739" s="32">
        <v>562.19500000000005</v>
      </c>
      <c r="E1739" s="32" t="s">
        <v>10</v>
      </c>
      <c r="F1739" s="32">
        <v>2.5619999999999998</v>
      </c>
      <c r="G1739" s="32" t="s">
        <v>335</v>
      </c>
    </row>
    <row r="1740" spans="1:16" x14ac:dyDescent="0.25">
      <c r="A1740" s="32" t="s">
        <v>813</v>
      </c>
      <c r="B1740" s="32" t="s">
        <v>333</v>
      </c>
      <c r="C1740" s="32">
        <v>25</v>
      </c>
      <c r="D1740" s="32">
        <v>722.65099999999995</v>
      </c>
      <c r="E1740" s="32" t="s">
        <v>10</v>
      </c>
      <c r="F1740" s="32">
        <v>4.0789999999999997</v>
      </c>
      <c r="G1740" s="32" t="s">
        <v>335</v>
      </c>
    </row>
    <row r="1742" spans="1:16" x14ac:dyDescent="0.25">
      <c r="A1742" s="32" t="s">
        <v>814</v>
      </c>
      <c r="B1742" s="32"/>
      <c r="C1742" s="32"/>
      <c r="D1742" s="32"/>
      <c r="E1742" s="32"/>
      <c r="F1742" s="32"/>
      <c r="G1742" s="32"/>
    </row>
    <row r="1743" spans="1:16" ht="20" thickBot="1" x14ac:dyDescent="0.3">
      <c r="A1743" s="32" t="s">
        <v>2</v>
      </c>
      <c r="B1743" s="32" t="s">
        <v>3</v>
      </c>
      <c r="C1743" s="32" t="s">
        <v>4</v>
      </c>
      <c r="D1743" s="32" t="s">
        <v>5</v>
      </c>
      <c r="E1743" s="32" t="s">
        <v>6</v>
      </c>
      <c r="F1743" s="32" t="s">
        <v>7</v>
      </c>
      <c r="G1743" s="32"/>
    </row>
    <row r="1744" spans="1:16" x14ac:dyDescent="0.25">
      <c r="A1744" s="32" t="s">
        <v>815</v>
      </c>
      <c r="B1744" s="32" t="s">
        <v>333</v>
      </c>
      <c r="C1744" s="32">
        <v>25</v>
      </c>
      <c r="D1744" s="32">
        <v>3138889.2239999999</v>
      </c>
      <c r="E1744" s="32" t="s">
        <v>10</v>
      </c>
      <c r="F1744" s="32">
        <v>36060.144999999997</v>
      </c>
      <c r="G1744" s="32" t="s">
        <v>335</v>
      </c>
      <c r="I1744" s="77" t="s">
        <v>814</v>
      </c>
      <c r="J1744" s="79" t="s">
        <v>344</v>
      </c>
      <c r="K1744" s="79" t="s">
        <v>341</v>
      </c>
      <c r="L1744" s="19" t="s">
        <v>162</v>
      </c>
      <c r="M1744" s="79" t="s">
        <v>343</v>
      </c>
      <c r="N1744" s="19" t="s">
        <v>162</v>
      </c>
      <c r="O1744" s="79" t="s">
        <v>342</v>
      </c>
      <c r="P1744" s="23" t="s">
        <v>162</v>
      </c>
    </row>
    <row r="1745" spans="1:16" x14ac:dyDescent="0.25">
      <c r="A1745" s="32" t="s">
        <v>816</v>
      </c>
      <c r="B1745" s="32" t="s">
        <v>333</v>
      </c>
      <c r="C1745" s="32">
        <v>25</v>
      </c>
      <c r="D1745" s="32">
        <v>3815149.071</v>
      </c>
      <c r="E1745" s="32" t="s">
        <v>10</v>
      </c>
      <c r="F1745" s="32">
        <v>57261.819000000003</v>
      </c>
      <c r="G1745" s="32" t="s">
        <v>335</v>
      </c>
      <c r="I1745" s="6">
        <v>100000</v>
      </c>
      <c r="J1745" s="80">
        <f>D1744</f>
        <v>3138889.2239999999</v>
      </c>
      <c r="K1745" s="80">
        <f>D1745</f>
        <v>3815149.071</v>
      </c>
      <c r="L1745" s="20">
        <f>(J1745/K1745-1)</f>
        <v>-0.17725646741838674</v>
      </c>
      <c r="M1745" s="80">
        <f>D1746</f>
        <v>2868522.4369999999</v>
      </c>
      <c r="N1745" s="20">
        <f>(J1745/M1745-1)</f>
        <v>9.4252979691788363E-2</v>
      </c>
      <c r="O1745" s="80">
        <f>D1747</f>
        <v>3110532.0049999999</v>
      </c>
      <c r="P1745" s="24">
        <f>(J1745/O1745-1)</f>
        <v>9.1165173527929522E-3</v>
      </c>
    </row>
    <row r="1746" spans="1:16" x14ac:dyDescent="0.25">
      <c r="A1746" s="32" t="s">
        <v>817</v>
      </c>
      <c r="B1746" s="32" t="s">
        <v>333</v>
      </c>
      <c r="C1746" s="32">
        <v>25</v>
      </c>
      <c r="D1746" s="32">
        <v>2868522.4369999999</v>
      </c>
      <c r="E1746" s="32" t="s">
        <v>10</v>
      </c>
      <c r="F1746" s="32">
        <v>33658.417999999998</v>
      </c>
      <c r="G1746" s="32" t="s">
        <v>335</v>
      </c>
      <c r="I1746" s="6">
        <v>50000</v>
      </c>
      <c r="J1746" s="80">
        <f>D1748</f>
        <v>1434347.9909999999</v>
      </c>
      <c r="K1746" s="80">
        <f>D1749</f>
        <v>1799304.871</v>
      </c>
      <c r="L1746" s="20">
        <f t="shared" ref="L1746:L1749" si="182">(J1746/K1746-1)</f>
        <v>-0.20283215250629982</v>
      </c>
      <c r="M1746" s="80">
        <f>D1750</f>
        <v>1263000.5560000001</v>
      </c>
      <c r="N1746" s="20">
        <f t="shared" ref="N1746:N1749" si="183">(J1746/M1746-1)</f>
        <v>0.13566695136118367</v>
      </c>
      <c r="O1746" s="80">
        <f>D1751</f>
        <v>1454824.3670000001</v>
      </c>
      <c r="P1746" s="24">
        <f t="shared" ref="P1746:P1749" si="184">(J1746/O1746-1)</f>
        <v>-1.4074809622706907E-2</v>
      </c>
    </row>
    <row r="1747" spans="1:16" x14ac:dyDescent="0.25">
      <c r="A1747" s="32" t="s">
        <v>818</v>
      </c>
      <c r="B1747" s="32" t="s">
        <v>333</v>
      </c>
      <c r="C1747" s="32">
        <v>25</v>
      </c>
      <c r="D1747" s="32">
        <v>3110532.0049999999</v>
      </c>
      <c r="E1747" s="32" t="s">
        <v>10</v>
      </c>
      <c r="F1747" s="32">
        <v>47390.228000000003</v>
      </c>
      <c r="G1747" s="32" t="s">
        <v>335</v>
      </c>
      <c r="I1747" s="6">
        <v>10000</v>
      </c>
      <c r="J1747" s="80">
        <f>D1752</f>
        <v>240022.64300000001</v>
      </c>
      <c r="K1747" s="80">
        <f>D1753</f>
        <v>306754.08199999999</v>
      </c>
      <c r="L1747" s="20">
        <f t="shared" si="182"/>
        <v>-0.21754050855629681</v>
      </c>
      <c r="M1747" s="80">
        <f>D1754</f>
        <v>219192.05499999999</v>
      </c>
      <c r="N1747" s="20">
        <f t="shared" si="183"/>
        <v>9.5033499275327449E-2</v>
      </c>
      <c r="O1747" s="80">
        <f>D1755</f>
        <v>226248.49400000001</v>
      </c>
      <c r="P1747" s="24">
        <f t="shared" si="184"/>
        <v>6.0880621817531289E-2</v>
      </c>
    </row>
    <row r="1748" spans="1:16" x14ac:dyDescent="0.25">
      <c r="A1748" s="32" t="s">
        <v>819</v>
      </c>
      <c r="B1748" s="32" t="s">
        <v>333</v>
      </c>
      <c r="C1748" s="32">
        <v>25</v>
      </c>
      <c r="D1748" s="32">
        <v>1434347.9909999999</v>
      </c>
      <c r="E1748" s="32" t="s">
        <v>10</v>
      </c>
      <c r="F1748" s="32">
        <v>21332.486000000001</v>
      </c>
      <c r="G1748" s="32" t="s">
        <v>335</v>
      </c>
      <c r="I1748" s="74">
        <v>1000</v>
      </c>
      <c r="J1748" s="80">
        <f>D1756</f>
        <v>15504</v>
      </c>
      <c r="K1748" s="80">
        <f>D1757</f>
        <v>22257.878000000001</v>
      </c>
      <c r="L1748" s="20">
        <f t="shared" si="182"/>
        <v>-0.30343764127020556</v>
      </c>
      <c r="M1748" s="80">
        <f>D1758</f>
        <v>14707.172</v>
      </c>
      <c r="N1748" s="20">
        <f t="shared" si="183"/>
        <v>5.4179552669949116E-2</v>
      </c>
      <c r="O1748" s="80">
        <f>D1759</f>
        <v>17910.919999999998</v>
      </c>
      <c r="P1748" s="24">
        <f t="shared" si="184"/>
        <v>-0.13438282343955521</v>
      </c>
    </row>
    <row r="1749" spans="1:16" ht="20" thickBot="1" x14ac:dyDescent="0.3">
      <c r="A1749" s="32" t="s">
        <v>820</v>
      </c>
      <c r="B1749" s="32" t="s">
        <v>333</v>
      </c>
      <c r="C1749" s="32">
        <v>25</v>
      </c>
      <c r="D1749" s="32">
        <v>1799304.871</v>
      </c>
      <c r="E1749" s="32" t="s">
        <v>10</v>
      </c>
      <c r="F1749" s="32">
        <v>23142.46</v>
      </c>
      <c r="G1749" s="32" t="s">
        <v>335</v>
      </c>
      <c r="I1749" s="75">
        <v>100</v>
      </c>
      <c r="J1749" s="81">
        <f>D1760</f>
        <v>1352.5029999999999</v>
      </c>
      <c r="K1749" s="81">
        <f>D1761</f>
        <v>1542.2639999999999</v>
      </c>
      <c r="L1749" s="21">
        <f t="shared" si="182"/>
        <v>-0.12304054299393619</v>
      </c>
      <c r="M1749" s="81">
        <f>D1762</f>
        <v>995.31299999999999</v>
      </c>
      <c r="N1749" s="21">
        <f t="shared" si="183"/>
        <v>0.35887203321970063</v>
      </c>
      <c r="O1749" s="81">
        <f>D1763</f>
        <v>1268.33</v>
      </c>
      <c r="P1749" s="25">
        <f t="shared" si="184"/>
        <v>6.6365220407937908E-2</v>
      </c>
    </row>
    <row r="1750" spans="1:16" ht="20" thickBot="1" x14ac:dyDescent="0.3">
      <c r="A1750" s="32" t="s">
        <v>821</v>
      </c>
      <c r="B1750" s="32" t="s">
        <v>333</v>
      </c>
      <c r="C1750" s="32">
        <v>25</v>
      </c>
      <c r="D1750" s="32">
        <v>1263000.5560000001</v>
      </c>
      <c r="E1750" s="32" t="s">
        <v>10</v>
      </c>
      <c r="F1750" s="32">
        <v>29671.781999999999</v>
      </c>
      <c r="G1750" s="32" t="s">
        <v>335</v>
      </c>
    </row>
    <row r="1751" spans="1:16" x14ac:dyDescent="0.25">
      <c r="A1751" s="32" t="s">
        <v>822</v>
      </c>
      <c r="B1751" s="32" t="s">
        <v>333</v>
      </c>
      <c r="C1751" s="32">
        <v>25</v>
      </c>
      <c r="D1751" s="32">
        <v>1454824.3670000001</v>
      </c>
      <c r="E1751" s="32" t="s">
        <v>10</v>
      </c>
      <c r="F1751" s="32">
        <v>18222.780999999999</v>
      </c>
      <c r="G1751" s="32" t="s">
        <v>335</v>
      </c>
      <c r="I1751" s="77" t="s">
        <v>814</v>
      </c>
      <c r="J1751" s="79" t="s">
        <v>341</v>
      </c>
      <c r="K1751" s="79" t="s">
        <v>342</v>
      </c>
      <c r="L1751" s="19" t="s">
        <v>162</v>
      </c>
      <c r="M1751" s="79" t="s">
        <v>343</v>
      </c>
      <c r="N1751" s="23" t="s">
        <v>162</v>
      </c>
    </row>
    <row r="1752" spans="1:16" x14ac:dyDescent="0.25">
      <c r="A1752" s="32" t="s">
        <v>823</v>
      </c>
      <c r="B1752" s="32" t="s">
        <v>333</v>
      </c>
      <c r="C1752" s="32">
        <v>25</v>
      </c>
      <c r="D1752" s="32">
        <v>240022.64300000001</v>
      </c>
      <c r="E1752" s="32" t="s">
        <v>10</v>
      </c>
      <c r="F1752" s="32">
        <v>2729.8530000000001</v>
      </c>
      <c r="G1752" s="32" t="s">
        <v>335</v>
      </c>
      <c r="I1752" s="6">
        <v>100000</v>
      </c>
      <c r="J1752" s="80">
        <f>D1745</f>
        <v>3815149.071</v>
      </c>
      <c r="K1752" s="80">
        <f>D1747</f>
        <v>3110532.0049999999</v>
      </c>
      <c r="L1752" s="20">
        <f>(J1752/K1752-1)</f>
        <v>0.22652622280284174</v>
      </c>
      <c r="M1752" s="80">
        <f>D1746</f>
        <v>2868522.4369999999</v>
      </c>
      <c r="N1752" s="24">
        <f>(J1752/M1752-1)</f>
        <v>0.33000496066888529</v>
      </c>
    </row>
    <row r="1753" spans="1:16" x14ac:dyDescent="0.25">
      <c r="A1753" s="32" t="s">
        <v>824</v>
      </c>
      <c r="B1753" s="32" t="s">
        <v>333</v>
      </c>
      <c r="C1753" s="32">
        <v>25</v>
      </c>
      <c r="D1753" s="32">
        <v>306754.08199999999</v>
      </c>
      <c r="E1753" s="32" t="s">
        <v>10</v>
      </c>
      <c r="F1753" s="32">
        <v>2932.21</v>
      </c>
      <c r="G1753" s="32" t="s">
        <v>335</v>
      </c>
      <c r="I1753" s="6">
        <v>50000</v>
      </c>
      <c r="J1753" s="80">
        <f>D1749</f>
        <v>1799304.871</v>
      </c>
      <c r="K1753" s="80">
        <f>D1751</f>
        <v>1454824.3670000001</v>
      </c>
      <c r="L1753" s="20">
        <f t="shared" ref="L1753:L1756" si="185">(J1753/K1753-1)</f>
        <v>0.23678494243972192</v>
      </c>
      <c r="M1753" s="80">
        <f>D1750</f>
        <v>1263000.5560000001</v>
      </c>
      <c r="N1753" s="24">
        <f t="shared" ref="N1753:N1756" si="186">(J1753/M1753-1)</f>
        <v>0.42462714086089437</v>
      </c>
    </row>
    <row r="1754" spans="1:16" x14ac:dyDescent="0.25">
      <c r="A1754" s="32" t="s">
        <v>825</v>
      </c>
      <c r="B1754" s="32" t="s">
        <v>333</v>
      </c>
      <c r="C1754" s="32">
        <v>25</v>
      </c>
      <c r="D1754" s="32">
        <v>219192.05499999999</v>
      </c>
      <c r="E1754" s="32" t="s">
        <v>10</v>
      </c>
      <c r="F1754" s="32">
        <v>2851.3049999999998</v>
      </c>
      <c r="G1754" s="32" t="s">
        <v>335</v>
      </c>
      <c r="I1754" s="6">
        <v>10000</v>
      </c>
      <c r="J1754" s="80">
        <f>D1753</f>
        <v>306754.08199999999</v>
      </c>
      <c r="K1754" s="80">
        <f>D1755</f>
        <v>226248.49400000001</v>
      </c>
      <c r="L1754" s="20">
        <f t="shared" si="185"/>
        <v>0.35582817183304649</v>
      </c>
      <c r="M1754" s="80">
        <f>D1754</f>
        <v>219192.05499999999</v>
      </c>
      <c r="N1754" s="24">
        <f t="shared" si="186"/>
        <v>0.39947628120006451</v>
      </c>
    </row>
    <row r="1755" spans="1:16" x14ac:dyDescent="0.25">
      <c r="A1755" s="32" t="s">
        <v>826</v>
      </c>
      <c r="B1755" s="32" t="s">
        <v>333</v>
      </c>
      <c r="C1755" s="32">
        <v>25</v>
      </c>
      <c r="D1755" s="32">
        <v>226248.49400000001</v>
      </c>
      <c r="E1755" s="32" t="s">
        <v>10</v>
      </c>
      <c r="F1755" s="32">
        <v>4434.0529999999999</v>
      </c>
      <c r="G1755" s="32" t="s">
        <v>335</v>
      </c>
      <c r="I1755" s="74">
        <v>1000</v>
      </c>
      <c r="J1755" s="80">
        <f>D1757</f>
        <v>22257.878000000001</v>
      </c>
      <c r="K1755" s="80">
        <f>D1759</f>
        <v>17910.919999999998</v>
      </c>
      <c r="L1755" s="20">
        <f t="shared" si="185"/>
        <v>0.24269875584280443</v>
      </c>
      <c r="M1755" s="80">
        <f>D1758</f>
        <v>14707.172</v>
      </c>
      <c r="N1755" s="24">
        <f t="shared" si="186"/>
        <v>0.51340298461186151</v>
      </c>
    </row>
    <row r="1756" spans="1:16" ht="20" thickBot="1" x14ac:dyDescent="0.3">
      <c r="A1756" s="32" t="s">
        <v>827</v>
      </c>
      <c r="B1756" s="32" t="s">
        <v>333</v>
      </c>
      <c r="C1756" s="32">
        <v>25</v>
      </c>
      <c r="D1756" s="32">
        <v>15504</v>
      </c>
      <c r="E1756" s="32" t="s">
        <v>10</v>
      </c>
      <c r="F1756" s="32">
        <v>119.928</v>
      </c>
      <c r="G1756" s="32" t="s">
        <v>335</v>
      </c>
      <c r="I1756" s="75">
        <v>100</v>
      </c>
      <c r="J1756" s="81">
        <f>D1761</f>
        <v>1542.2639999999999</v>
      </c>
      <c r="K1756" s="81">
        <f>D1763</f>
        <v>1268.33</v>
      </c>
      <c r="L1756" s="21">
        <f t="shared" si="185"/>
        <v>0.21598006827876026</v>
      </c>
      <c r="M1756" s="81">
        <f>D1762</f>
        <v>995.31299999999999</v>
      </c>
      <c r="N1756" s="25">
        <f t="shared" si="186"/>
        <v>0.54952663132100144</v>
      </c>
    </row>
    <row r="1757" spans="1:16" x14ac:dyDescent="0.25">
      <c r="A1757" s="32" t="s">
        <v>828</v>
      </c>
      <c r="B1757" s="32" t="s">
        <v>333</v>
      </c>
      <c r="C1757" s="32">
        <v>25</v>
      </c>
      <c r="D1757" s="32">
        <v>22257.878000000001</v>
      </c>
      <c r="E1757" s="32" t="s">
        <v>10</v>
      </c>
      <c r="F1757" s="32">
        <v>151.03899999999999</v>
      </c>
      <c r="G1757" s="32" t="s">
        <v>335</v>
      </c>
    </row>
    <row r="1758" spans="1:16" x14ac:dyDescent="0.25">
      <c r="A1758" s="32" t="s">
        <v>829</v>
      </c>
      <c r="B1758" s="32" t="s">
        <v>333</v>
      </c>
      <c r="C1758" s="32">
        <v>25</v>
      </c>
      <c r="D1758" s="32">
        <v>14707.172</v>
      </c>
      <c r="E1758" s="32" t="s">
        <v>10</v>
      </c>
      <c r="F1758" s="32">
        <v>131.136</v>
      </c>
      <c r="G1758" s="32" t="s">
        <v>335</v>
      </c>
    </row>
    <row r="1759" spans="1:16" x14ac:dyDescent="0.25">
      <c r="A1759" s="32" t="s">
        <v>830</v>
      </c>
      <c r="B1759" s="32" t="s">
        <v>333</v>
      </c>
      <c r="C1759" s="32">
        <v>25</v>
      </c>
      <c r="D1759" s="32">
        <v>17910.919999999998</v>
      </c>
      <c r="E1759" s="32" t="s">
        <v>10</v>
      </c>
      <c r="F1759" s="32">
        <v>150.554</v>
      </c>
      <c r="G1759" s="32" t="s">
        <v>335</v>
      </c>
    </row>
    <row r="1760" spans="1:16" x14ac:dyDescent="0.25">
      <c r="A1760" s="32" t="s">
        <v>831</v>
      </c>
      <c r="B1760" s="32" t="s">
        <v>333</v>
      </c>
      <c r="C1760" s="32">
        <v>25</v>
      </c>
      <c r="D1760" s="32">
        <v>1352.5029999999999</v>
      </c>
      <c r="E1760" s="32" t="s">
        <v>10</v>
      </c>
      <c r="F1760" s="32">
        <v>62.713000000000001</v>
      </c>
      <c r="G1760" s="32" t="s">
        <v>335</v>
      </c>
    </row>
    <row r="1761" spans="1:14" x14ac:dyDescent="0.25">
      <c r="A1761" s="32" t="s">
        <v>832</v>
      </c>
      <c r="B1761" s="32" t="s">
        <v>333</v>
      </c>
      <c r="C1761" s="32">
        <v>25</v>
      </c>
      <c r="D1761" s="32">
        <v>1542.2639999999999</v>
      </c>
      <c r="E1761" s="32" t="s">
        <v>10</v>
      </c>
      <c r="F1761" s="32">
        <v>62.743000000000002</v>
      </c>
      <c r="G1761" s="32" t="s">
        <v>335</v>
      </c>
    </row>
    <row r="1762" spans="1:14" x14ac:dyDescent="0.25">
      <c r="A1762" s="32" t="s">
        <v>833</v>
      </c>
      <c r="B1762" s="32" t="s">
        <v>333</v>
      </c>
      <c r="C1762" s="32">
        <v>25</v>
      </c>
      <c r="D1762" s="32">
        <v>995.31299999999999</v>
      </c>
      <c r="E1762" s="32" t="s">
        <v>10</v>
      </c>
      <c r="F1762" s="32">
        <v>31.445</v>
      </c>
      <c r="G1762" s="32" t="s">
        <v>335</v>
      </c>
    </row>
    <row r="1763" spans="1:14" x14ac:dyDescent="0.25">
      <c r="A1763" s="32" t="s">
        <v>834</v>
      </c>
      <c r="B1763" s="32" t="s">
        <v>333</v>
      </c>
      <c r="C1763" s="32">
        <v>25</v>
      </c>
      <c r="D1763" s="32">
        <v>1268.33</v>
      </c>
      <c r="E1763" s="32" t="s">
        <v>10</v>
      </c>
      <c r="F1763" s="32">
        <v>15.58</v>
      </c>
      <c r="G1763" s="32" t="s">
        <v>335</v>
      </c>
    </row>
    <row r="1765" spans="1:14" x14ac:dyDescent="0.25">
      <c r="A1765" s="32" t="s">
        <v>835</v>
      </c>
      <c r="B1765" s="32"/>
      <c r="C1765" s="32"/>
      <c r="D1765" s="32"/>
      <c r="E1765" s="32"/>
      <c r="F1765" s="32"/>
      <c r="G1765" s="32"/>
    </row>
    <row r="1766" spans="1:14" ht="20" thickBot="1" x14ac:dyDescent="0.3">
      <c r="A1766" s="32" t="s">
        <v>2</v>
      </c>
      <c r="B1766" s="32" t="s">
        <v>3</v>
      </c>
      <c r="C1766" s="32" t="s">
        <v>4</v>
      </c>
      <c r="D1766" s="32" t="s">
        <v>5</v>
      </c>
      <c r="E1766" s="32" t="s">
        <v>6</v>
      </c>
      <c r="F1766" s="32" t="s">
        <v>7</v>
      </c>
      <c r="G1766" s="32"/>
    </row>
    <row r="1767" spans="1:14" x14ac:dyDescent="0.25">
      <c r="A1767" s="32" t="s">
        <v>836</v>
      </c>
      <c r="B1767" s="32" t="s">
        <v>333</v>
      </c>
      <c r="C1767" s="32">
        <v>25</v>
      </c>
      <c r="D1767" s="32">
        <v>471730.63900000002</v>
      </c>
      <c r="E1767" s="32" t="s">
        <v>10</v>
      </c>
      <c r="F1767" s="32">
        <v>5869.2439999999997</v>
      </c>
      <c r="G1767" s="32" t="s">
        <v>335</v>
      </c>
      <c r="I1767" s="5" t="s">
        <v>835</v>
      </c>
      <c r="J1767" s="79" t="s">
        <v>340</v>
      </c>
      <c r="K1767" s="79" t="s">
        <v>341</v>
      </c>
      <c r="L1767" s="19" t="s">
        <v>162</v>
      </c>
      <c r="M1767" s="79" t="s">
        <v>342</v>
      </c>
      <c r="N1767" s="23" t="s">
        <v>162</v>
      </c>
    </row>
    <row r="1768" spans="1:14" x14ac:dyDescent="0.25">
      <c r="A1768" s="32" t="s">
        <v>837</v>
      </c>
      <c r="B1768" s="32" t="s">
        <v>333</v>
      </c>
      <c r="C1768" s="32">
        <v>25</v>
      </c>
      <c r="D1768" s="32">
        <v>289619.576</v>
      </c>
      <c r="E1768" s="32" t="s">
        <v>10</v>
      </c>
      <c r="F1768" s="32">
        <v>4653.893</v>
      </c>
      <c r="G1768" s="32" t="s">
        <v>335</v>
      </c>
      <c r="I1768" s="6">
        <v>100000</v>
      </c>
      <c r="J1768" s="80">
        <f>D1767</f>
        <v>471730.63900000002</v>
      </c>
      <c r="K1768" s="80">
        <f>D1768</f>
        <v>289619.576</v>
      </c>
      <c r="L1768" s="20">
        <f>(J1768/K1768-1)</f>
        <v>0.62879403911564324</v>
      </c>
      <c r="M1768" s="80">
        <f>D1769</f>
        <v>303870.304</v>
      </c>
      <c r="N1768" s="24">
        <f>(J1768/M1768-1)</f>
        <v>0.55240782922967036</v>
      </c>
    </row>
    <row r="1769" spans="1:14" x14ac:dyDescent="0.25">
      <c r="A1769" s="32" t="s">
        <v>838</v>
      </c>
      <c r="B1769" s="32" t="s">
        <v>333</v>
      </c>
      <c r="C1769" s="32">
        <v>25</v>
      </c>
      <c r="D1769" s="32">
        <v>303870.304</v>
      </c>
      <c r="E1769" s="32" t="s">
        <v>10</v>
      </c>
      <c r="F1769" s="32">
        <v>5095.1499999999996</v>
      </c>
      <c r="G1769" s="32" t="s">
        <v>335</v>
      </c>
      <c r="I1769" s="6">
        <v>50000</v>
      </c>
      <c r="J1769" s="80">
        <f>D1770</f>
        <v>236241.60500000001</v>
      </c>
      <c r="K1769" s="80">
        <f>D1771</f>
        <v>143074.152</v>
      </c>
      <c r="L1769" s="20">
        <f t="shared" ref="L1769:L1772" si="187">(J1769/K1769-1)</f>
        <v>0.65118298237406291</v>
      </c>
      <c r="M1769" s="80">
        <f>D1772</f>
        <v>140692.264</v>
      </c>
      <c r="N1769" s="24">
        <f t="shared" ref="N1769:N1772" si="188">(J1769/M1769-1)</f>
        <v>0.67913713436298107</v>
      </c>
    </row>
    <row r="1770" spans="1:14" x14ac:dyDescent="0.25">
      <c r="A1770" s="32" t="s">
        <v>839</v>
      </c>
      <c r="B1770" s="32" t="s">
        <v>333</v>
      </c>
      <c r="C1770" s="32">
        <v>25</v>
      </c>
      <c r="D1770" s="32">
        <v>236241.60500000001</v>
      </c>
      <c r="E1770" s="32" t="s">
        <v>10</v>
      </c>
      <c r="F1770" s="32">
        <v>1009.917</v>
      </c>
      <c r="G1770" s="32" t="s">
        <v>335</v>
      </c>
      <c r="I1770" s="6">
        <v>10000</v>
      </c>
      <c r="J1770" s="80">
        <f>D1773</f>
        <v>46022.71</v>
      </c>
      <c r="K1770" s="80">
        <f>D1774</f>
        <v>28526.54</v>
      </c>
      <c r="L1770" s="20">
        <f t="shared" si="187"/>
        <v>0.61332955205924011</v>
      </c>
      <c r="M1770" s="80">
        <f>D1775</f>
        <v>28019.788</v>
      </c>
      <c r="N1770" s="24">
        <f t="shared" si="188"/>
        <v>0.64250743081996187</v>
      </c>
    </row>
    <row r="1771" spans="1:14" x14ac:dyDescent="0.25">
      <c r="A1771" s="32" t="s">
        <v>840</v>
      </c>
      <c r="B1771" s="32" t="s">
        <v>333</v>
      </c>
      <c r="C1771" s="32">
        <v>25</v>
      </c>
      <c r="D1771" s="32">
        <v>143074.152</v>
      </c>
      <c r="E1771" s="32" t="s">
        <v>10</v>
      </c>
      <c r="F1771" s="32">
        <v>1212.604</v>
      </c>
      <c r="G1771" s="32" t="s">
        <v>335</v>
      </c>
      <c r="I1771" s="74">
        <v>1000</v>
      </c>
      <c r="J1771" s="80">
        <f>D1776</f>
        <v>4580.5749999999998</v>
      </c>
      <c r="K1771" s="80">
        <f>D1777</f>
        <v>2847.415</v>
      </c>
      <c r="L1771" s="20">
        <f t="shared" si="187"/>
        <v>0.6086783977748238</v>
      </c>
      <c r="M1771" s="80">
        <f>D1778</f>
        <v>2816.8809999999999</v>
      </c>
      <c r="N1771" s="24">
        <f t="shared" si="188"/>
        <v>0.62611590620974056</v>
      </c>
    </row>
    <row r="1772" spans="1:14" ht="20" thickBot="1" x14ac:dyDescent="0.3">
      <c r="A1772" s="32" t="s">
        <v>841</v>
      </c>
      <c r="B1772" s="32" t="s">
        <v>333</v>
      </c>
      <c r="C1772" s="32">
        <v>25</v>
      </c>
      <c r="D1772" s="32">
        <v>140692.264</v>
      </c>
      <c r="E1772" s="32" t="s">
        <v>10</v>
      </c>
      <c r="F1772" s="32">
        <v>1490.518</v>
      </c>
      <c r="G1772" s="32" t="s">
        <v>335</v>
      </c>
      <c r="I1772" s="75">
        <v>100</v>
      </c>
      <c r="J1772" s="81">
        <f>D1779</f>
        <v>477.09500000000003</v>
      </c>
      <c r="K1772" s="81">
        <f>D1780</f>
        <v>345.21100000000001</v>
      </c>
      <c r="L1772" s="21">
        <f t="shared" si="187"/>
        <v>0.38203881104599802</v>
      </c>
      <c r="M1772" s="81">
        <f>D1781</f>
        <v>310.78300000000002</v>
      </c>
      <c r="N1772" s="25">
        <f t="shared" si="188"/>
        <v>0.53513866588584325</v>
      </c>
    </row>
    <row r="1773" spans="1:14" ht="20" thickBot="1" x14ac:dyDescent="0.3">
      <c r="A1773" s="32" t="s">
        <v>842</v>
      </c>
      <c r="B1773" s="32" t="s">
        <v>333</v>
      </c>
      <c r="C1773" s="32">
        <v>25</v>
      </c>
      <c r="D1773" s="32">
        <v>46022.71</v>
      </c>
      <c r="E1773" s="32" t="s">
        <v>10</v>
      </c>
      <c r="F1773" s="32">
        <v>284.23599999999999</v>
      </c>
      <c r="G1773" s="32" t="s">
        <v>335</v>
      </c>
    </row>
    <row r="1774" spans="1:14" x14ac:dyDescent="0.25">
      <c r="A1774" s="32" t="s">
        <v>843</v>
      </c>
      <c r="B1774" s="32" t="s">
        <v>333</v>
      </c>
      <c r="C1774" s="32">
        <v>25</v>
      </c>
      <c r="D1774" s="32">
        <v>28526.54</v>
      </c>
      <c r="E1774" s="32" t="s">
        <v>10</v>
      </c>
      <c r="F1774" s="32">
        <v>225.43600000000001</v>
      </c>
      <c r="G1774" s="32" t="s">
        <v>335</v>
      </c>
      <c r="I1774" s="5" t="s">
        <v>835</v>
      </c>
      <c r="J1774" s="79" t="s">
        <v>341</v>
      </c>
      <c r="K1774" s="79" t="s">
        <v>342</v>
      </c>
      <c r="L1774" s="23" t="s">
        <v>162</v>
      </c>
    </row>
    <row r="1775" spans="1:14" x14ac:dyDescent="0.25">
      <c r="A1775" s="32" t="s">
        <v>844</v>
      </c>
      <c r="B1775" s="32" t="s">
        <v>333</v>
      </c>
      <c r="C1775" s="32">
        <v>25</v>
      </c>
      <c r="D1775" s="32">
        <v>28019.788</v>
      </c>
      <c r="E1775" s="32" t="s">
        <v>10</v>
      </c>
      <c r="F1775" s="32">
        <v>307.62299999999999</v>
      </c>
      <c r="G1775" s="32" t="s">
        <v>335</v>
      </c>
      <c r="I1775" s="6">
        <v>100000</v>
      </c>
      <c r="J1775" s="80">
        <f>D1768</f>
        <v>289619.576</v>
      </c>
      <c r="K1775" s="80">
        <f>D1769</f>
        <v>303870.304</v>
      </c>
      <c r="L1775" s="24">
        <f>(J1775/K1775-1)</f>
        <v>-4.6897402649783149E-2</v>
      </c>
    </row>
    <row r="1776" spans="1:14" x14ac:dyDescent="0.25">
      <c r="A1776" s="32" t="s">
        <v>845</v>
      </c>
      <c r="B1776" s="32" t="s">
        <v>333</v>
      </c>
      <c r="C1776" s="32">
        <v>25</v>
      </c>
      <c r="D1776" s="32">
        <v>4580.5749999999998</v>
      </c>
      <c r="E1776" s="32" t="s">
        <v>10</v>
      </c>
      <c r="F1776" s="32">
        <v>55.094999999999999</v>
      </c>
      <c r="G1776" s="32" t="s">
        <v>335</v>
      </c>
      <c r="I1776" s="6">
        <v>50000</v>
      </c>
      <c r="J1776" s="80">
        <f>D1771</f>
        <v>143074.152</v>
      </c>
      <c r="K1776" s="80">
        <f>D1772</f>
        <v>140692.264</v>
      </c>
      <c r="L1776" s="24">
        <f t="shared" ref="L1776:L1779" si="189">(J1776/K1776-1)</f>
        <v>1.6929772343417637E-2</v>
      </c>
    </row>
    <row r="1777" spans="1:14" x14ac:dyDescent="0.25">
      <c r="A1777" s="32" t="s">
        <v>846</v>
      </c>
      <c r="B1777" s="32" t="s">
        <v>333</v>
      </c>
      <c r="C1777" s="32">
        <v>25</v>
      </c>
      <c r="D1777" s="32">
        <v>2847.415</v>
      </c>
      <c r="E1777" s="32" t="s">
        <v>10</v>
      </c>
      <c r="F1777" s="32">
        <v>16.518000000000001</v>
      </c>
      <c r="G1777" s="32" t="s">
        <v>335</v>
      </c>
      <c r="I1777" s="6">
        <v>10000</v>
      </c>
      <c r="J1777" s="80">
        <f>D1774</f>
        <v>28526.54</v>
      </c>
      <c r="K1777" s="80">
        <f>D1775</f>
        <v>28019.788</v>
      </c>
      <c r="L1777" s="24">
        <f t="shared" si="189"/>
        <v>1.8085504429940835E-2</v>
      </c>
    </row>
    <row r="1778" spans="1:14" x14ac:dyDescent="0.25">
      <c r="A1778" s="32" t="s">
        <v>847</v>
      </c>
      <c r="B1778" s="32" t="s">
        <v>333</v>
      </c>
      <c r="C1778" s="32">
        <v>25</v>
      </c>
      <c r="D1778" s="32">
        <v>2816.8809999999999</v>
      </c>
      <c r="E1778" s="32" t="s">
        <v>10</v>
      </c>
      <c r="F1778" s="32">
        <v>25.074000000000002</v>
      </c>
      <c r="G1778" s="32" t="s">
        <v>335</v>
      </c>
      <c r="I1778" s="74">
        <v>1000</v>
      </c>
      <c r="J1778" s="80">
        <f>D1777</f>
        <v>2847.415</v>
      </c>
      <c r="K1778" s="80">
        <f>D1778</f>
        <v>2816.8809999999999</v>
      </c>
      <c r="L1778" s="24">
        <f t="shared" si="189"/>
        <v>1.0839648533253587E-2</v>
      </c>
    </row>
    <row r="1779" spans="1:14" ht="20" thickBot="1" x14ac:dyDescent="0.3">
      <c r="A1779" s="32" t="s">
        <v>848</v>
      </c>
      <c r="B1779" s="32" t="s">
        <v>333</v>
      </c>
      <c r="C1779" s="32">
        <v>25</v>
      </c>
      <c r="D1779" s="32">
        <v>477.09500000000003</v>
      </c>
      <c r="E1779" s="32" t="s">
        <v>10</v>
      </c>
      <c r="F1779" s="32">
        <v>4.0019999999999998</v>
      </c>
      <c r="G1779" s="32" t="s">
        <v>335</v>
      </c>
      <c r="I1779" s="75">
        <v>100</v>
      </c>
      <c r="J1779" s="81">
        <f>D1780</f>
        <v>345.21100000000001</v>
      </c>
      <c r="K1779" s="81">
        <f>D1781</f>
        <v>310.78300000000002</v>
      </c>
      <c r="L1779" s="25">
        <f t="shared" si="189"/>
        <v>0.11077826007214031</v>
      </c>
    </row>
    <row r="1780" spans="1:14" x14ac:dyDescent="0.25">
      <c r="A1780" s="32" t="s">
        <v>849</v>
      </c>
      <c r="B1780" s="32" t="s">
        <v>333</v>
      </c>
      <c r="C1780" s="32">
        <v>25</v>
      </c>
      <c r="D1780" s="32">
        <v>345.21100000000001</v>
      </c>
      <c r="E1780" s="32" t="s">
        <v>10</v>
      </c>
      <c r="F1780" s="32">
        <v>2.9329999999999998</v>
      </c>
      <c r="G1780" s="32" t="s">
        <v>335</v>
      </c>
    </row>
    <row r="1781" spans="1:14" x14ac:dyDescent="0.25">
      <c r="A1781" s="32" t="s">
        <v>850</v>
      </c>
      <c r="B1781" s="32" t="s">
        <v>333</v>
      </c>
      <c r="C1781" s="32">
        <v>25</v>
      </c>
      <c r="D1781" s="32">
        <v>310.78300000000002</v>
      </c>
      <c r="E1781" s="32" t="s">
        <v>10</v>
      </c>
      <c r="F1781" s="32">
        <v>3.4590000000000001</v>
      </c>
      <c r="G1781" s="32" t="s">
        <v>335</v>
      </c>
    </row>
    <row r="1783" spans="1:14" x14ac:dyDescent="0.25">
      <c r="A1783" s="32" t="s">
        <v>851</v>
      </c>
      <c r="B1783" s="32"/>
      <c r="C1783" s="32"/>
      <c r="D1783" s="32"/>
      <c r="E1783" s="32"/>
      <c r="F1783" s="32"/>
      <c r="G1783" s="32"/>
    </row>
    <row r="1784" spans="1:14" ht="20" thickBot="1" x14ac:dyDescent="0.3">
      <c r="A1784" s="32" t="s">
        <v>2</v>
      </c>
      <c r="B1784" s="32" t="s">
        <v>3</v>
      </c>
      <c r="C1784" s="32" t="s">
        <v>4</v>
      </c>
      <c r="D1784" s="32" t="s">
        <v>5</v>
      </c>
      <c r="E1784" s="32" t="s">
        <v>6</v>
      </c>
      <c r="F1784" s="32" t="s">
        <v>7</v>
      </c>
      <c r="G1784" s="32"/>
    </row>
    <row r="1785" spans="1:14" x14ac:dyDescent="0.25">
      <c r="A1785" s="32" t="s">
        <v>852</v>
      </c>
      <c r="B1785" s="32" t="s">
        <v>333</v>
      </c>
      <c r="C1785" s="32">
        <v>25</v>
      </c>
      <c r="D1785" s="32">
        <v>50886.771000000001</v>
      </c>
      <c r="E1785" s="32" t="s">
        <v>10</v>
      </c>
      <c r="F1785" s="32">
        <v>516.76199999999994</v>
      </c>
      <c r="G1785" s="32" t="s">
        <v>335</v>
      </c>
      <c r="I1785" s="5" t="s">
        <v>851</v>
      </c>
      <c r="J1785" s="79" t="s">
        <v>340</v>
      </c>
      <c r="K1785" s="79" t="s">
        <v>341</v>
      </c>
      <c r="L1785" s="19" t="s">
        <v>162</v>
      </c>
      <c r="M1785" s="79" t="s">
        <v>342</v>
      </c>
      <c r="N1785" s="23" t="s">
        <v>162</v>
      </c>
    </row>
    <row r="1786" spans="1:14" x14ac:dyDescent="0.25">
      <c r="A1786" s="32" t="s">
        <v>853</v>
      </c>
      <c r="B1786" s="32" t="s">
        <v>333</v>
      </c>
      <c r="C1786" s="32">
        <v>25</v>
      </c>
      <c r="D1786" s="32">
        <v>93268.964999999997</v>
      </c>
      <c r="E1786" s="32" t="s">
        <v>10</v>
      </c>
      <c r="F1786" s="32">
        <v>1053.877</v>
      </c>
      <c r="G1786" s="32" t="s">
        <v>335</v>
      </c>
      <c r="I1786" s="6">
        <v>100000</v>
      </c>
      <c r="J1786" s="80">
        <f>D1785</f>
        <v>50886.771000000001</v>
      </c>
      <c r="K1786" s="80">
        <f>D1786</f>
        <v>93268.964999999997</v>
      </c>
      <c r="L1786" s="20">
        <f>(J1786/K1786-1)</f>
        <v>-0.45440832328309844</v>
      </c>
      <c r="M1786" s="80">
        <f>D1787</f>
        <v>143988.25200000001</v>
      </c>
      <c r="N1786" s="24">
        <f>(J1786/M1786-1)</f>
        <v>-0.64659081353387082</v>
      </c>
    </row>
    <row r="1787" spans="1:14" x14ac:dyDescent="0.25">
      <c r="A1787" s="32" t="s">
        <v>854</v>
      </c>
      <c r="B1787" s="32" t="s">
        <v>333</v>
      </c>
      <c r="C1787" s="32">
        <v>25</v>
      </c>
      <c r="D1787" s="32">
        <v>143988.25200000001</v>
      </c>
      <c r="E1787" s="32" t="s">
        <v>10</v>
      </c>
      <c r="F1787" s="32">
        <v>1770.1</v>
      </c>
      <c r="G1787" s="32" t="s">
        <v>335</v>
      </c>
      <c r="I1787" s="6">
        <v>50000</v>
      </c>
      <c r="J1787" s="80">
        <f>D1788</f>
        <v>25553.105</v>
      </c>
      <c r="K1787" s="80">
        <f>D1789</f>
        <v>48014.81</v>
      </c>
      <c r="L1787" s="20">
        <f t="shared" ref="L1787:L1790" si="190">(J1787/K1787-1)</f>
        <v>-0.46780784928650143</v>
      </c>
      <c r="M1787" s="80">
        <f>D1790</f>
        <v>110047.234</v>
      </c>
      <c r="N1787" s="24">
        <f t="shared" ref="N1787:N1790" si="191">(J1787/M1787-1)</f>
        <v>-0.76779875267014885</v>
      </c>
    </row>
    <row r="1788" spans="1:14" x14ac:dyDescent="0.25">
      <c r="A1788" s="32" t="s">
        <v>855</v>
      </c>
      <c r="B1788" s="32" t="s">
        <v>333</v>
      </c>
      <c r="C1788" s="32">
        <v>25</v>
      </c>
      <c r="D1788" s="32">
        <v>25553.105</v>
      </c>
      <c r="E1788" s="32" t="s">
        <v>10</v>
      </c>
      <c r="F1788" s="32">
        <v>110.846</v>
      </c>
      <c r="G1788" s="32" t="s">
        <v>335</v>
      </c>
      <c r="I1788" s="6">
        <v>10000</v>
      </c>
      <c r="J1788" s="80">
        <f>D1791</f>
        <v>5160.2780000000002</v>
      </c>
      <c r="K1788" s="80">
        <f>D1792</f>
        <v>9212.0879999999997</v>
      </c>
      <c r="L1788" s="20">
        <f t="shared" si="190"/>
        <v>-0.43983622388322818</v>
      </c>
      <c r="M1788" s="80">
        <f>D1793</f>
        <v>21860.511999999999</v>
      </c>
      <c r="N1788" s="24">
        <f t="shared" si="191"/>
        <v>-0.76394523604936604</v>
      </c>
    </row>
    <row r="1789" spans="1:14" x14ac:dyDescent="0.25">
      <c r="A1789" s="32" t="s">
        <v>856</v>
      </c>
      <c r="B1789" s="32" t="s">
        <v>333</v>
      </c>
      <c r="C1789" s="32">
        <v>25</v>
      </c>
      <c r="D1789" s="32">
        <v>48014.81</v>
      </c>
      <c r="E1789" s="32" t="s">
        <v>10</v>
      </c>
      <c r="F1789" s="32">
        <v>509.137</v>
      </c>
      <c r="G1789" s="32" t="s">
        <v>335</v>
      </c>
      <c r="I1789" s="74">
        <v>1000</v>
      </c>
      <c r="J1789" s="80">
        <f>D1794</f>
        <v>525.46600000000001</v>
      </c>
      <c r="K1789" s="80">
        <f>D1795</f>
        <v>1070.931</v>
      </c>
      <c r="L1789" s="20">
        <f t="shared" si="190"/>
        <v>-0.50933720286367656</v>
      </c>
      <c r="M1789" s="80">
        <f>D1796</f>
        <v>2222.7620000000002</v>
      </c>
      <c r="N1789" s="24">
        <f t="shared" si="191"/>
        <v>-0.76359772211329868</v>
      </c>
    </row>
    <row r="1790" spans="1:14" ht="20" thickBot="1" x14ac:dyDescent="0.3">
      <c r="A1790" s="32" t="s">
        <v>857</v>
      </c>
      <c r="B1790" s="32" t="s">
        <v>333</v>
      </c>
      <c r="C1790" s="32">
        <v>25</v>
      </c>
      <c r="D1790" s="32">
        <v>110047.234</v>
      </c>
      <c r="E1790" s="32" t="s">
        <v>10</v>
      </c>
      <c r="F1790" s="32">
        <v>605.36300000000006</v>
      </c>
      <c r="G1790" s="32" t="s">
        <v>335</v>
      </c>
      <c r="I1790" s="75">
        <v>100</v>
      </c>
      <c r="J1790" s="81">
        <f>D1797</f>
        <v>54.91</v>
      </c>
      <c r="K1790" s="81">
        <f>D1798</f>
        <v>72.349999999999994</v>
      </c>
      <c r="L1790" s="21">
        <f t="shared" si="190"/>
        <v>-0.2410504492052522</v>
      </c>
      <c r="M1790" s="81">
        <f>D1799</f>
        <v>236.55600000000001</v>
      </c>
      <c r="N1790" s="25">
        <f t="shared" si="191"/>
        <v>-0.76787737364514119</v>
      </c>
    </row>
    <row r="1791" spans="1:14" ht="20" thickBot="1" x14ac:dyDescent="0.3">
      <c r="A1791" s="32" t="s">
        <v>858</v>
      </c>
      <c r="B1791" s="32" t="s">
        <v>333</v>
      </c>
      <c r="C1791" s="32">
        <v>25</v>
      </c>
      <c r="D1791" s="32">
        <v>5160.2780000000002</v>
      </c>
      <c r="E1791" s="32" t="s">
        <v>10</v>
      </c>
      <c r="F1791" s="32">
        <v>40.494</v>
      </c>
      <c r="G1791" s="32" t="s">
        <v>335</v>
      </c>
    </row>
    <row r="1792" spans="1:14" x14ac:dyDescent="0.25">
      <c r="A1792" s="32" t="s">
        <v>859</v>
      </c>
      <c r="B1792" s="32" t="s">
        <v>333</v>
      </c>
      <c r="C1792" s="32">
        <v>25</v>
      </c>
      <c r="D1792" s="32">
        <v>9212.0879999999997</v>
      </c>
      <c r="E1792" s="32" t="s">
        <v>10</v>
      </c>
      <c r="F1792" s="32">
        <v>121.759</v>
      </c>
      <c r="G1792" s="32" t="s">
        <v>335</v>
      </c>
      <c r="I1792" s="5" t="s">
        <v>851</v>
      </c>
      <c r="J1792" s="79" t="s">
        <v>341</v>
      </c>
      <c r="K1792" s="79" t="s">
        <v>342</v>
      </c>
      <c r="L1792" s="23" t="s">
        <v>162</v>
      </c>
    </row>
    <row r="1793" spans="1:14" x14ac:dyDescent="0.25">
      <c r="A1793" s="32" t="s">
        <v>860</v>
      </c>
      <c r="B1793" s="32" t="s">
        <v>333</v>
      </c>
      <c r="C1793" s="32">
        <v>25</v>
      </c>
      <c r="D1793" s="32">
        <v>21860.511999999999</v>
      </c>
      <c r="E1793" s="32" t="s">
        <v>10</v>
      </c>
      <c r="F1793" s="32">
        <v>177.28100000000001</v>
      </c>
      <c r="G1793" s="32" t="s">
        <v>335</v>
      </c>
      <c r="I1793" s="6">
        <v>100000</v>
      </c>
      <c r="J1793" s="80">
        <f>D1786</f>
        <v>93268.964999999997</v>
      </c>
      <c r="K1793" s="80">
        <f>D1787</f>
        <v>143988.25200000001</v>
      </c>
      <c r="L1793" s="24">
        <f>(J1793/K1793-1)</f>
        <v>-0.35224600823683871</v>
      </c>
    </row>
    <row r="1794" spans="1:14" x14ac:dyDescent="0.25">
      <c r="A1794" s="32" t="s">
        <v>861</v>
      </c>
      <c r="B1794" s="32" t="s">
        <v>333</v>
      </c>
      <c r="C1794" s="32">
        <v>25</v>
      </c>
      <c r="D1794" s="32">
        <v>525.46600000000001</v>
      </c>
      <c r="E1794" s="32" t="s">
        <v>10</v>
      </c>
      <c r="F1794" s="32">
        <v>4.266</v>
      </c>
      <c r="G1794" s="32" t="s">
        <v>335</v>
      </c>
      <c r="I1794" s="6">
        <v>50000</v>
      </c>
      <c r="J1794" s="80">
        <f>D1789</f>
        <v>48014.81</v>
      </c>
      <c r="K1794" s="80">
        <f>D1790</f>
        <v>110047.234</v>
      </c>
      <c r="L1794" s="24">
        <f t="shared" ref="L1794:L1797" si="192">(J1794/K1794-1)</f>
        <v>-0.56368907918212652</v>
      </c>
    </row>
    <row r="1795" spans="1:14" x14ac:dyDescent="0.25">
      <c r="A1795" s="32" t="s">
        <v>862</v>
      </c>
      <c r="B1795" s="32" t="s">
        <v>333</v>
      </c>
      <c r="C1795" s="32">
        <v>25</v>
      </c>
      <c r="D1795" s="32">
        <v>1070.931</v>
      </c>
      <c r="E1795" s="32" t="s">
        <v>10</v>
      </c>
      <c r="F1795" s="32">
        <v>13.765000000000001</v>
      </c>
      <c r="G1795" s="32" t="s">
        <v>335</v>
      </c>
      <c r="I1795" s="6">
        <v>10000</v>
      </c>
      <c r="J1795" s="80">
        <f>D1792</f>
        <v>9212.0879999999997</v>
      </c>
      <c r="K1795" s="80">
        <f>D1793</f>
        <v>21860.511999999999</v>
      </c>
      <c r="L1795" s="24">
        <f t="shared" si="192"/>
        <v>-0.57859687824329087</v>
      </c>
    </row>
    <row r="1796" spans="1:14" x14ac:dyDescent="0.25">
      <c r="A1796" s="32" t="s">
        <v>863</v>
      </c>
      <c r="B1796" s="32" t="s">
        <v>333</v>
      </c>
      <c r="C1796" s="32">
        <v>25</v>
      </c>
      <c r="D1796" s="32">
        <v>2222.7620000000002</v>
      </c>
      <c r="E1796" s="32" t="s">
        <v>10</v>
      </c>
      <c r="F1796" s="32">
        <v>20.754999999999999</v>
      </c>
      <c r="G1796" s="32" t="s">
        <v>335</v>
      </c>
      <c r="I1796" s="74">
        <v>1000</v>
      </c>
      <c r="J1796" s="80">
        <f>D1795</f>
        <v>1070.931</v>
      </c>
      <c r="K1796" s="80">
        <f>D1796</f>
        <v>2222.7620000000002</v>
      </c>
      <c r="L1796" s="24">
        <f t="shared" si="192"/>
        <v>-0.51819807968644416</v>
      </c>
    </row>
    <row r="1797" spans="1:14" ht="20" thickBot="1" x14ac:dyDescent="0.3">
      <c r="A1797" s="32" t="s">
        <v>864</v>
      </c>
      <c r="B1797" s="32" t="s">
        <v>333</v>
      </c>
      <c r="C1797" s="32">
        <v>25</v>
      </c>
      <c r="D1797" s="32">
        <v>54.91</v>
      </c>
      <c r="E1797" s="32" t="s">
        <v>10</v>
      </c>
      <c r="F1797" s="32">
        <v>0.39300000000000002</v>
      </c>
      <c r="G1797" s="32" t="s">
        <v>335</v>
      </c>
      <c r="I1797" s="75">
        <v>100</v>
      </c>
      <c r="J1797" s="81">
        <f>D1798</f>
        <v>72.349999999999994</v>
      </c>
      <c r="K1797" s="81">
        <f>D1799</f>
        <v>236.55600000000001</v>
      </c>
      <c r="L1797" s="25">
        <f t="shared" si="192"/>
        <v>-0.69415275875479798</v>
      </c>
    </row>
    <row r="1798" spans="1:14" x14ac:dyDescent="0.25">
      <c r="A1798" s="32" t="s">
        <v>865</v>
      </c>
      <c r="B1798" s="32" t="s">
        <v>333</v>
      </c>
      <c r="C1798" s="32">
        <v>25</v>
      </c>
      <c r="D1798" s="32">
        <v>72.349999999999994</v>
      </c>
      <c r="E1798" s="32" t="s">
        <v>10</v>
      </c>
      <c r="F1798" s="32">
        <v>0.58099999999999996</v>
      </c>
      <c r="G1798" s="32" t="s">
        <v>335</v>
      </c>
    </row>
    <row r="1799" spans="1:14" x14ac:dyDescent="0.25">
      <c r="A1799" s="32" t="s">
        <v>866</v>
      </c>
      <c r="B1799" s="32" t="s">
        <v>333</v>
      </c>
      <c r="C1799" s="32">
        <v>25</v>
      </c>
      <c r="D1799" s="32">
        <v>236.55600000000001</v>
      </c>
      <c r="E1799" s="32" t="s">
        <v>10</v>
      </c>
      <c r="F1799" s="32">
        <v>2.3980000000000001</v>
      </c>
      <c r="G1799" s="32" t="s">
        <v>335</v>
      </c>
    </row>
    <row r="1800" spans="1:14" x14ac:dyDescent="0.25">
      <c r="A1800" s="32"/>
      <c r="B1800" s="32"/>
      <c r="C1800" s="32"/>
      <c r="D1800" s="32"/>
      <c r="E1800" s="32"/>
      <c r="F1800" s="32"/>
      <c r="G1800" s="32"/>
    </row>
    <row r="1801" spans="1:14" x14ac:dyDescent="0.25">
      <c r="A1801" s="32" t="s">
        <v>725</v>
      </c>
      <c r="B1801" s="32"/>
      <c r="C1801" s="32"/>
      <c r="D1801" s="32"/>
      <c r="E1801" s="32"/>
      <c r="F1801" s="32"/>
      <c r="G1801" s="32"/>
    </row>
    <row r="1802" spans="1:14" ht="20" thickBot="1" x14ac:dyDescent="0.3">
      <c r="A1802" s="32" t="s">
        <v>2</v>
      </c>
      <c r="B1802" s="32" t="s">
        <v>3</v>
      </c>
      <c r="C1802" s="32" t="s">
        <v>4</v>
      </c>
      <c r="D1802" s="32" t="s">
        <v>5</v>
      </c>
      <c r="E1802" s="32" t="s">
        <v>6</v>
      </c>
      <c r="F1802" s="32" t="s">
        <v>7</v>
      </c>
      <c r="G1802" s="32"/>
    </row>
    <row r="1803" spans="1:14" x14ac:dyDescent="0.25">
      <c r="A1803" s="32" t="s">
        <v>726</v>
      </c>
      <c r="B1803" s="32" t="s">
        <v>333</v>
      </c>
      <c r="C1803" s="32">
        <v>25</v>
      </c>
      <c r="D1803" s="32">
        <v>236341.451</v>
      </c>
      <c r="E1803" s="32" t="s">
        <v>10</v>
      </c>
      <c r="F1803" s="32">
        <v>2131.703</v>
      </c>
      <c r="G1803" s="32" t="s">
        <v>335</v>
      </c>
      <c r="I1803" s="5" t="s">
        <v>725</v>
      </c>
      <c r="J1803" s="79" t="s">
        <v>340</v>
      </c>
      <c r="K1803" s="79" t="s">
        <v>341</v>
      </c>
      <c r="L1803" s="19" t="s">
        <v>162</v>
      </c>
      <c r="M1803" s="79" t="s">
        <v>342</v>
      </c>
      <c r="N1803" s="23" t="s">
        <v>162</v>
      </c>
    </row>
    <row r="1804" spans="1:14" x14ac:dyDescent="0.25">
      <c r="A1804" s="32" t="s">
        <v>727</v>
      </c>
      <c r="B1804" s="32" t="s">
        <v>333</v>
      </c>
      <c r="C1804" s="32">
        <v>25</v>
      </c>
      <c r="D1804" s="32">
        <v>170234.08</v>
      </c>
      <c r="E1804" s="32" t="s">
        <v>10</v>
      </c>
      <c r="F1804" s="32">
        <v>3201.2779999999998</v>
      </c>
      <c r="G1804" s="32" t="s">
        <v>335</v>
      </c>
      <c r="I1804" s="6">
        <v>100000</v>
      </c>
      <c r="J1804" s="80">
        <f>D1803</f>
        <v>236341.451</v>
      </c>
      <c r="K1804" s="80">
        <f>D1804</f>
        <v>170234.08</v>
      </c>
      <c r="L1804" s="20">
        <f>(J1804/K1804-1)</f>
        <v>0.3883321776697124</v>
      </c>
      <c r="M1804" s="80">
        <f>D1805</f>
        <v>272082.21600000001</v>
      </c>
      <c r="N1804" s="24">
        <f>(J1804/M1804-1)</f>
        <v>-0.13136016578165477</v>
      </c>
    </row>
    <row r="1805" spans="1:14" x14ac:dyDescent="0.25">
      <c r="A1805" s="32" t="s">
        <v>728</v>
      </c>
      <c r="B1805" s="32" t="s">
        <v>333</v>
      </c>
      <c r="C1805" s="32">
        <v>25</v>
      </c>
      <c r="D1805" s="32">
        <v>272082.21600000001</v>
      </c>
      <c r="E1805" s="32" t="s">
        <v>10</v>
      </c>
      <c r="F1805" s="32">
        <v>7814.3559999999998</v>
      </c>
      <c r="G1805" s="32" t="s">
        <v>335</v>
      </c>
      <c r="I1805" s="6">
        <v>50000</v>
      </c>
      <c r="J1805" s="80">
        <f>D1806</f>
        <v>85832.824999999997</v>
      </c>
      <c r="K1805" s="80">
        <f>D1807</f>
        <v>63641.900999999998</v>
      </c>
      <c r="L1805" s="20">
        <f t="shared" ref="L1805:L1808" si="193">(J1805/K1805-1)</f>
        <v>0.34868417899710447</v>
      </c>
      <c r="M1805" s="80">
        <f>D1808</f>
        <v>384233.46600000001</v>
      </c>
      <c r="N1805" s="24">
        <f t="shared" ref="N1805:N1808" si="194">(J1805/M1805-1)</f>
        <v>-0.77661283413558779</v>
      </c>
    </row>
    <row r="1806" spans="1:14" x14ac:dyDescent="0.25">
      <c r="A1806" s="32" t="s">
        <v>729</v>
      </c>
      <c r="B1806" s="32" t="s">
        <v>333</v>
      </c>
      <c r="C1806" s="32">
        <v>25</v>
      </c>
      <c r="D1806" s="32">
        <v>85832.824999999997</v>
      </c>
      <c r="E1806" s="32" t="s">
        <v>10</v>
      </c>
      <c r="F1806" s="32">
        <v>1023.367</v>
      </c>
      <c r="G1806" s="32" t="s">
        <v>335</v>
      </c>
      <c r="I1806" s="6">
        <v>10000</v>
      </c>
      <c r="J1806" s="80">
        <f>D1809</f>
        <v>16021.182000000001</v>
      </c>
      <c r="K1806" s="80">
        <f>D1810</f>
        <v>10282.169</v>
      </c>
      <c r="L1806" s="20">
        <f t="shared" si="193"/>
        <v>0.55815198135724087</v>
      </c>
      <c r="M1806" s="80">
        <f>D1811</f>
        <v>73727.284</v>
      </c>
      <c r="N1806" s="24">
        <f t="shared" si="194"/>
        <v>-0.78269670153589277</v>
      </c>
    </row>
    <row r="1807" spans="1:14" x14ac:dyDescent="0.25">
      <c r="A1807" s="32" t="s">
        <v>730</v>
      </c>
      <c r="B1807" s="32" t="s">
        <v>333</v>
      </c>
      <c r="C1807" s="32">
        <v>25</v>
      </c>
      <c r="D1807" s="32">
        <v>63641.900999999998</v>
      </c>
      <c r="E1807" s="32" t="s">
        <v>10</v>
      </c>
      <c r="F1807" s="32">
        <v>1651.432</v>
      </c>
      <c r="G1807" s="32" t="s">
        <v>335</v>
      </c>
      <c r="I1807" s="74">
        <v>1000</v>
      </c>
      <c r="J1807" s="80">
        <f>D1812</f>
        <v>1950.925</v>
      </c>
      <c r="K1807" s="80">
        <f>D1813</f>
        <v>1166.2170000000001</v>
      </c>
      <c r="L1807" s="20">
        <f t="shared" si="193"/>
        <v>0.67286619900070033</v>
      </c>
      <c r="M1807" s="80">
        <f>D1814</f>
        <v>7628</v>
      </c>
      <c r="N1807" s="24">
        <f t="shared" si="194"/>
        <v>-0.74424160985841636</v>
      </c>
    </row>
    <row r="1808" spans="1:14" ht="20" thickBot="1" x14ac:dyDescent="0.3">
      <c r="A1808" s="32" t="s">
        <v>731</v>
      </c>
      <c r="B1808" s="32" t="s">
        <v>333</v>
      </c>
      <c r="C1808" s="32">
        <v>25</v>
      </c>
      <c r="D1808" s="32">
        <v>384233.46600000001</v>
      </c>
      <c r="E1808" s="32" t="s">
        <v>10</v>
      </c>
      <c r="F1808" s="32">
        <v>2545.11</v>
      </c>
      <c r="G1808" s="32" t="s">
        <v>335</v>
      </c>
      <c r="I1808" s="75">
        <v>100</v>
      </c>
      <c r="J1808" s="81">
        <f>D1815</f>
        <v>198.65100000000001</v>
      </c>
      <c r="K1808" s="81">
        <f>D1816</f>
        <v>128.78</v>
      </c>
      <c r="L1808" s="21">
        <f t="shared" si="193"/>
        <v>0.54256095667029047</v>
      </c>
      <c r="M1808" s="81">
        <f>D1817</f>
        <v>748.75300000000004</v>
      </c>
      <c r="N1808" s="25">
        <f t="shared" si="194"/>
        <v>-0.73469087936876387</v>
      </c>
    </row>
    <row r="1809" spans="1:14" ht="20" thickBot="1" x14ac:dyDescent="0.3">
      <c r="A1809" s="32" t="s">
        <v>732</v>
      </c>
      <c r="B1809" s="32" t="s">
        <v>333</v>
      </c>
      <c r="C1809" s="32">
        <v>25</v>
      </c>
      <c r="D1809" s="32">
        <v>16021.182000000001</v>
      </c>
      <c r="E1809" s="32" t="s">
        <v>10</v>
      </c>
      <c r="F1809" s="32">
        <v>132.333</v>
      </c>
      <c r="G1809" s="32" t="s">
        <v>335</v>
      </c>
    </row>
    <row r="1810" spans="1:14" x14ac:dyDescent="0.25">
      <c r="A1810" s="32" t="s">
        <v>733</v>
      </c>
      <c r="B1810" s="32" t="s">
        <v>333</v>
      </c>
      <c r="C1810" s="32">
        <v>25</v>
      </c>
      <c r="D1810" s="32">
        <v>10282.169</v>
      </c>
      <c r="E1810" s="32" t="s">
        <v>10</v>
      </c>
      <c r="F1810" s="32">
        <v>66.95</v>
      </c>
      <c r="G1810" s="32" t="s">
        <v>335</v>
      </c>
      <c r="I1810" s="5" t="s">
        <v>725</v>
      </c>
      <c r="J1810" s="79" t="s">
        <v>341</v>
      </c>
      <c r="K1810" s="79" t="s">
        <v>342</v>
      </c>
      <c r="L1810" s="23" t="s">
        <v>162</v>
      </c>
    </row>
    <row r="1811" spans="1:14" x14ac:dyDescent="0.25">
      <c r="A1811" s="32" t="s">
        <v>734</v>
      </c>
      <c r="B1811" s="32" t="s">
        <v>333</v>
      </c>
      <c r="C1811" s="32">
        <v>25</v>
      </c>
      <c r="D1811" s="32">
        <v>73727.284</v>
      </c>
      <c r="E1811" s="32" t="s">
        <v>10</v>
      </c>
      <c r="F1811" s="32">
        <v>712.27700000000004</v>
      </c>
      <c r="G1811" s="32" t="s">
        <v>335</v>
      </c>
      <c r="I1811" s="6">
        <v>100000</v>
      </c>
      <c r="J1811" s="80">
        <f>D1804</f>
        <v>170234.08</v>
      </c>
      <c r="K1811" s="80">
        <f>D1805</f>
        <v>272082.21600000001</v>
      </c>
      <c r="L1811" s="24">
        <f>(J1811/K1811-1)</f>
        <v>-0.37432853016751388</v>
      </c>
    </row>
    <row r="1812" spans="1:14" x14ac:dyDescent="0.25">
      <c r="A1812" s="32" t="s">
        <v>735</v>
      </c>
      <c r="B1812" s="32" t="s">
        <v>333</v>
      </c>
      <c r="C1812" s="32">
        <v>25</v>
      </c>
      <c r="D1812" s="32">
        <v>1950.925</v>
      </c>
      <c r="E1812" s="32" t="s">
        <v>10</v>
      </c>
      <c r="F1812" s="32">
        <v>16.815000000000001</v>
      </c>
      <c r="G1812" s="32" t="s">
        <v>335</v>
      </c>
      <c r="I1812" s="6">
        <v>50000</v>
      </c>
      <c r="J1812" s="80">
        <f>D1807</f>
        <v>63641.900999999998</v>
      </c>
      <c r="K1812" s="80">
        <f>D1808</f>
        <v>384233.46600000001</v>
      </c>
      <c r="L1812" s="24">
        <f t="shared" ref="L1812:L1815" si="195">(J1812/K1812-1)</f>
        <v>-0.83436658534059083</v>
      </c>
    </row>
    <row r="1813" spans="1:14" x14ac:dyDescent="0.25">
      <c r="A1813" s="32" t="s">
        <v>736</v>
      </c>
      <c r="B1813" s="32" t="s">
        <v>333</v>
      </c>
      <c r="C1813" s="32">
        <v>25</v>
      </c>
      <c r="D1813" s="32">
        <v>1166.2170000000001</v>
      </c>
      <c r="E1813" s="32" t="s">
        <v>10</v>
      </c>
      <c r="F1813" s="32">
        <v>13.888</v>
      </c>
      <c r="G1813" s="32" t="s">
        <v>335</v>
      </c>
      <c r="I1813" s="6">
        <v>10000</v>
      </c>
      <c r="J1813" s="80">
        <f>D1810</f>
        <v>10282.169</v>
      </c>
      <c r="K1813" s="80">
        <f>D1811</f>
        <v>73727.284</v>
      </c>
      <c r="L1813" s="24">
        <f t="shared" si="195"/>
        <v>-0.860537803074368</v>
      </c>
    </row>
    <row r="1814" spans="1:14" x14ac:dyDescent="0.25">
      <c r="A1814" s="32" t="s">
        <v>737</v>
      </c>
      <c r="B1814" s="32" t="s">
        <v>333</v>
      </c>
      <c r="C1814" s="32">
        <v>25</v>
      </c>
      <c r="D1814" s="32">
        <v>7628</v>
      </c>
      <c r="E1814" s="32" t="s">
        <v>10</v>
      </c>
      <c r="F1814" s="32">
        <v>17.920000000000002</v>
      </c>
      <c r="G1814" s="32" t="s">
        <v>335</v>
      </c>
      <c r="I1814" s="74">
        <v>1000</v>
      </c>
      <c r="J1814" s="80">
        <f>D1813</f>
        <v>1166.2170000000001</v>
      </c>
      <c r="K1814" s="80">
        <f>D1814</f>
        <v>7628</v>
      </c>
      <c r="L1814" s="24">
        <f t="shared" si="195"/>
        <v>-0.84711366019926582</v>
      </c>
    </row>
    <row r="1815" spans="1:14" ht="20" thickBot="1" x14ac:dyDescent="0.3">
      <c r="A1815" s="32" t="s">
        <v>738</v>
      </c>
      <c r="B1815" s="32" t="s">
        <v>333</v>
      </c>
      <c r="C1815" s="32">
        <v>25</v>
      </c>
      <c r="D1815" s="32">
        <v>198.65100000000001</v>
      </c>
      <c r="E1815" s="32" t="s">
        <v>10</v>
      </c>
      <c r="F1815" s="32">
        <v>1.482</v>
      </c>
      <c r="G1815" s="32" t="s">
        <v>335</v>
      </c>
      <c r="I1815" s="75">
        <v>100</v>
      </c>
      <c r="J1815" s="81">
        <f>D1816</f>
        <v>128.78</v>
      </c>
      <c r="K1815" s="81">
        <f>D1817</f>
        <v>748.75300000000004</v>
      </c>
      <c r="L1815" s="25">
        <f t="shared" si="195"/>
        <v>-0.82800736691539134</v>
      </c>
    </row>
    <row r="1816" spans="1:14" x14ac:dyDescent="0.25">
      <c r="A1816" s="32" t="s">
        <v>739</v>
      </c>
      <c r="B1816" s="32" t="s">
        <v>333</v>
      </c>
      <c r="C1816" s="32">
        <v>25</v>
      </c>
      <c r="D1816" s="32">
        <v>128.78</v>
      </c>
      <c r="E1816" s="32" t="s">
        <v>10</v>
      </c>
      <c r="F1816" s="32">
        <v>0.96199999999999997</v>
      </c>
      <c r="G1816" s="32" t="s">
        <v>335</v>
      </c>
    </row>
    <row r="1817" spans="1:14" x14ac:dyDescent="0.25">
      <c r="A1817" s="32" t="s">
        <v>740</v>
      </c>
      <c r="B1817" s="32" t="s">
        <v>333</v>
      </c>
      <c r="C1817" s="32">
        <v>25</v>
      </c>
      <c r="D1817" s="32">
        <v>748.75300000000004</v>
      </c>
      <c r="E1817" s="32" t="s">
        <v>10</v>
      </c>
      <c r="F1817" s="32">
        <v>7.2539999999999996</v>
      </c>
      <c r="G1817" s="32" t="s">
        <v>335</v>
      </c>
    </row>
    <row r="1818" spans="1:14" x14ac:dyDescent="0.25">
      <c r="A1818" s="32"/>
      <c r="B1818" s="32"/>
      <c r="C1818" s="32"/>
      <c r="D1818" s="32"/>
      <c r="E1818" s="32"/>
      <c r="F1818" s="32"/>
      <c r="G1818" s="32"/>
    </row>
    <row r="1819" spans="1:14" x14ac:dyDescent="0.25">
      <c r="A1819" s="32" t="s">
        <v>741</v>
      </c>
      <c r="B1819" s="32"/>
      <c r="C1819" s="32"/>
      <c r="D1819" s="32"/>
      <c r="E1819" s="32"/>
      <c r="F1819" s="32"/>
      <c r="G1819" s="32"/>
    </row>
    <row r="1820" spans="1:14" ht="20" thickBot="1" x14ac:dyDescent="0.3">
      <c r="A1820" s="32" t="s">
        <v>2</v>
      </c>
      <c r="B1820" s="32" t="s">
        <v>3</v>
      </c>
      <c r="C1820" s="32" t="s">
        <v>4</v>
      </c>
      <c r="D1820" s="32" t="s">
        <v>5</v>
      </c>
      <c r="E1820" s="32" t="s">
        <v>6</v>
      </c>
      <c r="F1820" s="32" t="s">
        <v>7</v>
      </c>
      <c r="G1820" s="32"/>
    </row>
    <row r="1821" spans="1:14" x14ac:dyDescent="0.25">
      <c r="A1821" s="32" t="s">
        <v>742</v>
      </c>
      <c r="B1821" s="32" t="s">
        <v>333</v>
      </c>
      <c r="C1821" s="32">
        <v>25</v>
      </c>
      <c r="D1821" s="32">
        <v>695067.42200000002</v>
      </c>
      <c r="E1821" s="32" t="s">
        <v>10</v>
      </c>
      <c r="F1821" s="32">
        <v>6300.393</v>
      </c>
      <c r="G1821" s="32" t="s">
        <v>335</v>
      </c>
      <c r="I1821" s="5" t="s">
        <v>741</v>
      </c>
      <c r="J1821" s="79" t="s">
        <v>340</v>
      </c>
      <c r="K1821" s="79" t="s">
        <v>341</v>
      </c>
      <c r="L1821" s="19" t="s">
        <v>162</v>
      </c>
      <c r="M1821" s="79" t="s">
        <v>342</v>
      </c>
      <c r="N1821" s="23" t="s">
        <v>162</v>
      </c>
    </row>
    <row r="1822" spans="1:14" x14ac:dyDescent="0.25">
      <c r="A1822" s="32" t="s">
        <v>743</v>
      </c>
      <c r="B1822" s="32" t="s">
        <v>333</v>
      </c>
      <c r="C1822" s="32">
        <v>25</v>
      </c>
      <c r="D1822" s="32">
        <v>418957.18099999998</v>
      </c>
      <c r="E1822" s="32" t="s">
        <v>10</v>
      </c>
      <c r="F1822" s="32">
        <v>15786.519</v>
      </c>
      <c r="G1822" s="32" t="s">
        <v>335</v>
      </c>
      <c r="I1822" s="6">
        <v>100000</v>
      </c>
      <c r="J1822" s="80">
        <f>D1821</f>
        <v>695067.42200000002</v>
      </c>
      <c r="K1822" s="80">
        <f>D1822</f>
        <v>418957.18099999998</v>
      </c>
      <c r="L1822" s="20">
        <f>(J1822/K1822-1)</f>
        <v>0.65904167185047013</v>
      </c>
      <c r="M1822" s="80">
        <f>D1823</f>
        <v>508114.14799999999</v>
      </c>
      <c r="N1822" s="24">
        <f>(J1822/M1822-1)</f>
        <v>0.36793558049086261</v>
      </c>
    </row>
    <row r="1823" spans="1:14" x14ac:dyDescent="0.25">
      <c r="A1823" s="32" t="s">
        <v>744</v>
      </c>
      <c r="B1823" s="32" t="s">
        <v>333</v>
      </c>
      <c r="C1823" s="32">
        <v>25</v>
      </c>
      <c r="D1823" s="32">
        <v>508114.14799999999</v>
      </c>
      <c r="E1823" s="32" t="s">
        <v>10</v>
      </c>
      <c r="F1823" s="32">
        <v>39327.42</v>
      </c>
      <c r="G1823" s="32" t="s">
        <v>335</v>
      </c>
      <c r="I1823" s="6">
        <v>50000</v>
      </c>
      <c r="J1823" s="80">
        <f>D1824</f>
        <v>342491.22</v>
      </c>
      <c r="K1823" s="80">
        <f>D1825</f>
        <v>201919.75399999999</v>
      </c>
      <c r="L1823" s="20">
        <f t="shared" ref="L1823:L1826" si="196">(J1823/K1823-1)</f>
        <v>0.69617490718614872</v>
      </c>
      <c r="M1823" s="80">
        <f>D1826</f>
        <v>244863.55499999999</v>
      </c>
      <c r="N1823" s="24">
        <f t="shared" ref="N1823:N1826" si="197">(J1823/M1823-1)</f>
        <v>0.39870230994563483</v>
      </c>
    </row>
    <row r="1824" spans="1:14" x14ac:dyDescent="0.25">
      <c r="A1824" s="32" t="s">
        <v>745</v>
      </c>
      <c r="B1824" s="32" t="s">
        <v>333</v>
      </c>
      <c r="C1824" s="32">
        <v>25</v>
      </c>
      <c r="D1824" s="32">
        <v>342491.22</v>
      </c>
      <c r="E1824" s="32" t="s">
        <v>10</v>
      </c>
      <c r="F1824" s="32">
        <v>1842.961</v>
      </c>
      <c r="G1824" s="32" t="s">
        <v>335</v>
      </c>
      <c r="I1824" s="6">
        <v>10000</v>
      </c>
      <c r="J1824" s="80">
        <f>D1827</f>
        <v>61931.964999999997</v>
      </c>
      <c r="K1824" s="80">
        <f>D1828</f>
        <v>36138.875999999997</v>
      </c>
      <c r="L1824" s="20">
        <f t="shared" si="196"/>
        <v>0.71372139520886035</v>
      </c>
      <c r="M1824" s="80">
        <f>D1829</f>
        <v>103593.86599999999</v>
      </c>
      <c r="N1824" s="24">
        <f t="shared" si="197"/>
        <v>-0.40216571317070071</v>
      </c>
    </row>
    <row r="1825" spans="1:16" x14ac:dyDescent="0.25">
      <c r="A1825" s="32" t="s">
        <v>746</v>
      </c>
      <c r="B1825" s="32" t="s">
        <v>333</v>
      </c>
      <c r="C1825" s="32">
        <v>25</v>
      </c>
      <c r="D1825" s="32">
        <v>201919.75399999999</v>
      </c>
      <c r="E1825" s="32" t="s">
        <v>10</v>
      </c>
      <c r="F1825" s="32">
        <v>1928.529</v>
      </c>
      <c r="G1825" s="32" t="s">
        <v>335</v>
      </c>
      <c r="I1825" s="74">
        <v>1000</v>
      </c>
      <c r="J1825" s="80">
        <f>D1830</f>
        <v>5773.7380000000003</v>
      </c>
      <c r="K1825" s="80">
        <f>D1831</f>
        <v>3907.2359999999999</v>
      </c>
      <c r="L1825" s="20">
        <f t="shared" si="196"/>
        <v>0.47770393188432969</v>
      </c>
      <c r="M1825" s="80">
        <f>D1832</f>
        <v>11538.531000000001</v>
      </c>
      <c r="N1825" s="24">
        <f t="shared" si="197"/>
        <v>-0.49961238566677169</v>
      </c>
    </row>
    <row r="1826" spans="1:16" ht="20" thickBot="1" x14ac:dyDescent="0.3">
      <c r="A1826" s="32" t="s">
        <v>747</v>
      </c>
      <c r="B1826" s="32" t="s">
        <v>333</v>
      </c>
      <c r="C1826" s="32">
        <v>25</v>
      </c>
      <c r="D1826" s="32">
        <v>244863.55499999999</v>
      </c>
      <c r="E1826" s="32" t="s">
        <v>10</v>
      </c>
      <c r="F1826" s="32">
        <v>1682.4559999999999</v>
      </c>
      <c r="G1826" s="32" t="s">
        <v>335</v>
      </c>
      <c r="I1826" s="75">
        <v>100</v>
      </c>
      <c r="J1826" s="81">
        <f>D1833</f>
        <v>587.03099999999995</v>
      </c>
      <c r="K1826" s="81">
        <f>D1834</f>
        <v>362.26400000000001</v>
      </c>
      <c r="L1826" s="21">
        <f t="shared" si="196"/>
        <v>0.6204508314378463</v>
      </c>
      <c r="M1826" s="81">
        <f>D1835</f>
        <v>1068.702</v>
      </c>
      <c r="N1826" s="25">
        <f t="shared" si="197"/>
        <v>-0.4507065580489229</v>
      </c>
    </row>
    <row r="1827" spans="1:16" ht="20" thickBot="1" x14ac:dyDescent="0.3">
      <c r="A1827" s="32" t="s">
        <v>748</v>
      </c>
      <c r="B1827" s="32" t="s">
        <v>333</v>
      </c>
      <c r="C1827" s="32">
        <v>25</v>
      </c>
      <c r="D1827" s="32">
        <v>61931.964999999997</v>
      </c>
      <c r="E1827" s="32" t="s">
        <v>10</v>
      </c>
      <c r="F1827" s="32">
        <v>595.86800000000005</v>
      </c>
      <c r="G1827" s="32" t="s">
        <v>335</v>
      </c>
    </row>
    <row r="1828" spans="1:16" x14ac:dyDescent="0.25">
      <c r="A1828" s="32" t="s">
        <v>749</v>
      </c>
      <c r="B1828" s="32" t="s">
        <v>333</v>
      </c>
      <c r="C1828" s="32">
        <v>25</v>
      </c>
      <c r="D1828" s="32">
        <v>36138.875999999997</v>
      </c>
      <c r="E1828" s="32" t="s">
        <v>10</v>
      </c>
      <c r="F1828" s="32">
        <v>367.97</v>
      </c>
      <c r="G1828" s="32" t="s">
        <v>335</v>
      </c>
      <c r="I1828" s="5" t="s">
        <v>741</v>
      </c>
      <c r="J1828" s="79" t="s">
        <v>341</v>
      </c>
      <c r="K1828" s="79" t="s">
        <v>342</v>
      </c>
      <c r="L1828" s="23" t="s">
        <v>162</v>
      </c>
    </row>
    <row r="1829" spans="1:16" x14ac:dyDescent="0.25">
      <c r="A1829" s="32" t="s">
        <v>750</v>
      </c>
      <c r="B1829" s="32" t="s">
        <v>333</v>
      </c>
      <c r="C1829" s="32">
        <v>25</v>
      </c>
      <c r="D1829" s="32">
        <v>103593.86599999999</v>
      </c>
      <c r="E1829" s="32" t="s">
        <v>10</v>
      </c>
      <c r="F1829" s="32">
        <v>434.96899999999999</v>
      </c>
      <c r="G1829" s="32" t="s">
        <v>335</v>
      </c>
      <c r="I1829" s="6">
        <v>100000</v>
      </c>
      <c r="J1829" s="80">
        <f>D1822</f>
        <v>418957.18099999998</v>
      </c>
      <c r="K1829" s="80">
        <f>D1823</f>
        <v>508114.14799999999</v>
      </c>
      <c r="L1829" s="24">
        <f>(J1829/K1829-1)</f>
        <v>-0.17546641310999278</v>
      </c>
    </row>
    <row r="1830" spans="1:16" x14ac:dyDescent="0.25">
      <c r="A1830" s="32" t="s">
        <v>751</v>
      </c>
      <c r="B1830" s="32" t="s">
        <v>333</v>
      </c>
      <c r="C1830" s="32">
        <v>25</v>
      </c>
      <c r="D1830" s="32">
        <v>5773.7380000000003</v>
      </c>
      <c r="E1830" s="32" t="s">
        <v>10</v>
      </c>
      <c r="F1830" s="32">
        <v>85.546999999999997</v>
      </c>
      <c r="G1830" s="32" t="s">
        <v>335</v>
      </c>
      <c r="I1830" s="6">
        <v>50000</v>
      </c>
      <c r="J1830" s="80">
        <f>D1825</f>
        <v>201919.75399999999</v>
      </c>
      <c r="K1830" s="80">
        <f>D1826</f>
        <v>244863.55499999999</v>
      </c>
      <c r="L1830" s="24">
        <f t="shared" ref="L1830:L1833" si="198">(J1830/K1830-1)</f>
        <v>-0.17537849191154642</v>
      </c>
    </row>
    <row r="1831" spans="1:16" x14ac:dyDescent="0.25">
      <c r="A1831" s="32" t="s">
        <v>752</v>
      </c>
      <c r="B1831" s="32" t="s">
        <v>333</v>
      </c>
      <c r="C1831" s="32">
        <v>25</v>
      </c>
      <c r="D1831" s="32">
        <v>3907.2359999999999</v>
      </c>
      <c r="E1831" s="32" t="s">
        <v>10</v>
      </c>
      <c r="F1831" s="32">
        <v>30.687000000000001</v>
      </c>
      <c r="G1831" s="32" t="s">
        <v>335</v>
      </c>
      <c r="I1831" s="6">
        <v>10000</v>
      </c>
      <c r="J1831" s="80">
        <f>D1828</f>
        <v>36138.875999999997</v>
      </c>
      <c r="K1831" s="80">
        <f>D1829</f>
        <v>103593.86599999999</v>
      </c>
      <c r="L1831" s="24">
        <f t="shared" si="198"/>
        <v>-0.65114849560687316</v>
      </c>
    </row>
    <row r="1832" spans="1:16" x14ac:dyDescent="0.25">
      <c r="A1832" s="32" t="s">
        <v>753</v>
      </c>
      <c r="B1832" s="32" t="s">
        <v>333</v>
      </c>
      <c r="C1832" s="32">
        <v>25</v>
      </c>
      <c r="D1832" s="32">
        <v>11538.531000000001</v>
      </c>
      <c r="E1832" s="32" t="s">
        <v>10</v>
      </c>
      <c r="F1832" s="32">
        <v>138</v>
      </c>
      <c r="G1832" s="32" t="s">
        <v>335</v>
      </c>
      <c r="I1832" s="74">
        <v>1000</v>
      </c>
      <c r="J1832" s="80">
        <f>D1831</f>
        <v>3907.2359999999999</v>
      </c>
      <c r="K1832" s="80">
        <f>D1832</f>
        <v>11538.531000000001</v>
      </c>
      <c r="L1832" s="24">
        <f t="shared" si="198"/>
        <v>-0.66137491852299046</v>
      </c>
    </row>
    <row r="1833" spans="1:16" ht="20" thickBot="1" x14ac:dyDescent="0.3">
      <c r="A1833" s="32" t="s">
        <v>754</v>
      </c>
      <c r="B1833" s="32" t="s">
        <v>333</v>
      </c>
      <c r="C1833" s="32">
        <v>25</v>
      </c>
      <c r="D1833" s="32">
        <v>587.03099999999995</v>
      </c>
      <c r="E1833" s="32" t="s">
        <v>10</v>
      </c>
      <c r="F1833" s="32">
        <v>3.89</v>
      </c>
      <c r="G1833" s="32" t="s">
        <v>335</v>
      </c>
      <c r="I1833" s="75">
        <v>100</v>
      </c>
      <c r="J1833" s="81">
        <f>D1834</f>
        <v>362.26400000000001</v>
      </c>
      <c r="K1833" s="81">
        <f>D1835</f>
        <v>1068.702</v>
      </c>
      <c r="L1833" s="25">
        <f t="shared" si="198"/>
        <v>-0.66102430799231215</v>
      </c>
    </row>
    <row r="1834" spans="1:16" x14ac:dyDescent="0.25">
      <c r="A1834" s="32" t="s">
        <v>755</v>
      </c>
      <c r="B1834" s="32" t="s">
        <v>333</v>
      </c>
      <c r="C1834" s="32">
        <v>25</v>
      </c>
      <c r="D1834" s="32">
        <v>362.26400000000001</v>
      </c>
      <c r="E1834" s="32" t="s">
        <v>10</v>
      </c>
      <c r="F1834" s="32">
        <v>3.3260000000000001</v>
      </c>
      <c r="G1834" s="32" t="s">
        <v>335</v>
      </c>
    </row>
    <row r="1835" spans="1:16" x14ac:dyDescent="0.25">
      <c r="A1835" s="32" t="s">
        <v>756</v>
      </c>
      <c r="B1835" s="32" t="s">
        <v>333</v>
      </c>
      <c r="C1835" s="32">
        <v>25</v>
      </c>
      <c r="D1835" s="32">
        <v>1068.702</v>
      </c>
      <c r="E1835" s="32" t="s">
        <v>10</v>
      </c>
      <c r="F1835" s="32">
        <v>8.0329999999999995</v>
      </c>
      <c r="G1835" s="32" t="s">
        <v>335</v>
      </c>
    </row>
    <row r="1836" spans="1:16" x14ac:dyDescent="0.25">
      <c r="A1836" s="32"/>
      <c r="B1836" s="32"/>
      <c r="C1836" s="32"/>
      <c r="D1836" s="32"/>
      <c r="E1836" s="32"/>
      <c r="F1836" s="32"/>
      <c r="G1836" s="32"/>
    </row>
    <row r="1837" spans="1:16" x14ac:dyDescent="0.25">
      <c r="A1837" s="32" t="s">
        <v>867</v>
      </c>
      <c r="B1837" s="32"/>
      <c r="C1837" s="32"/>
      <c r="D1837" s="32"/>
      <c r="E1837" s="32"/>
      <c r="F1837" s="32"/>
      <c r="G1837" s="32"/>
    </row>
    <row r="1838" spans="1:16" ht="20" thickBot="1" x14ac:dyDescent="0.3">
      <c r="A1838" s="32" t="s">
        <v>2</v>
      </c>
      <c r="B1838" s="32" t="s">
        <v>3</v>
      </c>
      <c r="C1838" s="32" t="s">
        <v>4</v>
      </c>
      <c r="D1838" s="32" t="s">
        <v>5</v>
      </c>
      <c r="E1838" s="32" t="s">
        <v>6</v>
      </c>
      <c r="F1838" s="32" t="s">
        <v>7</v>
      </c>
      <c r="G1838" s="32"/>
    </row>
    <row r="1839" spans="1:16" x14ac:dyDescent="0.25">
      <c r="A1839" s="32" t="s">
        <v>868</v>
      </c>
      <c r="B1839" s="32" t="s">
        <v>333</v>
      </c>
      <c r="C1839" s="32">
        <v>25</v>
      </c>
      <c r="D1839" s="32">
        <v>9244026.5559999999</v>
      </c>
      <c r="E1839" s="32" t="s">
        <v>10</v>
      </c>
      <c r="F1839" s="32">
        <v>134156.008</v>
      </c>
      <c r="G1839" s="32" t="s">
        <v>335</v>
      </c>
      <c r="I1839" s="5" t="s">
        <v>867</v>
      </c>
      <c r="J1839" s="79" t="s">
        <v>344</v>
      </c>
      <c r="K1839" s="79" t="s">
        <v>341</v>
      </c>
      <c r="L1839" s="19" t="s">
        <v>162</v>
      </c>
      <c r="M1839" s="79" t="s">
        <v>343</v>
      </c>
      <c r="N1839" s="19" t="s">
        <v>162</v>
      </c>
      <c r="O1839" s="79" t="s">
        <v>342</v>
      </c>
      <c r="P1839" s="23" t="s">
        <v>162</v>
      </c>
    </row>
    <row r="1840" spans="1:16" x14ac:dyDescent="0.25">
      <c r="A1840" s="32" t="s">
        <v>869</v>
      </c>
      <c r="B1840" s="32" t="s">
        <v>333</v>
      </c>
      <c r="C1840" s="32">
        <v>25</v>
      </c>
      <c r="D1840" s="32">
        <v>5029628.4790000003</v>
      </c>
      <c r="E1840" s="32" t="s">
        <v>10</v>
      </c>
      <c r="F1840" s="32">
        <v>254183.02</v>
      </c>
      <c r="G1840" s="32" t="s">
        <v>335</v>
      </c>
      <c r="I1840" s="6">
        <v>100000</v>
      </c>
      <c r="J1840" s="80">
        <f>D1839</f>
        <v>9244026.5559999999</v>
      </c>
      <c r="K1840" s="80">
        <f>D1840</f>
        <v>5029628.4790000003</v>
      </c>
      <c r="L1840" s="20">
        <f>(J1840/K1840-1)</f>
        <v>0.83791438962066511</v>
      </c>
      <c r="M1840" s="80">
        <f>D1841</f>
        <v>4549208.8150000004</v>
      </c>
      <c r="N1840" s="20">
        <f>(J1840/M1840-1)</f>
        <v>1.0320075274451872</v>
      </c>
      <c r="O1840" s="80">
        <f>D1842</f>
        <v>16586553.91</v>
      </c>
      <c r="P1840" s="24">
        <f>(J1840/O1840-1)</f>
        <v>-0.44267949773299231</v>
      </c>
    </row>
    <row r="1841" spans="1:16" x14ac:dyDescent="0.25">
      <c r="A1841" s="32" t="s">
        <v>870</v>
      </c>
      <c r="B1841" s="32" t="s">
        <v>333</v>
      </c>
      <c r="C1841" s="32">
        <v>25</v>
      </c>
      <c r="D1841" s="32">
        <v>4549208.8150000004</v>
      </c>
      <c r="E1841" s="32" t="s">
        <v>10</v>
      </c>
      <c r="F1841" s="32">
        <v>153441.50899999999</v>
      </c>
      <c r="G1841" s="32" t="s">
        <v>335</v>
      </c>
      <c r="I1841" s="6">
        <v>50000</v>
      </c>
      <c r="J1841" s="80">
        <f>D1843</f>
        <v>3664510.9449999998</v>
      </c>
      <c r="K1841" s="80">
        <f>D1844</f>
        <v>2832150.8859999999</v>
      </c>
      <c r="L1841" s="20">
        <f t="shared" ref="L1841:L1844" si="199">(J1841/K1841-1)</f>
        <v>0.29389679169798288</v>
      </c>
      <c r="M1841" s="80">
        <f>D1845</f>
        <v>1715264.017</v>
      </c>
      <c r="N1841" s="20">
        <f t="shared" ref="N1841:N1844" si="200">(J1841/M1841-1)</f>
        <v>1.136412184177475</v>
      </c>
      <c r="O1841" s="80">
        <f>D1846</f>
        <v>5696586.8720000004</v>
      </c>
      <c r="P1841" s="24">
        <f t="shared" ref="P1841:P1844" si="201">(J1841/O1841-1)</f>
        <v>-0.35671814942173685</v>
      </c>
    </row>
    <row r="1842" spans="1:16" x14ac:dyDescent="0.25">
      <c r="A1842" s="32" t="s">
        <v>871</v>
      </c>
      <c r="B1842" s="32" t="s">
        <v>333</v>
      </c>
      <c r="C1842" s="32">
        <v>25</v>
      </c>
      <c r="D1842" s="32">
        <v>16586553.91</v>
      </c>
      <c r="E1842" s="32" t="s">
        <v>10</v>
      </c>
      <c r="F1842" s="32">
        <v>182138.07</v>
      </c>
      <c r="G1842" s="32" t="s">
        <v>335</v>
      </c>
      <c r="I1842" s="6">
        <v>10000</v>
      </c>
      <c r="J1842" s="80">
        <f>D1847</f>
        <v>477983.467</v>
      </c>
      <c r="K1842" s="80">
        <f>D1848</f>
        <v>575843.20600000001</v>
      </c>
      <c r="L1842" s="20">
        <f t="shared" si="199"/>
        <v>-0.16994164032908643</v>
      </c>
      <c r="M1842" s="80">
        <f>D1849</f>
        <v>332796.87099999998</v>
      </c>
      <c r="N1842" s="20">
        <f t="shared" si="200"/>
        <v>0.43626190223405081</v>
      </c>
      <c r="O1842" s="80">
        <f>D1850</f>
        <v>1203303.1340000001</v>
      </c>
      <c r="P1842" s="24">
        <f t="shared" si="201"/>
        <v>-0.60277385349185009</v>
      </c>
    </row>
    <row r="1843" spans="1:16" x14ac:dyDescent="0.25">
      <c r="A1843" s="32" t="s">
        <v>872</v>
      </c>
      <c r="B1843" s="32" t="s">
        <v>333</v>
      </c>
      <c r="C1843" s="32">
        <v>25</v>
      </c>
      <c r="D1843" s="32">
        <v>3664510.9449999998</v>
      </c>
      <c r="E1843" s="32" t="s">
        <v>10</v>
      </c>
      <c r="F1843" s="32">
        <v>79078.407999999996</v>
      </c>
      <c r="G1843" s="32" t="s">
        <v>335</v>
      </c>
      <c r="I1843" s="74">
        <v>1000</v>
      </c>
      <c r="J1843" s="80">
        <f>D1851</f>
        <v>49804.932000000001</v>
      </c>
      <c r="K1843" s="80">
        <f>D1852</f>
        <v>58424.565999999999</v>
      </c>
      <c r="L1843" s="20">
        <f t="shared" si="199"/>
        <v>-0.14753441215121732</v>
      </c>
      <c r="M1843" s="80">
        <f>D1853</f>
        <v>33123.591999999997</v>
      </c>
      <c r="N1843" s="20">
        <f t="shared" si="200"/>
        <v>0.5036090288758539</v>
      </c>
      <c r="O1843" s="80">
        <f>D1854</f>
        <v>116691.43</v>
      </c>
      <c r="P1843" s="24">
        <f t="shared" si="201"/>
        <v>-0.57319117607865455</v>
      </c>
    </row>
    <row r="1844" spans="1:16" ht="20" thickBot="1" x14ac:dyDescent="0.3">
      <c r="A1844" s="32" t="s">
        <v>873</v>
      </c>
      <c r="B1844" s="32" t="s">
        <v>333</v>
      </c>
      <c r="C1844" s="32">
        <v>25</v>
      </c>
      <c r="D1844" s="32">
        <v>2832150.8859999999</v>
      </c>
      <c r="E1844" s="32" t="s">
        <v>10</v>
      </c>
      <c r="F1844" s="32">
        <v>154700.568</v>
      </c>
      <c r="G1844" s="32" t="s">
        <v>335</v>
      </c>
      <c r="I1844" s="75">
        <v>100</v>
      </c>
      <c r="J1844" s="81">
        <f>D1855</f>
        <v>4893.3779999999997</v>
      </c>
      <c r="K1844" s="81">
        <f>D1856</f>
        <v>5847.4769999999999</v>
      </c>
      <c r="L1844" s="21">
        <f t="shared" si="199"/>
        <v>-0.16316421595159758</v>
      </c>
      <c r="M1844" s="81">
        <f>D1857</f>
        <v>3345.6709999999998</v>
      </c>
      <c r="N1844" s="21">
        <f t="shared" si="200"/>
        <v>0.46259987906760713</v>
      </c>
      <c r="O1844" s="81">
        <f>D1858</f>
        <v>10779.902</v>
      </c>
      <c r="P1844" s="25">
        <f t="shared" si="201"/>
        <v>-0.54606470448432654</v>
      </c>
    </row>
    <row r="1845" spans="1:16" ht="20" thickBot="1" x14ac:dyDescent="0.3">
      <c r="A1845" s="32" t="s">
        <v>874</v>
      </c>
      <c r="B1845" s="32" t="s">
        <v>333</v>
      </c>
      <c r="C1845" s="32">
        <v>25</v>
      </c>
      <c r="D1845" s="32">
        <v>1715264.017</v>
      </c>
      <c r="E1845" s="32" t="s">
        <v>10</v>
      </c>
      <c r="F1845" s="32">
        <v>23395.064999999999</v>
      </c>
      <c r="G1845" s="32" t="s">
        <v>335</v>
      </c>
    </row>
    <row r="1846" spans="1:16" x14ac:dyDescent="0.25">
      <c r="A1846" s="32" t="s">
        <v>875</v>
      </c>
      <c r="B1846" s="32" t="s">
        <v>333</v>
      </c>
      <c r="C1846" s="32">
        <v>25</v>
      </c>
      <c r="D1846" s="32">
        <v>5696586.8720000004</v>
      </c>
      <c r="E1846" s="32" t="s">
        <v>10</v>
      </c>
      <c r="F1846" s="32">
        <v>40193.294000000002</v>
      </c>
      <c r="G1846" s="32" t="s">
        <v>335</v>
      </c>
      <c r="I1846" s="5" t="s">
        <v>867</v>
      </c>
      <c r="J1846" s="79" t="s">
        <v>341</v>
      </c>
      <c r="K1846" s="79" t="s">
        <v>342</v>
      </c>
      <c r="L1846" s="19" t="s">
        <v>162</v>
      </c>
      <c r="M1846" s="79" t="s">
        <v>343</v>
      </c>
      <c r="N1846" s="23" t="s">
        <v>162</v>
      </c>
    </row>
    <row r="1847" spans="1:16" x14ac:dyDescent="0.25">
      <c r="A1847" s="32" t="s">
        <v>876</v>
      </c>
      <c r="B1847" s="32" t="s">
        <v>333</v>
      </c>
      <c r="C1847" s="32">
        <v>25</v>
      </c>
      <c r="D1847" s="32">
        <v>477983.467</v>
      </c>
      <c r="E1847" s="32" t="s">
        <v>10</v>
      </c>
      <c r="F1847" s="32">
        <v>3152.337</v>
      </c>
      <c r="G1847" s="32" t="s">
        <v>335</v>
      </c>
      <c r="I1847" s="6">
        <v>100000</v>
      </c>
      <c r="J1847" s="80">
        <f>D1840</f>
        <v>5029628.4790000003</v>
      </c>
      <c r="K1847" s="80">
        <f>D1842</f>
        <v>16586553.91</v>
      </c>
      <c r="L1847" s="20">
        <f>(J1847/K1847-1)</f>
        <v>-0.69676471036170762</v>
      </c>
      <c r="M1847" s="80">
        <f>D1841</f>
        <v>4549208.8150000004</v>
      </c>
      <c r="N1847" s="24">
        <f>(J1847/M1847-1)</f>
        <v>0.10560510267541989</v>
      </c>
    </row>
    <row r="1848" spans="1:16" x14ac:dyDescent="0.25">
      <c r="A1848" s="32" t="s">
        <v>877</v>
      </c>
      <c r="B1848" s="32" t="s">
        <v>333</v>
      </c>
      <c r="C1848" s="32">
        <v>25</v>
      </c>
      <c r="D1848" s="32">
        <v>575843.20600000001</v>
      </c>
      <c r="E1848" s="32" t="s">
        <v>10</v>
      </c>
      <c r="F1848" s="32">
        <v>41300.940999999999</v>
      </c>
      <c r="G1848" s="32" t="s">
        <v>335</v>
      </c>
      <c r="I1848" s="6">
        <v>50000</v>
      </c>
      <c r="J1848" s="80">
        <f>D1844</f>
        <v>2832150.8859999999</v>
      </c>
      <c r="K1848" s="80">
        <f>D1846</f>
        <v>5696586.8720000004</v>
      </c>
      <c r="L1848" s="20">
        <f t="shared" ref="L1848:L1851" si="202">(J1848/K1848-1)</f>
        <v>-0.50283372313329311</v>
      </c>
      <c r="M1848" s="80">
        <f>D1845</f>
        <v>1715264.017</v>
      </c>
      <c r="N1848" s="24">
        <f t="shared" ref="N1848:N1851" si="203">(J1848/M1848-1)</f>
        <v>0.65114574662006675</v>
      </c>
    </row>
    <row r="1849" spans="1:16" x14ac:dyDescent="0.25">
      <c r="A1849" s="32" t="s">
        <v>878</v>
      </c>
      <c r="B1849" s="32" t="s">
        <v>333</v>
      </c>
      <c r="C1849" s="32">
        <v>25</v>
      </c>
      <c r="D1849" s="32">
        <v>332796.87099999998</v>
      </c>
      <c r="E1849" s="32" t="s">
        <v>10</v>
      </c>
      <c r="F1849" s="32">
        <v>3231.76</v>
      </c>
      <c r="G1849" s="32" t="s">
        <v>335</v>
      </c>
      <c r="I1849" s="6">
        <v>10000</v>
      </c>
      <c r="J1849" s="80">
        <f>D1848</f>
        <v>575843.20600000001</v>
      </c>
      <c r="K1849" s="80">
        <f>D1850</f>
        <v>1203303.1340000001</v>
      </c>
      <c r="L1849" s="20">
        <f t="shared" si="202"/>
        <v>-0.52144792967854103</v>
      </c>
      <c r="M1849" s="80">
        <f>D1849</f>
        <v>332796.87099999998</v>
      </c>
      <c r="N1849" s="24">
        <f t="shared" si="203"/>
        <v>0.73031436344243761</v>
      </c>
    </row>
    <row r="1850" spans="1:16" x14ac:dyDescent="0.25">
      <c r="A1850" s="32" t="s">
        <v>879</v>
      </c>
      <c r="B1850" s="32" t="s">
        <v>333</v>
      </c>
      <c r="C1850" s="32">
        <v>25</v>
      </c>
      <c r="D1850" s="32">
        <v>1203303.1340000001</v>
      </c>
      <c r="E1850" s="32" t="s">
        <v>10</v>
      </c>
      <c r="F1850" s="32">
        <v>7715.2359999999999</v>
      </c>
      <c r="G1850" s="32" t="s">
        <v>335</v>
      </c>
      <c r="I1850" s="74">
        <v>1000</v>
      </c>
      <c r="J1850" s="80">
        <f>D1852</f>
        <v>58424.565999999999</v>
      </c>
      <c r="K1850" s="80">
        <f>D1854</f>
        <v>116691.43</v>
      </c>
      <c r="L1850" s="20">
        <f t="shared" si="202"/>
        <v>-0.49932427771259635</v>
      </c>
      <c r="M1850" s="80">
        <f>D1853</f>
        <v>33123.591999999997</v>
      </c>
      <c r="N1850" s="24">
        <f t="shared" si="203"/>
        <v>0.76383545600972269</v>
      </c>
    </row>
    <row r="1851" spans="1:16" ht="20" thickBot="1" x14ac:dyDescent="0.3">
      <c r="A1851" s="32" t="s">
        <v>880</v>
      </c>
      <c r="B1851" s="32" t="s">
        <v>333</v>
      </c>
      <c r="C1851" s="32">
        <v>25</v>
      </c>
      <c r="D1851" s="32">
        <v>49804.932000000001</v>
      </c>
      <c r="E1851" s="32" t="s">
        <v>10</v>
      </c>
      <c r="F1851" s="32">
        <v>430.67200000000003</v>
      </c>
      <c r="G1851" s="32" t="s">
        <v>335</v>
      </c>
      <c r="I1851" s="75">
        <v>100</v>
      </c>
      <c r="J1851" s="81">
        <f>D1856</f>
        <v>5847.4769999999999</v>
      </c>
      <c r="K1851" s="81">
        <f>D1858</f>
        <v>10779.902</v>
      </c>
      <c r="L1851" s="21">
        <f t="shared" si="202"/>
        <v>-0.45755749913125376</v>
      </c>
      <c r="M1851" s="81">
        <f>D1857</f>
        <v>3345.6709999999998</v>
      </c>
      <c r="N1851" s="25">
        <f t="shared" si="203"/>
        <v>0.74777406385744438</v>
      </c>
    </row>
    <row r="1852" spans="1:16" x14ac:dyDescent="0.25">
      <c r="A1852" s="32" t="s">
        <v>881</v>
      </c>
      <c r="B1852" s="32" t="s">
        <v>333</v>
      </c>
      <c r="C1852" s="32">
        <v>25</v>
      </c>
      <c r="D1852" s="32">
        <v>58424.565999999999</v>
      </c>
      <c r="E1852" s="32" t="s">
        <v>10</v>
      </c>
      <c r="F1852" s="32">
        <v>453.59100000000001</v>
      </c>
      <c r="G1852" s="32" t="s">
        <v>335</v>
      </c>
    </row>
    <row r="1853" spans="1:16" x14ac:dyDescent="0.25">
      <c r="A1853" s="32" t="s">
        <v>882</v>
      </c>
      <c r="B1853" s="32" t="s">
        <v>333</v>
      </c>
      <c r="C1853" s="32">
        <v>25</v>
      </c>
      <c r="D1853" s="32">
        <v>33123.591999999997</v>
      </c>
      <c r="E1853" s="32" t="s">
        <v>10</v>
      </c>
      <c r="F1853" s="32">
        <v>324.923</v>
      </c>
      <c r="G1853" s="32" t="s">
        <v>335</v>
      </c>
    </row>
    <row r="1854" spans="1:16" x14ac:dyDescent="0.25">
      <c r="A1854" s="32" t="s">
        <v>883</v>
      </c>
      <c r="B1854" s="32" t="s">
        <v>333</v>
      </c>
      <c r="C1854" s="32">
        <v>25</v>
      </c>
      <c r="D1854" s="32">
        <v>116691.43</v>
      </c>
      <c r="E1854" s="32" t="s">
        <v>10</v>
      </c>
      <c r="F1854" s="32">
        <v>771.86900000000003</v>
      </c>
      <c r="G1854" s="32" t="s">
        <v>335</v>
      </c>
    </row>
    <row r="1855" spans="1:16" x14ac:dyDescent="0.25">
      <c r="A1855" s="32" t="s">
        <v>884</v>
      </c>
      <c r="B1855" s="32" t="s">
        <v>333</v>
      </c>
      <c r="C1855" s="32">
        <v>25</v>
      </c>
      <c r="D1855" s="32">
        <v>4893.3779999999997</v>
      </c>
      <c r="E1855" s="32" t="s">
        <v>10</v>
      </c>
      <c r="F1855" s="32">
        <v>44.067</v>
      </c>
      <c r="G1855" s="32" t="s">
        <v>335</v>
      </c>
    </row>
    <row r="1856" spans="1:16" x14ac:dyDescent="0.25">
      <c r="A1856" s="32" t="s">
        <v>885</v>
      </c>
      <c r="B1856" s="32" t="s">
        <v>333</v>
      </c>
      <c r="C1856" s="32">
        <v>25</v>
      </c>
      <c r="D1856" s="32">
        <v>5847.4769999999999</v>
      </c>
      <c r="E1856" s="32" t="s">
        <v>10</v>
      </c>
      <c r="F1856" s="32">
        <v>59.194000000000003</v>
      </c>
      <c r="G1856" s="32" t="s">
        <v>335</v>
      </c>
    </row>
    <row r="1857" spans="1:14" x14ac:dyDescent="0.25">
      <c r="A1857" s="32" t="s">
        <v>886</v>
      </c>
      <c r="B1857" s="32" t="s">
        <v>333</v>
      </c>
      <c r="C1857" s="32">
        <v>25</v>
      </c>
      <c r="D1857" s="32">
        <v>3345.6709999999998</v>
      </c>
      <c r="E1857" s="32" t="s">
        <v>10</v>
      </c>
      <c r="F1857" s="32">
        <v>20.562999999999999</v>
      </c>
      <c r="G1857" s="32" t="s">
        <v>335</v>
      </c>
    </row>
    <row r="1858" spans="1:14" x14ac:dyDescent="0.25">
      <c r="A1858" s="32" t="s">
        <v>887</v>
      </c>
      <c r="B1858" s="32" t="s">
        <v>333</v>
      </c>
      <c r="C1858" s="32">
        <v>25</v>
      </c>
      <c r="D1858" s="32">
        <v>10779.902</v>
      </c>
      <c r="E1858" s="32" t="s">
        <v>10</v>
      </c>
      <c r="F1858" s="32">
        <v>94.826999999999998</v>
      </c>
      <c r="G1858" s="32" t="s">
        <v>335</v>
      </c>
    </row>
    <row r="1859" spans="1:14" x14ac:dyDescent="0.25">
      <c r="A1859" s="32"/>
      <c r="B1859" s="32"/>
      <c r="C1859" s="32"/>
      <c r="D1859" s="32"/>
      <c r="E1859" s="32"/>
      <c r="F1859" s="32"/>
      <c r="G1859" s="32"/>
    </row>
    <row r="1860" spans="1:14" x14ac:dyDescent="0.25">
      <c r="A1860" s="32" t="s">
        <v>888</v>
      </c>
      <c r="B1860" s="32"/>
      <c r="C1860" s="32"/>
      <c r="D1860" s="32"/>
      <c r="E1860" s="32"/>
      <c r="F1860" s="32"/>
      <c r="G1860" s="32"/>
    </row>
    <row r="1861" spans="1:14" ht="20" thickBot="1" x14ac:dyDescent="0.3">
      <c r="A1861" s="32" t="s">
        <v>2</v>
      </c>
      <c r="B1861" s="32" t="s">
        <v>3</v>
      </c>
      <c r="C1861" s="32" t="s">
        <v>4</v>
      </c>
      <c r="D1861" s="32" t="s">
        <v>5</v>
      </c>
      <c r="E1861" s="32" t="s">
        <v>6</v>
      </c>
      <c r="F1861" s="32" t="s">
        <v>7</v>
      </c>
      <c r="G1861" s="32"/>
    </row>
    <row r="1862" spans="1:14" x14ac:dyDescent="0.25">
      <c r="A1862" s="32" t="s">
        <v>889</v>
      </c>
      <c r="B1862" s="32" t="s">
        <v>333</v>
      </c>
      <c r="C1862" s="32">
        <v>25</v>
      </c>
      <c r="D1862" s="32">
        <v>1981019.334</v>
      </c>
      <c r="E1862" s="32" t="s">
        <v>10</v>
      </c>
      <c r="F1862" s="32">
        <v>175406.49900000001</v>
      </c>
      <c r="G1862" s="32" t="s">
        <v>335</v>
      </c>
      <c r="I1862" s="5" t="s">
        <v>888</v>
      </c>
      <c r="J1862" s="79" t="s">
        <v>340</v>
      </c>
      <c r="K1862" s="79" t="s">
        <v>341</v>
      </c>
      <c r="L1862" s="19" t="s">
        <v>162</v>
      </c>
      <c r="M1862" s="79" t="s">
        <v>342</v>
      </c>
      <c r="N1862" s="23" t="s">
        <v>162</v>
      </c>
    </row>
    <row r="1863" spans="1:14" x14ac:dyDescent="0.25">
      <c r="A1863" s="32" t="s">
        <v>890</v>
      </c>
      <c r="B1863" s="32" t="s">
        <v>333</v>
      </c>
      <c r="C1863" s="32">
        <v>25</v>
      </c>
      <c r="D1863" s="32">
        <v>1673110.442</v>
      </c>
      <c r="E1863" s="32" t="s">
        <v>10</v>
      </c>
      <c r="F1863" s="32">
        <v>118932.74400000001</v>
      </c>
      <c r="G1863" s="32" t="s">
        <v>335</v>
      </c>
      <c r="I1863" s="6">
        <v>100000</v>
      </c>
      <c r="J1863" s="80">
        <f>D1862</f>
        <v>1981019.334</v>
      </c>
      <c r="K1863" s="80">
        <f>D1863</f>
        <v>1673110.442</v>
      </c>
      <c r="L1863" s="20">
        <f>(J1863/K1863-1)</f>
        <v>0.18403381167828492</v>
      </c>
      <c r="M1863" s="80">
        <f>D1864</f>
        <v>2671647.753</v>
      </c>
      <c r="N1863" s="24">
        <f>(J1863/M1863-1)</f>
        <v>-0.25850279784245189</v>
      </c>
    </row>
    <row r="1864" spans="1:14" x14ac:dyDescent="0.25">
      <c r="A1864" s="32" t="s">
        <v>891</v>
      </c>
      <c r="B1864" s="32" t="s">
        <v>333</v>
      </c>
      <c r="C1864" s="32">
        <v>25</v>
      </c>
      <c r="D1864" s="32">
        <v>2671647.753</v>
      </c>
      <c r="E1864" s="32" t="s">
        <v>10</v>
      </c>
      <c r="F1864" s="32">
        <v>45356.220999999998</v>
      </c>
      <c r="G1864" s="32" t="s">
        <v>335</v>
      </c>
      <c r="I1864" s="6">
        <v>50000</v>
      </c>
      <c r="J1864" s="80">
        <f>D1865</f>
        <v>862142.46100000001</v>
      </c>
      <c r="K1864" s="80">
        <f>D1866</f>
        <v>931856.33799999999</v>
      </c>
      <c r="L1864" s="20">
        <f t="shared" ref="L1864:L1867" si="204">(J1864/K1864-1)</f>
        <v>-7.4811828988171736E-2</v>
      </c>
      <c r="M1864" s="80">
        <f>D1867</f>
        <v>1303263.395</v>
      </c>
      <c r="N1864" s="24">
        <f t="shared" ref="N1864:N1867" si="205">(J1864/M1864-1)</f>
        <v>-0.33847412249309738</v>
      </c>
    </row>
    <row r="1865" spans="1:14" x14ac:dyDescent="0.25">
      <c r="A1865" s="32" t="s">
        <v>892</v>
      </c>
      <c r="B1865" s="32" t="s">
        <v>333</v>
      </c>
      <c r="C1865" s="32">
        <v>25</v>
      </c>
      <c r="D1865" s="32">
        <v>862142.46100000001</v>
      </c>
      <c r="E1865" s="32" t="s">
        <v>10</v>
      </c>
      <c r="F1865" s="32">
        <v>49186.370999999999</v>
      </c>
      <c r="G1865" s="32" t="s">
        <v>335</v>
      </c>
      <c r="I1865" s="6">
        <v>10000</v>
      </c>
      <c r="J1865" s="80">
        <f>D1868</f>
        <v>157072.23199999999</v>
      </c>
      <c r="K1865" s="80">
        <f>D1869</f>
        <v>163584.29500000001</v>
      </c>
      <c r="L1865" s="20">
        <f t="shared" si="204"/>
        <v>-3.9808607543896701E-2</v>
      </c>
      <c r="M1865" s="80">
        <f>D1870</f>
        <v>266938.348</v>
      </c>
      <c r="N1865" s="24">
        <f t="shared" si="205"/>
        <v>-0.41157861664746653</v>
      </c>
    </row>
    <row r="1866" spans="1:14" x14ac:dyDescent="0.25">
      <c r="A1866" s="32" t="s">
        <v>893</v>
      </c>
      <c r="B1866" s="32" t="s">
        <v>333</v>
      </c>
      <c r="C1866" s="32">
        <v>25</v>
      </c>
      <c r="D1866" s="32">
        <v>931856.33799999999</v>
      </c>
      <c r="E1866" s="32" t="s">
        <v>10</v>
      </c>
      <c r="F1866" s="32">
        <v>58964.841</v>
      </c>
      <c r="G1866" s="32" t="s">
        <v>335</v>
      </c>
      <c r="I1866" s="74">
        <v>1000</v>
      </c>
      <c r="J1866" s="80">
        <f>D1871</f>
        <v>12747.538</v>
      </c>
      <c r="K1866" s="80">
        <f>D1872</f>
        <v>12579.261</v>
      </c>
      <c r="L1866" s="20">
        <f t="shared" si="204"/>
        <v>1.3377335918222766E-2</v>
      </c>
      <c r="M1866" s="80">
        <f>D1873</f>
        <v>16799.281999999999</v>
      </c>
      <c r="N1866" s="24">
        <f t="shared" si="205"/>
        <v>-0.241185545906069</v>
      </c>
    </row>
    <row r="1867" spans="1:14" ht="20" thickBot="1" x14ac:dyDescent="0.3">
      <c r="A1867" s="32" t="s">
        <v>894</v>
      </c>
      <c r="B1867" s="32" t="s">
        <v>333</v>
      </c>
      <c r="C1867" s="32">
        <v>25</v>
      </c>
      <c r="D1867" s="32">
        <v>1303263.395</v>
      </c>
      <c r="E1867" s="32" t="s">
        <v>10</v>
      </c>
      <c r="F1867" s="32">
        <v>21388.297999999999</v>
      </c>
      <c r="G1867" s="32" t="s">
        <v>335</v>
      </c>
      <c r="I1867" s="75">
        <v>100</v>
      </c>
      <c r="J1867" s="81">
        <f>D1874</f>
        <v>1242.316</v>
      </c>
      <c r="K1867" s="81">
        <f>D1875</f>
        <v>1242.3920000000001</v>
      </c>
      <c r="L1867" s="21">
        <f t="shared" si="204"/>
        <v>-6.1172319203661729E-5</v>
      </c>
      <c r="M1867" s="81">
        <f>D1876</f>
        <v>1607.45</v>
      </c>
      <c r="N1867" s="25">
        <f t="shared" si="205"/>
        <v>-0.22715107779402155</v>
      </c>
    </row>
    <row r="1868" spans="1:14" ht="20" thickBot="1" x14ac:dyDescent="0.3">
      <c r="A1868" s="32" t="s">
        <v>895</v>
      </c>
      <c r="B1868" s="32" t="s">
        <v>333</v>
      </c>
      <c r="C1868" s="32">
        <v>25</v>
      </c>
      <c r="D1868" s="32">
        <v>157072.23199999999</v>
      </c>
      <c r="E1868" s="32" t="s">
        <v>10</v>
      </c>
      <c r="F1868" s="32">
        <v>1820.941</v>
      </c>
      <c r="G1868" s="32" t="s">
        <v>335</v>
      </c>
    </row>
    <row r="1869" spans="1:14" x14ac:dyDescent="0.25">
      <c r="A1869" s="32" t="s">
        <v>896</v>
      </c>
      <c r="B1869" s="32" t="s">
        <v>333</v>
      </c>
      <c r="C1869" s="32">
        <v>25</v>
      </c>
      <c r="D1869" s="32">
        <v>163584.29500000001</v>
      </c>
      <c r="E1869" s="32" t="s">
        <v>10</v>
      </c>
      <c r="F1869" s="32">
        <v>1275.402</v>
      </c>
      <c r="G1869" s="32" t="s">
        <v>335</v>
      </c>
      <c r="I1869" s="5" t="s">
        <v>888</v>
      </c>
      <c r="J1869" s="79" t="s">
        <v>341</v>
      </c>
      <c r="K1869" s="79" t="s">
        <v>342</v>
      </c>
      <c r="L1869" s="23" t="s">
        <v>162</v>
      </c>
    </row>
    <row r="1870" spans="1:14" x14ac:dyDescent="0.25">
      <c r="A1870" s="32" t="s">
        <v>897</v>
      </c>
      <c r="B1870" s="32" t="s">
        <v>333</v>
      </c>
      <c r="C1870" s="32">
        <v>25</v>
      </c>
      <c r="D1870" s="32">
        <v>266938.348</v>
      </c>
      <c r="E1870" s="32" t="s">
        <v>10</v>
      </c>
      <c r="F1870" s="32">
        <v>2243.6759999999999</v>
      </c>
      <c r="G1870" s="32" t="s">
        <v>335</v>
      </c>
      <c r="I1870" s="6">
        <v>100000</v>
      </c>
      <c r="J1870" s="80">
        <f>D1863</f>
        <v>1673110.442</v>
      </c>
      <c r="K1870" s="80">
        <f>D1864</f>
        <v>2671647.753</v>
      </c>
      <c r="L1870" s="24">
        <f>(J1870/K1870-1)</f>
        <v>-0.37375335497680784</v>
      </c>
    </row>
    <row r="1871" spans="1:14" x14ac:dyDescent="0.25">
      <c r="A1871" s="32" t="s">
        <v>898</v>
      </c>
      <c r="B1871" s="32" t="s">
        <v>333</v>
      </c>
      <c r="C1871" s="32">
        <v>25</v>
      </c>
      <c r="D1871" s="32">
        <v>12747.538</v>
      </c>
      <c r="E1871" s="32" t="s">
        <v>10</v>
      </c>
      <c r="F1871" s="32">
        <v>132.79499999999999</v>
      </c>
      <c r="G1871" s="32" t="s">
        <v>335</v>
      </c>
      <c r="I1871" s="6">
        <v>50000</v>
      </c>
      <c r="J1871" s="80">
        <f>D1866</f>
        <v>931856.33799999999</v>
      </c>
      <c r="K1871" s="80">
        <f>D1867</f>
        <v>1303263.395</v>
      </c>
      <c r="L1871" s="24">
        <f t="shared" ref="L1871:L1874" si="206">(J1871/K1871-1)</f>
        <v>-0.2849823438799185</v>
      </c>
    </row>
    <row r="1872" spans="1:14" x14ac:dyDescent="0.25">
      <c r="A1872" s="32" t="s">
        <v>899</v>
      </c>
      <c r="B1872" s="32" t="s">
        <v>333</v>
      </c>
      <c r="C1872" s="32">
        <v>25</v>
      </c>
      <c r="D1872" s="32">
        <v>12579.261</v>
      </c>
      <c r="E1872" s="32" t="s">
        <v>10</v>
      </c>
      <c r="F1872" s="32">
        <v>93.141999999999996</v>
      </c>
      <c r="G1872" s="32" t="s">
        <v>335</v>
      </c>
      <c r="I1872" s="6">
        <v>10000</v>
      </c>
      <c r="J1872" s="80">
        <f>D1869</f>
        <v>163584.29500000001</v>
      </c>
      <c r="K1872" s="80">
        <f>D1870</f>
        <v>266938.348</v>
      </c>
      <c r="L1872" s="24">
        <f t="shared" si="206"/>
        <v>-0.3871832345347398</v>
      </c>
    </row>
    <row r="1873" spans="1:14" x14ac:dyDescent="0.25">
      <c r="A1873" s="32" t="s">
        <v>900</v>
      </c>
      <c r="B1873" s="32" t="s">
        <v>333</v>
      </c>
      <c r="C1873" s="32">
        <v>25</v>
      </c>
      <c r="D1873" s="32">
        <v>16799.281999999999</v>
      </c>
      <c r="E1873" s="32" t="s">
        <v>10</v>
      </c>
      <c r="F1873" s="32">
        <v>287.37400000000002</v>
      </c>
      <c r="G1873" s="32" t="s">
        <v>335</v>
      </c>
      <c r="I1873" s="74">
        <v>1000</v>
      </c>
      <c r="J1873" s="80">
        <f>D1872</f>
        <v>12579.261</v>
      </c>
      <c r="K1873" s="80">
        <f>D1873</f>
        <v>16799.281999999999</v>
      </c>
      <c r="L1873" s="24">
        <f t="shared" si="206"/>
        <v>-0.25120246210522568</v>
      </c>
    </row>
    <row r="1874" spans="1:14" ht="20" thickBot="1" x14ac:dyDescent="0.3">
      <c r="A1874" s="32" t="s">
        <v>901</v>
      </c>
      <c r="B1874" s="32" t="s">
        <v>333</v>
      </c>
      <c r="C1874" s="32">
        <v>25</v>
      </c>
      <c r="D1874" s="32">
        <v>1242.316</v>
      </c>
      <c r="E1874" s="32" t="s">
        <v>10</v>
      </c>
      <c r="F1874" s="32">
        <v>19.187999999999999</v>
      </c>
      <c r="G1874" s="32" t="s">
        <v>335</v>
      </c>
      <c r="I1874" s="75">
        <v>100</v>
      </c>
      <c r="J1874" s="81">
        <f>D1875</f>
        <v>1242.3920000000001</v>
      </c>
      <c r="K1874" s="81">
        <f>D1876</f>
        <v>1607.45</v>
      </c>
      <c r="L1874" s="25">
        <f t="shared" si="206"/>
        <v>-0.22710379794083801</v>
      </c>
    </row>
    <row r="1875" spans="1:14" x14ac:dyDescent="0.25">
      <c r="A1875" s="32" t="s">
        <v>902</v>
      </c>
      <c r="B1875" s="32" t="s">
        <v>333</v>
      </c>
      <c r="C1875" s="32">
        <v>25</v>
      </c>
      <c r="D1875" s="32">
        <v>1242.3920000000001</v>
      </c>
      <c r="E1875" s="32" t="s">
        <v>10</v>
      </c>
      <c r="F1875" s="32">
        <v>14.005000000000001</v>
      </c>
      <c r="G1875" s="32" t="s">
        <v>335</v>
      </c>
    </row>
    <row r="1876" spans="1:14" x14ac:dyDescent="0.25">
      <c r="A1876" s="32" t="s">
        <v>903</v>
      </c>
      <c r="B1876" s="32" t="s">
        <v>333</v>
      </c>
      <c r="C1876" s="32">
        <v>25</v>
      </c>
      <c r="D1876" s="32">
        <v>1607.45</v>
      </c>
      <c r="E1876" s="32" t="s">
        <v>10</v>
      </c>
      <c r="F1876" s="32">
        <v>11.757999999999999</v>
      </c>
      <c r="G1876" s="32" t="s">
        <v>335</v>
      </c>
    </row>
    <row r="1877" spans="1:14" x14ac:dyDescent="0.25">
      <c r="A1877" s="32"/>
      <c r="B1877" s="32"/>
      <c r="C1877" s="32"/>
      <c r="D1877" s="32"/>
      <c r="E1877" s="32"/>
      <c r="F1877" s="32"/>
      <c r="G1877" s="32"/>
    </row>
    <row r="1878" spans="1:14" x14ac:dyDescent="0.25">
      <c r="A1878" s="32" t="s">
        <v>904</v>
      </c>
      <c r="B1878" s="32"/>
      <c r="C1878" s="32"/>
      <c r="D1878" s="32"/>
      <c r="E1878" s="32"/>
      <c r="F1878" s="32"/>
      <c r="G1878" s="32"/>
    </row>
    <row r="1879" spans="1:14" ht="20" thickBot="1" x14ac:dyDescent="0.3">
      <c r="A1879" s="32" t="s">
        <v>2</v>
      </c>
      <c r="B1879" s="32" t="s">
        <v>3</v>
      </c>
      <c r="C1879" s="32" t="s">
        <v>4</v>
      </c>
      <c r="D1879" s="32" t="s">
        <v>5</v>
      </c>
      <c r="E1879" s="32" t="s">
        <v>6</v>
      </c>
      <c r="F1879" s="32" t="s">
        <v>7</v>
      </c>
      <c r="G1879" s="32"/>
    </row>
    <row r="1880" spans="1:14" x14ac:dyDescent="0.25">
      <c r="A1880" s="32" t="s">
        <v>905</v>
      </c>
      <c r="B1880" s="32" t="s">
        <v>333</v>
      </c>
      <c r="C1880" s="32">
        <v>25</v>
      </c>
      <c r="D1880" s="32">
        <v>4729086.7479999997</v>
      </c>
      <c r="E1880" s="32" t="s">
        <v>10</v>
      </c>
      <c r="F1880" s="32">
        <v>92267.115999999995</v>
      </c>
      <c r="G1880" s="32" t="s">
        <v>335</v>
      </c>
      <c r="I1880" s="5" t="s">
        <v>904</v>
      </c>
      <c r="J1880" s="79" t="s">
        <v>340</v>
      </c>
      <c r="K1880" s="79" t="s">
        <v>341</v>
      </c>
      <c r="L1880" s="19" t="s">
        <v>162</v>
      </c>
      <c r="M1880" s="79" t="s">
        <v>342</v>
      </c>
      <c r="N1880" s="23" t="s">
        <v>162</v>
      </c>
    </row>
    <row r="1881" spans="1:14" x14ac:dyDescent="0.25">
      <c r="A1881" s="32" t="s">
        <v>906</v>
      </c>
      <c r="B1881" s="32" t="s">
        <v>333</v>
      </c>
      <c r="C1881" s="32">
        <v>25</v>
      </c>
      <c r="D1881" s="32">
        <v>4460491.8159999996</v>
      </c>
      <c r="E1881" s="32" t="s">
        <v>10</v>
      </c>
      <c r="F1881" s="32">
        <v>71461.741999999998</v>
      </c>
      <c r="G1881" s="32" t="s">
        <v>335</v>
      </c>
      <c r="I1881" s="6">
        <v>100000</v>
      </c>
      <c r="J1881" s="80">
        <f>D1880</f>
        <v>4729086.7479999997</v>
      </c>
      <c r="K1881" s="80">
        <f>D1881</f>
        <v>4460491.8159999996</v>
      </c>
      <c r="L1881" s="20">
        <f>(J1881/K1881-1)</f>
        <v>6.0216438697754615E-2</v>
      </c>
      <c r="M1881" s="80">
        <f>D1882</f>
        <v>4986779.6529999999</v>
      </c>
      <c r="N1881" s="24">
        <f>(J1881/M1881-1)</f>
        <v>-5.1675213851683721E-2</v>
      </c>
    </row>
    <row r="1882" spans="1:14" x14ac:dyDescent="0.25">
      <c r="A1882" s="32" t="s">
        <v>907</v>
      </c>
      <c r="B1882" s="32" t="s">
        <v>333</v>
      </c>
      <c r="C1882" s="32">
        <v>25</v>
      </c>
      <c r="D1882" s="32">
        <v>4986779.6529999999</v>
      </c>
      <c r="E1882" s="32" t="s">
        <v>10</v>
      </c>
      <c r="F1882" s="32">
        <v>106289.27099999999</v>
      </c>
      <c r="G1882" s="32" t="s">
        <v>335</v>
      </c>
      <c r="I1882" s="6">
        <v>50000</v>
      </c>
      <c r="J1882" s="80">
        <f>D1883</f>
        <v>2141358.645</v>
      </c>
      <c r="K1882" s="80">
        <f>D1884</f>
        <v>2141210.1630000002</v>
      </c>
      <c r="L1882" s="20">
        <f t="shared" ref="L1882:L1885" si="207">(J1882/K1882-1)</f>
        <v>6.9344897836609576E-5</v>
      </c>
      <c r="M1882" s="80">
        <f>D1885</f>
        <v>2251015.5329999998</v>
      </c>
      <c r="N1882" s="24">
        <f t="shared" ref="N1882:N1885" si="208">(J1882/M1882-1)</f>
        <v>-4.8714407516262881E-2</v>
      </c>
    </row>
    <row r="1883" spans="1:14" x14ac:dyDescent="0.25">
      <c r="A1883" s="32" t="s">
        <v>908</v>
      </c>
      <c r="B1883" s="32" t="s">
        <v>333</v>
      </c>
      <c r="C1883" s="32">
        <v>25</v>
      </c>
      <c r="D1883" s="32">
        <v>2141358.645</v>
      </c>
      <c r="E1883" s="32" t="s">
        <v>10</v>
      </c>
      <c r="F1883" s="32">
        <v>54738.498</v>
      </c>
      <c r="G1883" s="32" t="s">
        <v>335</v>
      </c>
      <c r="I1883" s="6">
        <v>10000</v>
      </c>
      <c r="J1883" s="80">
        <f>D1886</f>
        <v>347207.79200000002</v>
      </c>
      <c r="K1883" s="80">
        <f>D1887</f>
        <v>350290.18199999997</v>
      </c>
      <c r="L1883" s="20">
        <f t="shared" si="207"/>
        <v>-8.7995329540807576E-3</v>
      </c>
      <c r="M1883" s="80">
        <f>D1888</f>
        <v>329809.44400000002</v>
      </c>
      <c r="N1883" s="24">
        <f t="shared" si="208"/>
        <v>5.2752728329998888E-2</v>
      </c>
    </row>
    <row r="1884" spans="1:14" x14ac:dyDescent="0.25">
      <c r="A1884" s="32" t="s">
        <v>909</v>
      </c>
      <c r="B1884" s="32" t="s">
        <v>333</v>
      </c>
      <c r="C1884" s="32">
        <v>25</v>
      </c>
      <c r="D1884" s="32">
        <v>2141210.1630000002</v>
      </c>
      <c r="E1884" s="32" t="s">
        <v>10</v>
      </c>
      <c r="F1884" s="32">
        <v>32104.251</v>
      </c>
      <c r="G1884" s="32" t="s">
        <v>335</v>
      </c>
      <c r="I1884" s="74">
        <v>1000</v>
      </c>
      <c r="J1884" s="80">
        <f>D1889</f>
        <v>28685.64</v>
      </c>
      <c r="K1884" s="80">
        <f>D1890</f>
        <v>27661.183000000001</v>
      </c>
      <c r="L1884" s="20">
        <f t="shared" si="207"/>
        <v>3.703590696030612E-2</v>
      </c>
      <c r="M1884" s="80">
        <f>D1891</f>
        <v>26861.341</v>
      </c>
      <c r="N1884" s="24">
        <f t="shared" si="208"/>
        <v>6.7915410477831228E-2</v>
      </c>
    </row>
    <row r="1885" spans="1:14" ht="20" thickBot="1" x14ac:dyDescent="0.3">
      <c r="A1885" s="32" t="s">
        <v>910</v>
      </c>
      <c r="B1885" s="32" t="s">
        <v>333</v>
      </c>
      <c r="C1885" s="32">
        <v>25</v>
      </c>
      <c r="D1885" s="32">
        <v>2251015.5329999998</v>
      </c>
      <c r="E1885" s="32" t="s">
        <v>10</v>
      </c>
      <c r="F1885" s="32">
        <v>21536.368999999999</v>
      </c>
      <c r="G1885" s="32" t="s">
        <v>335</v>
      </c>
      <c r="I1885" s="75">
        <v>100</v>
      </c>
      <c r="J1885" s="81">
        <f>D1892</f>
        <v>2358.3440000000001</v>
      </c>
      <c r="K1885" s="81">
        <f>D1893</f>
        <v>2350.9279999999999</v>
      </c>
      <c r="L1885" s="21">
        <f t="shared" si="207"/>
        <v>3.1544989893352859E-3</v>
      </c>
      <c r="M1885" s="81">
        <f>D1894</f>
        <v>2484.3389999999999</v>
      </c>
      <c r="N1885" s="25">
        <f t="shared" si="208"/>
        <v>-5.0715703452709149E-2</v>
      </c>
    </row>
    <row r="1886" spans="1:14" ht="20" thickBot="1" x14ac:dyDescent="0.3">
      <c r="A1886" s="32" t="s">
        <v>911</v>
      </c>
      <c r="B1886" s="32" t="s">
        <v>333</v>
      </c>
      <c r="C1886" s="32">
        <v>25</v>
      </c>
      <c r="D1886" s="32">
        <v>347207.79200000002</v>
      </c>
      <c r="E1886" s="32" t="s">
        <v>10</v>
      </c>
      <c r="F1886" s="32">
        <v>3423.5430000000001</v>
      </c>
      <c r="G1886" s="32" t="s">
        <v>335</v>
      </c>
    </row>
    <row r="1887" spans="1:14" x14ac:dyDescent="0.25">
      <c r="A1887" s="32" t="s">
        <v>912</v>
      </c>
      <c r="B1887" s="32" t="s">
        <v>333</v>
      </c>
      <c r="C1887" s="32">
        <v>25</v>
      </c>
      <c r="D1887" s="32">
        <v>350290.18199999997</v>
      </c>
      <c r="E1887" s="32" t="s">
        <v>10</v>
      </c>
      <c r="F1887" s="32">
        <v>3509.1390000000001</v>
      </c>
      <c r="G1887" s="32" t="s">
        <v>335</v>
      </c>
      <c r="I1887" s="5" t="s">
        <v>904</v>
      </c>
      <c r="J1887" s="79" t="s">
        <v>341</v>
      </c>
      <c r="K1887" s="79" t="s">
        <v>342</v>
      </c>
      <c r="L1887" s="23" t="s">
        <v>162</v>
      </c>
    </row>
    <row r="1888" spans="1:14" x14ac:dyDescent="0.25">
      <c r="A1888" s="32" t="s">
        <v>913</v>
      </c>
      <c r="B1888" s="32" t="s">
        <v>333</v>
      </c>
      <c r="C1888" s="32">
        <v>25</v>
      </c>
      <c r="D1888" s="32">
        <v>329809.44400000002</v>
      </c>
      <c r="E1888" s="32" t="s">
        <v>10</v>
      </c>
      <c r="F1888" s="32">
        <v>4287.1809999999996</v>
      </c>
      <c r="G1888" s="32" t="s">
        <v>335</v>
      </c>
      <c r="I1888" s="6">
        <v>100000</v>
      </c>
      <c r="J1888" s="80">
        <f>D1881</f>
        <v>4460491.8159999996</v>
      </c>
      <c r="K1888" s="80">
        <f>D1882</f>
        <v>4986779.6529999999</v>
      </c>
      <c r="L1888" s="24">
        <f>(J1888/K1888-1)</f>
        <v>-0.10553661353041544</v>
      </c>
    </row>
    <row r="1889" spans="1:14" x14ac:dyDescent="0.25">
      <c r="A1889" s="32" t="s">
        <v>914</v>
      </c>
      <c r="B1889" s="32" t="s">
        <v>333</v>
      </c>
      <c r="C1889" s="32">
        <v>25</v>
      </c>
      <c r="D1889" s="32">
        <v>28685.64</v>
      </c>
      <c r="E1889" s="32" t="s">
        <v>10</v>
      </c>
      <c r="F1889" s="32">
        <v>288.85300000000001</v>
      </c>
      <c r="G1889" s="32" t="s">
        <v>335</v>
      </c>
      <c r="I1889" s="6">
        <v>50000</v>
      </c>
      <c r="J1889" s="80">
        <f>D1884</f>
        <v>2141210.1630000002</v>
      </c>
      <c r="K1889" s="80">
        <f>D1885</f>
        <v>2251015.5329999998</v>
      </c>
      <c r="L1889" s="24">
        <f t="shared" ref="L1889:L1892" si="209">(J1889/K1889-1)</f>
        <v>-4.8780369744343188E-2</v>
      </c>
    </row>
    <row r="1890" spans="1:14" x14ac:dyDescent="0.25">
      <c r="A1890" s="32" t="s">
        <v>915</v>
      </c>
      <c r="B1890" s="32" t="s">
        <v>333</v>
      </c>
      <c r="C1890" s="32">
        <v>25</v>
      </c>
      <c r="D1890" s="32">
        <v>27661.183000000001</v>
      </c>
      <c r="E1890" s="32" t="s">
        <v>10</v>
      </c>
      <c r="F1890" s="32">
        <v>209.85400000000001</v>
      </c>
      <c r="G1890" s="32" t="s">
        <v>335</v>
      </c>
      <c r="I1890" s="6">
        <v>10000</v>
      </c>
      <c r="J1890" s="80">
        <f>D1887</f>
        <v>350290.18199999997</v>
      </c>
      <c r="K1890" s="80">
        <f>D1888</f>
        <v>329809.44400000002</v>
      </c>
      <c r="L1890" s="24">
        <f t="shared" si="209"/>
        <v>6.2098700848602695E-2</v>
      </c>
    </row>
    <row r="1891" spans="1:14" x14ac:dyDescent="0.25">
      <c r="A1891" s="32" t="s">
        <v>916</v>
      </c>
      <c r="B1891" s="32" t="s">
        <v>333</v>
      </c>
      <c r="C1891" s="32">
        <v>25</v>
      </c>
      <c r="D1891" s="32">
        <v>26861.341</v>
      </c>
      <c r="E1891" s="32" t="s">
        <v>10</v>
      </c>
      <c r="F1891" s="32">
        <v>248.16</v>
      </c>
      <c r="G1891" s="32" t="s">
        <v>335</v>
      </c>
      <c r="I1891" s="74">
        <v>1000</v>
      </c>
      <c r="J1891" s="80">
        <f>D1890</f>
        <v>27661.183000000001</v>
      </c>
      <c r="K1891" s="80">
        <f>D1891</f>
        <v>26861.341</v>
      </c>
      <c r="L1891" s="24">
        <f t="shared" si="209"/>
        <v>2.9776696554352888E-2</v>
      </c>
    </row>
    <row r="1892" spans="1:14" ht="20" thickBot="1" x14ac:dyDescent="0.3">
      <c r="A1892" s="32" t="s">
        <v>917</v>
      </c>
      <c r="B1892" s="32" t="s">
        <v>333</v>
      </c>
      <c r="C1892" s="32">
        <v>25</v>
      </c>
      <c r="D1892" s="32">
        <v>2358.3440000000001</v>
      </c>
      <c r="E1892" s="32" t="s">
        <v>10</v>
      </c>
      <c r="F1892" s="32">
        <v>15.428000000000001</v>
      </c>
      <c r="G1892" s="32" t="s">
        <v>335</v>
      </c>
      <c r="I1892" s="75">
        <v>100</v>
      </c>
      <c r="J1892" s="81">
        <f>D1893</f>
        <v>2350.9279999999999</v>
      </c>
      <c r="K1892" s="81">
        <f>D1894</f>
        <v>2484.3389999999999</v>
      </c>
      <c r="L1892" s="25">
        <f t="shared" si="209"/>
        <v>-5.3700803312269452E-2</v>
      </c>
    </row>
    <row r="1893" spans="1:14" x14ac:dyDescent="0.25">
      <c r="A1893" s="32" t="s">
        <v>918</v>
      </c>
      <c r="B1893" s="32" t="s">
        <v>333</v>
      </c>
      <c r="C1893" s="32">
        <v>25</v>
      </c>
      <c r="D1893" s="32">
        <v>2350.9279999999999</v>
      </c>
      <c r="E1893" s="32" t="s">
        <v>10</v>
      </c>
      <c r="F1893" s="32">
        <v>22.876000000000001</v>
      </c>
      <c r="G1893" s="32" t="s">
        <v>335</v>
      </c>
    </row>
    <row r="1894" spans="1:14" x14ac:dyDescent="0.25">
      <c r="A1894" s="32" t="s">
        <v>919</v>
      </c>
      <c r="B1894" s="32" t="s">
        <v>333</v>
      </c>
      <c r="C1894" s="32">
        <v>25</v>
      </c>
      <c r="D1894" s="32">
        <v>2484.3389999999999</v>
      </c>
      <c r="E1894" s="32" t="s">
        <v>10</v>
      </c>
      <c r="F1894" s="32">
        <v>20.882999999999999</v>
      </c>
      <c r="G1894" s="32" t="s">
        <v>335</v>
      </c>
    </row>
    <row r="1895" spans="1:14" x14ac:dyDescent="0.25">
      <c r="A1895" s="32"/>
      <c r="B1895" s="32"/>
      <c r="C1895" s="32"/>
      <c r="D1895" s="32"/>
      <c r="E1895" s="32"/>
      <c r="F1895" s="32"/>
      <c r="G1895" s="32"/>
    </row>
    <row r="1896" spans="1:14" x14ac:dyDescent="0.25">
      <c r="A1896" s="32" t="s">
        <v>1019</v>
      </c>
      <c r="B1896" s="32"/>
      <c r="C1896" s="32"/>
      <c r="D1896" s="32"/>
      <c r="E1896" s="32"/>
      <c r="F1896" s="32"/>
      <c r="G1896" s="32"/>
    </row>
    <row r="1897" spans="1:14" ht="20" thickBot="1" x14ac:dyDescent="0.3">
      <c r="A1897" s="32" t="s">
        <v>2</v>
      </c>
      <c r="B1897" s="32" t="s">
        <v>3</v>
      </c>
      <c r="C1897" s="32" t="s">
        <v>4</v>
      </c>
      <c r="D1897" s="32" t="s">
        <v>5</v>
      </c>
      <c r="E1897" s="32" t="s">
        <v>6</v>
      </c>
      <c r="F1897" s="32" t="s">
        <v>7</v>
      </c>
      <c r="G1897" s="32"/>
    </row>
    <row r="1898" spans="1:14" x14ac:dyDescent="0.25">
      <c r="A1898" s="32" t="s">
        <v>920</v>
      </c>
      <c r="B1898" s="32" t="s">
        <v>333</v>
      </c>
      <c r="C1898" s="32">
        <v>25</v>
      </c>
      <c r="D1898" s="32">
        <v>1664842.6129999999</v>
      </c>
      <c r="E1898" s="32" t="s">
        <v>10</v>
      </c>
      <c r="F1898" s="32">
        <v>19589.857</v>
      </c>
      <c r="G1898" s="32" t="s">
        <v>335</v>
      </c>
      <c r="I1898" s="5" t="s">
        <v>1019</v>
      </c>
      <c r="J1898" s="79" t="s">
        <v>340</v>
      </c>
      <c r="K1898" s="79" t="s">
        <v>341</v>
      </c>
      <c r="L1898" s="19" t="s">
        <v>162</v>
      </c>
      <c r="M1898" s="79" t="s">
        <v>342</v>
      </c>
      <c r="N1898" s="23" t="s">
        <v>162</v>
      </c>
    </row>
    <row r="1899" spans="1:14" x14ac:dyDescent="0.25">
      <c r="A1899" s="32" t="s">
        <v>921</v>
      </c>
      <c r="B1899" s="32" t="s">
        <v>333</v>
      </c>
      <c r="C1899" s="32">
        <v>25</v>
      </c>
      <c r="D1899" s="32">
        <v>1907563.4990000001</v>
      </c>
      <c r="E1899" s="32" t="s">
        <v>10</v>
      </c>
      <c r="F1899" s="32">
        <v>24302.577000000001</v>
      </c>
      <c r="G1899" s="32" t="s">
        <v>335</v>
      </c>
      <c r="I1899" s="6">
        <v>100000</v>
      </c>
      <c r="J1899" s="80">
        <f>D1898</f>
        <v>1664842.6129999999</v>
      </c>
      <c r="K1899" s="80">
        <f>D1899</f>
        <v>1907563.4990000001</v>
      </c>
      <c r="L1899" s="20">
        <f>(J1899/K1899-1)</f>
        <v>-0.1272413139207379</v>
      </c>
      <c r="M1899" s="80">
        <f>D1900</f>
        <v>1730073.216</v>
      </c>
      <c r="N1899" s="24">
        <f>(J1899/M1899-1)</f>
        <v>-3.770395518336267E-2</v>
      </c>
    </row>
    <row r="1900" spans="1:14" x14ac:dyDescent="0.25">
      <c r="A1900" s="32" t="s">
        <v>922</v>
      </c>
      <c r="B1900" s="32" t="s">
        <v>333</v>
      </c>
      <c r="C1900" s="32">
        <v>25</v>
      </c>
      <c r="D1900" s="32">
        <v>1730073.216</v>
      </c>
      <c r="E1900" s="32" t="s">
        <v>10</v>
      </c>
      <c r="F1900" s="32">
        <v>18668.414000000001</v>
      </c>
      <c r="G1900" s="32" t="s">
        <v>335</v>
      </c>
      <c r="I1900" s="6">
        <v>50000</v>
      </c>
      <c r="J1900" s="80">
        <f>D1901</f>
        <v>811217.52</v>
      </c>
      <c r="K1900" s="80">
        <f>D1902</f>
        <v>870713.26199999999</v>
      </c>
      <c r="L1900" s="20">
        <f t="shared" ref="L1900:L1903" si="210">(J1900/K1900-1)</f>
        <v>-6.8329890673010096E-2</v>
      </c>
      <c r="M1900" s="80">
        <f>D1903</f>
        <v>775529.13300000003</v>
      </c>
      <c r="N1900" s="24">
        <f t="shared" ref="N1900:N1903" si="211">(J1900/M1900-1)</f>
        <v>4.6018112642584708E-2</v>
      </c>
    </row>
    <row r="1901" spans="1:14" x14ac:dyDescent="0.25">
      <c r="A1901" s="32" t="s">
        <v>923</v>
      </c>
      <c r="B1901" s="32" t="s">
        <v>333</v>
      </c>
      <c r="C1901" s="32">
        <v>25</v>
      </c>
      <c r="D1901" s="32">
        <v>811217.52</v>
      </c>
      <c r="E1901" s="32" t="s">
        <v>10</v>
      </c>
      <c r="F1901" s="32">
        <v>22081.894</v>
      </c>
      <c r="G1901" s="32" t="s">
        <v>335</v>
      </c>
      <c r="I1901" s="6">
        <v>10000</v>
      </c>
      <c r="J1901" s="80">
        <f>D1904</f>
        <v>164682.62400000001</v>
      </c>
      <c r="K1901" s="80">
        <f>D1905</f>
        <v>162083.69699999999</v>
      </c>
      <c r="L1901" s="20">
        <f t="shared" si="210"/>
        <v>1.6034475077404187E-2</v>
      </c>
      <c r="M1901" s="80">
        <f>D1906</f>
        <v>132448.69899999999</v>
      </c>
      <c r="N1901" s="24">
        <f t="shared" si="211"/>
        <v>0.24336913267830607</v>
      </c>
    </row>
    <row r="1902" spans="1:14" x14ac:dyDescent="0.25">
      <c r="A1902" s="32" t="s">
        <v>924</v>
      </c>
      <c r="B1902" s="32" t="s">
        <v>333</v>
      </c>
      <c r="C1902" s="32">
        <v>25</v>
      </c>
      <c r="D1902" s="32">
        <v>870713.26199999999</v>
      </c>
      <c r="E1902" s="32" t="s">
        <v>10</v>
      </c>
      <c r="F1902" s="32">
        <v>10345.34</v>
      </c>
      <c r="G1902" s="32" t="s">
        <v>335</v>
      </c>
      <c r="I1902" s="74">
        <v>1000</v>
      </c>
      <c r="J1902" s="80">
        <f>D1907</f>
        <v>10770.981</v>
      </c>
      <c r="K1902" s="80">
        <f>D1908</f>
        <v>9380.0380000000005</v>
      </c>
      <c r="L1902" s="20">
        <f t="shared" si="210"/>
        <v>0.14828756557276201</v>
      </c>
      <c r="M1902" s="80">
        <f>D1909</f>
        <v>7481.1949999999997</v>
      </c>
      <c r="N1902" s="24">
        <f t="shared" si="211"/>
        <v>0.43974070987322222</v>
      </c>
    </row>
    <row r="1903" spans="1:14" ht="20" thickBot="1" x14ac:dyDescent="0.3">
      <c r="A1903" s="32" t="s">
        <v>925</v>
      </c>
      <c r="B1903" s="32" t="s">
        <v>333</v>
      </c>
      <c r="C1903" s="32">
        <v>25</v>
      </c>
      <c r="D1903" s="32">
        <v>775529.13300000003</v>
      </c>
      <c r="E1903" s="32" t="s">
        <v>10</v>
      </c>
      <c r="F1903" s="32">
        <v>11430.857</v>
      </c>
      <c r="G1903" s="32" t="s">
        <v>335</v>
      </c>
      <c r="I1903" s="75">
        <v>100</v>
      </c>
      <c r="J1903" s="81">
        <f>D1910</f>
        <v>850.17899999999997</v>
      </c>
      <c r="K1903" s="81">
        <f>D1911</f>
        <v>814.63300000000004</v>
      </c>
      <c r="L1903" s="21">
        <f t="shared" si="210"/>
        <v>4.3634372778907693E-2</v>
      </c>
      <c r="M1903" s="81">
        <f>D1912</f>
        <v>758.79899999999998</v>
      </c>
      <c r="N1903" s="25">
        <f t="shared" si="211"/>
        <v>0.12042714869155069</v>
      </c>
    </row>
    <row r="1904" spans="1:14" ht="20" thickBot="1" x14ac:dyDescent="0.3">
      <c r="A1904" s="32" t="s">
        <v>926</v>
      </c>
      <c r="B1904" s="32" t="s">
        <v>333</v>
      </c>
      <c r="C1904" s="32">
        <v>25</v>
      </c>
      <c r="D1904" s="32">
        <v>164682.62400000001</v>
      </c>
      <c r="E1904" s="32" t="s">
        <v>10</v>
      </c>
      <c r="F1904" s="32">
        <v>1262.903</v>
      </c>
      <c r="G1904" s="32" t="s">
        <v>335</v>
      </c>
    </row>
    <row r="1905" spans="1:14" x14ac:dyDescent="0.25">
      <c r="A1905" s="32" t="s">
        <v>927</v>
      </c>
      <c r="B1905" s="32" t="s">
        <v>333</v>
      </c>
      <c r="C1905" s="32">
        <v>25</v>
      </c>
      <c r="D1905" s="32">
        <v>162083.69699999999</v>
      </c>
      <c r="E1905" s="32" t="s">
        <v>10</v>
      </c>
      <c r="F1905" s="32">
        <v>1704.008</v>
      </c>
      <c r="G1905" s="32" t="s">
        <v>335</v>
      </c>
      <c r="I1905" s="5" t="s">
        <v>1019</v>
      </c>
      <c r="J1905" s="79" t="s">
        <v>341</v>
      </c>
      <c r="K1905" s="79" t="s">
        <v>342</v>
      </c>
      <c r="L1905" s="23" t="s">
        <v>162</v>
      </c>
    </row>
    <row r="1906" spans="1:14" x14ac:dyDescent="0.25">
      <c r="A1906" s="32" t="s">
        <v>928</v>
      </c>
      <c r="B1906" s="32" t="s">
        <v>333</v>
      </c>
      <c r="C1906" s="32">
        <v>25</v>
      </c>
      <c r="D1906" s="32">
        <v>132448.69899999999</v>
      </c>
      <c r="E1906" s="32" t="s">
        <v>10</v>
      </c>
      <c r="F1906" s="32">
        <v>3749.9250000000002</v>
      </c>
      <c r="G1906" s="32" t="s">
        <v>335</v>
      </c>
      <c r="I1906" s="6">
        <v>100000</v>
      </c>
      <c r="J1906" s="80">
        <f>D1899</f>
        <v>1907563.4990000001</v>
      </c>
      <c r="K1906" s="80">
        <f>D1900</f>
        <v>1730073.216</v>
      </c>
      <c r="L1906" s="24">
        <f>(J1906/K1906-1)</f>
        <v>0.10259119750455703</v>
      </c>
    </row>
    <row r="1907" spans="1:14" x14ac:dyDescent="0.25">
      <c r="A1907" s="32" t="s">
        <v>929</v>
      </c>
      <c r="B1907" s="32" t="s">
        <v>333</v>
      </c>
      <c r="C1907" s="32">
        <v>25</v>
      </c>
      <c r="D1907" s="32">
        <v>10770.981</v>
      </c>
      <c r="E1907" s="32" t="s">
        <v>10</v>
      </c>
      <c r="F1907" s="32">
        <v>108</v>
      </c>
      <c r="G1907" s="32" t="s">
        <v>335</v>
      </c>
      <c r="I1907" s="6">
        <v>50000</v>
      </c>
      <c r="J1907" s="80">
        <f>D1902</f>
        <v>870713.26199999999</v>
      </c>
      <c r="K1907" s="80">
        <f>D1903</f>
        <v>775529.13300000003</v>
      </c>
      <c r="L1907" s="24">
        <f t="shared" ref="L1907:L1910" si="212">(J1907/K1907-1)</f>
        <v>0.12273443375595283</v>
      </c>
    </row>
    <row r="1908" spans="1:14" x14ac:dyDescent="0.25">
      <c r="A1908" s="32" t="s">
        <v>930</v>
      </c>
      <c r="B1908" s="32" t="s">
        <v>333</v>
      </c>
      <c r="C1908" s="32">
        <v>25</v>
      </c>
      <c r="D1908" s="32">
        <v>9380.0380000000005</v>
      </c>
      <c r="E1908" s="32" t="s">
        <v>10</v>
      </c>
      <c r="F1908" s="32">
        <v>136.995</v>
      </c>
      <c r="G1908" s="32" t="s">
        <v>335</v>
      </c>
      <c r="I1908" s="6">
        <v>10000</v>
      </c>
      <c r="J1908" s="80">
        <f>D1905</f>
        <v>162083.69699999999</v>
      </c>
      <c r="K1908" s="80">
        <f>D1906</f>
        <v>132448.69899999999</v>
      </c>
      <c r="L1908" s="24">
        <f t="shared" si="212"/>
        <v>0.22374699203349668</v>
      </c>
    </row>
    <row r="1909" spans="1:14" x14ac:dyDescent="0.25">
      <c r="A1909" s="32" t="s">
        <v>931</v>
      </c>
      <c r="B1909" s="32" t="s">
        <v>333</v>
      </c>
      <c r="C1909" s="32">
        <v>25</v>
      </c>
      <c r="D1909" s="32">
        <v>7481.1949999999997</v>
      </c>
      <c r="E1909" s="32" t="s">
        <v>10</v>
      </c>
      <c r="F1909" s="32">
        <v>80.001000000000005</v>
      </c>
      <c r="G1909" s="32" t="s">
        <v>335</v>
      </c>
      <c r="I1909" s="74">
        <v>1000</v>
      </c>
      <c r="J1909" s="80">
        <f>D1908</f>
        <v>9380.0380000000005</v>
      </c>
      <c r="K1909" s="80">
        <f>D1909</f>
        <v>7481.1949999999997</v>
      </c>
      <c r="L1909" s="24">
        <f t="shared" si="212"/>
        <v>0.25381546664670562</v>
      </c>
    </row>
    <row r="1910" spans="1:14" ht="20" thickBot="1" x14ac:dyDescent="0.3">
      <c r="A1910" s="32" t="s">
        <v>932</v>
      </c>
      <c r="B1910" s="32" t="s">
        <v>333</v>
      </c>
      <c r="C1910" s="32">
        <v>25</v>
      </c>
      <c r="D1910" s="32">
        <v>850.17899999999997</v>
      </c>
      <c r="E1910" s="32" t="s">
        <v>10</v>
      </c>
      <c r="F1910" s="32">
        <v>9.1110000000000007</v>
      </c>
      <c r="G1910" s="32" t="s">
        <v>335</v>
      </c>
      <c r="I1910" s="75">
        <v>100</v>
      </c>
      <c r="J1910" s="81">
        <f>D1911</f>
        <v>814.63300000000004</v>
      </c>
      <c r="K1910" s="81">
        <f>D1912</f>
        <v>758.79899999999998</v>
      </c>
      <c r="L1910" s="25">
        <f t="shared" si="212"/>
        <v>7.3582068505625431E-2</v>
      </c>
    </row>
    <row r="1911" spans="1:14" x14ac:dyDescent="0.25">
      <c r="A1911" s="32" t="s">
        <v>933</v>
      </c>
      <c r="B1911" s="32" t="s">
        <v>333</v>
      </c>
      <c r="C1911" s="32">
        <v>25</v>
      </c>
      <c r="D1911" s="32">
        <v>814.63300000000004</v>
      </c>
      <c r="E1911" s="32" t="s">
        <v>10</v>
      </c>
      <c r="F1911" s="32">
        <v>6.9909999999999997</v>
      </c>
      <c r="G1911" s="32" t="s">
        <v>335</v>
      </c>
    </row>
    <row r="1912" spans="1:14" x14ac:dyDescent="0.25">
      <c r="A1912" s="32" t="s">
        <v>934</v>
      </c>
      <c r="B1912" s="32" t="s">
        <v>333</v>
      </c>
      <c r="C1912" s="32">
        <v>25</v>
      </c>
      <c r="D1912" s="32">
        <v>758.79899999999998</v>
      </c>
      <c r="E1912" s="32" t="s">
        <v>10</v>
      </c>
      <c r="F1912" s="32">
        <v>5.4950000000000001</v>
      </c>
      <c r="G1912" s="32" t="s">
        <v>335</v>
      </c>
    </row>
    <row r="1913" spans="1:14" x14ac:dyDescent="0.25">
      <c r="A1913" s="32"/>
      <c r="B1913" s="32"/>
      <c r="C1913" s="32"/>
      <c r="D1913" s="32"/>
      <c r="E1913" s="32"/>
      <c r="F1913" s="32"/>
      <c r="G1913" s="32"/>
    </row>
    <row r="1914" spans="1:14" x14ac:dyDescent="0.25">
      <c r="A1914" s="32" t="s">
        <v>1020</v>
      </c>
      <c r="B1914" s="32"/>
      <c r="C1914" s="32"/>
      <c r="D1914" s="32"/>
      <c r="E1914" s="32"/>
      <c r="F1914" s="32"/>
      <c r="G1914" s="32"/>
    </row>
    <row r="1915" spans="1:14" ht="20" thickBot="1" x14ac:dyDescent="0.3">
      <c r="A1915" s="32" t="s">
        <v>2</v>
      </c>
      <c r="B1915" s="32" t="s">
        <v>3</v>
      </c>
      <c r="C1915" s="32" t="s">
        <v>4</v>
      </c>
      <c r="D1915" s="32" t="s">
        <v>5</v>
      </c>
      <c r="E1915" s="32" t="s">
        <v>6</v>
      </c>
      <c r="F1915" s="32" t="s">
        <v>7</v>
      </c>
      <c r="G1915" s="32"/>
    </row>
    <row r="1916" spans="1:14" x14ac:dyDescent="0.25">
      <c r="A1916" s="32" t="s">
        <v>935</v>
      </c>
      <c r="B1916" s="32" t="s">
        <v>333</v>
      </c>
      <c r="C1916" s="32">
        <v>25</v>
      </c>
      <c r="D1916" s="32">
        <v>1018183.406</v>
      </c>
      <c r="E1916" s="32" t="s">
        <v>10</v>
      </c>
      <c r="F1916" s="32">
        <v>38200.196000000004</v>
      </c>
      <c r="G1916" s="32" t="s">
        <v>335</v>
      </c>
      <c r="I1916" s="5" t="s">
        <v>1020</v>
      </c>
      <c r="J1916" s="79" t="s">
        <v>340</v>
      </c>
      <c r="K1916" s="79" t="s">
        <v>341</v>
      </c>
      <c r="L1916" s="19" t="s">
        <v>162</v>
      </c>
      <c r="M1916" s="79" t="s">
        <v>342</v>
      </c>
      <c r="N1916" s="23" t="s">
        <v>162</v>
      </c>
    </row>
    <row r="1917" spans="1:14" x14ac:dyDescent="0.25">
      <c r="A1917" s="32" t="s">
        <v>936</v>
      </c>
      <c r="B1917" s="32" t="s">
        <v>333</v>
      </c>
      <c r="C1917" s="32">
        <v>25</v>
      </c>
      <c r="D1917" s="32">
        <v>1413978.602</v>
      </c>
      <c r="E1917" s="32" t="s">
        <v>10</v>
      </c>
      <c r="F1917" s="32">
        <v>70283.467999999993</v>
      </c>
      <c r="G1917" s="32" t="s">
        <v>335</v>
      </c>
      <c r="I1917" s="6">
        <v>100000</v>
      </c>
      <c r="J1917" s="80">
        <f>D1916</f>
        <v>1018183.406</v>
      </c>
      <c r="K1917" s="80">
        <f>D1917</f>
        <v>1413978.602</v>
      </c>
      <c r="L1917" s="20">
        <f>(J1917/K1917-1)</f>
        <v>-0.27991597287269276</v>
      </c>
      <c r="M1917" s="80">
        <f>D1918</f>
        <v>753286.30799999996</v>
      </c>
      <c r="N1917" s="24">
        <f>(J1917/M1917-1)</f>
        <v>0.35165526730906671</v>
      </c>
    </row>
    <row r="1918" spans="1:14" x14ac:dyDescent="0.25">
      <c r="A1918" s="32" t="s">
        <v>937</v>
      </c>
      <c r="B1918" s="32" t="s">
        <v>333</v>
      </c>
      <c r="C1918" s="32">
        <v>25</v>
      </c>
      <c r="D1918" s="32">
        <v>753286.30799999996</v>
      </c>
      <c r="E1918" s="32" t="s">
        <v>10</v>
      </c>
      <c r="F1918" s="32">
        <v>27056.460999999999</v>
      </c>
      <c r="G1918" s="32" t="s">
        <v>335</v>
      </c>
      <c r="I1918" s="6">
        <v>50000</v>
      </c>
      <c r="J1918" s="80">
        <f>D1919</f>
        <v>425015.978</v>
      </c>
      <c r="K1918" s="80">
        <f>D1920</f>
        <v>558592.53700000001</v>
      </c>
      <c r="L1918" s="20">
        <f t="shared" ref="L1918:L1921" si="213">(J1918/K1918-1)</f>
        <v>-0.23913058294224943</v>
      </c>
      <c r="M1918" s="80">
        <f>D1921</f>
        <v>312248.95899999997</v>
      </c>
      <c r="N1918" s="24">
        <f t="shared" ref="N1918:N1921" si="214">(J1918/M1918-1)</f>
        <v>0.36114457950843004</v>
      </c>
    </row>
    <row r="1919" spans="1:14" x14ac:dyDescent="0.25">
      <c r="A1919" s="32" t="s">
        <v>947</v>
      </c>
      <c r="B1919" s="32" t="s">
        <v>333</v>
      </c>
      <c r="C1919" s="32">
        <v>25</v>
      </c>
      <c r="D1919" s="32">
        <v>425015.978</v>
      </c>
      <c r="E1919" s="32" t="s">
        <v>10</v>
      </c>
      <c r="F1919" s="32">
        <v>3697.7930000000001</v>
      </c>
      <c r="G1919" s="32" t="s">
        <v>335</v>
      </c>
      <c r="I1919" s="6">
        <v>10000</v>
      </c>
      <c r="J1919" s="80">
        <f>D1922</f>
        <v>80505.862999999998</v>
      </c>
      <c r="K1919" s="80">
        <f>D1923</f>
        <v>101212.773</v>
      </c>
      <c r="L1919" s="20">
        <f t="shared" si="213"/>
        <v>-0.20458791302951462</v>
      </c>
      <c r="M1919" s="80">
        <f>D1924</f>
        <v>79677.087</v>
      </c>
      <c r="N1919" s="24">
        <f t="shared" si="214"/>
        <v>1.0401685493346413E-2</v>
      </c>
    </row>
    <row r="1920" spans="1:14" x14ac:dyDescent="0.25">
      <c r="A1920" s="32" t="s">
        <v>948</v>
      </c>
      <c r="B1920" s="32" t="s">
        <v>333</v>
      </c>
      <c r="C1920" s="32">
        <v>25</v>
      </c>
      <c r="D1920" s="32">
        <v>558592.53700000001</v>
      </c>
      <c r="E1920" s="32" t="s">
        <v>10</v>
      </c>
      <c r="F1920" s="32">
        <v>10136.558000000001</v>
      </c>
      <c r="G1920" s="32" t="s">
        <v>335</v>
      </c>
      <c r="I1920" s="74">
        <v>1000</v>
      </c>
      <c r="J1920" s="80">
        <f>D1925</f>
        <v>7352.8109999999997</v>
      </c>
      <c r="K1920" s="80">
        <f>D1926</f>
        <v>7123.8310000000001</v>
      </c>
      <c r="L1920" s="20">
        <f t="shared" si="213"/>
        <v>3.2142817537361479E-2</v>
      </c>
      <c r="M1920" s="115">
        <f>D1927</f>
        <v>3452.26</v>
      </c>
      <c r="N1920" s="119">
        <f t="shared" si="214"/>
        <v>1.1298543562767578</v>
      </c>
    </row>
    <row r="1921" spans="1:16" ht="20" thickBot="1" x14ac:dyDescent="0.3">
      <c r="A1921" s="32" t="s">
        <v>949</v>
      </c>
      <c r="B1921" s="32" t="s">
        <v>333</v>
      </c>
      <c r="C1921" s="32">
        <v>25</v>
      </c>
      <c r="D1921" s="32">
        <v>312248.95899999997</v>
      </c>
      <c r="E1921" s="32" t="s">
        <v>10</v>
      </c>
      <c r="F1921" s="32">
        <v>10744.581</v>
      </c>
      <c r="G1921" s="32" t="s">
        <v>335</v>
      </c>
      <c r="I1921" s="75">
        <v>100</v>
      </c>
      <c r="J1921" s="81">
        <f>D1928</f>
        <v>564.35299999999995</v>
      </c>
      <c r="K1921" s="81">
        <f>D1929</f>
        <v>586.40899999999999</v>
      </c>
      <c r="L1921" s="21">
        <f t="shared" si="213"/>
        <v>-3.7611973895352979E-2</v>
      </c>
      <c r="M1921" s="81">
        <f>D1930</f>
        <v>556.06899999999996</v>
      </c>
      <c r="N1921" s="25">
        <f t="shared" si="214"/>
        <v>1.489743179353642E-2</v>
      </c>
    </row>
    <row r="1922" spans="1:16" ht="20" thickBot="1" x14ac:dyDescent="0.3">
      <c r="A1922" s="32" t="s">
        <v>938</v>
      </c>
      <c r="B1922" s="32" t="s">
        <v>333</v>
      </c>
      <c r="C1922" s="32">
        <v>25</v>
      </c>
      <c r="D1922" s="32">
        <v>80505.862999999998</v>
      </c>
      <c r="E1922" s="32" t="s">
        <v>10</v>
      </c>
      <c r="F1922" s="32">
        <v>616.38400000000001</v>
      </c>
      <c r="G1922" s="32" t="s">
        <v>335</v>
      </c>
    </row>
    <row r="1923" spans="1:16" x14ac:dyDescent="0.25">
      <c r="A1923" s="32" t="s">
        <v>939</v>
      </c>
      <c r="B1923" s="32" t="s">
        <v>333</v>
      </c>
      <c r="C1923" s="32">
        <v>25</v>
      </c>
      <c r="D1923" s="32">
        <v>101212.773</v>
      </c>
      <c r="E1923" s="32" t="s">
        <v>10</v>
      </c>
      <c r="F1923" s="32">
        <v>917.76</v>
      </c>
      <c r="G1923" s="32" t="s">
        <v>335</v>
      </c>
      <c r="I1923" s="5" t="s">
        <v>1020</v>
      </c>
      <c r="J1923" s="79" t="s">
        <v>341</v>
      </c>
      <c r="K1923" s="79" t="s">
        <v>342</v>
      </c>
      <c r="L1923" s="23" t="s">
        <v>162</v>
      </c>
    </row>
    <row r="1924" spans="1:16" x14ac:dyDescent="0.25">
      <c r="A1924" s="32" t="s">
        <v>940</v>
      </c>
      <c r="B1924" s="32" t="s">
        <v>333</v>
      </c>
      <c r="C1924" s="32">
        <v>25</v>
      </c>
      <c r="D1924" s="32">
        <v>79677.087</v>
      </c>
      <c r="E1924" s="32" t="s">
        <v>10</v>
      </c>
      <c r="F1924" s="32">
        <v>529.80499999999995</v>
      </c>
      <c r="G1924" s="32" t="s">
        <v>335</v>
      </c>
      <c r="I1924" s="6">
        <v>100000</v>
      </c>
      <c r="J1924" s="80">
        <f>D1917</f>
        <v>1413978.602</v>
      </c>
      <c r="K1924" s="80">
        <f>D1918</f>
        <v>753286.30799999996</v>
      </c>
      <c r="L1924" s="24">
        <f>(J1924/K1924-1)</f>
        <v>0.87707991899409388</v>
      </c>
    </row>
    <row r="1925" spans="1:16" x14ac:dyDescent="0.25">
      <c r="A1925" s="32" t="s">
        <v>941</v>
      </c>
      <c r="B1925" s="32" t="s">
        <v>333</v>
      </c>
      <c r="C1925" s="32">
        <v>25</v>
      </c>
      <c r="D1925" s="32">
        <v>7352.8109999999997</v>
      </c>
      <c r="E1925" s="32" t="s">
        <v>10</v>
      </c>
      <c r="F1925" s="32">
        <v>53.805</v>
      </c>
      <c r="G1925" s="32" t="s">
        <v>335</v>
      </c>
      <c r="I1925" s="6">
        <v>50000</v>
      </c>
      <c r="J1925" s="80">
        <f>D1920</f>
        <v>558592.53700000001</v>
      </c>
      <c r="K1925" s="80">
        <f>D1921</f>
        <v>312248.95899999997</v>
      </c>
      <c r="L1925" s="24">
        <f t="shared" ref="L1925:L1928" si="215">(J1925/K1925-1)</f>
        <v>0.78893322427377588</v>
      </c>
    </row>
    <row r="1926" spans="1:16" x14ac:dyDescent="0.25">
      <c r="A1926" s="32" t="s">
        <v>942</v>
      </c>
      <c r="B1926" s="32" t="s">
        <v>333</v>
      </c>
      <c r="C1926" s="32">
        <v>25</v>
      </c>
      <c r="D1926" s="32">
        <v>7123.8310000000001</v>
      </c>
      <c r="E1926" s="32" t="s">
        <v>10</v>
      </c>
      <c r="F1926" s="32">
        <v>79.453999999999994</v>
      </c>
      <c r="G1926" s="32" t="s">
        <v>335</v>
      </c>
      <c r="I1926" s="6">
        <v>10000</v>
      </c>
      <c r="J1926" s="80">
        <f>D1923</f>
        <v>101212.773</v>
      </c>
      <c r="K1926" s="80">
        <f>D1924</f>
        <v>79677.087</v>
      </c>
      <c r="L1926" s="24">
        <f t="shared" si="215"/>
        <v>0.27028706508810996</v>
      </c>
    </row>
    <row r="1927" spans="1:16" x14ac:dyDescent="0.25">
      <c r="A1927" s="32" t="s">
        <v>943</v>
      </c>
      <c r="B1927" s="32" t="s">
        <v>333</v>
      </c>
      <c r="C1927" s="32">
        <v>25</v>
      </c>
      <c r="D1927" s="32">
        <v>3452.26</v>
      </c>
      <c r="E1927" s="32" t="s">
        <v>10</v>
      </c>
      <c r="F1927" s="32">
        <v>35.110999999999997</v>
      </c>
      <c r="G1927" s="32" t="s">
        <v>335</v>
      </c>
      <c r="I1927" s="74">
        <v>1000</v>
      </c>
      <c r="J1927" s="80">
        <f>D1926</f>
        <v>7123.8310000000001</v>
      </c>
      <c r="K1927" s="80">
        <f>D1927</f>
        <v>3452.26</v>
      </c>
      <c r="L1927" s="24">
        <f t="shared" si="215"/>
        <v>1.0635267911455104</v>
      </c>
    </row>
    <row r="1928" spans="1:16" ht="20" thickBot="1" x14ac:dyDescent="0.3">
      <c r="A1928" s="32" t="s">
        <v>944</v>
      </c>
      <c r="B1928" s="32" t="s">
        <v>333</v>
      </c>
      <c r="C1928" s="32">
        <v>25</v>
      </c>
      <c r="D1928" s="32">
        <v>564.35299999999995</v>
      </c>
      <c r="E1928" s="32" t="s">
        <v>10</v>
      </c>
      <c r="F1928" s="32">
        <v>5.5709999999999997</v>
      </c>
      <c r="G1928" s="32" t="s">
        <v>335</v>
      </c>
      <c r="I1928" s="75">
        <v>100</v>
      </c>
      <c r="J1928" s="81">
        <f>D1929</f>
        <v>586.40899999999999</v>
      </c>
      <c r="K1928" s="81">
        <f>D1930</f>
        <v>556.06899999999996</v>
      </c>
      <c r="L1928" s="25">
        <f t="shared" si="215"/>
        <v>5.456157419313068E-2</v>
      </c>
    </row>
    <row r="1929" spans="1:16" x14ac:dyDescent="0.25">
      <c r="A1929" s="32" t="s">
        <v>945</v>
      </c>
      <c r="B1929" s="32" t="s">
        <v>333</v>
      </c>
      <c r="C1929" s="32">
        <v>25</v>
      </c>
      <c r="D1929" s="32">
        <v>586.40899999999999</v>
      </c>
      <c r="E1929" s="32" t="s">
        <v>10</v>
      </c>
      <c r="F1929" s="32">
        <v>1.8169999999999999</v>
      </c>
      <c r="G1929" s="32" t="s">
        <v>335</v>
      </c>
    </row>
    <row r="1930" spans="1:16" x14ac:dyDescent="0.25">
      <c r="A1930" s="32" t="s">
        <v>946</v>
      </c>
      <c r="B1930" s="32" t="s">
        <v>333</v>
      </c>
      <c r="C1930" s="32">
        <v>25</v>
      </c>
      <c r="D1930" s="32">
        <v>556.06899999999996</v>
      </c>
      <c r="E1930" s="32" t="s">
        <v>10</v>
      </c>
      <c r="F1930" s="32">
        <v>5.48</v>
      </c>
      <c r="G1930" s="32" t="s">
        <v>335</v>
      </c>
    </row>
    <row r="1931" spans="1:16" x14ac:dyDescent="0.25">
      <c r="A1931" s="32"/>
      <c r="B1931" s="32"/>
      <c r="C1931" s="32"/>
      <c r="D1931" s="32"/>
      <c r="E1931" s="32"/>
      <c r="F1931" s="32"/>
      <c r="G1931" s="32"/>
    </row>
    <row r="1932" spans="1:16" x14ac:dyDescent="0.25">
      <c r="A1932" s="32" t="s">
        <v>950</v>
      </c>
      <c r="B1932" s="32"/>
      <c r="C1932" s="32"/>
      <c r="D1932" s="32"/>
      <c r="E1932" s="32"/>
      <c r="F1932" s="32"/>
      <c r="G1932" s="32"/>
    </row>
    <row r="1933" spans="1:16" ht="20" thickBot="1" x14ac:dyDescent="0.3">
      <c r="A1933" s="32" t="s">
        <v>2</v>
      </c>
      <c r="B1933" s="32" t="s">
        <v>3</v>
      </c>
      <c r="C1933" s="32" t="s">
        <v>4</v>
      </c>
      <c r="D1933" s="32" t="s">
        <v>5</v>
      </c>
      <c r="E1933" s="32" t="s">
        <v>6</v>
      </c>
      <c r="F1933" s="32" t="s">
        <v>7</v>
      </c>
      <c r="G1933" s="32"/>
    </row>
    <row r="1934" spans="1:16" x14ac:dyDescent="0.25">
      <c r="A1934" s="32" t="s">
        <v>951</v>
      </c>
      <c r="B1934" s="32" t="s">
        <v>333</v>
      </c>
      <c r="C1934" s="32">
        <v>25</v>
      </c>
      <c r="D1934" s="32">
        <v>615802.152</v>
      </c>
      <c r="E1934" s="32" t="s">
        <v>10</v>
      </c>
      <c r="F1934" s="32">
        <v>8173.6379999999999</v>
      </c>
      <c r="G1934" s="32" t="s">
        <v>335</v>
      </c>
      <c r="I1934" s="77" t="s">
        <v>950</v>
      </c>
      <c r="J1934" s="79" t="s">
        <v>344</v>
      </c>
      <c r="K1934" s="79" t="s">
        <v>341</v>
      </c>
      <c r="L1934" s="19" t="s">
        <v>162</v>
      </c>
      <c r="M1934" s="113" t="s">
        <v>343</v>
      </c>
      <c r="N1934" s="114" t="s">
        <v>162</v>
      </c>
      <c r="O1934" s="79" t="s">
        <v>342</v>
      </c>
      <c r="P1934" s="23" t="s">
        <v>162</v>
      </c>
    </row>
    <row r="1935" spans="1:16" x14ac:dyDescent="0.25">
      <c r="A1935" s="32" t="s">
        <v>952</v>
      </c>
      <c r="B1935" s="32" t="s">
        <v>333</v>
      </c>
      <c r="C1935" s="32">
        <v>25</v>
      </c>
      <c r="D1935" s="32">
        <v>627347.36199999996</v>
      </c>
      <c r="E1935" s="32" t="s">
        <v>10</v>
      </c>
      <c r="F1935" s="32">
        <v>12426.395</v>
      </c>
      <c r="G1935" s="32" t="s">
        <v>335</v>
      </c>
      <c r="I1935" s="6">
        <v>100000</v>
      </c>
      <c r="J1935" s="80">
        <f>D1934</f>
        <v>615802.152</v>
      </c>
      <c r="K1935" s="80">
        <f>D1935</f>
        <v>627347.36199999996</v>
      </c>
      <c r="L1935" s="20">
        <f>(J1935/K1935-1)</f>
        <v>-1.8403217578206621E-2</v>
      </c>
      <c r="M1935" s="115">
        <f>D1936</f>
        <v>27884629830</v>
      </c>
      <c r="N1935" s="116">
        <f>(J1935/M1935-1)</f>
        <v>-0.99997791607219622</v>
      </c>
      <c r="O1935" s="80">
        <f>D1937</f>
        <v>551729.00600000005</v>
      </c>
      <c r="P1935" s="24">
        <f>(J1935/O1935-1)</f>
        <v>0.1161315524527633</v>
      </c>
    </row>
    <row r="1936" spans="1:16" x14ac:dyDescent="0.25">
      <c r="A1936" s="32" t="s">
        <v>953</v>
      </c>
      <c r="B1936" s="32" t="s">
        <v>333</v>
      </c>
      <c r="C1936" s="32">
        <v>25</v>
      </c>
      <c r="D1936" s="32">
        <v>27884629830</v>
      </c>
      <c r="E1936" s="32" t="s">
        <v>10</v>
      </c>
      <c r="F1936" s="32">
        <v>129020699.972</v>
      </c>
      <c r="G1936" s="32" t="s">
        <v>335</v>
      </c>
      <c r="I1936" s="6">
        <v>50000</v>
      </c>
      <c r="J1936" s="80">
        <f>D1938</f>
        <v>309940.13400000002</v>
      </c>
      <c r="K1936" s="80">
        <f>D1939</f>
        <v>313997.39399999997</v>
      </c>
      <c r="L1936" s="20">
        <f t="shared" ref="L1936:L1939" si="216">(J1936/K1936-1)</f>
        <v>-1.2921317429787194E-2</v>
      </c>
      <c r="M1936" s="115">
        <f>D1940</f>
        <v>7018946386.6599998</v>
      </c>
      <c r="N1936" s="116">
        <f t="shared" ref="N1936:N1939" si="217">(J1936/M1936-1)</f>
        <v>-0.99995584235625601</v>
      </c>
      <c r="O1936" s="80">
        <f>D1941</f>
        <v>275922.978</v>
      </c>
      <c r="P1936" s="24">
        <f t="shared" ref="P1936:P1939" si="218">(J1936/O1936-1)</f>
        <v>0.12328496976427972</v>
      </c>
    </row>
    <row r="1937" spans="1:16" x14ac:dyDescent="0.25">
      <c r="A1937" s="32" t="s">
        <v>954</v>
      </c>
      <c r="B1937" s="32" t="s">
        <v>333</v>
      </c>
      <c r="C1937" s="32">
        <v>25</v>
      </c>
      <c r="D1937" s="32">
        <v>551729.00600000005</v>
      </c>
      <c r="E1937" s="32" t="s">
        <v>10</v>
      </c>
      <c r="F1937" s="32">
        <v>5578.8530000000001</v>
      </c>
      <c r="G1937" s="32" t="s">
        <v>335</v>
      </c>
      <c r="I1937" s="6">
        <v>10000</v>
      </c>
      <c r="J1937" s="80">
        <f>D1942</f>
        <v>60882.311000000002</v>
      </c>
      <c r="K1937" s="80">
        <f>D1943</f>
        <v>62132.025000000001</v>
      </c>
      <c r="L1937" s="20">
        <f t="shared" si="216"/>
        <v>-2.0113846281366143E-2</v>
      </c>
      <c r="M1937" s="115">
        <f>D1944</f>
        <v>278027015.71399999</v>
      </c>
      <c r="N1937" s="116">
        <f t="shared" si="217"/>
        <v>-0.99978102016149883</v>
      </c>
      <c r="O1937" s="80">
        <f>D1945</f>
        <v>55100.25</v>
      </c>
      <c r="P1937" s="24">
        <f t="shared" si="218"/>
        <v>0.1049371100857075</v>
      </c>
    </row>
    <row r="1938" spans="1:16" x14ac:dyDescent="0.25">
      <c r="A1938" s="32" t="s">
        <v>970</v>
      </c>
      <c r="B1938" s="32" t="s">
        <v>333</v>
      </c>
      <c r="C1938" s="32">
        <v>25</v>
      </c>
      <c r="D1938" s="32">
        <v>309940.13400000002</v>
      </c>
      <c r="E1938" s="32" t="s">
        <v>10</v>
      </c>
      <c r="F1938" s="32">
        <v>12363.018</v>
      </c>
      <c r="G1938" s="32" t="s">
        <v>335</v>
      </c>
      <c r="I1938" s="74">
        <v>1000</v>
      </c>
      <c r="J1938" s="80">
        <f>D1946</f>
        <v>6056.7790000000005</v>
      </c>
      <c r="K1938" s="80">
        <f>D1947</f>
        <v>6253.4489999999996</v>
      </c>
      <c r="L1938" s="20">
        <f t="shared" si="216"/>
        <v>-3.1449844717690856E-2</v>
      </c>
      <c r="M1938" s="115">
        <f>D1948</f>
        <v>2806493.4640000002</v>
      </c>
      <c r="N1938" s="116">
        <f t="shared" si="217"/>
        <v>-0.99784186955084964</v>
      </c>
      <c r="O1938" s="80">
        <f>D1949</f>
        <v>5533.2790000000005</v>
      </c>
      <c r="P1938" s="24">
        <f t="shared" si="218"/>
        <v>9.4609362730489366E-2</v>
      </c>
    </row>
    <row r="1939" spans="1:16" ht="20" thickBot="1" x14ac:dyDescent="0.3">
      <c r="A1939" s="32" t="s">
        <v>955</v>
      </c>
      <c r="B1939" s="32" t="s">
        <v>333</v>
      </c>
      <c r="C1939" s="32">
        <v>25</v>
      </c>
      <c r="D1939" s="32">
        <v>313997.39399999997</v>
      </c>
      <c r="E1939" s="32" t="s">
        <v>10</v>
      </c>
      <c r="F1939" s="32">
        <v>3287.53</v>
      </c>
      <c r="G1939" s="32" t="s">
        <v>335</v>
      </c>
      <c r="I1939" s="75">
        <v>100</v>
      </c>
      <c r="J1939" s="81">
        <f>D1950</f>
        <v>621.08699999999999</v>
      </c>
      <c r="K1939" s="81">
        <f>D1951</f>
        <v>1025.3920000000001</v>
      </c>
      <c r="L1939" s="21">
        <f t="shared" si="216"/>
        <v>-0.39429310936695439</v>
      </c>
      <c r="M1939" s="117">
        <f>D1952</f>
        <v>33356.875999999997</v>
      </c>
      <c r="N1939" s="118">
        <f t="shared" si="217"/>
        <v>-0.981380540551819</v>
      </c>
      <c r="O1939" s="81">
        <f>D1953</f>
        <v>564.98</v>
      </c>
      <c r="P1939" s="25">
        <f t="shared" si="218"/>
        <v>9.9307940104074399E-2</v>
      </c>
    </row>
    <row r="1940" spans="1:16" ht="20" thickBot="1" x14ac:dyDescent="0.3">
      <c r="A1940" s="32" t="s">
        <v>956</v>
      </c>
      <c r="B1940" s="32" t="s">
        <v>333</v>
      </c>
      <c r="C1940" s="32">
        <v>25</v>
      </c>
      <c r="D1940" s="32">
        <v>7018946386.6599998</v>
      </c>
      <c r="E1940" s="32" t="s">
        <v>10</v>
      </c>
      <c r="F1940" s="32">
        <v>56737779.138999999</v>
      </c>
      <c r="G1940" s="32" t="s">
        <v>335</v>
      </c>
    </row>
    <row r="1941" spans="1:16" x14ac:dyDescent="0.25">
      <c r="A1941" s="32" t="s">
        <v>957</v>
      </c>
      <c r="B1941" s="32" t="s">
        <v>333</v>
      </c>
      <c r="C1941" s="32">
        <v>25</v>
      </c>
      <c r="D1941" s="32">
        <v>275922.978</v>
      </c>
      <c r="E1941" s="32" t="s">
        <v>10</v>
      </c>
      <c r="F1941" s="32">
        <v>3230.4340000000002</v>
      </c>
      <c r="G1941" s="32" t="s">
        <v>335</v>
      </c>
      <c r="I1941" s="77" t="s">
        <v>950</v>
      </c>
      <c r="J1941" s="79" t="s">
        <v>341</v>
      </c>
      <c r="K1941" s="79" t="s">
        <v>342</v>
      </c>
      <c r="L1941" s="19" t="s">
        <v>162</v>
      </c>
      <c r="M1941" s="79" t="s">
        <v>343</v>
      </c>
      <c r="N1941" s="23" t="s">
        <v>162</v>
      </c>
    </row>
    <row r="1942" spans="1:16" x14ac:dyDescent="0.25">
      <c r="A1942" s="32" t="s">
        <v>958</v>
      </c>
      <c r="B1942" s="32" t="s">
        <v>333</v>
      </c>
      <c r="C1942" s="32">
        <v>25</v>
      </c>
      <c r="D1942" s="32">
        <v>60882.311000000002</v>
      </c>
      <c r="E1942" s="32" t="s">
        <v>10</v>
      </c>
      <c r="F1942" s="32">
        <v>416.96699999999998</v>
      </c>
      <c r="G1942" s="32" t="s">
        <v>335</v>
      </c>
      <c r="I1942" s="6">
        <v>100000</v>
      </c>
      <c r="J1942" s="80">
        <f>D1935</f>
        <v>627347.36199999996</v>
      </c>
      <c r="K1942" s="80">
        <f>D1937</f>
        <v>551729.00600000005</v>
      </c>
      <c r="L1942" s="20">
        <f>(J1942/K1942-1)</f>
        <v>0.13705706094415482</v>
      </c>
      <c r="M1942" s="80">
        <f>D1936</f>
        <v>27884629830</v>
      </c>
      <c r="N1942" s="24">
        <f>(J1942/M1942-1)</f>
        <v>-0.99997750203729352</v>
      </c>
    </row>
    <row r="1943" spans="1:16" x14ac:dyDescent="0.25">
      <c r="A1943" s="32" t="s">
        <v>959</v>
      </c>
      <c r="B1943" s="32" t="s">
        <v>333</v>
      </c>
      <c r="C1943" s="32">
        <v>25</v>
      </c>
      <c r="D1943" s="32">
        <v>62132.025000000001</v>
      </c>
      <c r="E1943" s="32" t="s">
        <v>10</v>
      </c>
      <c r="F1943" s="32">
        <v>425.89800000000002</v>
      </c>
      <c r="G1943" s="32" t="s">
        <v>335</v>
      </c>
      <c r="I1943" s="6">
        <v>50000</v>
      </c>
      <c r="J1943" s="80">
        <f>D1939</f>
        <v>313997.39399999997</v>
      </c>
      <c r="K1943" s="80">
        <f>D1941</f>
        <v>275922.978</v>
      </c>
      <c r="L1943" s="20">
        <f t="shared" ref="L1943:L1946" si="219">(J1943/K1943-1)</f>
        <v>0.13798929062008014</v>
      </c>
      <c r="M1943" s="80">
        <f>D1940</f>
        <v>7018946386.6599998</v>
      </c>
      <c r="N1943" s="24">
        <f t="shared" ref="N1943:N1946" si="220">(J1943/M1943-1)</f>
        <v>-0.99995526431223403</v>
      </c>
    </row>
    <row r="1944" spans="1:16" x14ac:dyDescent="0.25">
      <c r="A1944" s="32" t="s">
        <v>960</v>
      </c>
      <c r="B1944" s="32" t="s">
        <v>333</v>
      </c>
      <c r="C1944" s="32">
        <v>25</v>
      </c>
      <c r="D1944" s="32">
        <v>278027015.71399999</v>
      </c>
      <c r="E1944" s="32" t="s">
        <v>10</v>
      </c>
      <c r="F1944" s="32">
        <v>2381134.3790000002</v>
      </c>
      <c r="G1944" s="32" t="s">
        <v>335</v>
      </c>
      <c r="I1944" s="6">
        <v>10000</v>
      </c>
      <c r="J1944" s="80">
        <f>D1943</f>
        <v>62132.025000000001</v>
      </c>
      <c r="K1944" s="80">
        <f>D1945</f>
        <v>55100.25</v>
      </c>
      <c r="L1944" s="20">
        <f t="shared" si="219"/>
        <v>0.12761784202431037</v>
      </c>
      <c r="M1944" s="80">
        <f>D1944</f>
        <v>278027015.71399999</v>
      </c>
      <c r="N1944" s="24">
        <f t="shared" si="220"/>
        <v>-0.9997765252242109</v>
      </c>
    </row>
    <row r="1945" spans="1:16" x14ac:dyDescent="0.25">
      <c r="A1945" s="32" t="s">
        <v>961</v>
      </c>
      <c r="B1945" s="32" t="s">
        <v>333</v>
      </c>
      <c r="C1945" s="32">
        <v>25</v>
      </c>
      <c r="D1945" s="32">
        <v>55100.25</v>
      </c>
      <c r="E1945" s="32" t="s">
        <v>10</v>
      </c>
      <c r="F1945" s="32">
        <v>294.05</v>
      </c>
      <c r="G1945" s="32" t="s">
        <v>335</v>
      </c>
      <c r="I1945" s="74">
        <v>1000</v>
      </c>
      <c r="J1945" s="80">
        <f>D1947</f>
        <v>6253.4489999999996</v>
      </c>
      <c r="K1945" s="80">
        <f>D1949</f>
        <v>5533.2790000000005</v>
      </c>
      <c r="L1945" s="20">
        <f t="shared" si="219"/>
        <v>0.13015248282257219</v>
      </c>
      <c r="M1945" s="80">
        <f>D1948</f>
        <v>2806493.4640000002</v>
      </c>
      <c r="N1945" s="24">
        <f t="shared" si="220"/>
        <v>-0.99777179277977468</v>
      </c>
    </row>
    <row r="1946" spans="1:16" ht="20" thickBot="1" x14ac:dyDescent="0.3">
      <c r="A1946" s="32" t="s">
        <v>962</v>
      </c>
      <c r="B1946" s="32" t="s">
        <v>333</v>
      </c>
      <c r="C1946" s="32">
        <v>25</v>
      </c>
      <c r="D1946" s="32">
        <v>6056.7790000000005</v>
      </c>
      <c r="E1946" s="32" t="s">
        <v>10</v>
      </c>
      <c r="F1946" s="32">
        <v>43.655999999999999</v>
      </c>
      <c r="G1946" s="32" t="s">
        <v>335</v>
      </c>
      <c r="I1946" s="75">
        <v>100</v>
      </c>
      <c r="J1946" s="81">
        <f>D1951</f>
        <v>1025.3920000000001</v>
      </c>
      <c r="K1946" s="81">
        <f>D1953</f>
        <v>564.98</v>
      </c>
      <c r="L1946" s="21">
        <f t="shared" si="219"/>
        <v>0.8149173422068039</v>
      </c>
      <c r="M1946" s="81">
        <f>D1952</f>
        <v>33356.875999999997</v>
      </c>
      <c r="N1946" s="25">
        <f t="shared" si="220"/>
        <v>-0.96925995108175</v>
      </c>
    </row>
    <row r="1947" spans="1:16" x14ac:dyDescent="0.25">
      <c r="A1947" s="32" t="s">
        <v>963</v>
      </c>
      <c r="B1947" s="32" t="s">
        <v>333</v>
      </c>
      <c r="C1947" s="32">
        <v>25</v>
      </c>
      <c r="D1947" s="32">
        <v>6253.4489999999996</v>
      </c>
      <c r="E1947" s="32" t="s">
        <v>10</v>
      </c>
      <c r="F1947" s="32">
        <v>52.042999999999999</v>
      </c>
      <c r="G1947" s="32" t="s">
        <v>335</v>
      </c>
    </row>
    <row r="1948" spans="1:16" x14ac:dyDescent="0.25">
      <c r="A1948" s="32" t="s">
        <v>964</v>
      </c>
      <c r="B1948" s="32" t="s">
        <v>333</v>
      </c>
      <c r="C1948" s="32">
        <v>25</v>
      </c>
      <c r="D1948" s="32">
        <v>2806493.4640000002</v>
      </c>
      <c r="E1948" s="32" t="s">
        <v>10</v>
      </c>
      <c r="F1948" s="32">
        <v>29979.351999999999</v>
      </c>
      <c r="G1948" s="32" t="s">
        <v>335</v>
      </c>
    </row>
    <row r="1949" spans="1:16" x14ac:dyDescent="0.25">
      <c r="A1949" s="32" t="s">
        <v>965</v>
      </c>
      <c r="B1949" s="32" t="s">
        <v>333</v>
      </c>
      <c r="C1949" s="32">
        <v>25</v>
      </c>
      <c r="D1949" s="32">
        <v>5533.2790000000005</v>
      </c>
      <c r="E1949" s="32" t="s">
        <v>10</v>
      </c>
      <c r="F1949" s="32">
        <v>46.642000000000003</v>
      </c>
      <c r="G1949" s="32" t="s">
        <v>335</v>
      </c>
    </row>
    <row r="1950" spans="1:16" x14ac:dyDescent="0.25">
      <c r="A1950" s="32" t="s">
        <v>966</v>
      </c>
      <c r="B1950" s="32" t="s">
        <v>333</v>
      </c>
      <c r="C1950" s="32">
        <v>25</v>
      </c>
      <c r="D1950" s="32">
        <v>621.08699999999999</v>
      </c>
      <c r="E1950" s="32" t="s">
        <v>10</v>
      </c>
      <c r="F1950" s="32">
        <v>5.5439999999999996</v>
      </c>
      <c r="G1950" s="32" t="s">
        <v>335</v>
      </c>
    </row>
    <row r="1951" spans="1:16" x14ac:dyDescent="0.25">
      <c r="A1951" s="32" t="s">
        <v>967</v>
      </c>
      <c r="B1951" s="32" t="s">
        <v>333</v>
      </c>
      <c r="C1951" s="32">
        <v>25</v>
      </c>
      <c r="D1951" s="32">
        <v>1025.3920000000001</v>
      </c>
      <c r="E1951" s="32" t="s">
        <v>10</v>
      </c>
      <c r="F1951" s="32">
        <v>5.6550000000000002</v>
      </c>
      <c r="G1951" s="32" t="s">
        <v>335</v>
      </c>
    </row>
    <row r="1952" spans="1:16" x14ac:dyDescent="0.25">
      <c r="A1952" s="32" t="s">
        <v>968</v>
      </c>
      <c r="B1952" s="32" t="s">
        <v>333</v>
      </c>
      <c r="C1952" s="32">
        <v>25</v>
      </c>
      <c r="D1952" s="32">
        <v>33356.875999999997</v>
      </c>
      <c r="E1952" s="32" t="s">
        <v>10</v>
      </c>
      <c r="F1952" s="32">
        <v>103.236</v>
      </c>
      <c r="G1952" s="32" t="s">
        <v>335</v>
      </c>
    </row>
    <row r="1953" spans="1:14" x14ac:dyDescent="0.25">
      <c r="A1953" s="32" t="s">
        <v>969</v>
      </c>
      <c r="B1953" s="32" t="s">
        <v>333</v>
      </c>
      <c r="C1953" s="32">
        <v>25</v>
      </c>
      <c r="D1953" s="32">
        <v>564.98</v>
      </c>
      <c r="E1953" s="32" t="s">
        <v>10</v>
      </c>
      <c r="F1953" s="32">
        <v>4.4290000000000003</v>
      </c>
      <c r="G1953" s="32" t="s">
        <v>335</v>
      </c>
    </row>
    <row r="1954" spans="1:14" x14ac:dyDescent="0.25">
      <c r="A1954" s="32"/>
      <c r="B1954" s="32"/>
      <c r="C1954" s="32"/>
      <c r="D1954" s="32"/>
      <c r="E1954" s="32"/>
      <c r="F1954" s="32"/>
      <c r="G1954" s="32"/>
    </row>
    <row r="1955" spans="1:14" x14ac:dyDescent="0.25">
      <c r="A1955" s="32" t="s">
        <v>971</v>
      </c>
      <c r="B1955" s="32"/>
      <c r="C1955" s="32"/>
      <c r="D1955" s="32"/>
      <c r="E1955" s="32"/>
      <c r="F1955" s="32"/>
      <c r="G1955" s="32"/>
    </row>
    <row r="1956" spans="1:14" ht="20" thickBot="1" x14ac:dyDescent="0.3">
      <c r="A1956" s="32" t="s">
        <v>2</v>
      </c>
      <c r="B1956" s="32" t="s">
        <v>3</v>
      </c>
      <c r="C1956" s="32" t="s">
        <v>4</v>
      </c>
      <c r="D1956" s="32" t="s">
        <v>5</v>
      </c>
      <c r="E1956" s="32" t="s">
        <v>6</v>
      </c>
      <c r="F1956" s="32" t="s">
        <v>7</v>
      </c>
      <c r="G1956" s="32"/>
    </row>
    <row r="1957" spans="1:14" x14ac:dyDescent="0.25">
      <c r="A1957" s="32" t="s">
        <v>972</v>
      </c>
      <c r="B1957" s="32" t="s">
        <v>333</v>
      </c>
      <c r="C1957" s="32">
        <v>25</v>
      </c>
      <c r="D1957" s="32">
        <v>13438685.933</v>
      </c>
      <c r="E1957" s="32" t="s">
        <v>10</v>
      </c>
      <c r="F1957" s="32">
        <v>147345.12700000001</v>
      </c>
      <c r="G1957" s="32" t="s">
        <v>335</v>
      </c>
      <c r="I1957" s="5" t="s">
        <v>971</v>
      </c>
      <c r="J1957" s="79" t="s">
        <v>340</v>
      </c>
      <c r="K1957" s="79" t="s">
        <v>341</v>
      </c>
      <c r="L1957" s="19" t="s">
        <v>162</v>
      </c>
      <c r="M1957" s="79" t="s">
        <v>342</v>
      </c>
      <c r="N1957" s="23" t="s">
        <v>162</v>
      </c>
    </row>
    <row r="1958" spans="1:14" x14ac:dyDescent="0.25">
      <c r="A1958" s="32" t="s">
        <v>973</v>
      </c>
      <c r="B1958" s="32" t="s">
        <v>333</v>
      </c>
      <c r="C1958" s="32">
        <v>25</v>
      </c>
      <c r="D1958" s="32">
        <v>13891542.401000001</v>
      </c>
      <c r="E1958" s="32" t="s">
        <v>10</v>
      </c>
      <c r="F1958" s="32">
        <v>121290.64200000001</v>
      </c>
      <c r="G1958" s="32" t="s">
        <v>335</v>
      </c>
      <c r="I1958" s="6">
        <v>100000</v>
      </c>
      <c r="J1958" s="80">
        <f>D1957</f>
        <v>13438685.933</v>
      </c>
      <c r="K1958" s="80">
        <f>D1958</f>
        <v>13891542.401000001</v>
      </c>
      <c r="L1958" s="20">
        <f>(J1958/K1958-1)</f>
        <v>-3.2599437479843951E-2</v>
      </c>
      <c r="M1958" s="80">
        <f>D1959</f>
        <v>13764353.068</v>
      </c>
      <c r="N1958" s="24">
        <f>(J1958/M1958-1)</f>
        <v>-2.366018463716435E-2</v>
      </c>
    </row>
    <row r="1959" spans="1:14" x14ac:dyDescent="0.25">
      <c r="A1959" s="32" t="s">
        <v>974</v>
      </c>
      <c r="B1959" s="32" t="s">
        <v>333</v>
      </c>
      <c r="C1959" s="32">
        <v>25</v>
      </c>
      <c r="D1959" s="32">
        <v>13764353.068</v>
      </c>
      <c r="E1959" s="32" t="s">
        <v>10</v>
      </c>
      <c r="F1959" s="32">
        <v>128574.742</v>
      </c>
      <c r="G1959" s="32" t="s">
        <v>335</v>
      </c>
      <c r="I1959" s="6">
        <v>50000</v>
      </c>
      <c r="J1959" s="80">
        <f>D1960</f>
        <v>6290290.5379999997</v>
      </c>
      <c r="K1959" s="80">
        <f>D1961</f>
        <v>6424842.4900000002</v>
      </c>
      <c r="L1959" s="20">
        <f t="shared" ref="L1959:L1962" si="221">(J1959/K1959-1)</f>
        <v>-2.0942451462339307E-2</v>
      </c>
      <c r="M1959" s="80">
        <f>D1962</f>
        <v>6424806.3830000004</v>
      </c>
      <c r="N1959" s="24">
        <f t="shared" ref="N1959:N1962" si="222">(J1959/M1959-1)</f>
        <v>-2.0936949221680656E-2</v>
      </c>
    </row>
    <row r="1960" spans="1:14" x14ac:dyDescent="0.25">
      <c r="A1960" s="32" t="s">
        <v>975</v>
      </c>
      <c r="B1960" s="32" t="s">
        <v>333</v>
      </c>
      <c r="C1960" s="32">
        <v>25</v>
      </c>
      <c r="D1960" s="32">
        <v>6290290.5379999997</v>
      </c>
      <c r="E1960" s="32" t="s">
        <v>10</v>
      </c>
      <c r="F1960" s="32">
        <v>65849.082999999999</v>
      </c>
      <c r="G1960" s="32" t="s">
        <v>335</v>
      </c>
      <c r="I1960" s="6">
        <v>10000</v>
      </c>
      <c r="J1960" s="80">
        <f>D1963</f>
        <v>1008892.549</v>
      </c>
      <c r="K1960" s="80">
        <f>D1964</f>
        <v>1039131.297</v>
      </c>
      <c r="L1960" s="20">
        <f t="shared" si="221"/>
        <v>-2.9100026230852727E-2</v>
      </c>
      <c r="M1960" s="80">
        <f>D1965</f>
        <v>1037447.648</v>
      </c>
      <c r="N1960" s="24">
        <f t="shared" si="222"/>
        <v>-2.752437586132539E-2</v>
      </c>
    </row>
    <row r="1961" spans="1:14" x14ac:dyDescent="0.25">
      <c r="A1961" s="32" t="s">
        <v>976</v>
      </c>
      <c r="B1961" s="32" t="s">
        <v>333</v>
      </c>
      <c r="C1961" s="32">
        <v>25</v>
      </c>
      <c r="D1961" s="32">
        <v>6424842.4900000002</v>
      </c>
      <c r="E1961" s="32" t="s">
        <v>10</v>
      </c>
      <c r="F1961" s="32">
        <v>56427.923000000003</v>
      </c>
      <c r="G1961" s="32" t="s">
        <v>335</v>
      </c>
      <c r="I1961" s="74">
        <v>1000</v>
      </c>
      <c r="J1961" s="80">
        <f>D1966</f>
        <v>40914.101000000002</v>
      </c>
      <c r="K1961" s="80">
        <f>D1967</f>
        <v>36848.618000000002</v>
      </c>
      <c r="L1961" s="20">
        <f t="shared" si="221"/>
        <v>0.11032932089881897</v>
      </c>
      <c r="M1961" s="80">
        <f>D1968</f>
        <v>39214.955000000002</v>
      </c>
      <c r="N1961" s="24">
        <f t="shared" si="222"/>
        <v>4.3329030978105143E-2</v>
      </c>
    </row>
    <row r="1962" spans="1:14" ht="20" thickBot="1" x14ac:dyDescent="0.3">
      <c r="A1962" s="32" t="s">
        <v>977</v>
      </c>
      <c r="B1962" s="32" t="s">
        <v>333</v>
      </c>
      <c r="C1962" s="32">
        <v>25</v>
      </c>
      <c r="D1962" s="32">
        <v>6424806.3830000004</v>
      </c>
      <c r="E1962" s="32" t="s">
        <v>10</v>
      </c>
      <c r="F1962" s="32">
        <v>27813.738000000001</v>
      </c>
      <c r="G1962" s="32" t="s">
        <v>335</v>
      </c>
      <c r="I1962" s="75">
        <v>100</v>
      </c>
      <c r="J1962" s="81">
        <f>D1969</f>
        <v>2270.9299999999998</v>
      </c>
      <c r="K1962" s="81">
        <f>D1970</f>
        <v>2784.192</v>
      </c>
      <c r="L1962" s="21">
        <f t="shared" si="221"/>
        <v>-0.18434863687561787</v>
      </c>
      <c r="M1962" s="81">
        <f>D1971</f>
        <v>2400.605</v>
      </c>
      <c r="N1962" s="25">
        <f t="shared" si="222"/>
        <v>-5.4017633055000847E-2</v>
      </c>
    </row>
    <row r="1963" spans="1:14" ht="20" thickBot="1" x14ac:dyDescent="0.3">
      <c r="A1963" s="32" t="s">
        <v>978</v>
      </c>
      <c r="B1963" s="32" t="s">
        <v>333</v>
      </c>
      <c r="C1963" s="32">
        <v>25</v>
      </c>
      <c r="D1963" s="32">
        <v>1008892.549</v>
      </c>
      <c r="E1963" s="32" t="s">
        <v>10</v>
      </c>
      <c r="F1963" s="32">
        <v>5115.9040000000005</v>
      </c>
      <c r="G1963" s="32" t="s">
        <v>335</v>
      </c>
    </row>
    <row r="1964" spans="1:14" x14ac:dyDescent="0.25">
      <c r="A1964" s="32" t="s">
        <v>979</v>
      </c>
      <c r="B1964" s="32" t="s">
        <v>333</v>
      </c>
      <c r="C1964" s="32">
        <v>25</v>
      </c>
      <c r="D1964" s="32">
        <v>1039131.297</v>
      </c>
      <c r="E1964" s="32" t="s">
        <v>10</v>
      </c>
      <c r="F1964" s="32">
        <v>9204.6589999999997</v>
      </c>
      <c r="G1964" s="32" t="s">
        <v>335</v>
      </c>
      <c r="I1964" s="5" t="s">
        <v>971</v>
      </c>
      <c r="J1964" s="79" t="s">
        <v>341</v>
      </c>
      <c r="K1964" s="79" t="s">
        <v>342</v>
      </c>
      <c r="L1964" s="23" t="s">
        <v>162</v>
      </c>
    </row>
    <row r="1965" spans="1:14" x14ac:dyDescent="0.25">
      <c r="A1965" s="32" t="s">
        <v>980</v>
      </c>
      <c r="B1965" s="32" t="s">
        <v>333</v>
      </c>
      <c r="C1965" s="32">
        <v>25</v>
      </c>
      <c r="D1965" s="32">
        <v>1037447.648</v>
      </c>
      <c r="E1965" s="32" t="s">
        <v>10</v>
      </c>
      <c r="F1965" s="32">
        <v>9714.1640000000007</v>
      </c>
      <c r="G1965" s="32" t="s">
        <v>335</v>
      </c>
      <c r="I1965" s="6">
        <v>100000</v>
      </c>
      <c r="J1965" s="80">
        <f>D1958</f>
        <v>13891542.401000001</v>
      </c>
      <c r="K1965" s="80">
        <f>D1959</f>
        <v>13764353.068</v>
      </c>
      <c r="L1965" s="24">
        <f>(J1965/K1965-1)</f>
        <v>9.2404875384732854E-3</v>
      </c>
    </row>
    <row r="1966" spans="1:14" x14ac:dyDescent="0.25">
      <c r="A1966" s="32" t="s">
        <v>981</v>
      </c>
      <c r="B1966" s="32" t="s">
        <v>333</v>
      </c>
      <c r="C1966" s="32">
        <v>25</v>
      </c>
      <c r="D1966" s="32">
        <v>40914.101000000002</v>
      </c>
      <c r="E1966" s="32" t="s">
        <v>10</v>
      </c>
      <c r="F1966" s="32">
        <v>716.63900000000001</v>
      </c>
      <c r="G1966" s="32" t="s">
        <v>335</v>
      </c>
      <c r="I1966" s="6">
        <v>50000</v>
      </c>
      <c r="J1966" s="80">
        <f>D1961</f>
        <v>6424842.4900000002</v>
      </c>
      <c r="K1966" s="80">
        <f>D1962</f>
        <v>6424806.3830000004</v>
      </c>
      <c r="L1966" s="24">
        <f t="shared" ref="L1966:L1969" si="223">(J1966/K1966-1)</f>
        <v>5.6199358933195498E-6</v>
      </c>
    </row>
    <row r="1967" spans="1:14" x14ac:dyDescent="0.25">
      <c r="A1967" s="32" t="s">
        <v>982</v>
      </c>
      <c r="B1967" s="32" t="s">
        <v>333</v>
      </c>
      <c r="C1967" s="32">
        <v>25</v>
      </c>
      <c r="D1967" s="32">
        <v>36848.618000000002</v>
      </c>
      <c r="E1967" s="32" t="s">
        <v>10</v>
      </c>
      <c r="F1967" s="32">
        <v>540.81700000000001</v>
      </c>
      <c r="G1967" s="32" t="s">
        <v>335</v>
      </c>
      <c r="I1967" s="6">
        <v>10000</v>
      </c>
      <c r="J1967" s="80">
        <f>D1964</f>
        <v>1039131.297</v>
      </c>
      <c r="K1967" s="80">
        <f>D1965</f>
        <v>1037447.648</v>
      </c>
      <c r="L1967" s="24">
        <f t="shared" si="223"/>
        <v>1.6228761068046715E-3</v>
      </c>
    </row>
    <row r="1968" spans="1:14" x14ac:dyDescent="0.25">
      <c r="A1968" s="32" t="s">
        <v>983</v>
      </c>
      <c r="B1968" s="32" t="s">
        <v>333</v>
      </c>
      <c r="C1968" s="32">
        <v>25</v>
      </c>
      <c r="D1968" s="32">
        <v>39214.955000000002</v>
      </c>
      <c r="E1968" s="32" t="s">
        <v>10</v>
      </c>
      <c r="F1968" s="32">
        <v>387.02600000000001</v>
      </c>
      <c r="G1968" s="32" t="s">
        <v>335</v>
      </c>
      <c r="I1968" s="74">
        <v>1000</v>
      </c>
      <c r="J1968" s="80">
        <f>D1967</f>
        <v>36848.618000000002</v>
      </c>
      <c r="K1968" s="80">
        <f>D1968</f>
        <v>39214.955000000002</v>
      </c>
      <c r="L1968" s="24">
        <f t="shared" si="223"/>
        <v>-6.0342718740847734E-2</v>
      </c>
    </row>
    <row r="1969" spans="1:14" ht="20" thickBot="1" x14ac:dyDescent="0.3">
      <c r="A1969" s="32" t="s">
        <v>984</v>
      </c>
      <c r="B1969" s="32" t="s">
        <v>333</v>
      </c>
      <c r="C1969" s="32">
        <v>25</v>
      </c>
      <c r="D1969" s="32">
        <v>2270.9299999999998</v>
      </c>
      <c r="E1969" s="32" t="s">
        <v>10</v>
      </c>
      <c r="F1969" s="32">
        <v>15.583</v>
      </c>
      <c r="G1969" s="32" t="s">
        <v>335</v>
      </c>
      <c r="I1969" s="75">
        <v>100</v>
      </c>
      <c r="J1969" s="81">
        <f>D1970</f>
        <v>2784.192</v>
      </c>
      <c r="K1969" s="81">
        <f>D1971</f>
        <v>2400.605</v>
      </c>
      <c r="L1969" s="25">
        <f t="shared" si="223"/>
        <v>0.15978763686653985</v>
      </c>
    </row>
    <row r="1970" spans="1:14" x14ac:dyDescent="0.25">
      <c r="A1970" s="32" t="s">
        <v>985</v>
      </c>
      <c r="B1970" s="32" t="s">
        <v>333</v>
      </c>
      <c r="C1970" s="32">
        <v>25</v>
      </c>
      <c r="D1970" s="32">
        <v>2784.192</v>
      </c>
      <c r="E1970" s="32" t="s">
        <v>10</v>
      </c>
      <c r="F1970" s="32">
        <v>29.34</v>
      </c>
      <c r="G1970" s="32" t="s">
        <v>335</v>
      </c>
    </row>
    <row r="1971" spans="1:14" x14ac:dyDescent="0.25">
      <c r="A1971" s="32" t="s">
        <v>986</v>
      </c>
      <c r="B1971" s="32" t="s">
        <v>333</v>
      </c>
      <c r="C1971" s="32">
        <v>25</v>
      </c>
      <c r="D1971" s="32">
        <v>2400.605</v>
      </c>
      <c r="E1971" s="32" t="s">
        <v>10</v>
      </c>
      <c r="F1971" s="32">
        <v>21.832999999999998</v>
      </c>
      <c r="G1971" s="32" t="s">
        <v>335</v>
      </c>
    </row>
    <row r="1972" spans="1:14" x14ac:dyDescent="0.25">
      <c r="A1972" s="32"/>
      <c r="B1972" s="32"/>
      <c r="C1972" s="32"/>
      <c r="D1972" s="32"/>
      <c r="E1972" s="32"/>
      <c r="F1972" s="32"/>
      <c r="G1972" s="32"/>
    </row>
    <row r="1973" spans="1:14" x14ac:dyDescent="0.25">
      <c r="A1973" s="32" t="s">
        <v>987</v>
      </c>
      <c r="B1973" s="32"/>
      <c r="C1973" s="32"/>
      <c r="D1973" s="32"/>
      <c r="E1973" s="32"/>
      <c r="F1973" s="32"/>
      <c r="G1973" s="32"/>
    </row>
    <row r="1974" spans="1:14" ht="20" thickBot="1" x14ac:dyDescent="0.3">
      <c r="A1974" s="32" t="s">
        <v>2</v>
      </c>
      <c r="B1974" s="32" t="s">
        <v>3</v>
      </c>
      <c r="C1974" s="32" t="s">
        <v>4</v>
      </c>
      <c r="D1974" s="32" t="s">
        <v>5</v>
      </c>
      <c r="E1974" s="32" t="s">
        <v>6</v>
      </c>
      <c r="F1974" s="32" t="s">
        <v>7</v>
      </c>
      <c r="G1974" s="32"/>
    </row>
    <row r="1975" spans="1:14" x14ac:dyDescent="0.25">
      <c r="A1975" s="32" t="s">
        <v>988</v>
      </c>
      <c r="B1975" s="32" t="s">
        <v>333</v>
      </c>
      <c r="C1975" s="32">
        <v>25</v>
      </c>
      <c r="D1975" s="32">
        <v>54278.364999999998</v>
      </c>
      <c r="E1975" s="32" t="s">
        <v>10</v>
      </c>
      <c r="F1975" s="32">
        <v>369.67399999999998</v>
      </c>
      <c r="G1975" s="32" t="s">
        <v>335</v>
      </c>
      <c r="I1975" s="5" t="s">
        <v>987</v>
      </c>
      <c r="J1975" s="79" t="s">
        <v>340</v>
      </c>
      <c r="K1975" s="79" t="s">
        <v>341</v>
      </c>
      <c r="L1975" s="19" t="s">
        <v>162</v>
      </c>
      <c r="M1975" s="79" t="s">
        <v>342</v>
      </c>
      <c r="N1975" s="23" t="s">
        <v>162</v>
      </c>
    </row>
    <row r="1976" spans="1:14" x14ac:dyDescent="0.25">
      <c r="A1976" s="32" t="s">
        <v>989</v>
      </c>
      <c r="B1976" s="32" t="s">
        <v>333</v>
      </c>
      <c r="C1976" s="32">
        <v>25</v>
      </c>
      <c r="D1976" s="32">
        <v>28886.501</v>
      </c>
      <c r="E1976" s="32" t="s">
        <v>10</v>
      </c>
      <c r="F1976" s="32">
        <v>438.108</v>
      </c>
      <c r="G1976" s="32" t="s">
        <v>335</v>
      </c>
      <c r="I1976" s="6">
        <v>100000</v>
      </c>
      <c r="J1976" s="80">
        <f>D1975</f>
        <v>54278.364999999998</v>
      </c>
      <c r="K1976" s="80">
        <f>D1976</f>
        <v>28886.501</v>
      </c>
      <c r="L1976" s="20">
        <f>(J1976/K1976-1)</f>
        <v>0.87902179637471489</v>
      </c>
      <c r="M1976" s="80">
        <f>D1977</f>
        <v>40301.870999999999</v>
      </c>
      <c r="N1976" s="24">
        <f>(J1976/M1976-1)</f>
        <v>0.34679516491926643</v>
      </c>
    </row>
    <row r="1977" spans="1:14" x14ac:dyDescent="0.25">
      <c r="A1977" s="32" t="s">
        <v>990</v>
      </c>
      <c r="B1977" s="32" t="s">
        <v>333</v>
      </c>
      <c r="C1977" s="32">
        <v>25</v>
      </c>
      <c r="D1977" s="32">
        <v>40301.870999999999</v>
      </c>
      <c r="E1977" s="32" t="s">
        <v>10</v>
      </c>
      <c r="F1977" s="32">
        <v>262.07600000000002</v>
      </c>
      <c r="G1977" s="32" t="s">
        <v>335</v>
      </c>
      <c r="I1977" s="6">
        <v>50000</v>
      </c>
      <c r="J1977" s="80">
        <f>D1978</f>
        <v>27238.223000000002</v>
      </c>
      <c r="K1977" s="80">
        <f>D1979</f>
        <v>14218.724</v>
      </c>
      <c r="L1977" s="20">
        <f t="shared" ref="L1977:L1980" si="224">(J1977/K1977-1)</f>
        <v>0.91565874687489557</v>
      </c>
      <c r="M1977" s="80">
        <f>D1980</f>
        <v>19238.339</v>
      </c>
      <c r="N1977" s="24">
        <f t="shared" ref="N1977:N1980" si="225">(J1977/M1977-1)</f>
        <v>0.41583028555635715</v>
      </c>
    </row>
    <row r="1978" spans="1:14" x14ac:dyDescent="0.25">
      <c r="A1978" s="32" t="s">
        <v>991</v>
      </c>
      <c r="B1978" s="32" t="s">
        <v>333</v>
      </c>
      <c r="C1978" s="32">
        <v>25</v>
      </c>
      <c r="D1978" s="32">
        <v>27238.223000000002</v>
      </c>
      <c r="E1978" s="32" t="s">
        <v>10</v>
      </c>
      <c r="F1978" s="32">
        <v>137.84899999999999</v>
      </c>
      <c r="G1978" s="32" t="s">
        <v>335</v>
      </c>
      <c r="I1978" s="6">
        <v>10000</v>
      </c>
      <c r="J1978" s="80">
        <f>D1981</f>
        <v>5438.6369999999997</v>
      </c>
      <c r="K1978" s="80">
        <f>D1982</f>
        <v>2860.3229999999999</v>
      </c>
      <c r="L1978" s="20">
        <f t="shared" si="224"/>
        <v>0.90140658939567309</v>
      </c>
      <c r="M1978" s="80">
        <f>D1983</f>
        <v>4307.2460000000001</v>
      </c>
      <c r="N1978" s="24">
        <f t="shared" si="225"/>
        <v>0.26267155393492714</v>
      </c>
    </row>
    <row r="1979" spans="1:14" x14ac:dyDescent="0.25">
      <c r="A1979" s="32" t="s">
        <v>992</v>
      </c>
      <c r="B1979" s="32" t="s">
        <v>333</v>
      </c>
      <c r="C1979" s="32">
        <v>25</v>
      </c>
      <c r="D1979" s="32">
        <v>14218.724</v>
      </c>
      <c r="E1979" s="32" t="s">
        <v>10</v>
      </c>
      <c r="F1979" s="32">
        <v>130.03399999999999</v>
      </c>
      <c r="G1979" s="32" t="s">
        <v>335</v>
      </c>
      <c r="I1979" s="74">
        <v>1000</v>
      </c>
      <c r="J1979" s="80">
        <f>D1984</f>
        <v>573.48699999999997</v>
      </c>
      <c r="K1979" s="80">
        <f>D1985</f>
        <v>326.36</v>
      </c>
      <c r="L1979" s="20">
        <f t="shared" si="224"/>
        <v>0.75722208603995567</v>
      </c>
      <c r="M1979" s="80">
        <f>D1986</f>
        <v>460.714</v>
      </c>
      <c r="N1979" s="24">
        <f t="shared" si="225"/>
        <v>0.24477875645194191</v>
      </c>
    </row>
    <row r="1980" spans="1:14" ht="20" thickBot="1" x14ac:dyDescent="0.3">
      <c r="A1980" s="32" t="s">
        <v>993</v>
      </c>
      <c r="B1980" s="32" t="s">
        <v>333</v>
      </c>
      <c r="C1980" s="32">
        <v>25</v>
      </c>
      <c r="D1980" s="32">
        <v>19238.339</v>
      </c>
      <c r="E1980" s="32" t="s">
        <v>10</v>
      </c>
      <c r="F1980" s="32">
        <v>115.857</v>
      </c>
      <c r="G1980" s="32" t="s">
        <v>335</v>
      </c>
      <c r="I1980" s="75">
        <v>100</v>
      </c>
      <c r="J1980" s="81">
        <f>D1987</f>
        <v>59.835000000000001</v>
      </c>
      <c r="K1980" s="81">
        <f>D1988</f>
        <v>33.055</v>
      </c>
      <c r="L1980" s="21">
        <f t="shared" si="224"/>
        <v>0.8101648767206171</v>
      </c>
      <c r="M1980" s="81">
        <f>D1989</f>
        <v>65.566000000000003</v>
      </c>
      <c r="N1980" s="25">
        <f t="shared" si="225"/>
        <v>-8.740810786078157E-2</v>
      </c>
    </row>
    <row r="1981" spans="1:14" ht="20" thickBot="1" x14ac:dyDescent="0.3">
      <c r="A1981" s="32" t="s">
        <v>994</v>
      </c>
      <c r="B1981" s="32" t="s">
        <v>333</v>
      </c>
      <c r="C1981" s="32">
        <v>25</v>
      </c>
      <c r="D1981" s="32">
        <v>5438.6369999999997</v>
      </c>
      <c r="E1981" s="32" t="s">
        <v>10</v>
      </c>
      <c r="F1981" s="32">
        <v>62.267000000000003</v>
      </c>
      <c r="G1981" s="32" t="s">
        <v>335</v>
      </c>
    </row>
    <row r="1982" spans="1:14" x14ac:dyDescent="0.25">
      <c r="A1982" s="32" t="s">
        <v>995</v>
      </c>
      <c r="B1982" s="32" t="s">
        <v>333</v>
      </c>
      <c r="C1982" s="32">
        <v>25</v>
      </c>
      <c r="D1982" s="32">
        <v>2860.3229999999999</v>
      </c>
      <c r="E1982" s="32" t="s">
        <v>10</v>
      </c>
      <c r="F1982" s="32">
        <v>14.784000000000001</v>
      </c>
      <c r="G1982" s="32" t="s">
        <v>335</v>
      </c>
      <c r="I1982" s="5" t="s">
        <v>987</v>
      </c>
      <c r="J1982" s="79" t="s">
        <v>341</v>
      </c>
      <c r="K1982" s="79" t="s">
        <v>342</v>
      </c>
      <c r="L1982" s="23" t="s">
        <v>162</v>
      </c>
    </row>
    <row r="1983" spans="1:14" x14ac:dyDescent="0.25">
      <c r="A1983" s="32" t="s">
        <v>996</v>
      </c>
      <c r="B1983" s="32" t="s">
        <v>333</v>
      </c>
      <c r="C1983" s="32">
        <v>25</v>
      </c>
      <c r="D1983" s="32">
        <v>4307.2460000000001</v>
      </c>
      <c r="E1983" s="32" t="s">
        <v>10</v>
      </c>
      <c r="F1983" s="32">
        <v>29.614999999999998</v>
      </c>
      <c r="G1983" s="32" t="s">
        <v>335</v>
      </c>
      <c r="I1983" s="6">
        <v>100000</v>
      </c>
      <c r="J1983" s="80">
        <f>D1976</f>
        <v>28886.501</v>
      </c>
      <c r="K1983" s="80">
        <f>D1977</f>
        <v>40301.870999999999</v>
      </c>
      <c r="L1983" s="24">
        <f>(J1983/K1983-1)</f>
        <v>-0.28324665125348647</v>
      </c>
    </row>
    <row r="1984" spans="1:14" x14ac:dyDescent="0.25">
      <c r="A1984" s="32" t="s">
        <v>997</v>
      </c>
      <c r="B1984" s="32" t="s">
        <v>333</v>
      </c>
      <c r="C1984" s="32">
        <v>25</v>
      </c>
      <c r="D1984" s="32">
        <v>573.48699999999997</v>
      </c>
      <c r="E1984" s="32" t="s">
        <v>10</v>
      </c>
      <c r="F1984" s="32">
        <v>3.9990000000000001</v>
      </c>
      <c r="G1984" s="32" t="s">
        <v>335</v>
      </c>
      <c r="I1984" s="6">
        <v>50000</v>
      </c>
      <c r="J1984" s="80">
        <f>D1979</f>
        <v>14218.724</v>
      </c>
      <c r="K1984" s="80">
        <f>D1980</f>
        <v>19238.339</v>
      </c>
      <c r="L1984" s="24">
        <f t="shared" ref="L1984:L1987" si="226">(J1984/K1984-1)</f>
        <v>-0.26091727565461864</v>
      </c>
    </row>
    <row r="1985" spans="1:14" x14ac:dyDescent="0.25">
      <c r="A1985" s="32" t="s">
        <v>998</v>
      </c>
      <c r="B1985" s="32" t="s">
        <v>333</v>
      </c>
      <c r="C1985" s="32">
        <v>25</v>
      </c>
      <c r="D1985" s="32">
        <v>326.36</v>
      </c>
      <c r="E1985" s="32" t="s">
        <v>10</v>
      </c>
      <c r="F1985" s="32">
        <v>3.8410000000000002</v>
      </c>
      <c r="G1985" s="32" t="s">
        <v>335</v>
      </c>
      <c r="I1985" s="6">
        <v>10000</v>
      </c>
      <c r="J1985" s="80">
        <f>D1982</f>
        <v>2860.3229999999999</v>
      </c>
      <c r="K1985" s="80">
        <f>D1983</f>
        <v>4307.2460000000001</v>
      </c>
      <c r="L1985" s="24">
        <f t="shared" si="226"/>
        <v>-0.33592764378909401</v>
      </c>
    </row>
    <row r="1986" spans="1:14" x14ac:dyDescent="0.25">
      <c r="A1986" s="32" t="s">
        <v>999</v>
      </c>
      <c r="B1986" s="32" t="s">
        <v>333</v>
      </c>
      <c r="C1986" s="32">
        <v>25</v>
      </c>
      <c r="D1986" s="32">
        <v>460.714</v>
      </c>
      <c r="E1986" s="32" t="s">
        <v>10</v>
      </c>
      <c r="F1986" s="32">
        <v>4.8380000000000001</v>
      </c>
      <c r="G1986" s="32" t="s">
        <v>335</v>
      </c>
      <c r="I1986" s="74">
        <v>1000</v>
      </c>
      <c r="J1986" s="80">
        <f>D1985</f>
        <v>326.36</v>
      </c>
      <c r="K1986" s="80">
        <f>D1986</f>
        <v>460.714</v>
      </c>
      <c r="L1986" s="24">
        <f t="shared" si="226"/>
        <v>-0.29162126612171535</v>
      </c>
    </row>
    <row r="1987" spans="1:14" ht="20" thickBot="1" x14ac:dyDescent="0.3">
      <c r="A1987" s="32" t="s">
        <v>1000</v>
      </c>
      <c r="B1987" s="32" t="s">
        <v>333</v>
      </c>
      <c r="C1987" s="32">
        <v>25</v>
      </c>
      <c r="D1987" s="32">
        <v>59.835000000000001</v>
      </c>
      <c r="E1987" s="32" t="s">
        <v>10</v>
      </c>
      <c r="F1987" s="32">
        <v>0.53400000000000003</v>
      </c>
      <c r="G1987" s="32" t="s">
        <v>335</v>
      </c>
      <c r="I1987" s="75">
        <v>100</v>
      </c>
      <c r="J1987" s="81">
        <f>D1988</f>
        <v>33.055</v>
      </c>
      <c r="K1987" s="81">
        <f>D1989</f>
        <v>65.566000000000003</v>
      </c>
      <c r="L1987" s="25">
        <f t="shared" si="226"/>
        <v>-0.49585150840374592</v>
      </c>
    </row>
    <row r="1988" spans="1:14" x14ac:dyDescent="0.25">
      <c r="A1988" s="32" t="s">
        <v>1001</v>
      </c>
      <c r="B1988" s="32" t="s">
        <v>333</v>
      </c>
      <c r="C1988" s="32">
        <v>25</v>
      </c>
      <c r="D1988" s="32">
        <v>33.055</v>
      </c>
      <c r="E1988" s="32" t="s">
        <v>10</v>
      </c>
      <c r="F1988" s="32">
        <v>0.20799999999999999</v>
      </c>
      <c r="G1988" s="32" t="s">
        <v>335</v>
      </c>
    </row>
    <row r="1989" spans="1:14" x14ac:dyDescent="0.25">
      <c r="A1989" s="32" t="s">
        <v>1002</v>
      </c>
      <c r="B1989" s="32" t="s">
        <v>333</v>
      </c>
      <c r="C1989" s="32">
        <v>25</v>
      </c>
      <c r="D1989" s="32">
        <v>65.566000000000003</v>
      </c>
      <c r="E1989" s="32" t="s">
        <v>10</v>
      </c>
      <c r="F1989" s="32">
        <v>0.69599999999999995</v>
      </c>
      <c r="G1989" s="32" t="s">
        <v>335</v>
      </c>
    </row>
    <row r="1990" spans="1:14" x14ac:dyDescent="0.25">
      <c r="A1990" s="32"/>
      <c r="B1990" s="32"/>
      <c r="C1990" s="32"/>
      <c r="D1990" s="32"/>
      <c r="E1990" s="32"/>
      <c r="F1990" s="32"/>
      <c r="G1990" s="32"/>
    </row>
    <row r="1991" spans="1:14" x14ac:dyDescent="0.25">
      <c r="A1991" s="32" t="s">
        <v>1003</v>
      </c>
      <c r="B1991" s="32"/>
      <c r="C1991" s="32"/>
      <c r="D1991" s="32"/>
      <c r="E1991" s="32"/>
      <c r="F1991" s="32"/>
      <c r="G1991" s="32"/>
    </row>
    <row r="1992" spans="1:14" ht="20" thickBot="1" x14ac:dyDescent="0.3">
      <c r="A1992" s="32" t="s">
        <v>2</v>
      </c>
      <c r="B1992" s="32" t="s">
        <v>3</v>
      </c>
      <c r="C1992" s="32" t="s">
        <v>4</v>
      </c>
      <c r="D1992" s="32" t="s">
        <v>5</v>
      </c>
      <c r="E1992" s="32" t="s">
        <v>6</v>
      </c>
      <c r="F1992" s="32" t="s">
        <v>7</v>
      </c>
      <c r="G1992" s="32"/>
    </row>
    <row r="1993" spans="1:14" x14ac:dyDescent="0.25">
      <c r="A1993" s="32" t="s">
        <v>1004</v>
      </c>
      <c r="B1993" s="32" t="s">
        <v>333</v>
      </c>
      <c r="C1993" s="32">
        <v>25</v>
      </c>
      <c r="D1993" s="32">
        <v>487248.87900000002</v>
      </c>
      <c r="E1993" s="32" t="s">
        <v>10</v>
      </c>
      <c r="F1993" s="32">
        <v>2687.5810000000001</v>
      </c>
      <c r="G1993" s="32" t="s">
        <v>335</v>
      </c>
      <c r="I1993" s="5" t="s">
        <v>1003</v>
      </c>
      <c r="J1993" s="79" t="s">
        <v>340</v>
      </c>
      <c r="K1993" s="79" t="s">
        <v>341</v>
      </c>
      <c r="L1993" s="19" t="s">
        <v>162</v>
      </c>
      <c r="M1993" s="79" t="s">
        <v>342</v>
      </c>
      <c r="N1993" s="23" t="s">
        <v>162</v>
      </c>
    </row>
    <row r="1994" spans="1:14" x14ac:dyDescent="0.25">
      <c r="A1994" s="32" t="s">
        <v>1005</v>
      </c>
      <c r="B1994" s="32" t="s">
        <v>333</v>
      </c>
      <c r="C1994" s="32">
        <v>25</v>
      </c>
      <c r="D1994" s="32">
        <v>263276.772</v>
      </c>
      <c r="E1994" s="32" t="s">
        <v>10</v>
      </c>
      <c r="F1994" s="32">
        <v>4531.1239999999998</v>
      </c>
      <c r="G1994" s="32" t="s">
        <v>335</v>
      </c>
      <c r="I1994" s="6">
        <v>100000</v>
      </c>
      <c r="J1994" s="80">
        <f>D1993</f>
        <v>487248.87900000002</v>
      </c>
      <c r="K1994" s="80">
        <f>D1994</f>
        <v>263276.772</v>
      </c>
      <c r="L1994" s="20">
        <f>(J1994/K1994-1)</f>
        <v>0.85070971243904503</v>
      </c>
      <c r="M1994" s="80">
        <f>D1995</f>
        <v>350806.81400000001</v>
      </c>
      <c r="N1994" s="24">
        <f>(J1994/M1994-1)</f>
        <v>0.38893789845256532</v>
      </c>
    </row>
    <row r="1995" spans="1:14" x14ac:dyDescent="0.25">
      <c r="A1995" s="32" t="s">
        <v>1006</v>
      </c>
      <c r="B1995" s="32" t="s">
        <v>333</v>
      </c>
      <c r="C1995" s="32">
        <v>25</v>
      </c>
      <c r="D1995" s="32">
        <v>350806.81400000001</v>
      </c>
      <c r="E1995" s="32" t="s">
        <v>10</v>
      </c>
      <c r="F1995" s="32">
        <v>2631.8449999999998</v>
      </c>
      <c r="G1995" s="32" t="s">
        <v>335</v>
      </c>
      <c r="I1995" s="6">
        <v>50000</v>
      </c>
      <c r="J1995" s="80">
        <f>D1996</f>
        <v>242707.86300000001</v>
      </c>
      <c r="K1995" s="80">
        <f>D1997</f>
        <v>130475.711</v>
      </c>
      <c r="L1995" s="20">
        <f t="shared" ref="L1995:L1998" si="227">(J1995/K1995-1)</f>
        <v>0.86017658872922342</v>
      </c>
      <c r="M1995" s="80">
        <f>D1998</f>
        <v>172859.106</v>
      </c>
      <c r="N1995" s="24">
        <f t="shared" ref="N1995:N1998" si="228">(J1995/M1995-1)</f>
        <v>0.4040791290451311</v>
      </c>
    </row>
    <row r="1996" spans="1:14" x14ac:dyDescent="0.25">
      <c r="A1996" s="32" t="s">
        <v>1007</v>
      </c>
      <c r="B1996" s="32" t="s">
        <v>333</v>
      </c>
      <c r="C1996" s="32">
        <v>25</v>
      </c>
      <c r="D1996" s="32">
        <v>242707.86300000001</v>
      </c>
      <c r="E1996" s="32" t="s">
        <v>10</v>
      </c>
      <c r="F1996" s="32">
        <v>1328.146</v>
      </c>
      <c r="G1996" s="32" t="s">
        <v>335</v>
      </c>
      <c r="I1996" s="6">
        <v>10000</v>
      </c>
      <c r="J1996" s="80">
        <f>D1999</f>
        <v>61927.775999999998</v>
      </c>
      <c r="K1996" s="80">
        <f>D2000</f>
        <v>25671.806</v>
      </c>
      <c r="L1996" s="20">
        <f t="shared" si="227"/>
        <v>1.4122874721007159</v>
      </c>
      <c r="M1996" s="80">
        <f>D2001</f>
        <v>36748.957999999999</v>
      </c>
      <c r="N1996" s="24">
        <f t="shared" si="228"/>
        <v>0.68515733153576752</v>
      </c>
    </row>
    <row r="1997" spans="1:14" x14ac:dyDescent="0.25">
      <c r="A1997" s="32" t="s">
        <v>1008</v>
      </c>
      <c r="B1997" s="32" t="s">
        <v>333</v>
      </c>
      <c r="C1997" s="32">
        <v>25</v>
      </c>
      <c r="D1997" s="32">
        <v>130475.711</v>
      </c>
      <c r="E1997" s="32" t="s">
        <v>10</v>
      </c>
      <c r="F1997" s="32">
        <v>1353.453</v>
      </c>
      <c r="G1997" s="32" t="s">
        <v>335</v>
      </c>
      <c r="I1997" s="74">
        <v>1000</v>
      </c>
      <c r="J1997" s="80">
        <f>D2002</f>
        <v>6246.9260000000004</v>
      </c>
      <c r="K1997" s="80">
        <f>D2003</f>
        <v>2568.5830000000001</v>
      </c>
      <c r="L1997" s="20">
        <f t="shared" si="227"/>
        <v>1.432051446264341</v>
      </c>
      <c r="M1997" s="80">
        <f>D2004</f>
        <v>3808.0050000000001</v>
      </c>
      <c r="N1997" s="24">
        <f t="shared" si="228"/>
        <v>0.64047211072464449</v>
      </c>
    </row>
    <row r="1998" spans="1:14" ht="20" thickBot="1" x14ac:dyDescent="0.3">
      <c r="A1998" s="32" t="s">
        <v>1009</v>
      </c>
      <c r="B1998" s="32" t="s">
        <v>333</v>
      </c>
      <c r="C1998" s="32">
        <v>25</v>
      </c>
      <c r="D1998" s="32">
        <v>172859.106</v>
      </c>
      <c r="E1998" s="32" t="s">
        <v>10</v>
      </c>
      <c r="F1998" s="32">
        <v>1037.4970000000001</v>
      </c>
      <c r="G1998" s="32" t="s">
        <v>335</v>
      </c>
      <c r="I1998" s="75">
        <v>100</v>
      </c>
      <c r="J1998" s="81">
        <f>D2005</f>
        <v>516.52499999999998</v>
      </c>
      <c r="K1998" s="81">
        <f>D2006</f>
        <v>285.73700000000002</v>
      </c>
      <c r="L1998" s="21">
        <f t="shared" si="227"/>
        <v>0.80769378834382644</v>
      </c>
      <c r="M1998" s="81">
        <f>D2007</f>
        <v>416.85300000000001</v>
      </c>
      <c r="N1998" s="25">
        <f t="shared" si="228"/>
        <v>0.23910587185410681</v>
      </c>
    </row>
    <row r="1999" spans="1:14" ht="20" thickBot="1" x14ac:dyDescent="0.3">
      <c r="A1999" s="32" t="s">
        <v>1010</v>
      </c>
      <c r="B1999" s="32" t="s">
        <v>333</v>
      </c>
      <c r="C1999" s="32">
        <v>25</v>
      </c>
      <c r="D1999" s="32">
        <v>61927.775999999998</v>
      </c>
      <c r="E1999" s="32" t="s">
        <v>10</v>
      </c>
      <c r="F1999" s="32">
        <v>458.10199999999998</v>
      </c>
      <c r="G1999" s="32" t="s">
        <v>335</v>
      </c>
    </row>
    <row r="2000" spans="1:14" x14ac:dyDescent="0.25">
      <c r="A2000" s="32" t="s">
        <v>1011</v>
      </c>
      <c r="B2000" s="32" t="s">
        <v>333</v>
      </c>
      <c r="C2000" s="32">
        <v>25</v>
      </c>
      <c r="D2000" s="32">
        <v>25671.806</v>
      </c>
      <c r="E2000" s="32" t="s">
        <v>10</v>
      </c>
      <c r="F2000" s="32">
        <v>195.55099999999999</v>
      </c>
      <c r="G2000" s="32" t="s">
        <v>335</v>
      </c>
      <c r="I2000" s="5" t="s">
        <v>1003</v>
      </c>
      <c r="J2000" s="79" t="s">
        <v>341</v>
      </c>
      <c r="K2000" s="79" t="s">
        <v>342</v>
      </c>
      <c r="L2000" s="23" t="s">
        <v>162</v>
      </c>
      <c r="M2000" s="92"/>
      <c r="N2000" s="89"/>
    </row>
    <row r="2001" spans="1:14" x14ac:dyDescent="0.25">
      <c r="A2001" s="32" t="s">
        <v>1012</v>
      </c>
      <c r="B2001" s="32" t="s">
        <v>333</v>
      </c>
      <c r="C2001" s="32">
        <v>25</v>
      </c>
      <c r="D2001" s="32">
        <v>36748.957999999999</v>
      </c>
      <c r="E2001" s="32" t="s">
        <v>10</v>
      </c>
      <c r="F2001" s="32">
        <v>309.30599999999998</v>
      </c>
      <c r="G2001" s="32" t="s">
        <v>335</v>
      </c>
      <c r="I2001" s="6">
        <v>100000</v>
      </c>
      <c r="J2001" s="80">
        <f>D1994</f>
        <v>263276.772</v>
      </c>
      <c r="K2001" s="80">
        <f>D1995</f>
        <v>350806.81400000001</v>
      </c>
      <c r="L2001" s="24">
        <f>(J2001/K2001-1)</f>
        <v>-0.24951066657445264</v>
      </c>
      <c r="M2001" s="91"/>
      <c r="N2001" s="88"/>
    </row>
    <row r="2002" spans="1:14" x14ac:dyDescent="0.25">
      <c r="A2002" s="32" t="s">
        <v>1013</v>
      </c>
      <c r="B2002" s="32" t="s">
        <v>333</v>
      </c>
      <c r="C2002" s="32">
        <v>25</v>
      </c>
      <c r="D2002" s="32">
        <v>6246.9260000000004</v>
      </c>
      <c r="E2002" s="32" t="s">
        <v>10</v>
      </c>
      <c r="F2002" s="32">
        <v>52.267000000000003</v>
      </c>
      <c r="G2002" s="32" t="s">
        <v>335</v>
      </c>
      <c r="I2002" s="6">
        <v>50000</v>
      </c>
      <c r="J2002" s="80">
        <f>D1997</f>
        <v>130475.711</v>
      </c>
      <c r="K2002" s="80">
        <f>D1998</f>
        <v>172859.106</v>
      </c>
      <c r="L2002" s="24">
        <f t="shared" ref="L2002:L2005" si="229">(J2002/K2002-1)</f>
        <v>-0.24519040958131533</v>
      </c>
      <c r="M2002" s="91"/>
      <c r="N2002" s="88"/>
    </row>
    <row r="2003" spans="1:14" x14ac:dyDescent="0.25">
      <c r="A2003" s="32" t="s">
        <v>1014</v>
      </c>
      <c r="B2003" s="32" t="s">
        <v>333</v>
      </c>
      <c r="C2003" s="32">
        <v>25</v>
      </c>
      <c r="D2003" s="32">
        <v>2568.5830000000001</v>
      </c>
      <c r="E2003" s="32" t="s">
        <v>10</v>
      </c>
      <c r="F2003" s="32">
        <v>17.786999999999999</v>
      </c>
      <c r="G2003" s="32" t="s">
        <v>335</v>
      </c>
      <c r="I2003" s="6">
        <v>10000</v>
      </c>
      <c r="J2003" s="80">
        <f>D2000</f>
        <v>25671.806</v>
      </c>
      <c r="K2003" s="80">
        <f>D2001</f>
        <v>36748.957999999999</v>
      </c>
      <c r="L2003" s="24">
        <f t="shared" si="229"/>
        <v>-0.30142764864244587</v>
      </c>
      <c r="M2003" s="91"/>
      <c r="N2003" s="88"/>
    </row>
    <row r="2004" spans="1:14" x14ac:dyDescent="0.25">
      <c r="A2004" s="32" t="s">
        <v>1015</v>
      </c>
      <c r="B2004" s="32" t="s">
        <v>333</v>
      </c>
      <c r="C2004" s="32">
        <v>25</v>
      </c>
      <c r="D2004" s="32">
        <v>3808.0050000000001</v>
      </c>
      <c r="E2004" s="32" t="s">
        <v>10</v>
      </c>
      <c r="F2004" s="32">
        <v>26.678000000000001</v>
      </c>
      <c r="G2004" s="32" t="s">
        <v>335</v>
      </c>
      <c r="I2004" s="74">
        <v>1000</v>
      </c>
      <c r="J2004" s="80">
        <f>D2003</f>
        <v>2568.5830000000001</v>
      </c>
      <c r="K2004" s="80">
        <f>D2004</f>
        <v>3808.0050000000001</v>
      </c>
      <c r="L2004" s="24">
        <f t="shared" si="229"/>
        <v>-0.32547803902568406</v>
      </c>
      <c r="M2004" s="91"/>
      <c r="N2004" s="88"/>
    </row>
    <row r="2005" spans="1:14" ht="20" thickBot="1" x14ac:dyDescent="0.3">
      <c r="A2005" s="32" t="s">
        <v>1016</v>
      </c>
      <c r="B2005" s="32" t="s">
        <v>333</v>
      </c>
      <c r="C2005" s="32">
        <v>25</v>
      </c>
      <c r="D2005" s="32">
        <v>516.52499999999998</v>
      </c>
      <c r="E2005" s="32" t="s">
        <v>10</v>
      </c>
      <c r="F2005" s="32">
        <v>3.32</v>
      </c>
      <c r="G2005" s="32" t="s">
        <v>335</v>
      </c>
      <c r="I2005" s="75">
        <v>100</v>
      </c>
      <c r="J2005" s="81">
        <f>D2006</f>
        <v>285.73700000000002</v>
      </c>
      <c r="K2005" s="81">
        <f>D2007</f>
        <v>416.85300000000001</v>
      </c>
      <c r="L2005" s="25">
        <f t="shared" si="229"/>
        <v>-0.31453773872324298</v>
      </c>
      <c r="M2005" s="91"/>
      <c r="N2005" s="88"/>
    </row>
    <row r="2006" spans="1:14" x14ac:dyDescent="0.25">
      <c r="A2006" s="32" t="s">
        <v>1017</v>
      </c>
      <c r="B2006" s="32" t="s">
        <v>333</v>
      </c>
      <c r="C2006" s="32">
        <v>25</v>
      </c>
      <c r="D2006" s="32">
        <v>285.73700000000002</v>
      </c>
      <c r="E2006" s="32" t="s">
        <v>10</v>
      </c>
      <c r="F2006" s="32">
        <v>1.575</v>
      </c>
      <c r="G2006" s="32" t="s">
        <v>335</v>
      </c>
    </row>
    <row r="2007" spans="1:14" x14ac:dyDescent="0.25">
      <c r="A2007" s="32" t="s">
        <v>1018</v>
      </c>
      <c r="B2007" s="32" t="s">
        <v>333</v>
      </c>
      <c r="C2007" s="32">
        <v>25</v>
      </c>
      <c r="D2007" s="32">
        <v>416.85300000000001</v>
      </c>
      <c r="E2007" s="32" t="s">
        <v>10</v>
      </c>
      <c r="F2007" s="32">
        <v>4.2709999999999999</v>
      </c>
      <c r="G2007" s="32" t="s">
        <v>335</v>
      </c>
    </row>
    <row r="2009" spans="1:14" x14ac:dyDescent="0.25">
      <c r="A2009" s="32" t="s">
        <v>1021</v>
      </c>
      <c r="B2009" s="32"/>
      <c r="C2009" s="32"/>
      <c r="D2009" s="32"/>
      <c r="E2009" s="32"/>
      <c r="F2009" s="32"/>
      <c r="G2009" s="32"/>
    </row>
    <row r="2010" spans="1:14" ht="20" thickBot="1" x14ac:dyDescent="0.3">
      <c r="A2010" s="32" t="s">
        <v>2</v>
      </c>
      <c r="B2010" s="32" t="s">
        <v>3</v>
      </c>
      <c r="C2010" s="32" t="s">
        <v>4</v>
      </c>
      <c r="D2010" s="32" t="s">
        <v>5</v>
      </c>
      <c r="E2010" s="32" t="s">
        <v>6</v>
      </c>
      <c r="F2010" s="32" t="s">
        <v>7</v>
      </c>
      <c r="G2010" s="32"/>
    </row>
    <row r="2011" spans="1:14" x14ac:dyDescent="0.25">
      <c r="A2011" s="32" t="s">
        <v>620</v>
      </c>
      <c r="B2011" s="32" t="s">
        <v>333</v>
      </c>
      <c r="C2011" s="32">
        <v>25</v>
      </c>
      <c r="D2011" s="32">
        <v>296429.89199999999</v>
      </c>
      <c r="E2011" s="32" t="s">
        <v>10</v>
      </c>
      <c r="F2011" s="32">
        <v>7760.7659999999996</v>
      </c>
      <c r="G2011" s="32" t="s">
        <v>335</v>
      </c>
      <c r="I2011" s="5" t="s">
        <v>628</v>
      </c>
      <c r="J2011" s="79" t="s">
        <v>340</v>
      </c>
      <c r="K2011" s="79" t="s">
        <v>341</v>
      </c>
      <c r="L2011" s="23" t="s">
        <v>162</v>
      </c>
    </row>
    <row r="2012" spans="1:14" x14ac:dyDescent="0.25">
      <c r="A2012" s="32" t="s">
        <v>621</v>
      </c>
      <c r="B2012" s="32" t="s">
        <v>333</v>
      </c>
      <c r="C2012" s="32">
        <v>25</v>
      </c>
      <c r="D2012" s="32">
        <v>525895.43099999998</v>
      </c>
      <c r="E2012" s="32" t="s">
        <v>10</v>
      </c>
      <c r="F2012" s="32">
        <v>9176.1579999999994</v>
      </c>
      <c r="G2012" s="32" t="s">
        <v>335</v>
      </c>
      <c r="I2012" s="6">
        <v>10</v>
      </c>
      <c r="J2012" s="80">
        <f>D2011</f>
        <v>296429.89199999999</v>
      </c>
      <c r="K2012" s="80">
        <f>D2012</f>
        <v>525895.43099999998</v>
      </c>
      <c r="L2012" s="24">
        <f>(J2012/K2012-1)</f>
        <v>-0.4363330150324124</v>
      </c>
    </row>
    <row r="2013" spans="1:14" x14ac:dyDescent="0.25">
      <c r="A2013" s="32" t="s">
        <v>626</v>
      </c>
      <c r="B2013" s="32" t="s">
        <v>333</v>
      </c>
      <c r="C2013" s="32">
        <v>25</v>
      </c>
      <c r="D2013" s="32">
        <v>169892.505</v>
      </c>
      <c r="E2013" s="32" t="s">
        <v>10</v>
      </c>
      <c r="F2013" s="32">
        <v>722.31299999999999</v>
      </c>
      <c r="G2013" s="32" t="s">
        <v>335</v>
      </c>
      <c r="I2013" s="6">
        <v>5</v>
      </c>
      <c r="J2013" s="80">
        <f>D2013</f>
        <v>169892.505</v>
      </c>
      <c r="K2013" s="80">
        <f>D2014</f>
        <v>352574.652</v>
      </c>
      <c r="L2013" s="24">
        <f t="shared" ref="L2013:L2016" si="230">(J2013/K2013-1)</f>
        <v>-0.51813749503466855</v>
      </c>
    </row>
    <row r="2014" spans="1:14" x14ac:dyDescent="0.25">
      <c r="A2014" s="32" t="s">
        <v>627</v>
      </c>
      <c r="B2014" s="32" t="s">
        <v>333</v>
      </c>
      <c r="C2014" s="32">
        <v>25</v>
      </c>
      <c r="D2014" s="32">
        <v>352574.652</v>
      </c>
      <c r="E2014" s="32" t="s">
        <v>10</v>
      </c>
      <c r="F2014" s="32">
        <v>1973.5719999999999</v>
      </c>
      <c r="G2014" s="32" t="s">
        <v>335</v>
      </c>
      <c r="I2014" s="6">
        <v>3</v>
      </c>
      <c r="J2014" s="80">
        <f>D2015</f>
        <v>118016.552</v>
      </c>
      <c r="K2014" s="80">
        <f>D2016</f>
        <v>259687.609</v>
      </c>
      <c r="L2014" s="24">
        <f t="shared" si="230"/>
        <v>-0.54554415416871116</v>
      </c>
    </row>
    <row r="2015" spans="1:14" x14ac:dyDescent="0.25">
      <c r="A2015" s="32" t="s">
        <v>624</v>
      </c>
      <c r="B2015" s="32" t="s">
        <v>333</v>
      </c>
      <c r="C2015" s="32">
        <v>25</v>
      </c>
      <c r="D2015" s="32">
        <v>118016.552</v>
      </c>
      <c r="E2015" s="32" t="s">
        <v>10</v>
      </c>
      <c r="F2015" s="32">
        <v>1325.328</v>
      </c>
      <c r="G2015" s="32" t="s">
        <v>335</v>
      </c>
      <c r="I2015" s="74">
        <v>2</v>
      </c>
      <c r="J2015" s="80">
        <f>D2017</f>
        <v>93196.880999999994</v>
      </c>
      <c r="K2015" s="80">
        <f>D2018</f>
        <v>119127.878</v>
      </c>
      <c r="L2015" s="24">
        <f t="shared" si="230"/>
        <v>-0.21767362464057327</v>
      </c>
    </row>
    <row r="2016" spans="1:14" ht="20" thickBot="1" x14ac:dyDescent="0.3">
      <c r="A2016" s="32" t="s">
        <v>625</v>
      </c>
      <c r="B2016" s="32" t="s">
        <v>333</v>
      </c>
      <c r="C2016" s="32">
        <v>25</v>
      </c>
      <c r="D2016" s="32">
        <v>259687.609</v>
      </c>
      <c r="E2016" s="32" t="s">
        <v>10</v>
      </c>
      <c r="F2016" s="32">
        <v>73289.259999999995</v>
      </c>
      <c r="G2016" s="32" t="s">
        <v>335</v>
      </c>
      <c r="I2016" s="75">
        <v>1</v>
      </c>
      <c r="J2016" s="81">
        <f>D2019</f>
        <v>64025.381000000001</v>
      </c>
      <c r="K2016" s="81">
        <f>D2020</f>
        <v>28986.473999999998</v>
      </c>
      <c r="L2016" s="25">
        <f t="shared" si="230"/>
        <v>1.2088019743277503</v>
      </c>
    </row>
    <row r="2017" spans="1:16" x14ac:dyDescent="0.25">
      <c r="A2017" s="32" t="s">
        <v>622</v>
      </c>
      <c r="B2017" s="32" t="s">
        <v>333</v>
      </c>
      <c r="C2017" s="32">
        <v>25</v>
      </c>
      <c r="D2017" s="32">
        <v>93196.880999999994</v>
      </c>
      <c r="E2017" s="32" t="s">
        <v>10</v>
      </c>
      <c r="F2017" s="32">
        <v>1271.4690000000001</v>
      </c>
      <c r="G2017" s="32" t="s">
        <v>335</v>
      </c>
    </row>
    <row r="2018" spans="1:16" x14ac:dyDescent="0.25">
      <c r="A2018" s="32" t="s">
        <v>623</v>
      </c>
      <c r="B2018" s="32" t="s">
        <v>333</v>
      </c>
      <c r="C2018" s="32">
        <v>25</v>
      </c>
      <c r="D2018" s="32">
        <v>119127.878</v>
      </c>
      <c r="E2018" s="32" t="s">
        <v>10</v>
      </c>
      <c r="F2018" s="32">
        <v>2157.0970000000002</v>
      </c>
      <c r="G2018" s="32" t="s">
        <v>335</v>
      </c>
    </row>
    <row r="2019" spans="1:16" x14ac:dyDescent="0.25">
      <c r="A2019" s="32" t="s">
        <v>777</v>
      </c>
      <c r="B2019" s="32" t="s">
        <v>333</v>
      </c>
      <c r="C2019" s="32">
        <v>25</v>
      </c>
      <c r="D2019" s="32">
        <v>64025.381000000001</v>
      </c>
      <c r="E2019" s="32" t="s">
        <v>10</v>
      </c>
      <c r="F2019" s="32">
        <v>1104.405</v>
      </c>
      <c r="G2019" s="32" t="s">
        <v>335</v>
      </c>
    </row>
    <row r="2020" spans="1:16" x14ac:dyDescent="0.25">
      <c r="A2020" s="32" t="s">
        <v>778</v>
      </c>
      <c r="B2020" s="32" t="s">
        <v>333</v>
      </c>
      <c r="C2020" s="32">
        <v>25</v>
      </c>
      <c r="D2020" s="32">
        <v>28986.473999999998</v>
      </c>
      <c r="E2020" s="32" t="s">
        <v>10</v>
      </c>
      <c r="F2020" s="32">
        <v>350.096</v>
      </c>
      <c r="G2020" s="32" t="s">
        <v>335</v>
      </c>
    </row>
    <row r="2022" spans="1:16" x14ac:dyDescent="0.25">
      <c r="A2022" s="32" t="s">
        <v>950</v>
      </c>
      <c r="B2022" s="32"/>
      <c r="C2022" s="32"/>
      <c r="D2022" s="32"/>
      <c r="E2022" s="32"/>
      <c r="F2022" s="32"/>
      <c r="G2022" s="32"/>
    </row>
    <row r="2023" spans="1:16" ht="20" thickBot="1" x14ac:dyDescent="0.3">
      <c r="A2023" s="32" t="s">
        <v>2</v>
      </c>
      <c r="B2023" s="32" t="s">
        <v>3</v>
      </c>
      <c r="C2023" s="32" t="s">
        <v>4</v>
      </c>
      <c r="D2023" s="32" t="s">
        <v>5</v>
      </c>
      <c r="E2023" s="32" t="s">
        <v>6</v>
      </c>
      <c r="F2023" s="32" t="s">
        <v>7</v>
      </c>
      <c r="G2023" s="32"/>
    </row>
    <row r="2024" spans="1:16" x14ac:dyDescent="0.25">
      <c r="A2024" s="32" t="s">
        <v>951</v>
      </c>
      <c r="B2024" s="32" t="s">
        <v>333</v>
      </c>
      <c r="C2024" s="32">
        <v>25</v>
      </c>
      <c r="D2024" s="32">
        <v>616855.60400000005</v>
      </c>
      <c r="E2024" s="32" t="s">
        <v>10</v>
      </c>
      <c r="F2024" s="32">
        <v>14357.718000000001</v>
      </c>
      <c r="G2024" s="32" t="s">
        <v>335</v>
      </c>
      <c r="I2024" s="77" t="s">
        <v>950</v>
      </c>
      <c r="J2024" s="79" t="s">
        <v>344</v>
      </c>
      <c r="K2024" s="79" t="s">
        <v>341</v>
      </c>
      <c r="L2024" s="19" t="s">
        <v>162</v>
      </c>
      <c r="M2024" s="123" t="s">
        <v>343</v>
      </c>
      <c r="N2024" s="124" t="s">
        <v>162</v>
      </c>
      <c r="O2024" s="79" t="s">
        <v>342</v>
      </c>
      <c r="P2024" s="23" t="s">
        <v>162</v>
      </c>
    </row>
    <row r="2025" spans="1:16" x14ac:dyDescent="0.25">
      <c r="A2025" s="32" t="s">
        <v>952</v>
      </c>
      <c r="B2025" s="32" t="s">
        <v>333</v>
      </c>
      <c r="C2025" s="32">
        <v>25</v>
      </c>
      <c r="D2025" s="32">
        <v>620992.90599999996</v>
      </c>
      <c r="E2025" s="32" t="s">
        <v>10</v>
      </c>
      <c r="F2025" s="32">
        <v>11312.26</v>
      </c>
      <c r="G2025" s="32" t="s">
        <v>335</v>
      </c>
      <c r="I2025" s="6">
        <v>100000</v>
      </c>
      <c r="J2025" s="80">
        <f>D2024</f>
        <v>616855.60400000005</v>
      </c>
      <c r="K2025" s="80">
        <f>D2025</f>
        <v>620992.90599999996</v>
      </c>
      <c r="L2025" s="20">
        <f>(J2025/K2025-1)</f>
        <v>-6.6623981691666945E-3</v>
      </c>
      <c r="M2025" s="121">
        <f>D2026</f>
        <v>550838.25800000003</v>
      </c>
      <c r="N2025" s="125">
        <f>(J2025/M2025-1)</f>
        <v>0.11984887585640425</v>
      </c>
      <c r="O2025" s="80">
        <f>D2027</f>
        <v>548355.049</v>
      </c>
      <c r="P2025" s="24">
        <f>(J2025/O2025-1)</f>
        <v>0.12492007710136011</v>
      </c>
    </row>
    <row r="2026" spans="1:16" x14ac:dyDescent="0.25">
      <c r="A2026" s="32" t="s">
        <v>953</v>
      </c>
      <c r="B2026" s="32" t="s">
        <v>333</v>
      </c>
      <c r="C2026" s="32">
        <v>25</v>
      </c>
      <c r="D2026" s="32">
        <v>550838.25800000003</v>
      </c>
      <c r="E2026" s="32" t="s">
        <v>10</v>
      </c>
      <c r="F2026" s="32">
        <v>2536.2739999999999</v>
      </c>
      <c r="G2026" s="32" t="s">
        <v>335</v>
      </c>
      <c r="I2026" s="6">
        <v>50000</v>
      </c>
      <c r="J2026" s="80">
        <f>D2028</f>
        <v>307797.57500000001</v>
      </c>
      <c r="K2026" s="80">
        <f>D2029</f>
        <v>309115.41399999999</v>
      </c>
      <c r="L2026" s="20">
        <f t="shared" ref="L2026:L2029" si="231">(J2026/K2026-1)</f>
        <v>-4.2632587710426106E-3</v>
      </c>
      <c r="M2026" s="121">
        <f>D2030</f>
        <v>281018.152</v>
      </c>
      <c r="N2026" s="125">
        <f t="shared" ref="N2026:N2029" si="232">(J2026/M2026-1)</f>
        <v>9.5294281915283552E-2</v>
      </c>
      <c r="O2026" s="80">
        <f>D2031</f>
        <v>275878.26799999998</v>
      </c>
      <c r="P2026" s="24">
        <f t="shared" ref="P2026:P2029" si="233">(J2026/O2026-1)</f>
        <v>0.11570069375671177</v>
      </c>
    </row>
    <row r="2027" spans="1:16" x14ac:dyDescent="0.25">
      <c r="A2027" s="32" t="s">
        <v>954</v>
      </c>
      <c r="B2027" s="32" t="s">
        <v>333</v>
      </c>
      <c r="C2027" s="32">
        <v>25</v>
      </c>
      <c r="D2027" s="32">
        <v>548355.049</v>
      </c>
      <c r="E2027" s="32" t="s">
        <v>10</v>
      </c>
      <c r="F2027" s="32">
        <v>7457.2950000000001</v>
      </c>
      <c r="G2027" s="32" t="s">
        <v>335</v>
      </c>
      <c r="I2027" s="6">
        <v>10000</v>
      </c>
      <c r="J2027" s="80">
        <f>D2032</f>
        <v>61338.008000000002</v>
      </c>
      <c r="K2027" s="80">
        <f>D2033</f>
        <v>62229.849000000002</v>
      </c>
      <c r="L2027" s="20">
        <f t="shared" si="231"/>
        <v>-1.4331402282528494E-2</v>
      </c>
      <c r="M2027" s="121">
        <f>D2034</f>
        <v>55866.798000000003</v>
      </c>
      <c r="N2027" s="125">
        <f t="shared" si="232"/>
        <v>9.7933122997312161E-2</v>
      </c>
      <c r="O2027" s="80">
        <f>D2035</f>
        <v>54841.281000000003</v>
      </c>
      <c r="P2027" s="24">
        <f t="shared" si="233"/>
        <v>0.11846417300135648</v>
      </c>
    </row>
    <row r="2028" spans="1:16" x14ac:dyDescent="0.25">
      <c r="A2028" s="32" t="s">
        <v>970</v>
      </c>
      <c r="B2028" s="32" t="s">
        <v>333</v>
      </c>
      <c r="C2028" s="32">
        <v>25</v>
      </c>
      <c r="D2028" s="32">
        <v>307797.57500000001</v>
      </c>
      <c r="E2028" s="32" t="s">
        <v>10</v>
      </c>
      <c r="F2028" s="32">
        <v>8069.1670000000004</v>
      </c>
      <c r="G2028" s="32" t="s">
        <v>335</v>
      </c>
      <c r="I2028" s="74">
        <v>1000</v>
      </c>
      <c r="J2028" s="80">
        <f>D2036</f>
        <v>6049.152</v>
      </c>
      <c r="K2028" s="80">
        <f>D2037</f>
        <v>6269.0039999999999</v>
      </c>
      <c r="L2028" s="20">
        <f t="shared" si="231"/>
        <v>-3.5069685710840126E-2</v>
      </c>
      <c r="M2028" s="121">
        <f>D2038</f>
        <v>5606.4660000000003</v>
      </c>
      <c r="N2028" s="125">
        <f t="shared" si="232"/>
        <v>7.8959900942946915E-2</v>
      </c>
      <c r="O2028" s="80">
        <f>D2039</f>
        <v>5512.7709999999997</v>
      </c>
      <c r="P2028" s="24">
        <f t="shared" si="233"/>
        <v>9.7297892475490144E-2</v>
      </c>
    </row>
    <row r="2029" spans="1:16" ht="20" thickBot="1" x14ac:dyDescent="0.3">
      <c r="A2029" s="32" t="s">
        <v>955</v>
      </c>
      <c r="B2029" s="32" t="s">
        <v>333</v>
      </c>
      <c r="C2029" s="32">
        <v>25</v>
      </c>
      <c r="D2029" s="32">
        <v>309115.41399999999</v>
      </c>
      <c r="E2029" s="32" t="s">
        <v>10</v>
      </c>
      <c r="F2029" s="32">
        <v>2927.5</v>
      </c>
      <c r="G2029" s="32" t="s">
        <v>335</v>
      </c>
      <c r="I2029" s="75">
        <v>100</v>
      </c>
      <c r="J2029" s="81">
        <f>D2040</f>
        <v>622.45600000000002</v>
      </c>
      <c r="K2029" s="81">
        <f>D2041</f>
        <v>1018.854</v>
      </c>
      <c r="L2029" s="21">
        <f t="shared" si="231"/>
        <v>-0.38906261348534732</v>
      </c>
      <c r="M2029" s="126">
        <f>D2042</f>
        <v>585.18700000000001</v>
      </c>
      <c r="N2029" s="127">
        <f t="shared" si="232"/>
        <v>6.3687334134217011E-2</v>
      </c>
      <c r="O2029" s="81">
        <f>D2043</f>
        <v>561.00400000000002</v>
      </c>
      <c r="P2029" s="25">
        <f t="shared" si="233"/>
        <v>0.1095393259228099</v>
      </c>
    </row>
    <row r="2030" spans="1:16" ht="20" thickBot="1" x14ac:dyDescent="0.3">
      <c r="A2030" s="32" t="s">
        <v>956</v>
      </c>
      <c r="B2030" s="32" t="s">
        <v>333</v>
      </c>
      <c r="C2030" s="32">
        <v>25</v>
      </c>
      <c r="D2030" s="32">
        <v>281018.152</v>
      </c>
      <c r="E2030" s="32" t="s">
        <v>10</v>
      </c>
      <c r="F2030" s="32">
        <v>3127.5970000000002</v>
      </c>
      <c r="G2030" s="32" t="s">
        <v>335</v>
      </c>
    </row>
    <row r="2031" spans="1:16" x14ac:dyDescent="0.25">
      <c r="A2031" s="32" t="s">
        <v>957</v>
      </c>
      <c r="B2031" s="32" t="s">
        <v>333</v>
      </c>
      <c r="C2031" s="32">
        <v>25</v>
      </c>
      <c r="D2031" s="32">
        <v>275878.26799999998</v>
      </c>
      <c r="E2031" s="32" t="s">
        <v>10</v>
      </c>
      <c r="F2031" s="32">
        <v>3645.366</v>
      </c>
      <c r="G2031" s="32" t="s">
        <v>335</v>
      </c>
      <c r="I2031" s="77" t="s">
        <v>950</v>
      </c>
      <c r="J2031" s="79" t="s">
        <v>341</v>
      </c>
      <c r="K2031" s="79" t="s">
        <v>342</v>
      </c>
      <c r="L2031" s="19" t="s">
        <v>162</v>
      </c>
      <c r="M2031" s="79" t="s">
        <v>343</v>
      </c>
      <c r="N2031" s="23" t="s">
        <v>162</v>
      </c>
    </row>
    <row r="2032" spans="1:16" x14ac:dyDescent="0.25">
      <c r="A2032" s="32" t="s">
        <v>958</v>
      </c>
      <c r="B2032" s="32" t="s">
        <v>333</v>
      </c>
      <c r="C2032" s="32">
        <v>25</v>
      </c>
      <c r="D2032" s="32">
        <v>61338.008000000002</v>
      </c>
      <c r="E2032" s="32" t="s">
        <v>10</v>
      </c>
      <c r="F2032" s="32">
        <v>721.12900000000002</v>
      </c>
      <c r="G2032" s="32" t="s">
        <v>335</v>
      </c>
      <c r="I2032" s="6">
        <v>100000</v>
      </c>
      <c r="J2032" s="80">
        <f>D2025</f>
        <v>620992.90599999996</v>
      </c>
      <c r="K2032" s="80">
        <f>D2027</f>
        <v>548355.049</v>
      </c>
      <c r="L2032" s="20">
        <f>(J2032/K2032-1)</f>
        <v>0.13246500991002996</v>
      </c>
      <c r="M2032" s="80">
        <f>D2026</f>
        <v>550838.25800000003</v>
      </c>
      <c r="N2032" s="24">
        <f>(J2032/M2032-1)</f>
        <v>0.12735979569523637</v>
      </c>
    </row>
    <row r="2033" spans="1:16" x14ac:dyDescent="0.25">
      <c r="A2033" s="32" t="s">
        <v>959</v>
      </c>
      <c r="B2033" s="32" t="s">
        <v>333</v>
      </c>
      <c r="C2033" s="32">
        <v>25</v>
      </c>
      <c r="D2033" s="32">
        <v>62229.849000000002</v>
      </c>
      <c r="E2033" s="32" t="s">
        <v>10</v>
      </c>
      <c r="F2033" s="32">
        <v>422.40899999999999</v>
      </c>
      <c r="G2033" s="32" t="s">
        <v>335</v>
      </c>
      <c r="I2033" s="6">
        <v>50000</v>
      </c>
      <c r="J2033" s="80">
        <f>D2029</f>
        <v>309115.41399999999</v>
      </c>
      <c r="K2033" s="80">
        <f>D2031</f>
        <v>275878.26799999998</v>
      </c>
      <c r="L2033" s="20">
        <f t="shared" ref="L2033:L2036" si="234">(J2033/K2033-1)</f>
        <v>0.12047757962580796</v>
      </c>
      <c r="M2033" s="80">
        <f>D2030</f>
        <v>281018.152</v>
      </c>
      <c r="N2033" s="24">
        <f t="shared" ref="N2033:N2036" si="235">(J2033/M2033-1)</f>
        <v>9.9983797487928738E-2</v>
      </c>
    </row>
    <row r="2034" spans="1:16" x14ac:dyDescent="0.25">
      <c r="A2034" s="32" t="s">
        <v>960</v>
      </c>
      <c r="B2034" s="32" t="s">
        <v>333</v>
      </c>
      <c r="C2034" s="32">
        <v>25</v>
      </c>
      <c r="D2034" s="32">
        <v>55866.798000000003</v>
      </c>
      <c r="E2034" s="32" t="s">
        <v>10</v>
      </c>
      <c r="F2034" s="32">
        <v>372.64800000000002</v>
      </c>
      <c r="G2034" s="32" t="s">
        <v>335</v>
      </c>
      <c r="I2034" s="6">
        <v>10000</v>
      </c>
      <c r="J2034" s="80">
        <f>D2033</f>
        <v>62229.849000000002</v>
      </c>
      <c r="K2034" s="80">
        <f>D2035</f>
        <v>54841.281000000003</v>
      </c>
      <c r="L2034" s="20">
        <f t="shared" si="234"/>
        <v>0.13472639342614912</v>
      </c>
      <c r="M2034" s="80">
        <f>D2034</f>
        <v>55866.798000000003</v>
      </c>
      <c r="N2034" s="24">
        <f t="shared" si="235"/>
        <v>0.11389682651939359</v>
      </c>
    </row>
    <row r="2035" spans="1:16" x14ac:dyDescent="0.25">
      <c r="A2035" s="32" t="s">
        <v>961</v>
      </c>
      <c r="B2035" s="32" t="s">
        <v>333</v>
      </c>
      <c r="C2035" s="32">
        <v>25</v>
      </c>
      <c r="D2035" s="32">
        <v>54841.281000000003</v>
      </c>
      <c r="E2035" s="32" t="s">
        <v>10</v>
      </c>
      <c r="F2035" s="32">
        <v>329.19499999999999</v>
      </c>
      <c r="G2035" s="32" t="s">
        <v>335</v>
      </c>
      <c r="I2035" s="74">
        <v>1000</v>
      </c>
      <c r="J2035" s="80">
        <f>D2037</f>
        <v>6269.0039999999999</v>
      </c>
      <c r="K2035" s="80">
        <f>D2039</f>
        <v>5512.7709999999997</v>
      </c>
      <c r="L2035" s="20">
        <f t="shared" si="234"/>
        <v>0.1371783808904814</v>
      </c>
      <c r="M2035" s="80">
        <f>D2038</f>
        <v>5606.4660000000003</v>
      </c>
      <c r="N2035" s="24">
        <f t="shared" si="235"/>
        <v>0.11817390848352582</v>
      </c>
    </row>
    <row r="2036" spans="1:16" ht="20" thickBot="1" x14ac:dyDescent="0.3">
      <c r="A2036" s="32" t="s">
        <v>962</v>
      </c>
      <c r="B2036" s="32" t="s">
        <v>333</v>
      </c>
      <c r="C2036" s="32">
        <v>25</v>
      </c>
      <c r="D2036" s="32">
        <v>6049.152</v>
      </c>
      <c r="E2036" s="32" t="s">
        <v>10</v>
      </c>
      <c r="F2036" s="32">
        <v>54.386000000000003</v>
      </c>
      <c r="G2036" s="32" t="s">
        <v>335</v>
      </c>
      <c r="I2036" s="75">
        <v>100</v>
      </c>
      <c r="J2036" s="81">
        <f>D2041</f>
        <v>1018.854</v>
      </c>
      <c r="K2036" s="81">
        <f>D2043</f>
        <v>561.00400000000002</v>
      </c>
      <c r="L2036" s="21">
        <f t="shared" si="234"/>
        <v>0.81612608822753496</v>
      </c>
      <c r="M2036" s="81">
        <f>D2042</f>
        <v>585.18700000000001</v>
      </c>
      <c r="N2036" s="25">
        <f t="shared" si="235"/>
        <v>0.74107422071918894</v>
      </c>
    </row>
    <row r="2037" spans="1:16" x14ac:dyDescent="0.25">
      <c r="A2037" s="32" t="s">
        <v>963</v>
      </c>
      <c r="B2037" s="32" t="s">
        <v>333</v>
      </c>
      <c r="C2037" s="32">
        <v>25</v>
      </c>
      <c r="D2037" s="32">
        <v>6269.0039999999999</v>
      </c>
      <c r="E2037" s="32" t="s">
        <v>10</v>
      </c>
      <c r="F2037" s="32">
        <v>71.192999999999998</v>
      </c>
      <c r="G2037" s="32" t="s">
        <v>335</v>
      </c>
    </row>
    <row r="2038" spans="1:16" x14ac:dyDescent="0.25">
      <c r="A2038" s="32" t="s">
        <v>964</v>
      </c>
      <c r="B2038" s="32" t="s">
        <v>333</v>
      </c>
      <c r="C2038" s="32">
        <v>25</v>
      </c>
      <c r="D2038" s="32">
        <v>5606.4660000000003</v>
      </c>
      <c r="E2038" s="32" t="s">
        <v>10</v>
      </c>
      <c r="F2038" s="32">
        <v>52.698</v>
      </c>
      <c r="G2038" s="32" t="s">
        <v>335</v>
      </c>
    </row>
    <row r="2039" spans="1:16" x14ac:dyDescent="0.25">
      <c r="A2039" s="32" t="s">
        <v>965</v>
      </c>
      <c r="B2039" s="32" t="s">
        <v>333</v>
      </c>
      <c r="C2039" s="32">
        <v>25</v>
      </c>
      <c r="D2039" s="32">
        <v>5512.7709999999997</v>
      </c>
      <c r="E2039" s="32" t="s">
        <v>10</v>
      </c>
      <c r="F2039" s="32">
        <v>69.171000000000006</v>
      </c>
      <c r="G2039" s="32" t="s">
        <v>335</v>
      </c>
    </row>
    <row r="2040" spans="1:16" x14ac:dyDescent="0.25">
      <c r="A2040" s="32" t="s">
        <v>966</v>
      </c>
      <c r="B2040" s="32" t="s">
        <v>333</v>
      </c>
      <c r="C2040" s="32">
        <v>25</v>
      </c>
      <c r="D2040" s="32">
        <v>622.45600000000002</v>
      </c>
      <c r="E2040" s="32" t="s">
        <v>10</v>
      </c>
      <c r="F2040" s="32">
        <v>7.7149999999999999</v>
      </c>
      <c r="G2040" s="32" t="s">
        <v>335</v>
      </c>
    </row>
    <row r="2041" spans="1:16" x14ac:dyDescent="0.25">
      <c r="A2041" s="32" t="s">
        <v>967</v>
      </c>
      <c r="B2041" s="32" t="s">
        <v>333</v>
      </c>
      <c r="C2041" s="32">
        <v>25</v>
      </c>
      <c r="D2041" s="32">
        <v>1018.854</v>
      </c>
      <c r="E2041" s="32" t="s">
        <v>10</v>
      </c>
      <c r="F2041" s="32">
        <v>6.4189999999999996</v>
      </c>
      <c r="G2041" s="32" t="s">
        <v>335</v>
      </c>
    </row>
    <row r="2042" spans="1:16" x14ac:dyDescent="0.25">
      <c r="A2042" s="32" t="s">
        <v>968</v>
      </c>
      <c r="B2042" s="32" t="s">
        <v>333</v>
      </c>
      <c r="C2042" s="32">
        <v>25</v>
      </c>
      <c r="D2042" s="32">
        <v>585.18700000000001</v>
      </c>
      <c r="E2042" s="32" t="s">
        <v>10</v>
      </c>
      <c r="F2042" s="32">
        <v>2.9790000000000001</v>
      </c>
      <c r="G2042" s="32" t="s">
        <v>335</v>
      </c>
    </row>
    <row r="2043" spans="1:16" x14ac:dyDescent="0.25">
      <c r="A2043" s="32" t="s">
        <v>969</v>
      </c>
      <c r="B2043" s="32" t="s">
        <v>333</v>
      </c>
      <c r="C2043" s="32">
        <v>25</v>
      </c>
      <c r="D2043" s="32">
        <v>561.00400000000002</v>
      </c>
      <c r="E2043" s="32" t="s">
        <v>10</v>
      </c>
      <c r="F2043" s="32">
        <v>4.4630000000000001</v>
      </c>
      <c r="G2043" s="32" t="s">
        <v>335</v>
      </c>
    </row>
    <row r="2044" spans="1:16" x14ac:dyDescent="0.25">
      <c r="I2044" s="128"/>
      <c r="J2044" s="129"/>
      <c r="K2044" s="129"/>
      <c r="L2044" s="130"/>
      <c r="M2044" s="129"/>
      <c r="N2044" s="130"/>
    </row>
    <row r="2045" spans="1:16" x14ac:dyDescent="0.25">
      <c r="A2045" s="32" t="s">
        <v>793</v>
      </c>
      <c r="B2045" s="32"/>
      <c r="C2045" s="32"/>
      <c r="D2045" s="32"/>
      <c r="E2045" s="32"/>
      <c r="F2045" s="32"/>
      <c r="G2045" s="32"/>
    </row>
    <row r="2046" spans="1:16" ht="20" thickBot="1" x14ac:dyDescent="0.3">
      <c r="A2046" s="32" t="s">
        <v>2</v>
      </c>
      <c r="B2046" s="32" t="s">
        <v>3</v>
      </c>
      <c r="C2046" s="32" t="s">
        <v>4</v>
      </c>
      <c r="D2046" s="32" t="s">
        <v>5</v>
      </c>
      <c r="E2046" s="32" t="s">
        <v>6</v>
      </c>
      <c r="F2046" s="32" t="s">
        <v>7</v>
      </c>
      <c r="G2046" s="32"/>
    </row>
    <row r="2047" spans="1:16" x14ac:dyDescent="0.25">
      <c r="A2047" s="32" t="s">
        <v>794</v>
      </c>
      <c r="B2047" s="32" t="s">
        <v>333</v>
      </c>
      <c r="C2047" s="32">
        <v>25</v>
      </c>
      <c r="D2047" s="32">
        <v>1073747.5449999999</v>
      </c>
      <c r="E2047" s="32" t="s">
        <v>10</v>
      </c>
      <c r="F2047" s="32">
        <v>49279.453999999998</v>
      </c>
      <c r="G2047" s="32" t="s">
        <v>335</v>
      </c>
      <c r="I2047" s="77" t="s">
        <v>793</v>
      </c>
      <c r="J2047" s="79" t="s">
        <v>344</v>
      </c>
      <c r="K2047" s="79" t="s">
        <v>341</v>
      </c>
      <c r="L2047" s="19" t="s">
        <v>162</v>
      </c>
      <c r="M2047" s="123" t="s">
        <v>343</v>
      </c>
      <c r="N2047" s="124" t="s">
        <v>162</v>
      </c>
      <c r="O2047" s="79" t="s">
        <v>342</v>
      </c>
      <c r="P2047" s="23" t="s">
        <v>162</v>
      </c>
    </row>
    <row r="2048" spans="1:16" x14ac:dyDescent="0.25">
      <c r="A2048" s="32" t="s">
        <v>795</v>
      </c>
      <c r="B2048" s="32" t="s">
        <v>333</v>
      </c>
      <c r="C2048" s="32">
        <v>25</v>
      </c>
      <c r="D2048" s="32">
        <v>1277393.4580000001</v>
      </c>
      <c r="E2048" s="32" t="s">
        <v>10</v>
      </c>
      <c r="F2048" s="32">
        <v>24330.77</v>
      </c>
      <c r="G2048" s="32" t="s">
        <v>335</v>
      </c>
      <c r="I2048" s="6">
        <v>100000</v>
      </c>
      <c r="J2048" s="80">
        <f>D2047</f>
        <v>1073747.5449999999</v>
      </c>
      <c r="K2048" s="80">
        <f>D2048</f>
        <v>1277393.4580000001</v>
      </c>
      <c r="L2048" s="20">
        <f>(J2048/K2048-1)</f>
        <v>-0.15942301232608957</v>
      </c>
      <c r="M2048" s="121">
        <f>D2049</f>
        <v>1112735.0390000001</v>
      </c>
      <c r="N2048" s="125">
        <f>(J2048/M2048-1)</f>
        <v>-3.5037536011302106E-2</v>
      </c>
      <c r="O2048" s="80">
        <f>D2050</f>
        <v>1255440.7069999999</v>
      </c>
      <c r="P2048" s="24">
        <f>(J2048/O2048-1)</f>
        <v>-0.14472460625733086</v>
      </c>
    </row>
    <row r="2049" spans="1:16" x14ac:dyDescent="0.25">
      <c r="A2049" s="32" t="s">
        <v>796</v>
      </c>
      <c r="B2049" s="32" t="s">
        <v>333</v>
      </c>
      <c r="C2049" s="32">
        <v>25</v>
      </c>
      <c r="D2049" s="32">
        <v>1112735.0390000001</v>
      </c>
      <c r="E2049" s="32" t="s">
        <v>10</v>
      </c>
      <c r="F2049" s="32">
        <v>58616.214999999997</v>
      </c>
      <c r="G2049" s="32" t="s">
        <v>335</v>
      </c>
      <c r="I2049" s="6">
        <v>50000</v>
      </c>
      <c r="J2049" s="80">
        <f>D2051</f>
        <v>513358.07500000001</v>
      </c>
      <c r="K2049" s="80">
        <f>D2052</f>
        <v>523055.75099999999</v>
      </c>
      <c r="L2049" s="20">
        <f t="shared" ref="L2049:L2052" si="236">(J2049/K2049-1)</f>
        <v>-1.8540425148675932E-2</v>
      </c>
      <c r="M2049" s="121">
        <f>D2053</f>
        <v>483848.359</v>
      </c>
      <c r="N2049" s="125">
        <f t="shared" ref="N2049:N2052" si="237">(J2049/M2049-1)</f>
        <v>6.0989596122615009E-2</v>
      </c>
      <c r="O2049" s="80">
        <f>D2054</f>
        <v>564776.51699999999</v>
      </c>
      <c r="P2049" s="24">
        <f t="shared" ref="P2049:P2052" si="238">(J2049/O2049-1)</f>
        <v>-9.1042103296231747E-2</v>
      </c>
    </row>
    <row r="2050" spans="1:16" x14ac:dyDescent="0.25">
      <c r="A2050" s="32" t="s">
        <v>797</v>
      </c>
      <c r="B2050" s="32" t="s">
        <v>333</v>
      </c>
      <c r="C2050" s="32">
        <v>25</v>
      </c>
      <c r="D2050" s="32">
        <v>1255440.7069999999</v>
      </c>
      <c r="E2050" s="32" t="s">
        <v>10</v>
      </c>
      <c r="F2050" s="32">
        <v>18531.098000000002</v>
      </c>
      <c r="G2050" s="32" t="s">
        <v>335</v>
      </c>
      <c r="I2050" s="6">
        <v>10000</v>
      </c>
      <c r="J2050" s="80">
        <f>D2055</f>
        <v>84776.27</v>
      </c>
      <c r="K2050" s="80">
        <f>D2056</f>
        <v>83311.801999999996</v>
      </c>
      <c r="L2050" s="20">
        <f t="shared" si="236"/>
        <v>1.7578157774093217E-2</v>
      </c>
      <c r="M2050" s="121">
        <f>D2057</f>
        <v>77054.316999999995</v>
      </c>
      <c r="N2050" s="125">
        <f t="shared" si="237"/>
        <v>0.10021441108873907</v>
      </c>
      <c r="O2050" s="80">
        <f>D2058</f>
        <v>104789.784</v>
      </c>
      <c r="P2050" s="24">
        <f t="shared" si="238"/>
        <v>-0.19098726265148136</v>
      </c>
    </row>
    <row r="2051" spans="1:16" x14ac:dyDescent="0.25">
      <c r="A2051" s="32" t="s">
        <v>798</v>
      </c>
      <c r="B2051" s="32" t="s">
        <v>333</v>
      </c>
      <c r="C2051" s="32">
        <v>25</v>
      </c>
      <c r="D2051" s="32">
        <v>513358.07500000001</v>
      </c>
      <c r="E2051" s="32" t="s">
        <v>10</v>
      </c>
      <c r="F2051" s="32">
        <v>11508.055</v>
      </c>
      <c r="G2051" s="32" t="s">
        <v>335</v>
      </c>
      <c r="I2051" s="74">
        <v>1000</v>
      </c>
      <c r="J2051" s="80">
        <f>D2059</f>
        <v>8006.3729999999996</v>
      </c>
      <c r="K2051" s="80">
        <f>D2060</f>
        <v>6171.8109999999997</v>
      </c>
      <c r="L2051" s="20">
        <f t="shared" si="236"/>
        <v>0.29724857096239665</v>
      </c>
      <c r="M2051" s="121">
        <f>D2061</f>
        <v>5715.3490000000002</v>
      </c>
      <c r="N2051" s="125">
        <f t="shared" si="237"/>
        <v>0.40085461097826203</v>
      </c>
      <c r="O2051" s="80">
        <f>D2062</f>
        <v>7282.9830000000002</v>
      </c>
      <c r="P2051" s="24">
        <f t="shared" si="238"/>
        <v>9.9326059116161547E-2</v>
      </c>
    </row>
    <row r="2052" spans="1:16" ht="20" thickBot="1" x14ac:dyDescent="0.3">
      <c r="A2052" s="32" t="s">
        <v>799</v>
      </c>
      <c r="B2052" s="32" t="s">
        <v>333</v>
      </c>
      <c r="C2052" s="32">
        <v>25</v>
      </c>
      <c r="D2052" s="32">
        <v>523055.75099999999</v>
      </c>
      <c r="E2052" s="32" t="s">
        <v>10</v>
      </c>
      <c r="F2052" s="32">
        <v>9139.2369999999992</v>
      </c>
      <c r="G2052" s="32" t="s">
        <v>335</v>
      </c>
      <c r="I2052" s="75">
        <v>100</v>
      </c>
      <c r="J2052" s="81">
        <f>D2063</f>
        <v>447.19499999999999</v>
      </c>
      <c r="K2052" s="81">
        <f>D2064</f>
        <v>636.96100000000001</v>
      </c>
      <c r="L2052" s="21">
        <f t="shared" si="236"/>
        <v>-0.29792404872511824</v>
      </c>
      <c r="M2052" s="126">
        <f>D2065</f>
        <v>563.12800000000004</v>
      </c>
      <c r="N2052" s="127">
        <f t="shared" si="237"/>
        <v>-0.20587326504808856</v>
      </c>
      <c r="O2052" s="81">
        <f>D2066</f>
        <v>604.48500000000001</v>
      </c>
      <c r="P2052" s="25">
        <f t="shared" si="238"/>
        <v>-0.26020496786520764</v>
      </c>
    </row>
    <row r="2053" spans="1:16" ht="20" thickBot="1" x14ac:dyDescent="0.3">
      <c r="A2053" s="32" t="s">
        <v>800</v>
      </c>
      <c r="B2053" s="32" t="s">
        <v>333</v>
      </c>
      <c r="C2053" s="32">
        <v>25</v>
      </c>
      <c r="D2053" s="32">
        <v>483848.359</v>
      </c>
      <c r="E2053" s="32" t="s">
        <v>10</v>
      </c>
      <c r="F2053" s="32">
        <v>4603.8469999999998</v>
      </c>
      <c r="G2053" s="32" t="s">
        <v>335</v>
      </c>
    </row>
    <row r="2054" spans="1:16" x14ac:dyDescent="0.25">
      <c r="A2054" s="32" t="s">
        <v>801</v>
      </c>
      <c r="B2054" s="32" t="s">
        <v>333</v>
      </c>
      <c r="C2054" s="32">
        <v>25</v>
      </c>
      <c r="D2054" s="32">
        <v>564776.51699999999</v>
      </c>
      <c r="E2054" s="32" t="s">
        <v>10</v>
      </c>
      <c r="F2054" s="32">
        <v>12091.504000000001</v>
      </c>
      <c r="G2054" s="32" t="s">
        <v>335</v>
      </c>
      <c r="I2054" s="77" t="s">
        <v>793</v>
      </c>
      <c r="J2054" s="79" t="s">
        <v>341</v>
      </c>
      <c r="K2054" s="79" t="s">
        <v>342</v>
      </c>
      <c r="L2054" s="19" t="s">
        <v>162</v>
      </c>
      <c r="M2054" s="79" t="s">
        <v>343</v>
      </c>
      <c r="N2054" s="23" t="s">
        <v>162</v>
      </c>
    </row>
    <row r="2055" spans="1:16" x14ac:dyDescent="0.25">
      <c r="A2055" s="32" t="s">
        <v>802</v>
      </c>
      <c r="B2055" s="32" t="s">
        <v>333</v>
      </c>
      <c r="C2055" s="32">
        <v>25</v>
      </c>
      <c r="D2055" s="32">
        <v>84776.27</v>
      </c>
      <c r="E2055" s="32" t="s">
        <v>10</v>
      </c>
      <c r="F2055" s="32">
        <v>1661.2850000000001</v>
      </c>
      <c r="G2055" s="32" t="s">
        <v>335</v>
      </c>
      <c r="I2055" s="6">
        <v>100000</v>
      </c>
      <c r="J2055" s="80">
        <f>D2048</f>
        <v>1277393.4580000001</v>
      </c>
      <c r="K2055" s="80">
        <f>D2050</f>
        <v>1255440.7069999999</v>
      </c>
      <c r="L2055" s="20">
        <f>(J2055/K2055-1)</f>
        <v>1.7486091439920193E-2</v>
      </c>
      <c r="M2055" s="80">
        <f>D2049</f>
        <v>1112735.0390000001</v>
      </c>
      <c r="N2055" s="24">
        <f>(J2055/M2055-1)</f>
        <v>0.14797630453695088</v>
      </c>
    </row>
    <row r="2056" spans="1:16" x14ac:dyDescent="0.25">
      <c r="A2056" s="32" t="s">
        <v>803</v>
      </c>
      <c r="B2056" s="32" t="s">
        <v>333</v>
      </c>
      <c r="C2056" s="32">
        <v>25</v>
      </c>
      <c r="D2056" s="32">
        <v>83311.801999999996</v>
      </c>
      <c r="E2056" s="32" t="s">
        <v>10</v>
      </c>
      <c r="F2056" s="32">
        <v>3687.5210000000002</v>
      </c>
      <c r="G2056" s="32" t="s">
        <v>335</v>
      </c>
      <c r="I2056" s="6">
        <v>50000</v>
      </c>
      <c r="J2056" s="80">
        <f>D2052</f>
        <v>523055.75099999999</v>
      </c>
      <c r="K2056" s="80">
        <f>D2054</f>
        <v>564776.51699999999</v>
      </c>
      <c r="L2056" s="20">
        <f t="shared" ref="L2056:L2059" si="239">(J2056/K2056-1)</f>
        <v>-7.387128314331104E-2</v>
      </c>
      <c r="M2056" s="80">
        <f>D2053</f>
        <v>483848.359</v>
      </c>
      <c r="N2056" s="24">
        <f t="shared" ref="N2056:N2059" si="240">(J2056/M2056-1)</f>
        <v>8.1032396350444236E-2</v>
      </c>
    </row>
    <row r="2057" spans="1:16" x14ac:dyDescent="0.25">
      <c r="A2057" s="32" t="s">
        <v>804</v>
      </c>
      <c r="B2057" s="32" t="s">
        <v>333</v>
      </c>
      <c r="C2057" s="32">
        <v>25</v>
      </c>
      <c r="D2057" s="32">
        <v>77054.316999999995</v>
      </c>
      <c r="E2057" s="32" t="s">
        <v>10</v>
      </c>
      <c r="F2057" s="32">
        <v>2222.1849999999999</v>
      </c>
      <c r="G2057" s="32" t="s">
        <v>335</v>
      </c>
      <c r="I2057" s="6">
        <v>10000</v>
      </c>
      <c r="J2057" s="80">
        <f>D2056</f>
        <v>83311.801999999996</v>
      </c>
      <c r="K2057" s="80">
        <f>D2058</f>
        <v>104789.784</v>
      </c>
      <c r="L2057" s="20">
        <f t="shared" si="239"/>
        <v>-0.20496255627361537</v>
      </c>
      <c r="M2057" s="80">
        <f>D2057</f>
        <v>77054.316999999995</v>
      </c>
      <c r="N2057" s="24">
        <f t="shared" si="240"/>
        <v>8.1208753041052795E-2</v>
      </c>
    </row>
    <row r="2058" spans="1:16" x14ac:dyDescent="0.25">
      <c r="A2058" s="32" t="s">
        <v>805</v>
      </c>
      <c r="B2058" s="32" t="s">
        <v>333</v>
      </c>
      <c r="C2058" s="32">
        <v>25</v>
      </c>
      <c r="D2058" s="32">
        <v>104789.784</v>
      </c>
      <c r="E2058" s="32" t="s">
        <v>10</v>
      </c>
      <c r="F2058" s="32">
        <v>1361.009</v>
      </c>
      <c r="G2058" s="32" t="s">
        <v>335</v>
      </c>
      <c r="I2058" s="74">
        <v>1000</v>
      </c>
      <c r="J2058" s="80">
        <f>D2060</f>
        <v>6171.8109999999997</v>
      </c>
      <c r="K2058" s="80">
        <f>D2062</f>
        <v>7282.9830000000002</v>
      </c>
      <c r="L2058" s="20">
        <f t="shared" si="239"/>
        <v>-0.15257100009707569</v>
      </c>
      <c r="M2058" s="80">
        <f>D2061</f>
        <v>5715.3490000000002</v>
      </c>
      <c r="N2058" s="24">
        <f t="shared" si="240"/>
        <v>7.9865988936108634E-2</v>
      </c>
    </row>
    <row r="2059" spans="1:16" ht="20" thickBot="1" x14ac:dyDescent="0.3">
      <c r="A2059" s="32" t="s">
        <v>806</v>
      </c>
      <c r="B2059" s="32" t="s">
        <v>333</v>
      </c>
      <c r="C2059" s="32">
        <v>25</v>
      </c>
      <c r="D2059" s="32">
        <v>8006.3729999999996</v>
      </c>
      <c r="E2059" s="32" t="s">
        <v>10</v>
      </c>
      <c r="F2059" s="32">
        <v>185.102</v>
      </c>
      <c r="G2059" s="32" t="s">
        <v>335</v>
      </c>
      <c r="I2059" s="75">
        <v>100</v>
      </c>
      <c r="J2059" s="81">
        <f>D2064</f>
        <v>636.96100000000001</v>
      </c>
      <c r="K2059" s="81">
        <f>D2066</f>
        <v>604.48500000000001</v>
      </c>
      <c r="L2059" s="21">
        <f t="shared" si="239"/>
        <v>5.3725071755295728E-2</v>
      </c>
      <c r="M2059" s="81">
        <f>D2065</f>
        <v>563.12800000000004</v>
      </c>
      <c r="N2059" s="25">
        <f t="shared" si="240"/>
        <v>0.13111228708215528</v>
      </c>
    </row>
    <row r="2060" spans="1:16" x14ac:dyDescent="0.25">
      <c r="A2060" s="32" t="s">
        <v>807</v>
      </c>
      <c r="B2060" s="32" t="s">
        <v>333</v>
      </c>
      <c r="C2060" s="32">
        <v>25</v>
      </c>
      <c r="D2060" s="32">
        <v>6171.8109999999997</v>
      </c>
      <c r="E2060" s="32" t="s">
        <v>10</v>
      </c>
      <c r="F2060" s="32">
        <v>69.040999999999997</v>
      </c>
      <c r="G2060" s="32" t="s">
        <v>335</v>
      </c>
    </row>
    <row r="2061" spans="1:16" x14ac:dyDescent="0.25">
      <c r="A2061" s="32" t="s">
        <v>808</v>
      </c>
      <c r="B2061" s="32" t="s">
        <v>333</v>
      </c>
      <c r="C2061" s="32">
        <v>25</v>
      </c>
      <c r="D2061" s="32">
        <v>5715.3490000000002</v>
      </c>
      <c r="E2061" s="32" t="s">
        <v>10</v>
      </c>
      <c r="F2061" s="32">
        <v>60.133000000000003</v>
      </c>
      <c r="G2061" s="32" t="s">
        <v>335</v>
      </c>
    </row>
    <row r="2062" spans="1:16" x14ac:dyDescent="0.25">
      <c r="A2062" s="32" t="s">
        <v>809</v>
      </c>
      <c r="B2062" s="32" t="s">
        <v>333</v>
      </c>
      <c r="C2062" s="32">
        <v>25</v>
      </c>
      <c r="D2062" s="32">
        <v>7282.9830000000002</v>
      </c>
      <c r="E2062" s="32" t="s">
        <v>10</v>
      </c>
      <c r="F2062" s="32">
        <v>129.95699999999999</v>
      </c>
      <c r="G2062" s="32" t="s">
        <v>335</v>
      </c>
    </row>
    <row r="2063" spans="1:16" x14ac:dyDescent="0.25">
      <c r="A2063" s="32" t="s">
        <v>810</v>
      </c>
      <c r="B2063" s="32" t="s">
        <v>333</v>
      </c>
      <c r="C2063" s="32">
        <v>25</v>
      </c>
      <c r="D2063" s="32">
        <v>447.19499999999999</v>
      </c>
      <c r="E2063" s="32" t="s">
        <v>10</v>
      </c>
      <c r="F2063" s="32">
        <v>9.5739999999999998</v>
      </c>
      <c r="G2063" s="32" t="s">
        <v>335</v>
      </c>
    </row>
    <row r="2064" spans="1:16" x14ac:dyDescent="0.25">
      <c r="A2064" s="32" t="s">
        <v>811</v>
      </c>
      <c r="B2064" s="32" t="s">
        <v>333</v>
      </c>
      <c r="C2064" s="32">
        <v>25</v>
      </c>
      <c r="D2064" s="32">
        <v>636.96100000000001</v>
      </c>
      <c r="E2064" s="32" t="s">
        <v>10</v>
      </c>
      <c r="F2064" s="32">
        <v>12.605</v>
      </c>
      <c r="G2064" s="32" t="s">
        <v>335</v>
      </c>
    </row>
    <row r="2065" spans="1:16" x14ac:dyDescent="0.25">
      <c r="A2065" s="32" t="s">
        <v>812</v>
      </c>
      <c r="B2065" s="32" t="s">
        <v>333</v>
      </c>
      <c r="C2065" s="32">
        <v>25</v>
      </c>
      <c r="D2065" s="32">
        <v>563.12800000000004</v>
      </c>
      <c r="E2065" s="32" t="s">
        <v>10</v>
      </c>
      <c r="F2065" s="32">
        <v>4.1550000000000002</v>
      </c>
      <c r="G2065" s="32" t="s">
        <v>335</v>
      </c>
    </row>
    <row r="2066" spans="1:16" x14ac:dyDescent="0.25">
      <c r="A2066" s="32" t="s">
        <v>813</v>
      </c>
      <c r="B2066" s="32" t="s">
        <v>333</v>
      </c>
      <c r="C2066" s="32">
        <v>25</v>
      </c>
      <c r="D2066" s="32">
        <v>604.48500000000001</v>
      </c>
      <c r="E2066" s="32" t="s">
        <v>10</v>
      </c>
      <c r="F2066" s="32">
        <v>6.6310000000000002</v>
      </c>
      <c r="G2066" s="32" t="s">
        <v>335</v>
      </c>
    </row>
    <row r="2067" spans="1:16" x14ac:dyDescent="0.25">
      <c r="A2067" s="32"/>
      <c r="B2067" s="32"/>
      <c r="C2067" s="32"/>
      <c r="D2067" s="32"/>
      <c r="E2067" s="32"/>
      <c r="F2067" s="32"/>
      <c r="G2067" s="32"/>
    </row>
    <row r="2068" spans="1:16" x14ac:dyDescent="0.25">
      <c r="A2068" s="32" t="s">
        <v>814</v>
      </c>
      <c r="B2068" s="32"/>
      <c r="C2068" s="32"/>
      <c r="D2068" s="32"/>
      <c r="E2068" s="32"/>
      <c r="F2068" s="32"/>
      <c r="G2068" s="32"/>
    </row>
    <row r="2069" spans="1:16" ht="20" thickBot="1" x14ac:dyDescent="0.3">
      <c r="A2069" s="32" t="s">
        <v>2</v>
      </c>
      <c r="B2069" s="32" t="s">
        <v>3</v>
      </c>
      <c r="C2069" s="32" t="s">
        <v>4</v>
      </c>
      <c r="D2069" s="32" t="s">
        <v>5</v>
      </c>
      <c r="E2069" s="32" t="s">
        <v>6</v>
      </c>
      <c r="F2069" s="32" t="s">
        <v>7</v>
      </c>
      <c r="G2069" s="32"/>
    </row>
    <row r="2070" spans="1:16" x14ac:dyDescent="0.25">
      <c r="A2070" s="32" t="s">
        <v>815</v>
      </c>
      <c r="B2070" s="32" t="s">
        <v>333</v>
      </c>
      <c r="C2070" s="32">
        <v>25</v>
      </c>
      <c r="D2070" s="32">
        <v>3103081.5070000002</v>
      </c>
      <c r="E2070" s="32" t="s">
        <v>10</v>
      </c>
      <c r="F2070" s="32">
        <v>147307.46</v>
      </c>
      <c r="G2070" s="32" t="s">
        <v>335</v>
      </c>
      <c r="I2070" s="77" t="s">
        <v>814</v>
      </c>
      <c r="J2070" s="79" t="s">
        <v>344</v>
      </c>
      <c r="K2070" s="79" t="s">
        <v>341</v>
      </c>
      <c r="L2070" s="19" t="s">
        <v>162</v>
      </c>
      <c r="M2070" s="123" t="s">
        <v>343</v>
      </c>
      <c r="N2070" s="124" t="s">
        <v>162</v>
      </c>
      <c r="O2070" s="79" t="s">
        <v>342</v>
      </c>
      <c r="P2070" s="23" t="s">
        <v>162</v>
      </c>
    </row>
    <row r="2071" spans="1:16" x14ac:dyDescent="0.25">
      <c r="A2071" s="32" t="s">
        <v>816</v>
      </c>
      <c r="B2071" s="32" t="s">
        <v>333</v>
      </c>
      <c r="C2071" s="32">
        <v>25</v>
      </c>
      <c r="D2071" s="32">
        <v>3726937.37</v>
      </c>
      <c r="E2071" s="32" t="s">
        <v>10</v>
      </c>
      <c r="F2071" s="32">
        <v>67566.097999999998</v>
      </c>
      <c r="G2071" s="32" t="s">
        <v>335</v>
      </c>
      <c r="I2071" s="6">
        <v>100000</v>
      </c>
      <c r="J2071" s="80">
        <f>D2070</f>
        <v>3103081.5070000002</v>
      </c>
      <c r="K2071" s="80">
        <f>D2071</f>
        <v>3726937.37</v>
      </c>
      <c r="L2071" s="20">
        <f>(J2071/K2071-1)</f>
        <v>-0.167391024067571</v>
      </c>
      <c r="M2071" s="121">
        <f>D2072</f>
        <v>2761633.4509999999</v>
      </c>
      <c r="N2071" s="125">
        <f>(J2071/M2071-1)</f>
        <v>0.12363988996307973</v>
      </c>
      <c r="O2071" s="80">
        <f>D2073</f>
        <v>3000654.0019999999</v>
      </c>
      <c r="P2071" s="24">
        <f>(J2071/O2071-1)</f>
        <v>3.4135060200786382E-2</v>
      </c>
    </row>
    <row r="2072" spans="1:16" x14ac:dyDescent="0.25">
      <c r="A2072" s="32" t="s">
        <v>817</v>
      </c>
      <c r="B2072" s="32" t="s">
        <v>333</v>
      </c>
      <c r="C2072" s="32">
        <v>25</v>
      </c>
      <c r="D2072" s="32">
        <v>2761633.4509999999</v>
      </c>
      <c r="E2072" s="32" t="s">
        <v>10</v>
      </c>
      <c r="F2072" s="32">
        <v>86965.442999999999</v>
      </c>
      <c r="G2072" s="32" t="s">
        <v>335</v>
      </c>
      <c r="I2072" s="6">
        <v>50000</v>
      </c>
      <c r="J2072" s="80">
        <f>D2074</f>
        <v>1489542.55</v>
      </c>
      <c r="K2072" s="80">
        <f>D2075</f>
        <v>1779271.206</v>
      </c>
      <c r="L2072" s="20">
        <f t="shared" ref="L2072:L2075" si="241">(J2072/K2072-1)</f>
        <v>-0.16283557842277585</v>
      </c>
      <c r="M2072" s="121">
        <f>D2076</f>
        <v>1384721.307</v>
      </c>
      <c r="N2072" s="125">
        <f t="shared" ref="N2072:N2075" si="242">(J2072/M2072-1)</f>
        <v>7.5698440162732306E-2</v>
      </c>
      <c r="O2072" s="80">
        <f>D2077</f>
        <v>1442241.2860000001</v>
      </c>
      <c r="P2072" s="24">
        <f t="shared" ref="P2072:P2075" si="243">(J2072/O2072-1)</f>
        <v>3.2797053072296967E-2</v>
      </c>
    </row>
    <row r="2073" spans="1:16" x14ac:dyDescent="0.25">
      <c r="A2073" s="32" t="s">
        <v>818</v>
      </c>
      <c r="B2073" s="32" t="s">
        <v>333</v>
      </c>
      <c r="C2073" s="32">
        <v>25</v>
      </c>
      <c r="D2073" s="32">
        <v>3000654.0019999999</v>
      </c>
      <c r="E2073" s="32" t="s">
        <v>10</v>
      </c>
      <c r="F2073" s="32">
        <v>15581.916999999999</v>
      </c>
      <c r="G2073" s="32" t="s">
        <v>335</v>
      </c>
      <c r="I2073" s="6">
        <v>10000</v>
      </c>
      <c r="J2073" s="80">
        <f>D2078</f>
        <v>243209.65299999999</v>
      </c>
      <c r="K2073" s="80">
        <f>D2079</f>
        <v>284994.10700000002</v>
      </c>
      <c r="L2073" s="20">
        <f t="shared" si="241"/>
        <v>-0.1466151508880148</v>
      </c>
      <c r="M2073" s="121">
        <f>D2080</f>
        <v>220296.41899999999</v>
      </c>
      <c r="N2073" s="125">
        <f t="shared" si="242"/>
        <v>0.10401092357293384</v>
      </c>
      <c r="O2073" s="80">
        <f>D2081</f>
        <v>225601.842</v>
      </c>
      <c r="P2073" s="24">
        <f t="shared" si="243"/>
        <v>7.8048170369105385E-2</v>
      </c>
    </row>
    <row r="2074" spans="1:16" x14ac:dyDescent="0.25">
      <c r="A2074" s="32" t="s">
        <v>819</v>
      </c>
      <c r="B2074" s="32" t="s">
        <v>333</v>
      </c>
      <c r="C2074" s="32">
        <v>25</v>
      </c>
      <c r="D2074" s="32">
        <v>1489542.55</v>
      </c>
      <c r="E2074" s="32" t="s">
        <v>10</v>
      </c>
      <c r="F2074" s="32">
        <v>45209.527000000002</v>
      </c>
      <c r="G2074" s="32" t="s">
        <v>335</v>
      </c>
      <c r="I2074" s="74">
        <v>1000</v>
      </c>
      <c r="J2074" s="80">
        <f>D2082</f>
        <v>15066.689</v>
      </c>
      <c r="K2074" s="80">
        <f>D2083</f>
        <v>19484.999</v>
      </c>
      <c r="L2074" s="20">
        <f t="shared" si="241"/>
        <v>-0.22675443811929374</v>
      </c>
      <c r="M2074" s="121">
        <f>D2084</f>
        <v>14701.130999999999</v>
      </c>
      <c r="N2074" s="125">
        <f t="shared" si="242"/>
        <v>2.4865977998563604E-2</v>
      </c>
      <c r="O2074" s="80">
        <f>D2085</f>
        <v>17718.195</v>
      </c>
      <c r="P2074" s="24">
        <f t="shared" si="243"/>
        <v>-0.14964876501246316</v>
      </c>
    </row>
    <row r="2075" spans="1:16" ht="20" thickBot="1" x14ac:dyDescent="0.3">
      <c r="A2075" s="32" t="s">
        <v>820</v>
      </c>
      <c r="B2075" s="32" t="s">
        <v>333</v>
      </c>
      <c r="C2075" s="32">
        <v>25</v>
      </c>
      <c r="D2075" s="32">
        <v>1779271.206</v>
      </c>
      <c r="E2075" s="32" t="s">
        <v>10</v>
      </c>
      <c r="F2075" s="32">
        <v>16944.294999999998</v>
      </c>
      <c r="G2075" s="32" t="s">
        <v>335</v>
      </c>
      <c r="I2075" s="75">
        <v>100</v>
      </c>
      <c r="J2075" s="81">
        <f>D2086</f>
        <v>1082.9190000000001</v>
      </c>
      <c r="K2075" s="81">
        <f>D2087</f>
        <v>1485.41</v>
      </c>
      <c r="L2075" s="21">
        <f t="shared" si="241"/>
        <v>-0.27096289913222604</v>
      </c>
      <c r="M2075" s="126">
        <f>D2088</f>
        <v>1119.1679999999999</v>
      </c>
      <c r="N2075" s="127">
        <f t="shared" si="242"/>
        <v>-3.2389239149081983E-2</v>
      </c>
      <c r="O2075" s="81">
        <f>D2089</f>
        <v>1278.923</v>
      </c>
      <c r="P2075" s="25">
        <f t="shared" si="243"/>
        <v>-0.15325707646199183</v>
      </c>
    </row>
    <row r="2076" spans="1:16" ht="20" thickBot="1" x14ac:dyDescent="0.3">
      <c r="A2076" s="32" t="s">
        <v>821</v>
      </c>
      <c r="B2076" s="32" t="s">
        <v>333</v>
      </c>
      <c r="C2076" s="32">
        <v>25</v>
      </c>
      <c r="D2076" s="32">
        <v>1384721.307</v>
      </c>
      <c r="E2076" s="32" t="s">
        <v>10</v>
      </c>
      <c r="F2076" s="32">
        <v>11011.498</v>
      </c>
      <c r="G2076" s="32" t="s">
        <v>335</v>
      </c>
    </row>
    <row r="2077" spans="1:16" x14ac:dyDescent="0.25">
      <c r="A2077" s="32" t="s">
        <v>822</v>
      </c>
      <c r="B2077" s="32" t="s">
        <v>333</v>
      </c>
      <c r="C2077" s="32">
        <v>25</v>
      </c>
      <c r="D2077" s="32">
        <v>1442241.2860000001</v>
      </c>
      <c r="E2077" s="32" t="s">
        <v>10</v>
      </c>
      <c r="F2077" s="32">
        <v>9600.0750000000007</v>
      </c>
      <c r="G2077" s="32" t="s">
        <v>335</v>
      </c>
      <c r="I2077" s="77" t="s">
        <v>814</v>
      </c>
      <c r="J2077" s="79" t="s">
        <v>341</v>
      </c>
      <c r="K2077" s="79" t="s">
        <v>342</v>
      </c>
      <c r="L2077" s="19" t="s">
        <v>162</v>
      </c>
      <c r="M2077" s="79" t="s">
        <v>343</v>
      </c>
      <c r="N2077" s="23" t="s">
        <v>162</v>
      </c>
    </row>
    <row r="2078" spans="1:16" x14ac:dyDescent="0.25">
      <c r="A2078" s="32" t="s">
        <v>823</v>
      </c>
      <c r="B2078" s="32" t="s">
        <v>333</v>
      </c>
      <c r="C2078" s="32">
        <v>25</v>
      </c>
      <c r="D2078" s="32">
        <v>243209.65299999999</v>
      </c>
      <c r="E2078" s="32" t="s">
        <v>10</v>
      </c>
      <c r="F2078" s="32">
        <v>4604.92</v>
      </c>
      <c r="G2078" s="32" t="s">
        <v>335</v>
      </c>
      <c r="I2078" s="6">
        <v>100000</v>
      </c>
      <c r="J2078" s="80">
        <f>D2071</f>
        <v>3726937.37</v>
      </c>
      <c r="K2078" s="80">
        <f>D2073</f>
        <v>3000654.0019999999</v>
      </c>
      <c r="L2078" s="20">
        <f>(J2078/K2078-1)</f>
        <v>0.24204169075005555</v>
      </c>
      <c r="M2078" s="80">
        <f>D2072</f>
        <v>2761633.4509999999</v>
      </c>
      <c r="N2078" s="24">
        <f>(J2078/M2078-1)</f>
        <v>0.34954092790643854</v>
      </c>
    </row>
    <row r="2079" spans="1:16" x14ac:dyDescent="0.25">
      <c r="A2079" s="32" t="s">
        <v>824</v>
      </c>
      <c r="B2079" s="32" t="s">
        <v>333</v>
      </c>
      <c r="C2079" s="32">
        <v>25</v>
      </c>
      <c r="D2079" s="32">
        <v>284994.10700000002</v>
      </c>
      <c r="E2079" s="32" t="s">
        <v>10</v>
      </c>
      <c r="F2079" s="32">
        <v>4054.393</v>
      </c>
      <c r="G2079" s="32" t="s">
        <v>335</v>
      </c>
      <c r="I2079" s="6">
        <v>50000</v>
      </c>
      <c r="J2079" s="80">
        <f>D2075</f>
        <v>1779271.206</v>
      </c>
      <c r="K2079" s="80">
        <f>D2077</f>
        <v>1442241.2860000001</v>
      </c>
      <c r="L2079" s="20">
        <f t="shared" ref="L2079:L2082" si="244">(J2079/K2079-1)</f>
        <v>0.23368483711538945</v>
      </c>
      <c r="M2079" s="80">
        <f>D2076</f>
        <v>1384721.307</v>
      </c>
      <c r="N2079" s="24">
        <f t="shared" ref="N2079:N2082" si="245">(J2079/M2079-1)</f>
        <v>0.2849309077613551</v>
      </c>
    </row>
    <row r="2080" spans="1:16" x14ac:dyDescent="0.25">
      <c r="A2080" s="32" t="s">
        <v>825</v>
      </c>
      <c r="B2080" s="32" t="s">
        <v>333</v>
      </c>
      <c r="C2080" s="32">
        <v>25</v>
      </c>
      <c r="D2080" s="32">
        <v>220296.41899999999</v>
      </c>
      <c r="E2080" s="32" t="s">
        <v>10</v>
      </c>
      <c r="F2080" s="32">
        <v>2333.0210000000002</v>
      </c>
      <c r="G2080" s="32" t="s">
        <v>335</v>
      </c>
      <c r="I2080" s="6">
        <v>10000</v>
      </c>
      <c r="J2080" s="80">
        <f>D2079</f>
        <v>284994.10700000002</v>
      </c>
      <c r="K2080" s="80">
        <f>D2081</f>
        <v>225601.842</v>
      </c>
      <c r="L2080" s="20">
        <f t="shared" si="244"/>
        <v>0.26326143649128553</v>
      </c>
      <c r="M2080" s="80">
        <f>D2080</f>
        <v>220296.41899999999</v>
      </c>
      <c r="N2080" s="24">
        <f t="shared" si="245"/>
        <v>0.2936847012479129</v>
      </c>
    </row>
    <row r="2081" spans="1:14" x14ac:dyDescent="0.25">
      <c r="A2081" s="32" t="s">
        <v>826</v>
      </c>
      <c r="B2081" s="32" t="s">
        <v>333</v>
      </c>
      <c r="C2081" s="32">
        <v>25</v>
      </c>
      <c r="D2081" s="32">
        <v>225601.842</v>
      </c>
      <c r="E2081" s="32" t="s">
        <v>10</v>
      </c>
      <c r="F2081" s="32">
        <v>1556.029</v>
      </c>
      <c r="G2081" s="32" t="s">
        <v>335</v>
      </c>
      <c r="I2081" s="74">
        <v>1000</v>
      </c>
      <c r="J2081" s="80">
        <f>D2083</f>
        <v>19484.999</v>
      </c>
      <c r="K2081" s="80">
        <f>D2085</f>
        <v>17718.195</v>
      </c>
      <c r="L2081" s="20">
        <f t="shared" si="244"/>
        <v>9.9716929405055055E-2</v>
      </c>
      <c r="M2081" s="80">
        <f>D2084</f>
        <v>14701.130999999999</v>
      </c>
      <c r="N2081" s="24">
        <f t="shared" si="245"/>
        <v>0.32540816077348067</v>
      </c>
    </row>
    <row r="2082" spans="1:14" ht="20" thickBot="1" x14ac:dyDescent="0.3">
      <c r="A2082" s="32" t="s">
        <v>827</v>
      </c>
      <c r="B2082" s="32" t="s">
        <v>333</v>
      </c>
      <c r="C2082" s="32">
        <v>25</v>
      </c>
      <c r="D2082" s="32">
        <v>15066.689</v>
      </c>
      <c r="E2082" s="32" t="s">
        <v>10</v>
      </c>
      <c r="F2082" s="32">
        <v>142.53299999999999</v>
      </c>
      <c r="G2082" s="32" t="s">
        <v>335</v>
      </c>
      <c r="I2082" s="75">
        <v>100</v>
      </c>
      <c r="J2082" s="81">
        <f>D2087</f>
        <v>1485.41</v>
      </c>
      <c r="K2082" s="81">
        <f>D2089</f>
        <v>1278.923</v>
      </c>
      <c r="L2082" s="21">
        <f t="shared" si="244"/>
        <v>0.16145381700071071</v>
      </c>
      <c r="M2082" s="81">
        <f>D2088</f>
        <v>1119.1679999999999</v>
      </c>
      <c r="N2082" s="25">
        <f t="shared" si="245"/>
        <v>0.32724488191227796</v>
      </c>
    </row>
    <row r="2083" spans="1:14" x14ac:dyDescent="0.25">
      <c r="A2083" s="32" t="s">
        <v>828</v>
      </c>
      <c r="B2083" s="32" t="s">
        <v>333</v>
      </c>
      <c r="C2083" s="32">
        <v>25</v>
      </c>
      <c r="D2083" s="32">
        <v>19484.999</v>
      </c>
      <c r="E2083" s="32" t="s">
        <v>10</v>
      </c>
      <c r="F2083" s="32">
        <v>379.32600000000002</v>
      </c>
      <c r="G2083" s="32" t="s">
        <v>335</v>
      </c>
    </row>
    <row r="2084" spans="1:14" x14ac:dyDescent="0.25">
      <c r="A2084" s="32" t="s">
        <v>829</v>
      </c>
      <c r="B2084" s="32" t="s">
        <v>333</v>
      </c>
      <c r="C2084" s="32">
        <v>25</v>
      </c>
      <c r="D2084" s="32">
        <v>14701.130999999999</v>
      </c>
      <c r="E2084" s="32" t="s">
        <v>10</v>
      </c>
      <c r="F2084" s="32">
        <v>273.67700000000002</v>
      </c>
      <c r="G2084" s="32" t="s">
        <v>335</v>
      </c>
    </row>
    <row r="2085" spans="1:14" x14ac:dyDescent="0.25">
      <c r="A2085" s="32" t="s">
        <v>830</v>
      </c>
      <c r="B2085" s="32" t="s">
        <v>333</v>
      </c>
      <c r="C2085" s="32">
        <v>25</v>
      </c>
      <c r="D2085" s="32">
        <v>17718.195</v>
      </c>
      <c r="E2085" s="32" t="s">
        <v>10</v>
      </c>
      <c r="F2085" s="32">
        <v>276.101</v>
      </c>
      <c r="G2085" s="32" t="s">
        <v>335</v>
      </c>
    </row>
    <row r="2086" spans="1:14" x14ac:dyDescent="0.25">
      <c r="A2086" s="32" t="s">
        <v>831</v>
      </c>
      <c r="B2086" s="32" t="s">
        <v>333</v>
      </c>
      <c r="C2086" s="32">
        <v>25</v>
      </c>
      <c r="D2086" s="32">
        <v>1082.9190000000001</v>
      </c>
      <c r="E2086" s="32" t="s">
        <v>10</v>
      </c>
      <c r="F2086" s="32">
        <v>12.212999999999999</v>
      </c>
      <c r="G2086" s="32" t="s">
        <v>335</v>
      </c>
    </row>
    <row r="2087" spans="1:14" x14ac:dyDescent="0.25">
      <c r="A2087" s="32" t="s">
        <v>832</v>
      </c>
      <c r="B2087" s="32" t="s">
        <v>333</v>
      </c>
      <c r="C2087" s="32">
        <v>25</v>
      </c>
      <c r="D2087" s="32">
        <v>1485.41</v>
      </c>
      <c r="E2087" s="32" t="s">
        <v>10</v>
      </c>
      <c r="F2087" s="32">
        <v>10.641</v>
      </c>
      <c r="G2087" s="32" t="s">
        <v>335</v>
      </c>
    </row>
    <row r="2088" spans="1:14" x14ac:dyDescent="0.25">
      <c r="A2088" s="32" t="s">
        <v>833</v>
      </c>
      <c r="B2088" s="32" t="s">
        <v>333</v>
      </c>
      <c r="C2088" s="32">
        <v>25</v>
      </c>
      <c r="D2088" s="32">
        <v>1119.1679999999999</v>
      </c>
      <c r="E2088" s="32" t="s">
        <v>10</v>
      </c>
      <c r="F2088" s="32">
        <v>6.6719999999999997</v>
      </c>
      <c r="G2088" s="32" t="s">
        <v>335</v>
      </c>
    </row>
    <row r="2089" spans="1:14" x14ac:dyDescent="0.25">
      <c r="A2089" s="32" t="s">
        <v>834</v>
      </c>
      <c r="B2089" s="32" t="s">
        <v>333</v>
      </c>
      <c r="C2089" s="32">
        <v>25</v>
      </c>
      <c r="D2089" s="32">
        <v>1278.923</v>
      </c>
      <c r="E2089" s="32" t="s">
        <v>10</v>
      </c>
      <c r="F2089" s="32">
        <v>12.04</v>
      </c>
      <c r="G2089" s="32" t="s">
        <v>335</v>
      </c>
    </row>
    <row r="2090" spans="1:14" x14ac:dyDescent="0.25">
      <c r="A2090" s="32"/>
      <c r="B2090" s="32"/>
      <c r="C2090" s="32"/>
      <c r="D2090" s="32"/>
      <c r="E2090" s="32"/>
      <c r="F2090" s="32"/>
      <c r="G2090" s="32"/>
    </row>
    <row r="2091" spans="1:14" x14ac:dyDescent="0.25">
      <c r="A2091" s="32" t="s">
        <v>725</v>
      </c>
      <c r="B2091" s="32"/>
      <c r="C2091" s="32"/>
      <c r="D2091" s="32"/>
      <c r="E2091" s="32"/>
      <c r="F2091" s="32"/>
      <c r="G2091" s="32"/>
    </row>
    <row r="2092" spans="1:14" ht="20" thickBot="1" x14ac:dyDescent="0.3">
      <c r="A2092" s="32" t="s">
        <v>2</v>
      </c>
      <c r="B2092" s="32" t="s">
        <v>3</v>
      </c>
      <c r="C2092" s="32" t="s">
        <v>4</v>
      </c>
      <c r="D2092" s="32" t="s">
        <v>5</v>
      </c>
      <c r="E2092" s="32" t="s">
        <v>6</v>
      </c>
      <c r="F2092" s="32" t="s">
        <v>7</v>
      </c>
      <c r="G2092" s="32"/>
    </row>
    <row r="2093" spans="1:14" x14ac:dyDescent="0.25">
      <c r="A2093" s="32" t="s">
        <v>726</v>
      </c>
      <c r="B2093" s="32" t="s">
        <v>333</v>
      </c>
      <c r="C2093" s="32">
        <v>25</v>
      </c>
      <c r="D2093" s="32">
        <v>286903.90299999999</v>
      </c>
      <c r="E2093" s="32" t="s">
        <v>10</v>
      </c>
      <c r="F2093" s="32">
        <v>1664.1890000000001</v>
      </c>
      <c r="G2093" s="32" t="s">
        <v>335</v>
      </c>
      <c r="I2093" s="5" t="s">
        <v>725</v>
      </c>
      <c r="J2093" s="79" t="s">
        <v>340</v>
      </c>
      <c r="K2093" s="79" t="s">
        <v>341</v>
      </c>
      <c r="L2093" s="19" t="s">
        <v>162</v>
      </c>
      <c r="M2093" s="79" t="s">
        <v>342</v>
      </c>
      <c r="N2093" s="23" t="s">
        <v>162</v>
      </c>
    </row>
    <row r="2094" spans="1:14" x14ac:dyDescent="0.25">
      <c r="A2094" s="32" t="s">
        <v>727</v>
      </c>
      <c r="B2094" s="32" t="s">
        <v>333</v>
      </c>
      <c r="C2094" s="32">
        <v>25</v>
      </c>
      <c r="D2094" s="32">
        <v>159477.40400000001</v>
      </c>
      <c r="E2094" s="32" t="s">
        <v>10</v>
      </c>
      <c r="F2094" s="32">
        <v>839.80799999999999</v>
      </c>
      <c r="G2094" s="32" t="s">
        <v>335</v>
      </c>
      <c r="I2094" s="6">
        <v>100000</v>
      </c>
      <c r="J2094" s="80">
        <f>D2093</f>
        <v>286903.90299999999</v>
      </c>
      <c r="K2094" s="80">
        <f>D2094</f>
        <v>159477.40400000001</v>
      </c>
      <c r="L2094" s="20">
        <f>(J2094/K2094-1)</f>
        <v>0.7990254155378651</v>
      </c>
      <c r="M2094" s="80">
        <f>D2095</f>
        <v>264819.63900000002</v>
      </c>
      <c r="N2094" s="24">
        <f>(J2094/M2094-1)</f>
        <v>8.3393603599013932E-2</v>
      </c>
    </row>
    <row r="2095" spans="1:14" x14ac:dyDescent="0.25">
      <c r="A2095" s="32" t="s">
        <v>728</v>
      </c>
      <c r="B2095" s="32" t="s">
        <v>333</v>
      </c>
      <c r="C2095" s="32">
        <v>25</v>
      </c>
      <c r="D2095" s="32">
        <v>264819.63900000002</v>
      </c>
      <c r="E2095" s="32" t="s">
        <v>10</v>
      </c>
      <c r="F2095" s="32">
        <v>5983.1719999999996</v>
      </c>
      <c r="G2095" s="32" t="s">
        <v>335</v>
      </c>
      <c r="I2095" s="6">
        <v>50000</v>
      </c>
      <c r="J2095" s="80">
        <f>D2096</f>
        <v>87041.388999999996</v>
      </c>
      <c r="K2095" s="80">
        <f>D2097</f>
        <v>61063.266000000003</v>
      </c>
      <c r="L2095" s="20">
        <f t="shared" ref="L2095:L2098" si="246">(J2095/K2095-1)</f>
        <v>0.42542963555208457</v>
      </c>
      <c r="M2095" s="80">
        <f>D2098</f>
        <v>119492.11500000001</v>
      </c>
      <c r="N2095" s="24">
        <f t="shared" ref="N2095:N2098" si="247">(J2095/M2095-1)</f>
        <v>-0.27157211168285045</v>
      </c>
    </row>
    <row r="2096" spans="1:14" x14ac:dyDescent="0.25">
      <c r="A2096" s="32" t="s">
        <v>729</v>
      </c>
      <c r="B2096" s="32" t="s">
        <v>333</v>
      </c>
      <c r="C2096" s="32">
        <v>25</v>
      </c>
      <c r="D2096" s="32">
        <v>87041.388999999996</v>
      </c>
      <c r="E2096" s="32" t="s">
        <v>10</v>
      </c>
      <c r="F2096" s="32">
        <v>1381.6969999999999</v>
      </c>
      <c r="G2096" s="32" t="s">
        <v>335</v>
      </c>
      <c r="I2096" s="6">
        <v>10000</v>
      </c>
      <c r="J2096" s="80">
        <f>D2099</f>
        <v>16176.173000000001</v>
      </c>
      <c r="K2096" s="80">
        <f>D2100</f>
        <v>10622.058000000001</v>
      </c>
      <c r="L2096" s="20">
        <f t="shared" si="246"/>
        <v>0.52288501908010665</v>
      </c>
      <c r="M2096" s="80">
        <f>D2101</f>
        <v>71449.225999999995</v>
      </c>
      <c r="N2096" s="24">
        <f t="shared" si="247"/>
        <v>-0.77359904500574994</v>
      </c>
    </row>
    <row r="2097" spans="1:14" x14ac:dyDescent="0.25">
      <c r="A2097" s="32" t="s">
        <v>730</v>
      </c>
      <c r="B2097" s="32" t="s">
        <v>333</v>
      </c>
      <c r="C2097" s="32">
        <v>25</v>
      </c>
      <c r="D2097" s="32">
        <v>61063.266000000003</v>
      </c>
      <c r="E2097" s="32" t="s">
        <v>10</v>
      </c>
      <c r="F2097" s="32">
        <v>1776.3920000000001</v>
      </c>
      <c r="G2097" s="32" t="s">
        <v>335</v>
      </c>
      <c r="I2097" s="74">
        <v>1000</v>
      </c>
      <c r="J2097" s="80">
        <f>D2102</f>
        <v>1881.3810000000001</v>
      </c>
      <c r="K2097" s="80">
        <f>D2103</f>
        <v>968.53099999999995</v>
      </c>
      <c r="L2097" s="20">
        <f t="shared" si="246"/>
        <v>0.94250984222497802</v>
      </c>
      <c r="M2097" s="80">
        <f>D2104</f>
        <v>7438.1750000000002</v>
      </c>
      <c r="N2097" s="24">
        <f t="shared" si="247"/>
        <v>-0.74706416560513833</v>
      </c>
    </row>
    <row r="2098" spans="1:14" ht="20" thickBot="1" x14ac:dyDescent="0.3">
      <c r="A2098" s="32" t="s">
        <v>731</v>
      </c>
      <c r="B2098" s="32" t="s">
        <v>333</v>
      </c>
      <c r="C2098" s="32">
        <v>25</v>
      </c>
      <c r="D2098" s="32">
        <v>119492.11500000001</v>
      </c>
      <c r="E2098" s="32" t="s">
        <v>10</v>
      </c>
      <c r="F2098" s="32">
        <v>677.29600000000005</v>
      </c>
      <c r="G2098" s="32" t="s">
        <v>335</v>
      </c>
      <c r="I2098" s="75">
        <v>100</v>
      </c>
      <c r="J2098" s="81">
        <f>D2105</f>
        <v>192.857</v>
      </c>
      <c r="K2098" s="81">
        <f>D2106</f>
        <v>104.806</v>
      </c>
      <c r="L2098" s="21">
        <f t="shared" si="246"/>
        <v>0.84013319848100299</v>
      </c>
      <c r="M2098" s="81">
        <f>D2107</f>
        <v>747.43</v>
      </c>
      <c r="N2098" s="25">
        <f t="shared" si="247"/>
        <v>-0.74197316136628177</v>
      </c>
    </row>
    <row r="2099" spans="1:14" ht="20" thickBot="1" x14ac:dyDescent="0.3">
      <c r="A2099" s="32" t="s">
        <v>732</v>
      </c>
      <c r="B2099" s="32" t="s">
        <v>333</v>
      </c>
      <c r="C2099" s="32">
        <v>25</v>
      </c>
      <c r="D2099" s="32">
        <v>16176.173000000001</v>
      </c>
      <c r="E2099" s="32" t="s">
        <v>10</v>
      </c>
      <c r="F2099" s="32">
        <v>149.40199999999999</v>
      </c>
      <c r="G2099" s="32" t="s">
        <v>335</v>
      </c>
    </row>
    <row r="2100" spans="1:14" x14ac:dyDescent="0.25">
      <c r="A2100" s="32" t="s">
        <v>733</v>
      </c>
      <c r="B2100" s="32" t="s">
        <v>333</v>
      </c>
      <c r="C2100" s="32">
        <v>25</v>
      </c>
      <c r="D2100" s="32">
        <v>10622.058000000001</v>
      </c>
      <c r="E2100" s="32" t="s">
        <v>10</v>
      </c>
      <c r="F2100" s="32">
        <v>54.948</v>
      </c>
      <c r="G2100" s="32" t="s">
        <v>335</v>
      </c>
      <c r="I2100" s="5" t="s">
        <v>725</v>
      </c>
      <c r="J2100" s="79" t="s">
        <v>341</v>
      </c>
      <c r="K2100" s="79" t="s">
        <v>342</v>
      </c>
      <c r="L2100" s="23" t="s">
        <v>162</v>
      </c>
    </row>
    <row r="2101" spans="1:14" x14ac:dyDescent="0.25">
      <c r="A2101" s="32" t="s">
        <v>734</v>
      </c>
      <c r="B2101" s="32" t="s">
        <v>333</v>
      </c>
      <c r="C2101" s="32">
        <v>25</v>
      </c>
      <c r="D2101" s="32">
        <v>71449.225999999995</v>
      </c>
      <c r="E2101" s="32" t="s">
        <v>10</v>
      </c>
      <c r="F2101" s="32">
        <v>191.60300000000001</v>
      </c>
      <c r="G2101" s="32" t="s">
        <v>335</v>
      </c>
      <c r="I2101" s="6">
        <v>100000</v>
      </c>
      <c r="J2101" s="80">
        <f>D2094</f>
        <v>159477.40400000001</v>
      </c>
      <c r="K2101" s="80">
        <f>D2095</f>
        <v>264819.63900000002</v>
      </c>
      <c r="L2101" s="24">
        <f>(J2101/K2101-1)</f>
        <v>-0.39778860585184928</v>
      </c>
    </row>
    <row r="2102" spans="1:14" x14ac:dyDescent="0.25">
      <c r="A2102" s="32" t="s">
        <v>735</v>
      </c>
      <c r="B2102" s="32" t="s">
        <v>333</v>
      </c>
      <c r="C2102" s="32">
        <v>25</v>
      </c>
      <c r="D2102" s="32">
        <v>1881.3810000000001</v>
      </c>
      <c r="E2102" s="32" t="s">
        <v>10</v>
      </c>
      <c r="F2102" s="32">
        <v>6.6349999999999998</v>
      </c>
      <c r="G2102" s="32" t="s">
        <v>335</v>
      </c>
      <c r="I2102" s="6">
        <v>50000</v>
      </c>
      <c r="J2102" s="80">
        <f>D2097</f>
        <v>61063.266000000003</v>
      </c>
      <c r="K2102" s="80">
        <f>D2098</f>
        <v>119492.11500000001</v>
      </c>
      <c r="L2102" s="24">
        <f t="shared" ref="L2102:L2105" si="248">(J2102/K2102-1)</f>
        <v>-0.4889766073686117</v>
      </c>
    </row>
    <row r="2103" spans="1:14" x14ac:dyDescent="0.25">
      <c r="A2103" s="32" t="s">
        <v>736</v>
      </c>
      <c r="B2103" s="32" t="s">
        <v>333</v>
      </c>
      <c r="C2103" s="32">
        <v>25</v>
      </c>
      <c r="D2103" s="32">
        <v>968.53099999999995</v>
      </c>
      <c r="E2103" s="32" t="s">
        <v>10</v>
      </c>
      <c r="F2103" s="32">
        <v>8.7439999999999998</v>
      </c>
      <c r="G2103" s="32" t="s">
        <v>335</v>
      </c>
      <c r="I2103" s="6">
        <v>10000</v>
      </c>
      <c r="J2103" s="80">
        <f>D2100</f>
        <v>10622.058000000001</v>
      </c>
      <c r="K2103" s="80">
        <f>D2101</f>
        <v>71449.225999999995</v>
      </c>
      <c r="L2103" s="24">
        <f t="shared" si="248"/>
        <v>-0.85133417680409862</v>
      </c>
    </row>
    <row r="2104" spans="1:14" x14ac:dyDescent="0.25">
      <c r="A2104" s="32" t="s">
        <v>737</v>
      </c>
      <c r="B2104" s="32" t="s">
        <v>333</v>
      </c>
      <c r="C2104" s="32">
        <v>25</v>
      </c>
      <c r="D2104" s="32">
        <v>7438.1750000000002</v>
      </c>
      <c r="E2104" s="32" t="s">
        <v>10</v>
      </c>
      <c r="F2104" s="32">
        <v>53.79</v>
      </c>
      <c r="G2104" s="32" t="s">
        <v>335</v>
      </c>
      <c r="I2104" s="74">
        <v>1000</v>
      </c>
      <c r="J2104" s="80">
        <f>D2103</f>
        <v>968.53099999999995</v>
      </c>
      <c r="K2104" s="80">
        <f>D2104</f>
        <v>7438.1750000000002</v>
      </c>
      <c r="L2104" s="24">
        <f t="shared" si="248"/>
        <v>-0.86978916199202094</v>
      </c>
    </row>
    <row r="2105" spans="1:14" ht="20" thickBot="1" x14ac:dyDescent="0.3">
      <c r="A2105" s="32" t="s">
        <v>738</v>
      </c>
      <c r="B2105" s="32" t="s">
        <v>333</v>
      </c>
      <c r="C2105" s="32">
        <v>25</v>
      </c>
      <c r="D2105" s="32">
        <v>192.857</v>
      </c>
      <c r="E2105" s="32" t="s">
        <v>10</v>
      </c>
      <c r="F2105" s="32">
        <v>1.228</v>
      </c>
      <c r="G2105" s="32" t="s">
        <v>335</v>
      </c>
      <c r="I2105" s="75">
        <v>100</v>
      </c>
      <c r="J2105" s="81">
        <f>D2106</f>
        <v>104.806</v>
      </c>
      <c r="K2105" s="81">
        <f>D2107</f>
        <v>747.43</v>
      </c>
      <c r="L2105" s="25">
        <f t="shared" si="248"/>
        <v>-0.85977817320685546</v>
      </c>
    </row>
    <row r="2106" spans="1:14" x14ac:dyDescent="0.25">
      <c r="A2106" s="32" t="s">
        <v>739</v>
      </c>
      <c r="B2106" s="32" t="s">
        <v>333</v>
      </c>
      <c r="C2106" s="32">
        <v>25</v>
      </c>
      <c r="D2106" s="32">
        <v>104.806</v>
      </c>
      <c r="E2106" s="32" t="s">
        <v>10</v>
      </c>
      <c r="F2106" s="32">
        <v>0.47</v>
      </c>
      <c r="G2106" s="32" t="s">
        <v>335</v>
      </c>
      <c r="I2106" s="90"/>
      <c r="J2106" s="91"/>
      <c r="K2106" s="91"/>
      <c r="L2106" s="88"/>
      <c r="M2106" s="91"/>
      <c r="N2106" s="88"/>
    </row>
    <row r="2107" spans="1:14" x14ac:dyDescent="0.25">
      <c r="A2107" s="32" t="s">
        <v>740</v>
      </c>
      <c r="B2107" s="32" t="s">
        <v>333</v>
      </c>
      <c r="C2107" s="32">
        <v>25</v>
      </c>
      <c r="D2107" s="32">
        <v>747.43</v>
      </c>
      <c r="E2107" s="32" t="s">
        <v>10</v>
      </c>
      <c r="F2107" s="32">
        <v>4.7249999999999996</v>
      </c>
      <c r="G2107" s="32" t="s">
        <v>335</v>
      </c>
    </row>
    <row r="2108" spans="1:14" x14ac:dyDescent="0.25">
      <c r="A2108" s="32"/>
      <c r="B2108" s="32"/>
      <c r="C2108" s="32"/>
      <c r="D2108" s="32"/>
      <c r="E2108" s="32"/>
      <c r="F2108" s="32"/>
      <c r="G2108" s="32"/>
    </row>
    <row r="2109" spans="1:14" x14ac:dyDescent="0.25">
      <c r="A2109" s="32" t="s">
        <v>741</v>
      </c>
      <c r="B2109" s="32"/>
      <c r="C2109" s="32"/>
      <c r="D2109" s="32"/>
      <c r="E2109" s="32"/>
      <c r="F2109" s="32"/>
      <c r="G2109" s="32"/>
    </row>
    <row r="2110" spans="1:14" ht="20" thickBot="1" x14ac:dyDescent="0.3">
      <c r="A2110" s="32" t="s">
        <v>2</v>
      </c>
      <c r="B2110" s="32" t="s">
        <v>3</v>
      </c>
      <c r="C2110" s="32" t="s">
        <v>4</v>
      </c>
      <c r="D2110" s="32" t="s">
        <v>5</v>
      </c>
      <c r="E2110" s="32" t="s">
        <v>6</v>
      </c>
      <c r="F2110" s="32" t="s">
        <v>7</v>
      </c>
      <c r="G2110" s="32"/>
    </row>
    <row r="2111" spans="1:14" x14ac:dyDescent="0.25">
      <c r="A2111" s="32" t="s">
        <v>742</v>
      </c>
      <c r="B2111" s="32" t="s">
        <v>333</v>
      </c>
      <c r="C2111" s="32">
        <v>25</v>
      </c>
      <c r="D2111" s="32">
        <v>669984.86300000001</v>
      </c>
      <c r="E2111" s="32" t="s">
        <v>10</v>
      </c>
      <c r="F2111" s="32">
        <v>6428.9880000000003</v>
      </c>
      <c r="G2111" s="32" t="s">
        <v>335</v>
      </c>
      <c r="I2111" s="5" t="s">
        <v>741</v>
      </c>
      <c r="J2111" s="79" t="s">
        <v>340</v>
      </c>
      <c r="K2111" s="79" t="s">
        <v>341</v>
      </c>
      <c r="L2111" s="19" t="s">
        <v>162</v>
      </c>
      <c r="M2111" s="79" t="s">
        <v>342</v>
      </c>
      <c r="N2111" s="23" t="s">
        <v>162</v>
      </c>
    </row>
    <row r="2112" spans="1:14" x14ac:dyDescent="0.25">
      <c r="A2112" s="32" t="s">
        <v>743</v>
      </c>
      <c r="B2112" s="32" t="s">
        <v>333</v>
      </c>
      <c r="C2112" s="32">
        <v>25</v>
      </c>
      <c r="D2112" s="32">
        <v>405729.52100000001</v>
      </c>
      <c r="E2112" s="32" t="s">
        <v>10</v>
      </c>
      <c r="F2112" s="32">
        <v>16069.081</v>
      </c>
      <c r="G2112" s="32" t="s">
        <v>335</v>
      </c>
      <c r="I2112" s="6">
        <v>100000</v>
      </c>
      <c r="J2112" s="80">
        <f>D2111</f>
        <v>669984.86300000001</v>
      </c>
      <c r="K2112" s="80">
        <f>D2112</f>
        <v>405729.52100000001</v>
      </c>
      <c r="L2112" s="20">
        <f>(J2112/K2112-1)</f>
        <v>0.65130913163205584</v>
      </c>
      <c r="M2112" s="80">
        <f>D2113</f>
        <v>496040.34600000002</v>
      </c>
      <c r="N2112" s="24">
        <f>(J2112/M2112-1)</f>
        <v>0.3506660665864465</v>
      </c>
    </row>
    <row r="2113" spans="1:14" x14ac:dyDescent="0.25">
      <c r="A2113" s="32" t="s">
        <v>744</v>
      </c>
      <c r="B2113" s="32" t="s">
        <v>333</v>
      </c>
      <c r="C2113" s="32">
        <v>25</v>
      </c>
      <c r="D2113" s="32">
        <v>496040.34600000002</v>
      </c>
      <c r="E2113" s="32" t="s">
        <v>10</v>
      </c>
      <c r="F2113" s="32">
        <v>35563.550999999999</v>
      </c>
      <c r="G2113" s="32" t="s">
        <v>335</v>
      </c>
      <c r="I2113" s="6">
        <v>50000</v>
      </c>
      <c r="J2113" s="80">
        <f>D2114</f>
        <v>331978.00900000002</v>
      </c>
      <c r="K2113" s="80">
        <f>D2115</f>
        <v>195285.484</v>
      </c>
      <c r="L2113" s="20">
        <f t="shared" ref="L2113:L2116" si="249">(J2113/K2113-1)</f>
        <v>0.69996254816359027</v>
      </c>
      <c r="M2113" s="80">
        <f>D2116</f>
        <v>236225.38500000001</v>
      </c>
      <c r="N2113" s="24">
        <f t="shared" ref="N2113:N2116" si="250">(J2113/M2113-1)</f>
        <v>0.40534434518965856</v>
      </c>
    </row>
    <row r="2114" spans="1:14" x14ac:dyDescent="0.25">
      <c r="A2114" s="32" t="s">
        <v>745</v>
      </c>
      <c r="B2114" s="32" t="s">
        <v>333</v>
      </c>
      <c r="C2114" s="32">
        <v>25</v>
      </c>
      <c r="D2114" s="32">
        <v>331978.00900000002</v>
      </c>
      <c r="E2114" s="32" t="s">
        <v>10</v>
      </c>
      <c r="F2114" s="32">
        <v>2535.3580000000002</v>
      </c>
      <c r="G2114" s="32" t="s">
        <v>335</v>
      </c>
      <c r="I2114" s="6">
        <v>10000</v>
      </c>
      <c r="J2114" s="80">
        <f>D2117</f>
        <v>60252.004000000001</v>
      </c>
      <c r="K2114" s="80">
        <f>D2118</f>
        <v>35833.190999999999</v>
      </c>
      <c r="L2114" s="20">
        <f t="shared" si="249"/>
        <v>0.68145795332601011</v>
      </c>
      <c r="M2114" s="80">
        <f>D2119</f>
        <v>98189.524000000005</v>
      </c>
      <c r="N2114" s="24">
        <f t="shared" si="250"/>
        <v>-0.38637034231879974</v>
      </c>
    </row>
    <row r="2115" spans="1:14" x14ac:dyDescent="0.25">
      <c r="A2115" s="32" t="s">
        <v>746</v>
      </c>
      <c r="B2115" s="32" t="s">
        <v>333</v>
      </c>
      <c r="C2115" s="32">
        <v>25</v>
      </c>
      <c r="D2115" s="32">
        <v>195285.484</v>
      </c>
      <c r="E2115" s="32" t="s">
        <v>10</v>
      </c>
      <c r="F2115" s="32">
        <v>949.12300000000005</v>
      </c>
      <c r="G2115" s="32" t="s">
        <v>335</v>
      </c>
      <c r="I2115" s="74">
        <v>1000</v>
      </c>
      <c r="J2115" s="80">
        <f>D2120</f>
        <v>5573.4809999999998</v>
      </c>
      <c r="K2115" s="80">
        <f>D2121</f>
        <v>3738.1860000000001</v>
      </c>
      <c r="L2115" s="20">
        <f t="shared" si="249"/>
        <v>0.49095871633995736</v>
      </c>
      <c r="M2115" s="80">
        <f>D2122</f>
        <v>3841.998</v>
      </c>
      <c r="N2115" s="24">
        <f t="shared" si="250"/>
        <v>0.45067254069367024</v>
      </c>
    </row>
    <row r="2116" spans="1:14" ht="20" thickBot="1" x14ac:dyDescent="0.3">
      <c r="A2116" s="32" t="s">
        <v>747</v>
      </c>
      <c r="B2116" s="32" t="s">
        <v>333</v>
      </c>
      <c r="C2116" s="32">
        <v>25</v>
      </c>
      <c r="D2116" s="32">
        <v>236225.38500000001</v>
      </c>
      <c r="E2116" s="32" t="s">
        <v>10</v>
      </c>
      <c r="F2116" s="32">
        <v>572.04100000000005</v>
      </c>
      <c r="G2116" s="32" t="s">
        <v>335</v>
      </c>
      <c r="I2116" s="75">
        <v>100</v>
      </c>
      <c r="J2116" s="81">
        <f>D2123</f>
        <v>569.21600000000001</v>
      </c>
      <c r="K2116" s="81">
        <f>D2124</f>
        <v>351.46300000000002</v>
      </c>
      <c r="L2116" s="21">
        <f t="shared" si="249"/>
        <v>0.61956166082916253</v>
      </c>
      <c r="M2116" s="81">
        <f>D2125</f>
        <v>1091.4670000000001</v>
      </c>
      <c r="N2116" s="25">
        <f t="shared" si="250"/>
        <v>-0.47848537793630042</v>
      </c>
    </row>
    <row r="2117" spans="1:14" ht="20" thickBot="1" x14ac:dyDescent="0.3">
      <c r="A2117" s="32" t="s">
        <v>748</v>
      </c>
      <c r="B2117" s="32" t="s">
        <v>333</v>
      </c>
      <c r="C2117" s="32">
        <v>25</v>
      </c>
      <c r="D2117" s="32">
        <v>60252.004000000001</v>
      </c>
      <c r="E2117" s="32" t="s">
        <v>10</v>
      </c>
      <c r="F2117" s="32">
        <v>190.91200000000001</v>
      </c>
      <c r="G2117" s="32" t="s">
        <v>335</v>
      </c>
    </row>
    <row r="2118" spans="1:14" x14ac:dyDescent="0.25">
      <c r="A2118" s="32" t="s">
        <v>749</v>
      </c>
      <c r="B2118" s="32" t="s">
        <v>333</v>
      </c>
      <c r="C2118" s="32">
        <v>25</v>
      </c>
      <c r="D2118" s="32">
        <v>35833.190999999999</v>
      </c>
      <c r="E2118" s="32" t="s">
        <v>10</v>
      </c>
      <c r="F2118" s="32">
        <v>253.94</v>
      </c>
      <c r="G2118" s="32" t="s">
        <v>335</v>
      </c>
      <c r="I2118" s="5" t="s">
        <v>741</v>
      </c>
      <c r="J2118" s="79" t="s">
        <v>341</v>
      </c>
      <c r="K2118" s="79" t="s">
        <v>342</v>
      </c>
      <c r="L2118" s="23" t="s">
        <v>162</v>
      </c>
    </row>
    <row r="2119" spans="1:14" x14ac:dyDescent="0.25">
      <c r="A2119" s="32" t="s">
        <v>750</v>
      </c>
      <c r="B2119" s="32" t="s">
        <v>333</v>
      </c>
      <c r="C2119" s="32">
        <v>25</v>
      </c>
      <c r="D2119" s="32">
        <v>98189.524000000005</v>
      </c>
      <c r="E2119" s="32" t="s">
        <v>10</v>
      </c>
      <c r="F2119" s="32">
        <v>632.33100000000002</v>
      </c>
      <c r="G2119" s="32" t="s">
        <v>335</v>
      </c>
      <c r="I2119" s="6">
        <v>100000</v>
      </c>
      <c r="J2119" s="80">
        <f>D2112</f>
        <v>405729.52100000001</v>
      </c>
      <c r="K2119" s="80">
        <f>D2113</f>
        <v>496040.34600000002</v>
      </c>
      <c r="L2119" s="24">
        <f>(J2119/K2119-1)</f>
        <v>-0.18206346666809237</v>
      </c>
    </row>
    <row r="2120" spans="1:14" x14ac:dyDescent="0.25">
      <c r="A2120" s="32" t="s">
        <v>751</v>
      </c>
      <c r="B2120" s="32" t="s">
        <v>333</v>
      </c>
      <c r="C2120" s="32">
        <v>25</v>
      </c>
      <c r="D2120" s="32">
        <v>5573.4809999999998</v>
      </c>
      <c r="E2120" s="32" t="s">
        <v>10</v>
      </c>
      <c r="F2120" s="32">
        <v>24.824999999999999</v>
      </c>
      <c r="G2120" s="32" t="s">
        <v>335</v>
      </c>
      <c r="I2120" s="6">
        <v>50000</v>
      </c>
      <c r="J2120" s="80">
        <f>D2115</f>
        <v>195285.484</v>
      </c>
      <c r="K2120" s="80">
        <f>D2116</f>
        <v>236225.38500000001</v>
      </c>
      <c r="L2120" s="24">
        <f t="shared" ref="L2120:L2123" si="251">(J2120/K2120-1)</f>
        <v>-0.17330864335346519</v>
      </c>
    </row>
    <row r="2121" spans="1:14" x14ac:dyDescent="0.25">
      <c r="A2121" s="32" t="s">
        <v>752</v>
      </c>
      <c r="B2121" s="32" t="s">
        <v>333</v>
      </c>
      <c r="C2121" s="32">
        <v>25</v>
      </c>
      <c r="D2121" s="32">
        <v>3738.1860000000001</v>
      </c>
      <c r="E2121" s="32" t="s">
        <v>10</v>
      </c>
      <c r="F2121" s="32">
        <v>19.221</v>
      </c>
      <c r="G2121" s="32" t="s">
        <v>335</v>
      </c>
      <c r="I2121" s="6">
        <v>10000</v>
      </c>
      <c r="J2121" s="80">
        <f>D2118</f>
        <v>35833.190999999999</v>
      </c>
      <c r="K2121" s="80">
        <f>D2119</f>
        <v>98189.524000000005</v>
      </c>
      <c r="L2121" s="24">
        <f t="shared" si="251"/>
        <v>-0.63506095619732306</v>
      </c>
    </row>
    <row r="2122" spans="1:14" x14ac:dyDescent="0.25">
      <c r="A2122" s="32" t="s">
        <v>753</v>
      </c>
      <c r="B2122" s="32" t="s">
        <v>333</v>
      </c>
      <c r="C2122" s="32">
        <v>25</v>
      </c>
      <c r="D2122" s="32">
        <v>3841.998</v>
      </c>
      <c r="E2122" s="32" t="s">
        <v>10</v>
      </c>
      <c r="F2122" s="32">
        <v>16.693000000000001</v>
      </c>
      <c r="G2122" s="32" t="s">
        <v>335</v>
      </c>
      <c r="I2122" s="74">
        <v>1000</v>
      </c>
      <c r="J2122" s="80">
        <f>D2121</f>
        <v>3738.1860000000001</v>
      </c>
      <c r="K2122" s="80">
        <f>D2122</f>
        <v>3841.998</v>
      </c>
      <c r="L2122" s="24">
        <f t="shared" si="251"/>
        <v>-2.702031599183552E-2</v>
      </c>
    </row>
    <row r="2123" spans="1:14" ht="20" thickBot="1" x14ac:dyDescent="0.3">
      <c r="A2123" s="32" t="s">
        <v>754</v>
      </c>
      <c r="B2123" s="32" t="s">
        <v>333</v>
      </c>
      <c r="C2123" s="32">
        <v>25</v>
      </c>
      <c r="D2123" s="32">
        <v>569.21600000000001</v>
      </c>
      <c r="E2123" s="32" t="s">
        <v>10</v>
      </c>
      <c r="F2123" s="32">
        <v>4.1150000000000002</v>
      </c>
      <c r="G2123" s="32" t="s">
        <v>335</v>
      </c>
      <c r="I2123" s="75">
        <v>100</v>
      </c>
      <c r="J2123" s="81">
        <f>D2124</f>
        <v>351.46300000000002</v>
      </c>
      <c r="K2123" s="81">
        <f>D2125</f>
        <v>1091.4670000000001</v>
      </c>
      <c r="L2123" s="25">
        <f t="shared" si="251"/>
        <v>-0.67799026447890776</v>
      </c>
    </row>
    <row r="2124" spans="1:14" x14ac:dyDescent="0.25">
      <c r="A2124" s="32" t="s">
        <v>755</v>
      </c>
      <c r="B2124" s="32" t="s">
        <v>333</v>
      </c>
      <c r="C2124" s="32">
        <v>25</v>
      </c>
      <c r="D2124" s="32">
        <v>351.46300000000002</v>
      </c>
      <c r="E2124" s="32" t="s">
        <v>10</v>
      </c>
      <c r="F2124" s="32">
        <v>1.6160000000000001</v>
      </c>
      <c r="G2124" s="32" t="s">
        <v>335</v>
      </c>
    </row>
    <row r="2125" spans="1:14" x14ac:dyDescent="0.25">
      <c r="A2125" s="32" t="s">
        <v>756</v>
      </c>
      <c r="B2125" s="32" t="s">
        <v>333</v>
      </c>
      <c r="C2125" s="32">
        <v>25</v>
      </c>
      <c r="D2125" s="32">
        <v>1091.4670000000001</v>
      </c>
      <c r="E2125" s="32" t="s">
        <v>10</v>
      </c>
      <c r="F2125" s="32">
        <v>4.6710000000000003</v>
      </c>
      <c r="G2125" s="32" t="s">
        <v>335</v>
      </c>
    </row>
    <row r="2126" spans="1:14" x14ac:dyDescent="0.25">
      <c r="A2126" s="32"/>
      <c r="B2126" s="32"/>
      <c r="C2126" s="32"/>
      <c r="D2126" s="32"/>
      <c r="E2126" s="32"/>
      <c r="F2126" s="32"/>
      <c r="G2126" s="32"/>
    </row>
    <row r="2127" spans="1:14" x14ac:dyDescent="0.25">
      <c r="A2127" s="32" t="s">
        <v>867</v>
      </c>
      <c r="B2127" s="32"/>
      <c r="C2127" s="32"/>
      <c r="D2127" s="32"/>
      <c r="E2127" s="32"/>
      <c r="F2127" s="32"/>
      <c r="G2127" s="32"/>
    </row>
    <row r="2128" spans="1:14" ht="20" thickBot="1" x14ac:dyDescent="0.3">
      <c r="A2128" s="32" t="s">
        <v>2</v>
      </c>
      <c r="B2128" s="32" t="s">
        <v>3</v>
      </c>
      <c r="C2128" s="32" t="s">
        <v>4</v>
      </c>
      <c r="D2128" s="32" t="s">
        <v>5</v>
      </c>
      <c r="E2128" s="32" t="s">
        <v>6</v>
      </c>
      <c r="F2128" s="32" t="s">
        <v>7</v>
      </c>
      <c r="G2128" s="32"/>
    </row>
    <row r="2129" spans="1:16" x14ac:dyDescent="0.25">
      <c r="A2129" s="32" t="s">
        <v>868</v>
      </c>
      <c r="B2129" s="32" t="s">
        <v>333</v>
      </c>
      <c r="C2129" s="32">
        <v>25</v>
      </c>
      <c r="D2129" s="32">
        <v>8612110.8010000009</v>
      </c>
      <c r="E2129" s="32" t="s">
        <v>10</v>
      </c>
      <c r="F2129" s="32">
        <v>87826.472999999998</v>
      </c>
      <c r="G2129" s="32" t="s">
        <v>335</v>
      </c>
      <c r="I2129" s="77" t="s">
        <v>867</v>
      </c>
      <c r="J2129" s="79" t="s">
        <v>344</v>
      </c>
      <c r="K2129" s="79" t="s">
        <v>341</v>
      </c>
      <c r="L2129" s="19" t="s">
        <v>162</v>
      </c>
      <c r="M2129" s="123" t="s">
        <v>343</v>
      </c>
      <c r="N2129" s="124" t="s">
        <v>162</v>
      </c>
      <c r="O2129" s="79" t="s">
        <v>342</v>
      </c>
      <c r="P2129" s="23" t="s">
        <v>162</v>
      </c>
    </row>
    <row r="2130" spans="1:16" x14ac:dyDescent="0.25">
      <c r="A2130" s="32" t="s">
        <v>869</v>
      </c>
      <c r="B2130" s="32" t="s">
        <v>333</v>
      </c>
      <c r="C2130" s="32">
        <v>25</v>
      </c>
      <c r="D2130" s="32">
        <v>4629175.7869999995</v>
      </c>
      <c r="E2130" s="32" t="s">
        <v>10</v>
      </c>
      <c r="F2130" s="32">
        <v>137002.106</v>
      </c>
      <c r="G2130" s="32" t="s">
        <v>335</v>
      </c>
      <c r="I2130" s="6">
        <v>100000</v>
      </c>
      <c r="J2130" s="80">
        <f>D2129</f>
        <v>8612110.8010000009</v>
      </c>
      <c r="K2130" s="80">
        <f>D2130</f>
        <v>4629175.7869999995</v>
      </c>
      <c r="L2130" s="20">
        <f>(J2130/K2130-1)</f>
        <v>0.86039830787700478</v>
      </c>
      <c r="M2130" s="121">
        <f>D2131</f>
        <v>4031639.298</v>
      </c>
      <c r="N2130" s="125">
        <f>(J2130/M2130-1)</f>
        <v>1.13613127674201</v>
      </c>
      <c r="O2130" s="80">
        <f>D2132</f>
        <v>15652602.003</v>
      </c>
      <c r="P2130" s="24">
        <f>(J2130/O2130-1)</f>
        <v>-0.4497968580974977</v>
      </c>
    </row>
    <row r="2131" spans="1:16" x14ac:dyDescent="0.25">
      <c r="A2131" s="32" t="s">
        <v>870</v>
      </c>
      <c r="B2131" s="32" t="s">
        <v>333</v>
      </c>
      <c r="C2131" s="32">
        <v>25</v>
      </c>
      <c r="D2131" s="32">
        <v>4031639.298</v>
      </c>
      <c r="E2131" s="32" t="s">
        <v>10</v>
      </c>
      <c r="F2131" s="32">
        <v>51462.902000000002</v>
      </c>
      <c r="G2131" s="32" t="s">
        <v>335</v>
      </c>
      <c r="I2131" s="6">
        <v>50000</v>
      </c>
      <c r="J2131" s="80">
        <f>D2133</f>
        <v>3549630.5619999999</v>
      </c>
      <c r="K2131" s="80">
        <f>D2134</f>
        <v>2746838.2609999999</v>
      </c>
      <c r="L2131" s="20">
        <f t="shared" ref="L2131:L2134" si="252">(J2131/K2131-1)</f>
        <v>0.29226049178000735</v>
      </c>
      <c r="M2131" s="121">
        <f>D2135</f>
        <v>1646696.054</v>
      </c>
      <c r="N2131" s="125">
        <f t="shared" ref="N2131:N2134" si="253">(J2131/M2131-1)</f>
        <v>1.1556076201054646</v>
      </c>
      <c r="O2131" s="80">
        <f>D2136</f>
        <v>5674064.6950000003</v>
      </c>
      <c r="P2131" s="24">
        <f t="shared" ref="P2131:P2134" si="254">(J2131/O2131-1)</f>
        <v>-0.37441133423664641</v>
      </c>
    </row>
    <row r="2132" spans="1:16" x14ac:dyDescent="0.25">
      <c r="A2132" s="32" t="s">
        <v>871</v>
      </c>
      <c r="B2132" s="32" t="s">
        <v>333</v>
      </c>
      <c r="C2132" s="32">
        <v>25</v>
      </c>
      <c r="D2132" s="32">
        <v>15652602.003</v>
      </c>
      <c r="E2132" s="32" t="s">
        <v>10</v>
      </c>
      <c r="F2132" s="32">
        <v>150333.97700000001</v>
      </c>
      <c r="G2132" s="32" t="s">
        <v>335</v>
      </c>
      <c r="I2132" s="6">
        <v>10000</v>
      </c>
      <c r="J2132" s="80">
        <f>D2137</f>
        <v>467980.66</v>
      </c>
      <c r="K2132" s="80">
        <f>D2138</f>
        <v>567437.40500000003</v>
      </c>
      <c r="L2132" s="20">
        <f t="shared" si="252"/>
        <v>-0.17527350880226167</v>
      </c>
      <c r="M2132" s="121">
        <f>D2139</f>
        <v>321534.42499999999</v>
      </c>
      <c r="N2132" s="125">
        <f t="shared" si="253"/>
        <v>0.45546051561975043</v>
      </c>
      <c r="O2132" s="80">
        <f>D2140</f>
        <v>1196568.4669999999</v>
      </c>
      <c r="P2132" s="24">
        <f t="shared" si="254"/>
        <v>-0.6088977163393694</v>
      </c>
    </row>
    <row r="2133" spans="1:16" x14ac:dyDescent="0.25">
      <c r="A2133" s="32" t="s">
        <v>872</v>
      </c>
      <c r="B2133" s="32" t="s">
        <v>333</v>
      </c>
      <c r="C2133" s="32">
        <v>25</v>
      </c>
      <c r="D2133" s="32">
        <v>3549630.5619999999</v>
      </c>
      <c r="E2133" s="32" t="s">
        <v>10</v>
      </c>
      <c r="F2133" s="32">
        <v>34860.163999999997</v>
      </c>
      <c r="G2133" s="32" t="s">
        <v>335</v>
      </c>
      <c r="I2133" s="74">
        <v>1000</v>
      </c>
      <c r="J2133" s="80">
        <f>D2141</f>
        <v>48981.877</v>
      </c>
      <c r="K2133" s="80">
        <f>D2142</f>
        <v>57345.858999999997</v>
      </c>
      <c r="L2133" s="20">
        <f t="shared" si="252"/>
        <v>-0.14585154265454459</v>
      </c>
      <c r="M2133" s="121">
        <f>D2143</f>
        <v>33653.374000000003</v>
      </c>
      <c r="N2133" s="125">
        <f t="shared" si="253"/>
        <v>0.45548190799531696</v>
      </c>
      <c r="O2133" s="80">
        <f>D2144</f>
        <v>114531.736</v>
      </c>
      <c r="P2133" s="24">
        <f t="shared" si="254"/>
        <v>-0.57232921886384402</v>
      </c>
    </row>
    <row r="2134" spans="1:16" ht="20" thickBot="1" x14ac:dyDescent="0.3">
      <c r="A2134" s="32" t="s">
        <v>873</v>
      </c>
      <c r="B2134" s="32" t="s">
        <v>333</v>
      </c>
      <c r="C2134" s="32">
        <v>25</v>
      </c>
      <c r="D2134" s="32">
        <v>2746838.2609999999</v>
      </c>
      <c r="E2134" s="32" t="s">
        <v>10</v>
      </c>
      <c r="F2134" s="32">
        <v>143416.27499999999</v>
      </c>
      <c r="G2134" s="32" t="s">
        <v>335</v>
      </c>
      <c r="I2134" s="75">
        <v>100</v>
      </c>
      <c r="J2134" s="81">
        <f>D2145</f>
        <v>4834.5510000000004</v>
      </c>
      <c r="K2134" s="81">
        <f>D2146</f>
        <v>5720.8050000000003</v>
      </c>
      <c r="L2134" s="21">
        <f t="shared" si="252"/>
        <v>-0.15491770825958928</v>
      </c>
      <c r="M2134" s="126">
        <f>D2147</f>
        <v>3214.1379999999999</v>
      </c>
      <c r="N2134" s="127">
        <f t="shared" si="253"/>
        <v>0.50415165745839174</v>
      </c>
      <c r="O2134" s="81">
        <f>D2148</f>
        <v>10565.884</v>
      </c>
      <c r="P2134" s="25">
        <f t="shared" si="254"/>
        <v>-0.54243762282455488</v>
      </c>
    </row>
    <row r="2135" spans="1:16" ht="20" thickBot="1" x14ac:dyDescent="0.3">
      <c r="A2135" s="32" t="s">
        <v>874</v>
      </c>
      <c r="B2135" s="32" t="s">
        <v>333</v>
      </c>
      <c r="C2135" s="32">
        <v>25</v>
      </c>
      <c r="D2135" s="32">
        <v>1646696.054</v>
      </c>
      <c r="E2135" s="32" t="s">
        <v>10</v>
      </c>
      <c r="F2135" s="32">
        <v>27565.803</v>
      </c>
      <c r="G2135" s="32" t="s">
        <v>335</v>
      </c>
    </row>
    <row r="2136" spans="1:16" x14ac:dyDescent="0.25">
      <c r="A2136" s="32" t="s">
        <v>875</v>
      </c>
      <c r="B2136" s="32" t="s">
        <v>333</v>
      </c>
      <c r="C2136" s="32">
        <v>25</v>
      </c>
      <c r="D2136" s="32">
        <v>5674064.6950000003</v>
      </c>
      <c r="E2136" s="32" t="s">
        <v>10</v>
      </c>
      <c r="F2136" s="32">
        <v>187722.67600000001</v>
      </c>
      <c r="G2136" s="32" t="s">
        <v>335</v>
      </c>
      <c r="I2136" s="77" t="s">
        <v>867</v>
      </c>
      <c r="J2136" s="79" t="s">
        <v>341</v>
      </c>
      <c r="K2136" s="79" t="s">
        <v>342</v>
      </c>
      <c r="L2136" s="19" t="s">
        <v>162</v>
      </c>
      <c r="M2136" s="79" t="s">
        <v>343</v>
      </c>
      <c r="N2136" s="23" t="s">
        <v>162</v>
      </c>
    </row>
    <row r="2137" spans="1:16" x14ac:dyDescent="0.25">
      <c r="A2137" s="32" t="s">
        <v>876</v>
      </c>
      <c r="B2137" s="32" t="s">
        <v>333</v>
      </c>
      <c r="C2137" s="32">
        <v>25</v>
      </c>
      <c r="D2137" s="32">
        <v>467980.66</v>
      </c>
      <c r="E2137" s="32" t="s">
        <v>10</v>
      </c>
      <c r="F2137" s="32">
        <v>2596.0189999999998</v>
      </c>
      <c r="G2137" s="32" t="s">
        <v>335</v>
      </c>
      <c r="I2137" s="6">
        <v>100000</v>
      </c>
      <c r="J2137" s="80">
        <f>D2130</f>
        <v>4629175.7869999995</v>
      </c>
      <c r="K2137" s="80">
        <f>D2132</f>
        <v>15652602.003</v>
      </c>
      <c r="L2137" s="20">
        <f>(J2137/K2137-1)</f>
        <v>-0.70425519117442814</v>
      </c>
      <c r="M2137" s="80">
        <f>D2131</f>
        <v>4031639.298</v>
      </c>
      <c r="N2137" s="24">
        <f>(J2137/M2137-1)</f>
        <v>0.1482117929787079</v>
      </c>
    </row>
    <row r="2138" spans="1:16" x14ac:dyDescent="0.25">
      <c r="A2138" s="32" t="s">
        <v>877</v>
      </c>
      <c r="B2138" s="32" t="s">
        <v>333</v>
      </c>
      <c r="C2138" s="32">
        <v>25</v>
      </c>
      <c r="D2138" s="32">
        <v>567437.40500000003</v>
      </c>
      <c r="E2138" s="32" t="s">
        <v>10</v>
      </c>
      <c r="F2138" s="32">
        <v>19004.874</v>
      </c>
      <c r="G2138" s="32" t="s">
        <v>335</v>
      </c>
      <c r="I2138" s="6">
        <v>50000</v>
      </c>
      <c r="J2138" s="80">
        <f>D2134</f>
        <v>2746838.2609999999</v>
      </c>
      <c r="K2138" s="80">
        <f>D2136</f>
        <v>5674064.6950000003</v>
      </c>
      <c r="L2138" s="20">
        <f t="shared" ref="L2138:L2141" si="255">(J2138/K2138-1)</f>
        <v>-0.5158958509196202</v>
      </c>
      <c r="M2138" s="80">
        <f>D2135</f>
        <v>1646696.054</v>
      </c>
      <c r="N2138" s="24">
        <f t="shared" ref="N2138:N2141" si="256">(J2138/M2138-1)</f>
        <v>0.66809063173962024</v>
      </c>
    </row>
    <row r="2139" spans="1:16" x14ac:dyDescent="0.25">
      <c r="A2139" s="32" t="s">
        <v>878</v>
      </c>
      <c r="B2139" s="32" t="s">
        <v>333</v>
      </c>
      <c r="C2139" s="32">
        <v>25</v>
      </c>
      <c r="D2139" s="32">
        <v>321534.42499999999</v>
      </c>
      <c r="E2139" s="32" t="s">
        <v>10</v>
      </c>
      <c r="F2139" s="32">
        <v>2681.49</v>
      </c>
      <c r="G2139" s="32" t="s">
        <v>335</v>
      </c>
      <c r="I2139" s="6">
        <v>10000</v>
      </c>
      <c r="J2139" s="80">
        <f>D2138</f>
        <v>567437.40500000003</v>
      </c>
      <c r="K2139" s="80">
        <f>D2140</f>
        <v>1196568.4669999999</v>
      </c>
      <c r="L2139" s="20">
        <f t="shared" si="255"/>
        <v>-0.52577940949533641</v>
      </c>
      <c r="M2139" s="80">
        <f>D2139</f>
        <v>321534.42499999999</v>
      </c>
      <c r="N2139" s="24">
        <f t="shared" si="256"/>
        <v>0.76477963440462116</v>
      </c>
    </row>
    <row r="2140" spans="1:16" x14ac:dyDescent="0.25">
      <c r="A2140" s="32" t="s">
        <v>879</v>
      </c>
      <c r="B2140" s="32" t="s">
        <v>333</v>
      </c>
      <c r="C2140" s="32">
        <v>25</v>
      </c>
      <c r="D2140" s="32">
        <v>1196568.4669999999</v>
      </c>
      <c r="E2140" s="32" t="s">
        <v>10</v>
      </c>
      <c r="F2140" s="32">
        <v>14944.561</v>
      </c>
      <c r="G2140" s="32" t="s">
        <v>335</v>
      </c>
      <c r="I2140" s="74">
        <v>1000</v>
      </c>
      <c r="J2140" s="80">
        <f>D2142</f>
        <v>57345.858999999997</v>
      </c>
      <c r="K2140" s="80">
        <f>D2144</f>
        <v>114531.736</v>
      </c>
      <c r="L2140" s="20">
        <f t="shared" si="255"/>
        <v>-0.49930158222695586</v>
      </c>
      <c r="M2140" s="80">
        <f>D2143</f>
        <v>33653.374000000003</v>
      </c>
      <c r="N2140" s="24">
        <f t="shared" si="256"/>
        <v>0.70401514570277524</v>
      </c>
    </row>
    <row r="2141" spans="1:16" ht="20" thickBot="1" x14ac:dyDescent="0.3">
      <c r="A2141" s="32" t="s">
        <v>880</v>
      </c>
      <c r="B2141" s="32" t="s">
        <v>333</v>
      </c>
      <c r="C2141" s="32">
        <v>25</v>
      </c>
      <c r="D2141" s="32">
        <v>48981.877</v>
      </c>
      <c r="E2141" s="32" t="s">
        <v>10</v>
      </c>
      <c r="F2141" s="32">
        <v>425.46899999999999</v>
      </c>
      <c r="G2141" s="32" t="s">
        <v>335</v>
      </c>
      <c r="I2141" s="75">
        <v>100</v>
      </c>
      <c r="J2141" s="81">
        <f>D2146</f>
        <v>5720.8050000000003</v>
      </c>
      <c r="K2141" s="81">
        <f>D2148</f>
        <v>10565.884</v>
      </c>
      <c r="L2141" s="21">
        <f t="shared" si="255"/>
        <v>-0.45855879167327596</v>
      </c>
      <c r="M2141" s="81">
        <f>D2147</f>
        <v>3214.1379999999999</v>
      </c>
      <c r="N2141" s="25">
        <f t="shared" si="256"/>
        <v>0.77988779573247968</v>
      </c>
    </row>
    <row r="2142" spans="1:16" x14ac:dyDescent="0.25">
      <c r="A2142" s="32" t="s">
        <v>881</v>
      </c>
      <c r="B2142" s="32" t="s">
        <v>333</v>
      </c>
      <c r="C2142" s="32">
        <v>25</v>
      </c>
      <c r="D2142" s="32">
        <v>57345.858999999997</v>
      </c>
      <c r="E2142" s="32" t="s">
        <v>10</v>
      </c>
      <c r="F2142" s="32">
        <v>246.97200000000001</v>
      </c>
      <c r="G2142" s="32" t="s">
        <v>335</v>
      </c>
    </row>
    <row r="2143" spans="1:16" x14ac:dyDescent="0.25">
      <c r="A2143" s="32" t="s">
        <v>882</v>
      </c>
      <c r="B2143" s="32" t="s">
        <v>333</v>
      </c>
      <c r="C2143" s="32">
        <v>25</v>
      </c>
      <c r="D2143" s="32">
        <v>33653.374000000003</v>
      </c>
      <c r="E2143" s="32" t="s">
        <v>10</v>
      </c>
      <c r="F2143" s="32">
        <v>236.428</v>
      </c>
      <c r="G2143" s="32" t="s">
        <v>335</v>
      </c>
    </row>
    <row r="2144" spans="1:16" x14ac:dyDescent="0.25">
      <c r="A2144" s="32" t="s">
        <v>883</v>
      </c>
      <c r="B2144" s="32" t="s">
        <v>333</v>
      </c>
      <c r="C2144" s="32">
        <v>25</v>
      </c>
      <c r="D2144" s="32">
        <v>114531.736</v>
      </c>
      <c r="E2144" s="32" t="s">
        <v>10</v>
      </c>
      <c r="F2144" s="32">
        <v>920.70600000000002</v>
      </c>
      <c r="G2144" s="32" t="s">
        <v>335</v>
      </c>
    </row>
    <row r="2145" spans="1:14" x14ac:dyDescent="0.25">
      <c r="A2145" s="32" t="s">
        <v>884</v>
      </c>
      <c r="B2145" s="32" t="s">
        <v>333</v>
      </c>
      <c r="C2145" s="32">
        <v>25</v>
      </c>
      <c r="D2145" s="32">
        <v>4834.5510000000004</v>
      </c>
      <c r="E2145" s="32" t="s">
        <v>10</v>
      </c>
      <c r="F2145" s="32">
        <v>19.942</v>
      </c>
      <c r="G2145" s="32" t="s">
        <v>335</v>
      </c>
    </row>
    <row r="2146" spans="1:14" x14ac:dyDescent="0.25">
      <c r="A2146" s="32" t="s">
        <v>885</v>
      </c>
      <c r="B2146" s="32" t="s">
        <v>333</v>
      </c>
      <c r="C2146" s="32">
        <v>25</v>
      </c>
      <c r="D2146" s="32">
        <v>5720.8050000000003</v>
      </c>
      <c r="E2146" s="32" t="s">
        <v>10</v>
      </c>
      <c r="F2146" s="32">
        <v>37.881</v>
      </c>
      <c r="G2146" s="32" t="s">
        <v>335</v>
      </c>
    </row>
    <row r="2147" spans="1:14" x14ac:dyDescent="0.25">
      <c r="A2147" s="32" t="s">
        <v>886</v>
      </c>
      <c r="B2147" s="32" t="s">
        <v>333</v>
      </c>
      <c r="C2147" s="32">
        <v>25</v>
      </c>
      <c r="D2147" s="32">
        <v>3214.1379999999999</v>
      </c>
      <c r="E2147" s="32" t="s">
        <v>10</v>
      </c>
      <c r="F2147" s="32">
        <v>8.548</v>
      </c>
      <c r="G2147" s="32" t="s">
        <v>335</v>
      </c>
    </row>
    <row r="2148" spans="1:14" x14ac:dyDescent="0.25">
      <c r="A2148" s="32" t="s">
        <v>887</v>
      </c>
      <c r="B2148" s="32" t="s">
        <v>333</v>
      </c>
      <c r="C2148" s="32">
        <v>25</v>
      </c>
      <c r="D2148" s="32">
        <v>10565.884</v>
      </c>
      <c r="E2148" s="32" t="s">
        <v>10</v>
      </c>
      <c r="F2148" s="32">
        <v>60.722000000000001</v>
      </c>
      <c r="G2148" s="32" t="s">
        <v>335</v>
      </c>
    </row>
    <row r="2149" spans="1:14" x14ac:dyDescent="0.25">
      <c r="A2149" s="32"/>
      <c r="B2149" s="32"/>
      <c r="C2149" s="32"/>
      <c r="D2149" s="32"/>
      <c r="E2149" s="32"/>
      <c r="F2149" s="32"/>
      <c r="G2149" s="32"/>
    </row>
    <row r="2150" spans="1:14" x14ac:dyDescent="0.25">
      <c r="A2150" s="32" t="s">
        <v>888</v>
      </c>
      <c r="B2150" s="32"/>
      <c r="C2150" s="32"/>
      <c r="D2150" s="32"/>
      <c r="E2150" s="32"/>
      <c r="F2150" s="32"/>
      <c r="G2150" s="32"/>
    </row>
    <row r="2151" spans="1:14" ht="20" thickBot="1" x14ac:dyDescent="0.3">
      <c r="A2151" s="32" t="s">
        <v>2</v>
      </c>
      <c r="B2151" s="32" t="s">
        <v>3</v>
      </c>
      <c r="C2151" s="32" t="s">
        <v>4</v>
      </c>
      <c r="D2151" s="32" t="s">
        <v>5</v>
      </c>
      <c r="E2151" s="32" t="s">
        <v>6</v>
      </c>
      <c r="F2151" s="32" t="s">
        <v>7</v>
      </c>
      <c r="G2151" s="32"/>
    </row>
    <row r="2152" spans="1:14" x14ac:dyDescent="0.25">
      <c r="A2152" s="32" t="s">
        <v>889</v>
      </c>
      <c r="B2152" s="32" t="s">
        <v>333</v>
      </c>
      <c r="C2152" s="32">
        <v>25</v>
      </c>
      <c r="D2152" s="32">
        <v>1939761.79</v>
      </c>
      <c r="E2152" s="32" t="s">
        <v>10</v>
      </c>
      <c r="F2152" s="32">
        <v>9691.1880000000001</v>
      </c>
      <c r="G2152" s="32" t="s">
        <v>335</v>
      </c>
      <c r="I2152" s="5" t="str">
        <f>A2150</f>
        <v>groupBy2_10</v>
      </c>
      <c r="J2152" s="79" t="s">
        <v>340</v>
      </c>
      <c r="K2152" s="79" t="s">
        <v>341</v>
      </c>
      <c r="L2152" s="19" t="s">
        <v>162</v>
      </c>
      <c r="M2152" s="79" t="s">
        <v>342</v>
      </c>
      <c r="N2152" s="23" t="s">
        <v>162</v>
      </c>
    </row>
    <row r="2153" spans="1:14" x14ac:dyDescent="0.25">
      <c r="A2153" s="32" t="s">
        <v>890</v>
      </c>
      <c r="B2153" s="32" t="s">
        <v>333</v>
      </c>
      <c r="C2153" s="32">
        <v>25</v>
      </c>
      <c r="D2153" s="32">
        <v>1649398.5349999999</v>
      </c>
      <c r="E2153" s="32" t="s">
        <v>10</v>
      </c>
      <c r="F2153" s="32">
        <v>122666.621</v>
      </c>
      <c r="G2153" s="32" t="s">
        <v>335</v>
      </c>
      <c r="I2153" s="6">
        <v>100000</v>
      </c>
      <c r="J2153" s="80">
        <f>D2152</f>
        <v>1939761.79</v>
      </c>
      <c r="K2153" s="80">
        <f>D2153</f>
        <v>1649398.5349999999</v>
      </c>
      <c r="L2153" s="20">
        <f>(J2153/K2153-1)</f>
        <v>0.17604190184393498</v>
      </c>
      <c r="M2153" s="80">
        <f>D2154</f>
        <v>2518618.5660000001</v>
      </c>
      <c r="N2153" s="24">
        <f>(J2153/M2153-1)</f>
        <v>-0.22983106049254787</v>
      </c>
    </row>
    <row r="2154" spans="1:14" x14ac:dyDescent="0.25">
      <c r="A2154" s="32" t="s">
        <v>891</v>
      </c>
      <c r="B2154" s="32" t="s">
        <v>333</v>
      </c>
      <c r="C2154" s="32">
        <v>25</v>
      </c>
      <c r="D2154" s="32">
        <v>2518618.5660000001</v>
      </c>
      <c r="E2154" s="32" t="s">
        <v>10</v>
      </c>
      <c r="F2154" s="32">
        <v>35136.347000000002</v>
      </c>
      <c r="G2154" s="32" t="s">
        <v>335</v>
      </c>
      <c r="I2154" s="6">
        <v>50000</v>
      </c>
      <c r="J2154" s="80">
        <f>D2155</f>
        <v>869747.29799999995</v>
      </c>
      <c r="K2154" s="80">
        <f>D2156</f>
        <v>885150.27099999995</v>
      </c>
      <c r="L2154" s="20">
        <f t="shared" ref="L2154:L2157" si="257">(J2154/K2154-1)</f>
        <v>-1.7401534524300044E-2</v>
      </c>
      <c r="M2154" s="80">
        <f>D2157</f>
        <v>1198841.9380000001</v>
      </c>
      <c r="N2154" s="24">
        <f t="shared" ref="N2154:N2157" si="258">(J2154/M2154-1)</f>
        <v>-0.2745104501007205</v>
      </c>
    </row>
    <row r="2155" spans="1:14" x14ac:dyDescent="0.25">
      <c r="A2155" s="32" t="s">
        <v>892</v>
      </c>
      <c r="B2155" s="32" t="s">
        <v>333</v>
      </c>
      <c r="C2155" s="32">
        <v>25</v>
      </c>
      <c r="D2155" s="32">
        <v>869747.29799999995</v>
      </c>
      <c r="E2155" s="32" t="s">
        <v>10</v>
      </c>
      <c r="F2155" s="32">
        <v>74725.014999999999</v>
      </c>
      <c r="G2155" s="32" t="s">
        <v>335</v>
      </c>
      <c r="I2155" s="6">
        <v>10000</v>
      </c>
      <c r="J2155" s="80">
        <f>D2158</f>
        <v>152478.603</v>
      </c>
      <c r="K2155" s="80">
        <f>D2159</f>
        <v>158931.79800000001</v>
      </c>
      <c r="L2155" s="20">
        <f t="shared" si="257"/>
        <v>-4.0603548699549741E-2</v>
      </c>
      <c r="M2155" s="80">
        <f>D2160</f>
        <v>275241.57799999998</v>
      </c>
      <c r="N2155" s="24">
        <f t="shared" si="258"/>
        <v>-0.44601900589307031</v>
      </c>
    </row>
    <row r="2156" spans="1:14" x14ac:dyDescent="0.25">
      <c r="A2156" s="32" t="s">
        <v>893</v>
      </c>
      <c r="B2156" s="32" t="s">
        <v>333</v>
      </c>
      <c r="C2156" s="32">
        <v>25</v>
      </c>
      <c r="D2156" s="32">
        <v>885150.27099999995</v>
      </c>
      <c r="E2156" s="32" t="s">
        <v>10</v>
      </c>
      <c r="F2156" s="32">
        <v>50998.875</v>
      </c>
      <c r="G2156" s="32" t="s">
        <v>335</v>
      </c>
      <c r="I2156" s="74">
        <v>1000</v>
      </c>
      <c r="J2156" s="80">
        <f>D2161</f>
        <v>12469.069</v>
      </c>
      <c r="K2156" s="80">
        <f>D2162</f>
        <v>12618.235000000001</v>
      </c>
      <c r="L2156" s="20">
        <f t="shared" si="257"/>
        <v>-1.1821463144409794E-2</v>
      </c>
      <c r="M2156" s="80">
        <f>D2163</f>
        <v>16393.794999999998</v>
      </c>
      <c r="N2156" s="24">
        <f t="shared" si="258"/>
        <v>-0.23940314002950502</v>
      </c>
    </row>
    <row r="2157" spans="1:14" ht="20" thickBot="1" x14ac:dyDescent="0.3">
      <c r="A2157" s="32" t="s">
        <v>894</v>
      </c>
      <c r="B2157" s="32" t="s">
        <v>333</v>
      </c>
      <c r="C2157" s="32">
        <v>25</v>
      </c>
      <c r="D2157" s="32">
        <v>1198841.9380000001</v>
      </c>
      <c r="E2157" s="32" t="s">
        <v>10</v>
      </c>
      <c r="F2157" s="32">
        <v>7668.0969999999998</v>
      </c>
      <c r="G2157" s="32" t="s">
        <v>335</v>
      </c>
      <c r="I2157" s="75">
        <v>100</v>
      </c>
      <c r="J2157" s="81">
        <f>D2164</f>
        <v>1195.692</v>
      </c>
      <c r="K2157" s="81">
        <f>D2165</f>
        <v>1308.239</v>
      </c>
      <c r="L2157" s="21">
        <f t="shared" si="257"/>
        <v>-8.6029387596608942E-2</v>
      </c>
      <c r="M2157" s="81">
        <f>D2166</f>
        <v>1682.0909999999999</v>
      </c>
      <c r="N2157" s="25">
        <f t="shared" si="258"/>
        <v>-0.28916330923832301</v>
      </c>
    </row>
    <row r="2158" spans="1:14" ht="20" thickBot="1" x14ac:dyDescent="0.3">
      <c r="A2158" s="32" t="s">
        <v>895</v>
      </c>
      <c r="B2158" s="32" t="s">
        <v>333</v>
      </c>
      <c r="C2158" s="32">
        <v>25</v>
      </c>
      <c r="D2158" s="32">
        <v>152478.603</v>
      </c>
      <c r="E2158" s="32" t="s">
        <v>10</v>
      </c>
      <c r="F2158" s="32">
        <v>389.42399999999998</v>
      </c>
      <c r="G2158" s="32" t="s">
        <v>335</v>
      </c>
    </row>
    <row r="2159" spans="1:14" x14ac:dyDescent="0.25">
      <c r="A2159" s="32" t="s">
        <v>896</v>
      </c>
      <c r="B2159" s="32" t="s">
        <v>333</v>
      </c>
      <c r="C2159" s="32">
        <v>25</v>
      </c>
      <c r="D2159" s="32">
        <v>158931.79800000001</v>
      </c>
      <c r="E2159" s="32" t="s">
        <v>10</v>
      </c>
      <c r="F2159" s="32">
        <v>961.85500000000002</v>
      </c>
      <c r="G2159" s="32" t="s">
        <v>335</v>
      </c>
      <c r="I2159" s="5" t="str">
        <f>A2150</f>
        <v>groupBy2_10</v>
      </c>
      <c r="J2159" s="79" t="s">
        <v>341</v>
      </c>
      <c r="K2159" s="79" t="s">
        <v>342</v>
      </c>
      <c r="L2159" s="23" t="s">
        <v>162</v>
      </c>
    </row>
    <row r="2160" spans="1:14" x14ac:dyDescent="0.25">
      <c r="A2160" s="32" t="s">
        <v>897</v>
      </c>
      <c r="B2160" s="32" t="s">
        <v>333</v>
      </c>
      <c r="C2160" s="32">
        <v>25</v>
      </c>
      <c r="D2160" s="32">
        <v>275241.57799999998</v>
      </c>
      <c r="E2160" s="32" t="s">
        <v>10</v>
      </c>
      <c r="F2160" s="32">
        <v>2119.665</v>
      </c>
      <c r="G2160" s="32" t="s">
        <v>335</v>
      </c>
      <c r="I2160" s="6">
        <v>100000</v>
      </c>
      <c r="J2160" s="80">
        <f>D2153</f>
        <v>1649398.5349999999</v>
      </c>
      <c r="K2160" s="80">
        <f>D2154</f>
        <v>2518618.5660000001</v>
      </c>
      <c r="L2160" s="24">
        <f>(J2160/K2160-1)</f>
        <v>-0.3451177731848738</v>
      </c>
    </row>
    <row r="2161" spans="1:14" x14ac:dyDescent="0.25">
      <c r="A2161" s="32" t="s">
        <v>898</v>
      </c>
      <c r="B2161" s="32" t="s">
        <v>333</v>
      </c>
      <c r="C2161" s="32">
        <v>25</v>
      </c>
      <c r="D2161" s="32">
        <v>12469.069</v>
      </c>
      <c r="E2161" s="32" t="s">
        <v>10</v>
      </c>
      <c r="F2161" s="32">
        <v>66.894000000000005</v>
      </c>
      <c r="G2161" s="32" t="s">
        <v>335</v>
      </c>
      <c r="I2161" s="6">
        <v>50000</v>
      </c>
      <c r="J2161" s="80">
        <f>D2156</f>
        <v>885150.27099999995</v>
      </c>
      <c r="K2161" s="80">
        <f>D2157</f>
        <v>1198841.9380000001</v>
      </c>
      <c r="L2161" s="24">
        <f t="shared" ref="L2161:L2164" si="259">(J2161/K2161-1)</f>
        <v>-0.26166224008089389</v>
      </c>
    </row>
    <row r="2162" spans="1:14" x14ac:dyDescent="0.25">
      <c r="A2162" s="32" t="s">
        <v>899</v>
      </c>
      <c r="B2162" s="32" t="s">
        <v>333</v>
      </c>
      <c r="C2162" s="32">
        <v>25</v>
      </c>
      <c r="D2162" s="32">
        <v>12618.235000000001</v>
      </c>
      <c r="E2162" s="32" t="s">
        <v>10</v>
      </c>
      <c r="F2162" s="32">
        <v>111.02200000000001</v>
      </c>
      <c r="G2162" s="32" t="s">
        <v>335</v>
      </c>
      <c r="I2162" s="6">
        <v>10000</v>
      </c>
      <c r="J2162" s="80">
        <f>D2159</f>
        <v>158931.79800000001</v>
      </c>
      <c r="K2162" s="80">
        <f>D2160</f>
        <v>275241.57799999998</v>
      </c>
      <c r="L2162" s="24">
        <f t="shared" si="259"/>
        <v>-0.42257343837783101</v>
      </c>
    </row>
    <row r="2163" spans="1:14" x14ac:dyDescent="0.25">
      <c r="A2163" s="32" t="s">
        <v>900</v>
      </c>
      <c r="B2163" s="32" t="s">
        <v>333</v>
      </c>
      <c r="C2163" s="32">
        <v>25</v>
      </c>
      <c r="D2163" s="32">
        <v>16393.794999999998</v>
      </c>
      <c r="E2163" s="32" t="s">
        <v>10</v>
      </c>
      <c r="F2163" s="32">
        <v>78.149000000000001</v>
      </c>
      <c r="G2163" s="32" t="s">
        <v>335</v>
      </c>
      <c r="I2163" s="74">
        <v>1000</v>
      </c>
      <c r="J2163" s="80">
        <f>D2162</f>
        <v>12618.235000000001</v>
      </c>
      <c r="K2163" s="80">
        <f>D2163</f>
        <v>16393.794999999998</v>
      </c>
      <c r="L2163" s="24">
        <f t="shared" si="259"/>
        <v>-0.23030420961101428</v>
      </c>
    </row>
    <row r="2164" spans="1:14" ht="20" thickBot="1" x14ac:dyDescent="0.3">
      <c r="A2164" s="32" t="s">
        <v>901</v>
      </c>
      <c r="B2164" s="32" t="s">
        <v>333</v>
      </c>
      <c r="C2164" s="32">
        <v>25</v>
      </c>
      <c r="D2164" s="32">
        <v>1195.692</v>
      </c>
      <c r="E2164" s="32" t="s">
        <v>10</v>
      </c>
      <c r="F2164" s="32">
        <v>4.4489999999999998</v>
      </c>
      <c r="G2164" s="32" t="s">
        <v>335</v>
      </c>
      <c r="I2164" s="75">
        <v>100</v>
      </c>
      <c r="J2164" s="81">
        <f>D2165</f>
        <v>1308.239</v>
      </c>
      <c r="K2164" s="81">
        <f>D2166</f>
        <v>1682.0909999999999</v>
      </c>
      <c r="L2164" s="25">
        <f t="shared" si="259"/>
        <v>-0.22225432512271925</v>
      </c>
    </row>
    <row r="2165" spans="1:14" x14ac:dyDescent="0.25">
      <c r="A2165" s="32" t="s">
        <v>902</v>
      </c>
      <c r="B2165" s="32" t="s">
        <v>333</v>
      </c>
      <c r="C2165" s="32">
        <v>25</v>
      </c>
      <c r="D2165" s="32">
        <v>1308.239</v>
      </c>
      <c r="E2165" s="32" t="s">
        <v>10</v>
      </c>
      <c r="F2165" s="32">
        <v>10.782999999999999</v>
      </c>
      <c r="G2165" s="32" t="s">
        <v>335</v>
      </c>
    </row>
    <row r="2166" spans="1:14" x14ac:dyDescent="0.25">
      <c r="A2166" s="32" t="s">
        <v>903</v>
      </c>
      <c r="B2166" s="32" t="s">
        <v>333</v>
      </c>
      <c r="C2166" s="32">
        <v>25</v>
      </c>
      <c r="D2166" s="32">
        <v>1682.0909999999999</v>
      </c>
      <c r="E2166" s="32" t="s">
        <v>10</v>
      </c>
      <c r="F2166" s="32">
        <v>11.295</v>
      </c>
      <c r="G2166" s="32" t="s">
        <v>335</v>
      </c>
    </row>
    <row r="2167" spans="1:14" x14ac:dyDescent="0.25">
      <c r="A2167" s="32"/>
      <c r="B2167" s="32"/>
      <c r="C2167" s="32"/>
      <c r="D2167" s="32"/>
      <c r="E2167" s="32"/>
      <c r="F2167" s="32"/>
      <c r="G2167" s="32"/>
    </row>
    <row r="2168" spans="1:14" x14ac:dyDescent="0.25">
      <c r="A2168" s="32" t="s">
        <v>904</v>
      </c>
      <c r="B2168" s="32"/>
      <c r="C2168" s="32"/>
      <c r="D2168" s="32"/>
      <c r="E2168" s="32"/>
      <c r="F2168" s="32"/>
      <c r="G2168" s="32"/>
    </row>
    <row r="2169" spans="1:14" ht="20" thickBot="1" x14ac:dyDescent="0.3">
      <c r="A2169" s="32" t="s">
        <v>2</v>
      </c>
      <c r="B2169" s="32" t="s">
        <v>3</v>
      </c>
      <c r="C2169" s="32" t="s">
        <v>4</v>
      </c>
      <c r="D2169" s="32" t="s">
        <v>5</v>
      </c>
      <c r="E2169" s="32" t="s">
        <v>6</v>
      </c>
      <c r="F2169" s="32" t="s">
        <v>7</v>
      </c>
      <c r="G2169" s="32"/>
    </row>
    <row r="2170" spans="1:14" x14ac:dyDescent="0.25">
      <c r="A2170" s="32" t="s">
        <v>905</v>
      </c>
      <c r="B2170" s="32" t="s">
        <v>333</v>
      </c>
      <c r="C2170" s="32">
        <v>25</v>
      </c>
      <c r="D2170" s="32">
        <v>4228710.9689999996</v>
      </c>
      <c r="E2170" s="32" t="s">
        <v>10</v>
      </c>
      <c r="F2170" s="32">
        <v>42728.999000000003</v>
      </c>
      <c r="G2170" s="32" t="s">
        <v>335</v>
      </c>
      <c r="I2170" s="5" t="str">
        <f>A2168</f>
        <v>groupBy2_90</v>
      </c>
      <c r="J2170" s="79" t="s">
        <v>340</v>
      </c>
      <c r="K2170" s="79" t="s">
        <v>341</v>
      </c>
      <c r="L2170" s="19" t="s">
        <v>162</v>
      </c>
      <c r="M2170" s="79" t="s">
        <v>342</v>
      </c>
      <c r="N2170" s="23" t="s">
        <v>162</v>
      </c>
    </row>
    <row r="2171" spans="1:14" x14ac:dyDescent="0.25">
      <c r="A2171" s="32" t="s">
        <v>906</v>
      </c>
      <c r="B2171" s="32" t="s">
        <v>333</v>
      </c>
      <c r="C2171" s="32">
        <v>25</v>
      </c>
      <c r="D2171" s="32">
        <v>4217993.773</v>
      </c>
      <c r="E2171" s="32" t="s">
        <v>10</v>
      </c>
      <c r="F2171" s="32">
        <v>9934.5409999999993</v>
      </c>
      <c r="G2171" s="32" t="s">
        <v>335</v>
      </c>
      <c r="I2171" s="6">
        <v>100000</v>
      </c>
      <c r="J2171" s="80">
        <f>D2170</f>
        <v>4228710.9689999996</v>
      </c>
      <c r="K2171" s="80">
        <f>D2171</f>
        <v>4217993.773</v>
      </c>
      <c r="L2171" s="20">
        <f>(J2171/K2171-1)</f>
        <v>2.540827838249049E-3</v>
      </c>
      <c r="M2171" s="80">
        <f>D2172</f>
        <v>4528837.4859999996</v>
      </c>
      <c r="N2171" s="24">
        <f>(J2171/M2171-1)</f>
        <v>-6.6270100865350456E-2</v>
      </c>
    </row>
    <row r="2172" spans="1:14" x14ac:dyDescent="0.25">
      <c r="A2172" s="32" t="s">
        <v>907</v>
      </c>
      <c r="B2172" s="32" t="s">
        <v>333</v>
      </c>
      <c r="C2172" s="32">
        <v>25</v>
      </c>
      <c r="D2172" s="32">
        <v>4528837.4859999996</v>
      </c>
      <c r="E2172" s="32" t="s">
        <v>10</v>
      </c>
      <c r="F2172" s="32">
        <v>45353.555999999997</v>
      </c>
      <c r="G2172" s="32" t="s">
        <v>335</v>
      </c>
      <c r="I2172" s="6">
        <v>50000</v>
      </c>
      <c r="J2172" s="80">
        <f>D2173</f>
        <v>2039409.0330000001</v>
      </c>
      <c r="K2172" s="80">
        <f>D2174</f>
        <v>2064538.848</v>
      </c>
      <c r="L2172" s="20">
        <f t="shared" ref="L2172:L2175" si="260">(J2172/K2172-1)</f>
        <v>-1.2172120192528335E-2</v>
      </c>
      <c r="M2172" s="80">
        <f>D2175</f>
        <v>2138740.1239999998</v>
      </c>
      <c r="N2172" s="24">
        <f t="shared" ref="N2172:N2175" si="261">(J2172/M2172-1)</f>
        <v>-4.6443740352252294E-2</v>
      </c>
    </row>
    <row r="2173" spans="1:14" x14ac:dyDescent="0.25">
      <c r="A2173" s="32" t="s">
        <v>908</v>
      </c>
      <c r="B2173" s="32" t="s">
        <v>333</v>
      </c>
      <c r="C2173" s="32">
        <v>25</v>
      </c>
      <c r="D2173" s="32">
        <v>2039409.0330000001</v>
      </c>
      <c r="E2173" s="32" t="s">
        <v>10</v>
      </c>
      <c r="F2173" s="32">
        <v>25931.998</v>
      </c>
      <c r="G2173" s="32" t="s">
        <v>335</v>
      </c>
      <c r="I2173" s="6">
        <v>10000</v>
      </c>
      <c r="J2173" s="80">
        <f>D2176</f>
        <v>336783.10800000001</v>
      </c>
      <c r="K2173" s="80">
        <f>D2177</f>
        <v>349206.63400000002</v>
      </c>
      <c r="L2173" s="20">
        <f t="shared" si="260"/>
        <v>-3.5576431803984621E-2</v>
      </c>
      <c r="M2173" s="80">
        <f>D2178</f>
        <v>325345.99900000001</v>
      </c>
      <c r="N2173" s="24">
        <f t="shared" si="261"/>
        <v>3.5153679575447905E-2</v>
      </c>
    </row>
    <row r="2174" spans="1:14" x14ac:dyDescent="0.25">
      <c r="A2174" s="32" t="s">
        <v>909</v>
      </c>
      <c r="B2174" s="32" t="s">
        <v>333</v>
      </c>
      <c r="C2174" s="32">
        <v>25</v>
      </c>
      <c r="D2174" s="32">
        <v>2064538.848</v>
      </c>
      <c r="E2174" s="32" t="s">
        <v>10</v>
      </c>
      <c r="F2174" s="32">
        <v>38490.218999999997</v>
      </c>
      <c r="G2174" s="32" t="s">
        <v>335</v>
      </c>
      <c r="I2174" s="74">
        <v>1000</v>
      </c>
      <c r="J2174" s="80">
        <f>D2179</f>
        <v>26836.947</v>
      </c>
      <c r="K2174" s="80">
        <f>D2180</f>
        <v>26744.466</v>
      </c>
      <c r="L2174" s="20">
        <f t="shared" si="260"/>
        <v>3.4579490201822605E-3</v>
      </c>
      <c r="M2174" s="80">
        <f>D2181</f>
        <v>26771.245999999999</v>
      </c>
      <c r="N2174" s="24">
        <f t="shared" si="261"/>
        <v>2.4541629478134208E-3</v>
      </c>
    </row>
    <row r="2175" spans="1:14" ht="20" thickBot="1" x14ac:dyDescent="0.3">
      <c r="A2175" s="32" t="s">
        <v>910</v>
      </c>
      <c r="B2175" s="32" t="s">
        <v>333</v>
      </c>
      <c r="C2175" s="32">
        <v>25</v>
      </c>
      <c r="D2175" s="32">
        <v>2138740.1239999998</v>
      </c>
      <c r="E2175" s="32" t="s">
        <v>10</v>
      </c>
      <c r="F2175" s="32">
        <v>24717.312999999998</v>
      </c>
      <c r="G2175" s="32" t="s">
        <v>335</v>
      </c>
      <c r="I2175" s="75">
        <v>100</v>
      </c>
      <c r="J2175" s="81">
        <f>D2182</f>
        <v>2305.7069999999999</v>
      </c>
      <c r="K2175" s="81">
        <f>D2183</f>
        <v>2227.31</v>
      </c>
      <c r="L2175" s="21">
        <f t="shared" si="260"/>
        <v>3.5198064032397891E-2</v>
      </c>
      <c r="M2175" s="81">
        <f>D2184</f>
        <v>2528.3040000000001</v>
      </c>
      <c r="N2175" s="25">
        <f t="shared" si="261"/>
        <v>-8.8042023427562621E-2</v>
      </c>
    </row>
    <row r="2176" spans="1:14" ht="20" thickBot="1" x14ac:dyDescent="0.3">
      <c r="A2176" s="32" t="s">
        <v>911</v>
      </c>
      <c r="B2176" s="32" t="s">
        <v>333</v>
      </c>
      <c r="C2176" s="32">
        <v>25</v>
      </c>
      <c r="D2176" s="32">
        <v>336783.10800000001</v>
      </c>
      <c r="E2176" s="32" t="s">
        <v>10</v>
      </c>
      <c r="F2176" s="32">
        <v>2109.8380000000002</v>
      </c>
      <c r="G2176" s="32" t="s">
        <v>335</v>
      </c>
    </row>
    <row r="2177" spans="1:14" x14ac:dyDescent="0.25">
      <c r="A2177" s="32" t="s">
        <v>912</v>
      </c>
      <c r="B2177" s="32" t="s">
        <v>333</v>
      </c>
      <c r="C2177" s="32">
        <v>25</v>
      </c>
      <c r="D2177" s="32">
        <v>349206.63400000002</v>
      </c>
      <c r="E2177" s="32" t="s">
        <v>10</v>
      </c>
      <c r="F2177" s="32">
        <v>2903.2350000000001</v>
      </c>
      <c r="G2177" s="32" t="s">
        <v>335</v>
      </c>
      <c r="I2177" s="5" t="str">
        <f>A2168</f>
        <v>groupBy2_90</v>
      </c>
      <c r="J2177" s="79" t="s">
        <v>341</v>
      </c>
      <c r="K2177" s="79" t="s">
        <v>342</v>
      </c>
      <c r="L2177" s="23" t="s">
        <v>162</v>
      </c>
    </row>
    <row r="2178" spans="1:14" x14ac:dyDescent="0.25">
      <c r="A2178" s="32" t="s">
        <v>913</v>
      </c>
      <c r="B2178" s="32" t="s">
        <v>333</v>
      </c>
      <c r="C2178" s="32">
        <v>25</v>
      </c>
      <c r="D2178" s="32">
        <v>325345.99900000001</v>
      </c>
      <c r="E2178" s="32" t="s">
        <v>10</v>
      </c>
      <c r="F2178" s="32">
        <v>3672.1840000000002</v>
      </c>
      <c r="G2178" s="32" t="s">
        <v>335</v>
      </c>
      <c r="I2178" s="6">
        <v>100000</v>
      </c>
      <c r="J2178" s="80">
        <f>D2171</f>
        <v>4217993.773</v>
      </c>
      <c r="K2178" s="80">
        <f>D2172</f>
        <v>4528837.4859999996</v>
      </c>
      <c r="L2178" s="24">
        <f>(J2178/K2178-1)</f>
        <v>-6.863653508453571E-2</v>
      </c>
    </row>
    <row r="2179" spans="1:14" x14ac:dyDescent="0.25">
      <c r="A2179" s="32" t="s">
        <v>914</v>
      </c>
      <c r="B2179" s="32" t="s">
        <v>333</v>
      </c>
      <c r="C2179" s="32">
        <v>25</v>
      </c>
      <c r="D2179" s="32">
        <v>26836.947</v>
      </c>
      <c r="E2179" s="32" t="s">
        <v>10</v>
      </c>
      <c r="F2179" s="32">
        <v>164.41300000000001</v>
      </c>
      <c r="G2179" s="32" t="s">
        <v>335</v>
      </c>
      <c r="I2179" s="6">
        <v>50000</v>
      </c>
      <c r="J2179" s="80">
        <f>D2174</f>
        <v>2064538.848</v>
      </c>
      <c r="K2179" s="80">
        <f>D2175</f>
        <v>2138740.1239999998</v>
      </c>
      <c r="L2179" s="24">
        <f t="shared" ref="L2179:L2182" si="262">(J2179/K2179-1)</f>
        <v>-3.469391870818983E-2</v>
      </c>
    </row>
    <row r="2180" spans="1:14" x14ac:dyDescent="0.25">
      <c r="A2180" s="32" t="s">
        <v>915</v>
      </c>
      <c r="B2180" s="32" t="s">
        <v>333</v>
      </c>
      <c r="C2180" s="32">
        <v>25</v>
      </c>
      <c r="D2180" s="32">
        <v>26744.466</v>
      </c>
      <c r="E2180" s="32" t="s">
        <v>10</v>
      </c>
      <c r="F2180" s="32">
        <v>128.41399999999999</v>
      </c>
      <c r="G2180" s="32" t="s">
        <v>335</v>
      </c>
      <c r="I2180" s="6">
        <v>10000</v>
      </c>
      <c r="J2180" s="80">
        <f>D2177</f>
        <v>349206.63400000002</v>
      </c>
      <c r="K2180" s="80">
        <f>D2178</f>
        <v>325345.99900000001</v>
      </c>
      <c r="L2180" s="24">
        <f t="shared" si="262"/>
        <v>7.333926058208573E-2</v>
      </c>
    </row>
    <row r="2181" spans="1:14" x14ac:dyDescent="0.25">
      <c r="A2181" s="32" t="s">
        <v>916</v>
      </c>
      <c r="B2181" s="32" t="s">
        <v>333</v>
      </c>
      <c r="C2181" s="32">
        <v>25</v>
      </c>
      <c r="D2181" s="32">
        <v>26771.245999999999</v>
      </c>
      <c r="E2181" s="32" t="s">
        <v>10</v>
      </c>
      <c r="F2181" s="32">
        <v>248.065</v>
      </c>
      <c r="G2181" s="32" t="s">
        <v>335</v>
      </c>
      <c r="I2181" s="74">
        <v>1000</v>
      </c>
      <c r="J2181" s="80">
        <f>D2180</f>
        <v>26744.466</v>
      </c>
      <c r="K2181" s="80">
        <f>D2181</f>
        <v>26771.245999999999</v>
      </c>
      <c r="L2181" s="24">
        <f t="shared" si="262"/>
        <v>-1.000326992624756E-3</v>
      </c>
    </row>
    <row r="2182" spans="1:14" ht="20" thickBot="1" x14ac:dyDescent="0.3">
      <c r="A2182" s="32" t="s">
        <v>917</v>
      </c>
      <c r="B2182" s="32" t="s">
        <v>333</v>
      </c>
      <c r="C2182" s="32">
        <v>25</v>
      </c>
      <c r="D2182" s="32">
        <v>2305.7069999999999</v>
      </c>
      <c r="E2182" s="32" t="s">
        <v>10</v>
      </c>
      <c r="F2182" s="32">
        <v>12.948</v>
      </c>
      <c r="G2182" s="32" t="s">
        <v>335</v>
      </c>
      <c r="I2182" s="75">
        <v>100</v>
      </c>
      <c r="J2182" s="81">
        <f>D2183</f>
        <v>2227.31</v>
      </c>
      <c r="K2182" s="81">
        <f>D2184</f>
        <v>2528.3040000000001</v>
      </c>
      <c r="L2182" s="25">
        <f t="shared" si="262"/>
        <v>-0.11904976616735963</v>
      </c>
    </row>
    <row r="2183" spans="1:14" x14ac:dyDescent="0.25">
      <c r="A2183" s="32" t="s">
        <v>918</v>
      </c>
      <c r="B2183" s="32" t="s">
        <v>333</v>
      </c>
      <c r="C2183" s="32">
        <v>25</v>
      </c>
      <c r="D2183" s="32">
        <v>2227.31</v>
      </c>
      <c r="E2183" s="32" t="s">
        <v>10</v>
      </c>
      <c r="F2183" s="32">
        <v>9.3170000000000002</v>
      </c>
      <c r="G2183" s="32" t="s">
        <v>335</v>
      </c>
    </row>
    <row r="2184" spans="1:14" x14ac:dyDescent="0.25">
      <c r="A2184" s="32" t="s">
        <v>919</v>
      </c>
      <c r="B2184" s="32" t="s">
        <v>333</v>
      </c>
      <c r="C2184" s="32">
        <v>25</v>
      </c>
      <c r="D2184" s="32">
        <v>2528.3040000000001</v>
      </c>
      <c r="E2184" s="32" t="s">
        <v>10</v>
      </c>
      <c r="F2184" s="32">
        <v>24.141999999999999</v>
      </c>
      <c r="G2184" s="32" t="s">
        <v>335</v>
      </c>
    </row>
    <row r="2185" spans="1:14" x14ac:dyDescent="0.25">
      <c r="A2185" s="32"/>
      <c r="B2185" s="32"/>
      <c r="C2185" s="32"/>
      <c r="D2185" s="32"/>
      <c r="E2185" s="32"/>
      <c r="F2185" s="32"/>
      <c r="G2185" s="32"/>
    </row>
    <row r="2186" spans="1:14" x14ac:dyDescent="0.25">
      <c r="A2186" s="32" t="s">
        <v>1019</v>
      </c>
      <c r="B2186" s="32"/>
      <c r="C2186" s="32"/>
      <c r="D2186" s="32"/>
      <c r="E2186" s="32"/>
      <c r="F2186" s="32"/>
      <c r="G2186" s="32"/>
    </row>
    <row r="2187" spans="1:14" ht="20" thickBot="1" x14ac:dyDescent="0.3">
      <c r="A2187" s="32" t="s">
        <v>2</v>
      </c>
      <c r="B2187" s="32" t="s">
        <v>3</v>
      </c>
      <c r="C2187" s="32" t="s">
        <v>4</v>
      </c>
      <c r="D2187" s="32" t="s">
        <v>5</v>
      </c>
      <c r="E2187" s="32" t="s">
        <v>6</v>
      </c>
      <c r="F2187" s="32" t="s">
        <v>7</v>
      </c>
      <c r="G2187" s="32"/>
    </row>
    <row r="2188" spans="1:14" x14ac:dyDescent="0.25">
      <c r="A2188" s="32" t="s">
        <v>1025</v>
      </c>
      <c r="B2188" s="32" t="s">
        <v>333</v>
      </c>
      <c r="C2188" s="32">
        <v>25</v>
      </c>
      <c r="D2188" s="32">
        <v>1712486.209</v>
      </c>
      <c r="E2188" s="32" t="s">
        <v>10</v>
      </c>
      <c r="F2188" s="32">
        <v>51936.843999999997</v>
      </c>
      <c r="G2188" s="32" t="s">
        <v>335</v>
      </c>
      <c r="I2188" s="5" t="str">
        <f>A2186</f>
        <v>minus2_10</v>
      </c>
      <c r="J2188" s="79" t="s">
        <v>340</v>
      </c>
      <c r="K2188" s="79" t="s">
        <v>341</v>
      </c>
      <c r="L2188" s="19" t="s">
        <v>162</v>
      </c>
      <c r="M2188" s="79" t="s">
        <v>342</v>
      </c>
      <c r="N2188" s="23" t="s">
        <v>162</v>
      </c>
    </row>
    <row r="2189" spans="1:14" x14ac:dyDescent="0.25">
      <c r="A2189" s="32" t="s">
        <v>1026</v>
      </c>
      <c r="B2189" s="32" t="s">
        <v>333</v>
      </c>
      <c r="C2189" s="32">
        <v>25</v>
      </c>
      <c r="D2189" s="32">
        <v>1822163.996</v>
      </c>
      <c r="E2189" s="32" t="s">
        <v>10</v>
      </c>
      <c r="F2189" s="32">
        <v>21393.553</v>
      </c>
      <c r="G2189" s="32" t="s">
        <v>335</v>
      </c>
      <c r="I2189" s="6">
        <v>100000</v>
      </c>
      <c r="J2189" s="80">
        <f>D2188</f>
        <v>1712486.209</v>
      </c>
      <c r="K2189" s="80">
        <f>D2189</f>
        <v>1822163.996</v>
      </c>
      <c r="L2189" s="20">
        <f>(J2189/K2189-1)</f>
        <v>-6.0190952757690153E-2</v>
      </c>
      <c r="M2189" s="80">
        <f>D2190</f>
        <v>1636275.8019999999</v>
      </c>
      <c r="N2189" s="24">
        <f>(J2189/M2189-1)</f>
        <v>4.6575526513836563E-2</v>
      </c>
    </row>
    <row r="2190" spans="1:14" x14ac:dyDescent="0.25">
      <c r="A2190" s="32" t="s">
        <v>1027</v>
      </c>
      <c r="B2190" s="32" t="s">
        <v>333</v>
      </c>
      <c r="C2190" s="32">
        <v>25</v>
      </c>
      <c r="D2190" s="32">
        <v>1636275.8019999999</v>
      </c>
      <c r="E2190" s="32" t="s">
        <v>10</v>
      </c>
      <c r="F2190" s="32">
        <v>10625.85</v>
      </c>
      <c r="G2190" s="32" t="s">
        <v>335</v>
      </c>
      <c r="I2190" s="6">
        <v>50000</v>
      </c>
      <c r="J2190" s="80">
        <f>D2191</f>
        <v>808512.51300000004</v>
      </c>
      <c r="K2190" s="80">
        <f>D2192</f>
        <v>859438.99600000004</v>
      </c>
      <c r="L2190" s="20">
        <f t="shared" ref="L2190:L2193" si="263">(J2190/K2190-1)</f>
        <v>-5.9255494848409196E-2</v>
      </c>
      <c r="M2190" s="80">
        <f>D2193</f>
        <v>766773.89399999997</v>
      </c>
      <c r="N2190" s="24">
        <f t="shared" ref="N2190:N2193" si="264">(J2190/M2190-1)</f>
        <v>5.4434063713702852E-2</v>
      </c>
    </row>
    <row r="2191" spans="1:14" x14ac:dyDescent="0.25">
      <c r="A2191" s="32" t="s">
        <v>1028</v>
      </c>
      <c r="B2191" s="32" t="s">
        <v>333</v>
      </c>
      <c r="C2191" s="32">
        <v>25</v>
      </c>
      <c r="D2191" s="32">
        <v>808512.51300000004</v>
      </c>
      <c r="E2191" s="32" t="s">
        <v>10</v>
      </c>
      <c r="F2191" s="32">
        <v>29356.151000000002</v>
      </c>
      <c r="G2191" s="32" t="s">
        <v>335</v>
      </c>
      <c r="I2191" s="6">
        <v>10000</v>
      </c>
      <c r="J2191" s="80">
        <f>D2194</f>
        <v>158850.56099999999</v>
      </c>
      <c r="K2191" s="80">
        <f>D2195</f>
        <v>159031.43599999999</v>
      </c>
      <c r="L2191" s="20">
        <f t="shared" si="263"/>
        <v>-1.1373537493555297E-3</v>
      </c>
      <c r="M2191" s="80">
        <f>D2196</f>
        <v>124661.68799999999</v>
      </c>
      <c r="N2191" s="24">
        <f t="shared" si="264"/>
        <v>0.27425324932227779</v>
      </c>
    </row>
    <row r="2192" spans="1:14" x14ac:dyDescent="0.25">
      <c r="A2192" s="32" t="s">
        <v>1029</v>
      </c>
      <c r="B2192" s="32" t="s">
        <v>333</v>
      </c>
      <c r="C2192" s="32">
        <v>25</v>
      </c>
      <c r="D2192" s="32">
        <v>859438.99600000004</v>
      </c>
      <c r="E2192" s="32" t="s">
        <v>10</v>
      </c>
      <c r="F2192" s="32">
        <v>3569.114</v>
      </c>
      <c r="G2192" s="32" t="s">
        <v>335</v>
      </c>
      <c r="I2192" s="74">
        <v>1000</v>
      </c>
      <c r="J2192" s="80">
        <f>D2197</f>
        <v>8556.4689999999991</v>
      </c>
      <c r="K2192" s="80">
        <f>D2198</f>
        <v>8876.8919999999998</v>
      </c>
      <c r="L2192" s="20">
        <f t="shared" si="263"/>
        <v>-3.6096304877878516E-2</v>
      </c>
      <c r="M2192" s="80">
        <f>D2199</f>
        <v>7211.6890000000003</v>
      </c>
      <c r="N2192" s="24">
        <f t="shared" si="264"/>
        <v>0.18647226745357415</v>
      </c>
    </row>
    <row r="2193" spans="1:14" ht="20" thickBot="1" x14ac:dyDescent="0.3">
      <c r="A2193" s="32" t="s">
        <v>1030</v>
      </c>
      <c r="B2193" s="32" t="s">
        <v>333</v>
      </c>
      <c r="C2193" s="32">
        <v>25</v>
      </c>
      <c r="D2193" s="32">
        <v>766773.89399999997</v>
      </c>
      <c r="E2193" s="32" t="s">
        <v>10</v>
      </c>
      <c r="F2193" s="32">
        <v>7273.1419999999998</v>
      </c>
      <c r="G2193" s="32" t="s">
        <v>335</v>
      </c>
      <c r="I2193" s="75">
        <v>100</v>
      </c>
      <c r="J2193" s="81">
        <f>D2200</f>
        <v>838.654</v>
      </c>
      <c r="K2193" s="81">
        <f>D2201</f>
        <v>771.649</v>
      </c>
      <c r="L2193" s="21">
        <f t="shared" si="263"/>
        <v>8.683352145859069E-2</v>
      </c>
      <c r="M2193" s="81">
        <f>D2202</f>
        <v>741.76199999999994</v>
      </c>
      <c r="N2193" s="25">
        <f t="shared" si="264"/>
        <v>0.13062410854155382</v>
      </c>
    </row>
    <row r="2194" spans="1:14" ht="20" thickBot="1" x14ac:dyDescent="0.3">
      <c r="A2194" s="32" t="s">
        <v>1031</v>
      </c>
      <c r="B2194" s="32" t="s">
        <v>333</v>
      </c>
      <c r="C2194" s="32">
        <v>25</v>
      </c>
      <c r="D2194" s="32">
        <v>158850.56099999999</v>
      </c>
      <c r="E2194" s="32" t="s">
        <v>10</v>
      </c>
      <c r="F2194" s="32">
        <v>1345.8530000000001</v>
      </c>
      <c r="G2194" s="32" t="s">
        <v>335</v>
      </c>
    </row>
    <row r="2195" spans="1:14" x14ac:dyDescent="0.25">
      <c r="A2195" s="32" t="s">
        <v>1032</v>
      </c>
      <c r="B2195" s="32" t="s">
        <v>333</v>
      </c>
      <c r="C2195" s="32">
        <v>25</v>
      </c>
      <c r="D2195" s="32">
        <v>159031.43599999999</v>
      </c>
      <c r="E2195" s="32" t="s">
        <v>10</v>
      </c>
      <c r="F2195" s="32">
        <v>883.005</v>
      </c>
      <c r="G2195" s="32" t="s">
        <v>335</v>
      </c>
      <c r="I2195" s="5" t="str">
        <f>A2186</f>
        <v>minus2_10</v>
      </c>
      <c r="J2195" s="79" t="s">
        <v>341</v>
      </c>
      <c r="K2195" s="79" t="s">
        <v>342</v>
      </c>
      <c r="L2195" s="23" t="s">
        <v>162</v>
      </c>
    </row>
    <row r="2196" spans="1:14" x14ac:dyDescent="0.25">
      <c r="A2196" s="32" t="s">
        <v>1033</v>
      </c>
      <c r="B2196" s="32" t="s">
        <v>333</v>
      </c>
      <c r="C2196" s="32">
        <v>25</v>
      </c>
      <c r="D2196" s="32">
        <v>124661.68799999999</v>
      </c>
      <c r="E2196" s="32" t="s">
        <v>10</v>
      </c>
      <c r="F2196" s="32">
        <v>1933.165</v>
      </c>
      <c r="G2196" s="32" t="s">
        <v>335</v>
      </c>
      <c r="I2196" s="6">
        <v>100000</v>
      </c>
      <c r="J2196" s="80">
        <f>D2189</f>
        <v>1822163.996</v>
      </c>
      <c r="K2196" s="80">
        <f>D2190</f>
        <v>1636275.8019999999</v>
      </c>
      <c r="L2196" s="24">
        <f>(J2196/K2196-1)</f>
        <v>0.11360443867274173</v>
      </c>
    </row>
    <row r="2197" spans="1:14" x14ac:dyDescent="0.25">
      <c r="A2197" s="32" t="s">
        <v>1034</v>
      </c>
      <c r="B2197" s="32" t="s">
        <v>333</v>
      </c>
      <c r="C2197" s="32">
        <v>25</v>
      </c>
      <c r="D2197" s="32">
        <v>8556.4689999999991</v>
      </c>
      <c r="E2197" s="32" t="s">
        <v>10</v>
      </c>
      <c r="F2197" s="32">
        <v>56.307000000000002</v>
      </c>
      <c r="G2197" s="32" t="s">
        <v>335</v>
      </c>
      <c r="I2197" s="6">
        <v>50000</v>
      </c>
      <c r="J2197" s="80">
        <f>D2192</f>
        <v>859438.99600000004</v>
      </c>
      <c r="K2197" s="80">
        <f>D2193</f>
        <v>766773.89399999997</v>
      </c>
      <c r="L2197" s="24">
        <f t="shared" ref="L2197:L2200" si="265">(J2197/K2197-1)</f>
        <v>0.12085062196966256</v>
      </c>
    </row>
    <row r="2198" spans="1:14" x14ac:dyDescent="0.25">
      <c r="A2198" s="32" t="s">
        <v>1035</v>
      </c>
      <c r="B2198" s="32" t="s">
        <v>333</v>
      </c>
      <c r="C2198" s="32">
        <v>25</v>
      </c>
      <c r="D2198" s="32">
        <v>8876.8919999999998</v>
      </c>
      <c r="E2198" s="32" t="s">
        <v>10</v>
      </c>
      <c r="F2198" s="32">
        <v>66.572000000000003</v>
      </c>
      <c r="G2198" s="32" t="s">
        <v>335</v>
      </c>
      <c r="I2198" s="6">
        <v>10000</v>
      </c>
      <c r="J2198" s="80">
        <f>D2195</f>
        <v>159031.43599999999</v>
      </c>
      <c r="K2198" s="80">
        <f>D2196</f>
        <v>124661.68799999999</v>
      </c>
      <c r="L2198" s="24">
        <f t="shared" si="265"/>
        <v>0.27570417625020438</v>
      </c>
    </row>
    <row r="2199" spans="1:14" x14ac:dyDescent="0.25">
      <c r="A2199" s="32" t="s">
        <v>1036</v>
      </c>
      <c r="B2199" s="32" t="s">
        <v>333</v>
      </c>
      <c r="C2199" s="32">
        <v>25</v>
      </c>
      <c r="D2199" s="32">
        <v>7211.6890000000003</v>
      </c>
      <c r="E2199" s="32" t="s">
        <v>10</v>
      </c>
      <c r="F2199" s="32">
        <v>60.555</v>
      </c>
      <c r="G2199" s="32" t="s">
        <v>335</v>
      </c>
      <c r="I2199" s="74">
        <v>1000</v>
      </c>
      <c r="J2199" s="80">
        <f>D2198</f>
        <v>8876.8919999999998</v>
      </c>
      <c r="K2199" s="80">
        <f>D2199</f>
        <v>7211.6890000000003</v>
      </c>
      <c r="L2199" s="24">
        <f t="shared" si="265"/>
        <v>0.23090332930330182</v>
      </c>
    </row>
    <row r="2200" spans="1:14" ht="20" thickBot="1" x14ac:dyDescent="0.3">
      <c r="A2200" s="32" t="s">
        <v>1037</v>
      </c>
      <c r="B2200" s="32" t="s">
        <v>333</v>
      </c>
      <c r="C2200" s="32">
        <v>25</v>
      </c>
      <c r="D2200" s="32">
        <v>838.654</v>
      </c>
      <c r="E2200" s="32" t="s">
        <v>10</v>
      </c>
      <c r="F2200" s="32">
        <v>5.2089999999999996</v>
      </c>
      <c r="G2200" s="32" t="s">
        <v>335</v>
      </c>
      <c r="I2200" s="75">
        <v>100</v>
      </c>
      <c r="J2200" s="81">
        <f>D2201</f>
        <v>771.649</v>
      </c>
      <c r="K2200" s="81">
        <f>D2202</f>
        <v>741.76199999999994</v>
      </c>
      <c r="L2200" s="25">
        <f t="shared" si="265"/>
        <v>4.0291899558079436E-2</v>
      </c>
    </row>
    <row r="2201" spans="1:14" x14ac:dyDescent="0.25">
      <c r="A2201" s="32" t="s">
        <v>1038</v>
      </c>
      <c r="B2201" s="32" t="s">
        <v>333</v>
      </c>
      <c r="C2201" s="32">
        <v>25</v>
      </c>
      <c r="D2201" s="32">
        <v>771.649</v>
      </c>
      <c r="E2201" s="32" t="s">
        <v>10</v>
      </c>
      <c r="F2201" s="32">
        <v>4.6870000000000003</v>
      </c>
      <c r="G2201" s="32" t="s">
        <v>335</v>
      </c>
    </row>
    <row r="2202" spans="1:14" x14ac:dyDescent="0.25">
      <c r="A2202" s="32" t="s">
        <v>1039</v>
      </c>
      <c r="B2202" s="32" t="s">
        <v>333</v>
      </c>
      <c r="C2202" s="32">
        <v>25</v>
      </c>
      <c r="D2202" s="32">
        <v>741.76199999999994</v>
      </c>
      <c r="E2202" s="32" t="s">
        <v>10</v>
      </c>
      <c r="F2202" s="32">
        <v>2.6230000000000002</v>
      </c>
      <c r="G2202" s="32" t="s">
        <v>335</v>
      </c>
    </row>
    <row r="2203" spans="1:14" x14ac:dyDescent="0.25">
      <c r="A2203" s="32"/>
      <c r="B2203" s="32"/>
      <c r="C2203" s="32"/>
      <c r="D2203" s="32"/>
      <c r="E2203" s="32"/>
      <c r="F2203" s="32"/>
      <c r="G2203" s="32"/>
    </row>
    <row r="2204" spans="1:14" x14ac:dyDescent="0.25">
      <c r="A2204" s="32" t="s">
        <v>1020</v>
      </c>
      <c r="B2204" s="32"/>
      <c r="C2204" s="32"/>
      <c r="D2204" s="32"/>
      <c r="E2204" s="32"/>
      <c r="F2204" s="32"/>
      <c r="G2204" s="32"/>
    </row>
    <row r="2205" spans="1:14" ht="20" thickBot="1" x14ac:dyDescent="0.3">
      <c r="A2205" s="32" t="s">
        <v>2</v>
      </c>
      <c r="B2205" s="32" t="s">
        <v>3</v>
      </c>
      <c r="C2205" s="32" t="s">
        <v>4</v>
      </c>
      <c r="D2205" s="32" t="s">
        <v>5</v>
      </c>
      <c r="E2205" s="32" t="s">
        <v>6</v>
      </c>
      <c r="F2205" s="32" t="s">
        <v>7</v>
      </c>
      <c r="G2205" s="32"/>
    </row>
    <row r="2206" spans="1:14" x14ac:dyDescent="0.25">
      <c r="A2206" s="32" t="s">
        <v>1040</v>
      </c>
      <c r="B2206" s="32" t="s">
        <v>333</v>
      </c>
      <c r="C2206" s="32">
        <v>25</v>
      </c>
      <c r="D2206" s="32">
        <v>975393.10800000001</v>
      </c>
      <c r="E2206" s="32" t="s">
        <v>10</v>
      </c>
      <c r="F2206" s="32">
        <v>18628.296999999999</v>
      </c>
      <c r="G2206" s="32" t="s">
        <v>335</v>
      </c>
      <c r="I2206" s="5" t="str">
        <f>A2204</f>
        <v>minus2_90</v>
      </c>
      <c r="J2206" s="79" t="s">
        <v>340</v>
      </c>
      <c r="K2206" s="79" t="s">
        <v>341</v>
      </c>
      <c r="L2206" s="19" t="s">
        <v>162</v>
      </c>
      <c r="M2206" s="79" t="s">
        <v>342</v>
      </c>
      <c r="N2206" s="23" t="s">
        <v>162</v>
      </c>
    </row>
    <row r="2207" spans="1:14" x14ac:dyDescent="0.25">
      <c r="A2207" s="32" t="s">
        <v>1041</v>
      </c>
      <c r="B2207" s="32" t="s">
        <v>333</v>
      </c>
      <c r="C2207" s="32">
        <v>25</v>
      </c>
      <c r="D2207" s="32">
        <v>1225380.28</v>
      </c>
      <c r="E2207" s="32" t="s">
        <v>10</v>
      </c>
      <c r="F2207" s="32">
        <v>24642.741999999998</v>
      </c>
      <c r="G2207" s="32" t="s">
        <v>335</v>
      </c>
      <c r="I2207" s="6">
        <v>100000</v>
      </c>
      <c r="J2207" s="80">
        <f>D2206</f>
        <v>975393.10800000001</v>
      </c>
      <c r="K2207" s="80">
        <f>D2207</f>
        <v>1225380.28</v>
      </c>
      <c r="L2207" s="20">
        <f>(J2207/K2207-1)</f>
        <v>-0.20400783012437573</v>
      </c>
      <c r="M2207" s="80">
        <f>D2208</f>
        <v>696704.772</v>
      </c>
      <c r="N2207" s="24">
        <f>(J2207/M2207-1)</f>
        <v>0.40000922514134873</v>
      </c>
    </row>
    <row r="2208" spans="1:14" x14ac:dyDescent="0.25">
      <c r="A2208" s="32" t="s">
        <v>1042</v>
      </c>
      <c r="B2208" s="32" t="s">
        <v>333</v>
      </c>
      <c r="C2208" s="32">
        <v>25</v>
      </c>
      <c r="D2208" s="32">
        <v>696704.772</v>
      </c>
      <c r="E2208" s="32" t="s">
        <v>10</v>
      </c>
      <c r="F2208" s="32">
        <v>15135.371999999999</v>
      </c>
      <c r="G2208" s="32" t="s">
        <v>335</v>
      </c>
      <c r="I2208" s="6">
        <v>50000</v>
      </c>
      <c r="J2208" s="80">
        <f>D2209</f>
        <v>433363.04599999997</v>
      </c>
      <c r="K2208" s="80">
        <f>D2210</f>
        <v>562239.80599999998</v>
      </c>
      <c r="L2208" s="20">
        <f t="shared" ref="L2208:L2211" si="266">(J2208/K2208-1)</f>
        <v>-0.22922026975799004</v>
      </c>
      <c r="M2208" s="80">
        <f>D2211</f>
        <v>460221.81099999999</v>
      </c>
      <c r="N2208" s="24">
        <f t="shared" ref="N2208:N2211" si="267">(J2208/M2208-1)</f>
        <v>-5.8360478269466443E-2</v>
      </c>
    </row>
    <row r="2209" spans="1:14" x14ac:dyDescent="0.25">
      <c r="A2209" s="32" t="s">
        <v>1043</v>
      </c>
      <c r="B2209" s="32" t="s">
        <v>333</v>
      </c>
      <c r="C2209" s="32">
        <v>25</v>
      </c>
      <c r="D2209" s="32">
        <v>433363.04599999997</v>
      </c>
      <c r="E2209" s="32" t="s">
        <v>10</v>
      </c>
      <c r="F2209" s="32">
        <v>19956.215</v>
      </c>
      <c r="G2209" s="32" t="s">
        <v>335</v>
      </c>
      <c r="I2209" s="6">
        <v>10000</v>
      </c>
      <c r="J2209" s="80">
        <f>D2212</f>
        <v>79440.922000000006</v>
      </c>
      <c r="K2209" s="80">
        <f>D2213</f>
        <v>99322.008000000002</v>
      </c>
      <c r="L2209" s="20">
        <f t="shared" si="266"/>
        <v>-0.20016798291069582</v>
      </c>
      <c r="M2209" s="80">
        <f>D2214</f>
        <v>79740.675000000003</v>
      </c>
      <c r="N2209" s="24">
        <f t="shared" si="267"/>
        <v>-3.7590978506263362E-3</v>
      </c>
    </row>
    <row r="2210" spans="1:14" x14ac:dyDescent="0.25">
      <c r="A2210" s="32" t="s">
        <v>1044</v>
      </c>
      <c r="B2210" s="32" t="s">
        <v>333</v>
      </c>
      <c r="C2210" s="32">
        <v>25</v>
      </c>
      <c r="D2210" s="32">
        <v>562239.80599999998</v>
      </c>
      <c r="E2210" s="32" t="s">
        <v>10</v>
      </c>
      <c r="F2210" s="32">
        <v>26636.473000000002</v>
      </c>
      <c r="G2210" s="32" t="s">
        <v>335</v>
      </c>
      <c r="I2210" s="74">
        <v>1000</v>
      </c>
      <c r="J2210" s="80">
        <f>D2215</f>
        <v>7188.7780000000002</v>
      </c>
      <c r="K2210" s="80">
        <f>D2216</f>
        <v>7025.33</v>
      </c>
      <c r="L2210" s="20">
        <f t="shared" si="266"/>
        <v>2.3265526316913254E-2</v>
      </c>
      <c r="M2210" s="80">
        <f>D2217</f>
        <v>3363.799</v>
      </c>
      <c r="N2210" s="24">
        <f t="shared" si="267"/>
        <v>1.1371009385519173</v>
      </c>
    </row>
    <row r="2211" spans="1:14" ht="20" thickBot="1" x14ac:dyDescent="0.3">
      <c r="A2211" s="32" t="s">
        <v>1045</v>
      </c>
      <c r="B2211" s="32" t="s">
        <v>333</v>
      </c>
      <c r="C2211" s="32">
        <v>25</v>
      </c>
      <c r="D2211" s="32">
        <v>460221.81099999999</v>
      </c>
      <c r="E2211" s="32" t="s">
        <v>10</v>
      </c>
      <c r="F2211" s="32">
        <v>13608.757</v>
      </c>
      <c r="G2211" s="32" t="s">
        <v>335</v>
      </c>
      <c r="I2211" s="75">
        <v>100</v>
      </c>
      <c r="J2211" s="81">
        <f>D2218</f>
        <v>510.976</v>
      </c>
      <c r="K2211" s="81">
        <f>D2219</f>
        <v>576.62300000000005</v>
      </c>
      <c r="L2211" s="21">
        <f t="shared" si="266"/>
        <v>-0.11384734913452987</v>
      </c>
      <c r="M2211" s="81">
        <f>D2220</f>
        <v>578.87400000000002</v>
      </c>
      <c r="N2211" s="25">
        <f t="shared" si="267"/>
        <v>-0.11729322788724317</v>
      </c>
    </row>
    <row r="2212" spans="1:14" ht="20" thickBot="1" x14ac:dyDescent="0.3">
      <c r="A2212" s="32" t="s">
        <v>1046</v>
      </c>
      <c r="B2212" s="32" t="s">
        <v>333</v>
      </c>
      <c r="C2212" s="32">
        <v>25</v>
      </c>
      <c r="D2212" s="32">
        <v>79440.922000000006</v>
      </c>
      <c r="E2212" s="32" t="s">
        <v>10</v>
      </c>
      <c r="F2212" s="32">
        <v>803.17899999999997</v>
      </c>
      <c r="G2212" s="32" t="s">
        <v>335</v>
      </c>
    </row>
    <row r="2213" spans="1:14" x14ac:dyDescent="0.25">
      <c r="A2213" s="32" t="s">
        <v>1047</v>
      </c>
      <c r="B2213" s="32" t="s">
        <v>333</v>
      </c>
      <c r="C2213" s="32">
        <v>25</v>
      </c>
      <c r="D2213" s="32">
        <v>99322.008000000002</v>
      </c>
      <c r="E2213" s="32" t="s">
        <v>10</v>
      </c>
      <c r="F2213" s="32">
        <v>320.16399999999999</v>
      </c>
      <c r="G2213" s="32" t="s">
        <v>335</v>
      </c>
      <c r="I2213" s="5" t="str">
        <f>A2204</f>
        <v>minus2_90</v>
      </c>
      <c r="J2213" s="79" t="s">
        <v>341</v>
      </c>
      <c r="K2213" s="79" t="s">
        <v>342</v>
      </c>
      <c r="L2213" s="23" t="s">
        <v>162</v>
      </c>
    </row>
    <row r="2214" spans="1:14" x14ac:dyDescent="0.25">
      <c r="A2214" s="32" t="s">
        <v>1048</v>
      </c>
      <c r="B2214" s="32" t="s">
        <v>333</v>
      </c>
      <c r="C2214" s="32">
        <v>25</v>
      </c>
      <c r="D2214" s="32">
        <v>79740.675000000003</v>
      </c>
      <c r="E2214" s="32" t="s">
        <v>10</v>
      </c>
      <c r="F2214" s="32">
        <v>457.72800000000001</v>
      </c>
      <c r="G2214" s="32" t="s">
        <v>335</v>
      </c>
      <c r="I2214" s="6">
        <v>100000</v>
      </c>
      <c r="J2214" s="80">
        <f>D2207</f>
        <v>1225380.28</v>
      </c>
      <c r="K2214" s="80">
        <f>D2208</f>
        <v>696704.772</v>
      </c>
      <c r="L2214" s="24">
        <f>(J2214/K2214-1)</f>
        <v>0.758822860481283</v>
      </c>
    </row>
    <row r="2215" spans="1:14" x14ac:dyDescent="0.25">
      <c r="A2215" s="32" t="s">
        <v>1049</v>
      </c>
      <c r="B2215" s="32" t="s">
        <v>333</v>
      </c>
      <c r="C2215" s="32">
        <v>25</v>
      </c>
      <c r="D2215" s="32">
        <v>7188.7780000000002</v>
      </c>
      <c r="E2215" s="32" t="s">
        <v>10</v>
      </c>
      <c r="F2215" s="32">
        <v>16.065999999999999</v>
      </c>
      <c r="G2215" s="32" t="s">
        <v>335</v>
      </c>
      <c r="I2215" s="6">
        <v>50000</v>
      </c>
      <c r="J2215" s="80">
        <f>D2210</f>
        <v>562239.80599999998</v>
      </c>
      <c r="K2215" s="80">
        <f>D2211</f>
        <v>460221.81099999999</v>
      </c>
      <c r="L2215" s="24">
        <f t="shared" ref="L2215:L2218" si="268">(J2215/K2215-1)</f>
        <v>0.22167136055183612</v>
      </c>
    </row>
    <row r="2216" spans="1:14" x14ac:dyDescent="0.25">
      <c r="A2216" s="32" t="s">
        <v>1050</v>
      </c>
      <c r="B2216" s="32" t="s">
        <v>333</v>
      </c>
      <c r="C2216" s="32">
        <v>25</v>
      </c>
      <c r="D2216" s="32">
        <v>7025.33</v>
      </c>
      <c r="E2216" s="32" t="s">
        <v>10</v>
      </c>
      <c r="F2216" s="32">
        <v>16.681999999999999</v>
      </c>
      <c r="G2216" s="32" t="s">
        <v>335</v>
      </c>
      <c r="I2216" s="6">
        <v>10000</v>
      </c>
      <c r="J2216" s="80">
        <f>D2213</f>
        <v>99322.008000000002</v>
      </c>
      <c r="K2216" s="80">
        <f>D2214</f>
        <v>79740.675000000003</v>
      </c>
      <c r="L2216" s="24">
        <f t="shared" si="268"/>
        <v>0.24556266924000836</v>
      </c>
    </row>
    <row r="2217" spans="1:14" x14ac:dyDescent="0.25">
      <c r="A2217" s="32" t="s">
        <v>1051</v>
      </c>
      <c r="B2217" s="32" t="s">
        <v>333</v>
      </c>
      <c r="C2217" s="32">
        <v>25</v>
      </c>
      <c r="D2217" s="32">
        <v>3363.799</v>
      </c>
      <c r="E2217" s="32" t="s">
        <v>10</v>
      </c>
      <c r="F2217" s="32">
        <v>12.23</v>
      </c>
      <c r="G2217" s="32" t="s">
        <v>335</v>
      </c>
      <c r="I2217" s="74">
        <v>1000</v>
      </c>
      <c r="J2217" s="80">
        <f>D2216</f>
        <v>7025.33</v>
      </c>
      <c r="K2217" s="80">
        <f>D2217</f>
        <v>3363.799</v>
      </c>
      <c r="L2217" s="24">
        <f t="shared" si="268"/>
        <v>1.0885106393098991</v>
      </c>
    </row>
    <row r="2218" spans="1:14" ht="20" thickBot="1" x14ac:dyDescent="0.3">
      <c r="A2218" s="32" t="s">
        <v>1052</v>
      </c>
      <c r="B2218" s="32" t="s">
        <v>333</v>
      </c>
      <c r="C2218" s="32">
        <v>25</v>
      </c>
      <c r="D2218" s="32">
        <v>510.976</v>
      </c>
      <c r="E2218" s="32" t="s">
        <v>10</v>
      </c>
      <c r="F2218" s="32">
        <v>2.4079999999999999</v>
      </c>
      <c r="G2218" s="32" t="s">
        <v>335</v>
      </c>
      <c r="I2218" s="75">
        <v>100</v>
      </c>
      <c r="J2218" s="81">
        <f>D2219</f>
        <v>576.62300000000005</v>
      </c>
      <c r="K2218" s="81">
        <f>D2220</f>
        <v>578.87400000000002</v>
      </c>
      <c r="L2218" s="25">
        <f t="shared" si="268"/>
        <v>-3.8885836986978228E-3</v>
      </c>
    </row>
    <row r="2219" spans="1:14" x14ac:dyDescent="0.25">
      <c r="A2219" s="32" t="s">
        <v>1053</v>
      </c>
      <c r="B2219" s="32" t="s">
        <v>333</v>
      </c>
      <c r="C2219" s="32">
        <v>25</v>
      </c>
      <c r="D2219" s="32">
        <v>576.62300000000005</v>
      </c>
      <c r="E2219" s="32" t="s">
        <v>10</v>
      </c>
      <c r="F2219" s="32">
        <v>3.3650000000000002</v>
      </c>
      <c r="G2219" s="32" t="s">
        <v>335</v>
      </c>
    </row>
    <row r="2220" spans="1:14" x14ac:dyDescent="0.25">
      <c r="A2220" s="32" t="s">
        <v>1054</v>
      </c>
      <c r="B2220" s="32" t="s">
        <v>333</v>
      </c>
      <c r="C2220" s="32">
        <v>25</v>
      </c>
      <c r="D2220" s="32">
        <v>578.87400000000002</v>
      </c>
      <c r="E2220" s="32" t="s">
        <v>10</v>
      </c>
      <c r="F2220" s="32">
        <v>15.581</v>
      </c>
      <c r="G2220" s="32" t="s">
        <v>335</v>
      </c>
    </row>
    <row r="2221" spans="1:14" x14ac:dyDescent="0.25">
      <c r="A2221" s="32"/>
      <c r="B2221" s="32"/>
      <c r="C2221" s="32"/>
      <c r="D2221" s="32"/>
      <c r="E2221" s="32"/>
      <c r="F2221" s="32"/>
      <c r="G2221" s="32"/>
    </row>
    <row r="2222" spans="1:14" x14ac:dyDescent="0.25">
      <c r="A2222" s="32" t="s">
        <v>971</v>
      </c>
      <c r="B2222" s="32"/>
      <c r="C2222" s="32"/>
      <c r="D2222" s="32"/>
      <c r="E2222" s="32"/>
      <c r="F2222" s="32"/>
      <c r="G2222" s="32"/>
    </row>
    <row r="2223" spans="1:14" ht="20" thickBot="1" x14ac:dyDescent="0.3">
      <c r="A2223" s="32" t="s">
        <v>2</v>
      </c>
      <c r="B2223" s="32" t="s">
        <v>3</v>
      </c>
      <c r="C2223" s="32" t="s">
        <v>4</v>
      </c>
      <c r="D2223" s="32" t="s">
        <v>5</v>
      </c>
      <c r="E2223" s="32" t="s">
        <v>6</v>
      </c>
      <c r="F2223" s="32" t="s">
        <v>7</v>
      </c>
      <c r="G2223" s="32"/>
    </row>
    <row r="2224" spans="1:14" x14ac:dyDescent="0.25">
      <c r="A2224" s="32" t="s">
        <v>972</v>
      </c>
      <c r="B2224" s="32" t="s">
        <v>333</v>
      </c>
      <c r="C2224" s="32">
        <v>25</v>
      </c>
      <c r="D2224" s="32">
        <v>12978517.098999999</v>
      </c>
      <c r="E2224" s="32" t="s">
        <v>10</v>
      </c>
      <c r="F2224" s="32">
        <v>65698.240999999995</v>
      </c>
      <c r="G2224" s="32" t="s">
        <v>335</v>
      </c>
      <c r="I2224" s="5" t="str">
        <f>A2222</f>
        <v>sort2</v>
      </c>
      <c r="J2224" s="79" t="s">
        <v>340</v>
      </c>
      <c r="K2224" s="79" t="s">
        <v>341</v>
      </c>
      <c r="L2224" s="19" t="s">
        <v>162</v>
      </c>
      <c r="M2224" s="79" t="s">
        <v>342</v>
      </c>
      <c r="N2224" s="23" t="s">
        <v>162</v>
      </c>
    </row>
    <row r="2225" spans="1:14" x14ac:dyDescent="0.25">
      <c r="A2225" s="32" t="s">
        <v>973</v>
      </c>
      <c r="B2225" s="32" t="s">
        <v>333</v>
      </c>
      <c r="C2225" s="32">
        <v>25</v>
      </c>
      <c r="D2225" s="32">
        <v>13475811.132999999</v>
      </c>
      <c r="E2225" s="32" t="s">
        <v>10</v>
      </c>
      <c r="F2225" s="32">
        <v>14139.455</v>
      </c>
      <c r="G2225" s="32" t="s">
        <v>335</v>
      </c>
      <c r="I2225" s="6">
        <v>100000</v>
      </c>
      <c r="J2225" s="80">
        <f>D2224</f>
        <v>12978517.098999999</v>
      </c>
      <c r="K2225" s="80">
        <f>D2225</f>
        <v>13475811.132999999</v>
      </c>
      <c r="L2225" s="20">
        <f>(J2225/K2225-1)</f>
        <v>-3.6902716214403664E-2</v>
      </c>
      <c r="M2225" s="80">
        <f>D2226</f>
        <v>13337584.823000001</v>
      </c>
      <c r="N2225" s="24">
        <f>(J2225/M2225-1)</f>
        <v>-2.6921495065643897E-2</v>
      </c>
    </row>
    <row r="2226" spans="1:14" x14ac:dyDescent="0.25">
      <c r="A2226" s="32" t="s">
        <v>974</v>
      </c>
      <c r="B2226" s="32" t="s">
        <v>333</v>
      </c>
      <c r="C2226" s="32">
        <v>25</v>
      </c>
      <c r="D2226" s="32">
        <v>13337584.823000001</v>
      </c>
      <c r="E2226" s="32" t="s">
        <v>10</v>
      </c>
      <c r="F2226" s="32">
        <v>18673.992999999999</v>
      </c>
      <c r="G2226" s="32" t="s">
        <v>335</v>
      </c>
      <c r="I2226" s="6">
        <v>50000</v>
      </c>
      <c r="J2226" s="80">
        <f>D2227</f>
        <v>6111910.108</v>
      </c>
      <c r="K2226" s="80">
        <f>D2228</f>
        <v>6229627.1720000003</v>
      </c>
      <c r="L2226" s="20">
        <f t="shared" ref="L2226:L2229" si="269">(J2226/K2226-1)</f>
        <v>-1.8896325694914395E-2</v>
      </c>
      <c r="M2226" s="80">
        <f>D2229</f>
        <v>6144594.2280000001</v>
      </c>
      <c r="N2226" s="24">
        <f t="shared" ref="N2226:N2229" si="270">(J2226/M2226-1)</f>
        <v>-5.3191665368338414E-3</v>
      </c>
    </row>
    <row r="2227" spans="1:14" x14ac:dyDescent="0.25">
      <c r="A2227" s="32" t="s">
        <v>975</v>
      </c>
      <c r="B2227" s="32" t="s">
        <v>333</v>
      </c>
      <c r="C2227" s="32">
        <v>25</v>
      </c>
      <c r="D2227" s="32">
        <v>6111910.108</v>
      </c>
      <c r="E2227" s="32" t="s">
        <v>10</v>
      </c>
      <c r="F2227" s="32">
        <v>44520.506000000001</v>
      </c>
      <c r="G2227" s="32" t="s">
        <v>335</v>
      </c>
      <c r="I2227" s="6">
        <v>10000</v>
      </c>
      <c r="J2227" s="80">
        <f>D2230</f>
        <v>986200.43599999999</v>
      </c>
      <c r="K2227" s="80">
        <f>D2231</f>
        <v>984542.99100000004</v>
      </c>
      <c r="L2227" s="20">
        <f t="shared" si="269"/>
        <v>1.6834663545941542E-3</v>
      </c>
      <c r="M2227" s="80">
        <f>D2232</f>
        <v>935957.88899999997</v>
      </c>
      <c r="N2227" s="24">
        <f t="shared" si="270"/>
        <v>5.368034992864934E-2</v>
      </c>
    </row>
    <row r="2228" spans="1:14" x14ac:dyDescent="0.25">
      <c r="A2228" s="32" t="s">
        <v>976</v>
      </c>
      <c r="B2228" s="32" t="s">
        <v>333</v>
      </c>
      <c r="C2228" s="32">
        <v>25</v>
      </c>
      <c r="D2228" s="32">
        <v>6229627.1720000003</v>
      </c>
      <c r="E2228" s="32" t="s">
        <v>10</v>
      </c>
      <c r="F2228" s="32">
        <v>36022.036999999997</v>
      </c>
      <c r="G2228" s="32" t="s">
        <v>335</v>
      </c>
      <c r="I2228" s="74">
        <v>1000</v>
      </c>
      <c r="J2228" s="80">
        <f>D2233</f>
        <v>41612.131999999998</v>
      </c>
      <c r="K2228" s="80">
        <f>D2234</f>
        <v>43139.093999999997</v>
      </c>
      <c r="L2228" s="20">
        <f t="shared" si="269"/>
        <v>-3.5396246383848529E-2</v>
      </c>
      <c r="M2228" s="80">
        <f>D2235</f>
        <v>39225.375</v>
      </c>
      <c r="N2228" s="24">
        <f t="shared" si="270"/>
        <v>6.0847270421251487E-2</v>
      </c>
    </row>
    <row r="2229" spans="1:14" ht="20" thickBot="1" x14ac:dyDescent="0.3">
      <c r="A2229" s="32" t="s">
        <v>977</v>
      </c>
      <c r="B2229" s="32" t="s">
        <v>333</v>
      </c>
      <c r="C2229" s="32">
        <v>25</v>
      </c>
      <c r="D2229" s="32">
        <v>6144594.2280000001</v>
      </c>
      <c r="E2229" s="32" t="s">
        <v>10</v>
      </c>
      <c r="F2229" s="32">
        <v>44496.902999999998</v>
      </c>
      <c r="G2229" s="32" t="s">
        <v>335</v>
      </c>
      <c r="I2229" s="75">
        <v>100</v>
      </c>
      <c r="J2229" s="81">
        <f>D2236</f>
        <v>2201.7330000000002</v>
      </c>
      <c r="K2229" s="81">
        <f>D2237</f>
        <v>3530.0970000000002</v>
      </c>
      <c r="L2229" s="21">
        <f t="shared" si="269"/>
        <v>-0.37629674198754315</v>
      </c>
      <c r="M2229" s="81">
        <f>D2238</f>
        <v>2363.306</v>
      </c>
      <c r="N2229" s="25">
        <f t="shared" si="270"/>
        <v>-6.836736334609228E-2</v>
      </c>
    </row>
    <row r="2230" spans="1:14" ht="20" thickBot="1" x14ac:dyDescent="0.3">
      <c r="A2230" s="32" t="s">
        <v>978</v>
      </c>
      <c r="B2230" s="32" t="s">
        <v>333</v>
      </c>
      <c r="C2230" s="32">
        <v>25</v>
      </c>
      <c r="D2230" s="32">
        <v>986200.43599999999</v>
      </c>
      <c r="E2230" s="32" t="s">
        <v>10</v>
      </c>
      <c r="F2230" s="32">
        <v>5788.77</v>
      </c>
      <c r="G2230" s="32" t="s">
        <v>335</v>
      </c>
    </row>
    <row r="2231" spans="1:14" x14ac:dyDescent="0.25">
      <c r="A2231" s="32" t="s">
        <v>979</v>
      </c>
      <c r="B2231" s="32" t="s">
        <v>333</v>
      </c>
      <c r="C2231" s="32">
        <v>25</v>
      </c>
      <c r="D2231" s="32">
        <v>984542.99100000004</v>
      </c>
      <c r="E2231" s="32" t="s">
        <v>10</v>
      </c>
      <c r="F2231" s="32">
        <v>7846.924</v>
      </c>
      <c r="G2231" s="32" t="s">
        <v>335</v>
      </c>
      <c r="I2231" s="5" t="str">
        <f>A2222</f>
        <v>sort2</v>
      </c>
      <c r="J2231" s="79" t="s">
        <v>341</v>
      </c>
      <c r="K2231" s="79" t="s">
        <v>342</v>
      </c>
      <c r="L2231" s="23" t="s">
        <v>162</v>
      </c>
    </row>
    <row r="2232" spans="1:14" x14ac:dyDescent="0.25">
      <c r="A2232" s="32" t="s">
        <v>980</v>
      </c>
      <c r="B2232" s="32" t="s">
        <v>333</v>
      </c>
      <c r="C2232" s="32">
        <v>25</v>
      </c>
      <c r="D2232" s="32">
        <v>935957.88899999997</v>
      </c>
      <c r="E2232" s="32" t="s">
        <v>10</v>
      </c>
      <c r="F2232" s="32">
        <v>8239.6409999999996</v>
      </c>
      <c r="G2232" s="32" t="s">
        <v>335</v>
      </c>
      <c r="I2232" s="6">
        <v>100000</v>
      </c>
      <c r="J2232" s="80">
        <f>D2225</f>
        <v>13475811.132999999</v>
      </c>
      <c r="K2232" s="80">
        <f>D2226</f>
        <v>13337584.823000001</v>
      </c>
      <c r="L2232" s="24">
        <f>(J2232/K2232-1)</f>
        <v>1.0363668672729531E-2</v>
      </c>
    </row>
    <row r="2233" spans="1:14" x14ac:dyDescent="0.25">
      <c r="A2233" s="32" t="s">
        <v>981</v>
      </c>
      <c r="B2233" s="32" t="s">
        <v>333</v>
      </c>
      <c r="C2233" s="32">
        <v>25</v>
      </c>
      <c r="D2233" s="32">
        <v>41612.131999999998</v>
      </c>
      <c r="E2233" s="32" t="s">
        <v>10</v>
      </c>
      <c r="F2233" s="32">
        <v>985.29</v>
      </c>
      <c r="G2233" s="32" t="s">
        <v>335</v>
      </c>
      <c r="I2233" s="6">
        <v>50000</v>
      </c>
      <c r="J2233" s="80">
        <f>D2228</f>
        <v>6229627.1720000003</v>
      </c>
      <c r="K2233" s="80">
        <f>D2229</f>
        <v>6144594.2280000001</v>
      </c>
      <c r="L2233" s="24">
        <f t="shared" ref="L2233:L2236" si="271">(J2233/K2233-1)</f>
        <v>1.3838658965065198E-2</v>
      </c>
    </row>
    <row r="2234" spans="1:14" x14ac:dyDescent="0.25">
      <c r="A2234" s="32" t="s">
        <v>982</v>
      </c>
      <c r="B2234" s="32" t="s">
        <v>333</v>
      </c>
      <c r="C2234" s="32">
        <v>25</v>
      </c>
      <c r="D2234" s="32">
        <v>43139.093999999997</v>
      </c>
      <c r="E2234" s="32" t="s">
        <v>10</v>
      </c>
      <c r="F2234" s="32">
        <v>618.41200000000003</v>
      </c>
      <c r="G2234" s="32" t="s">
        <v>335</v>
      </c>
      <c r="I2234" s="6">
        <v>10000</v>
      </c>
      <c r="J2234" s="80">
        <f>D2231</f>
        <v>984542.99100000004</v>
      </c>
      <c r="K2234" s="80">
        <f>D2232</f>
        <v>935957.88899999997</v>
      </c>
      <c r="L2234" s="24">
        <f t="shared" si="271"/>
        <v>5.1909495684586471E-2</v>
      </c>
    </row>
    <row r="2235" spans="1:14" x14ac:dyDescent="0.25">
      <c r="A2235" s="32" t="s">
        <v>983</v>
      </c>
      <c r="B2235" s="32" t="s">
        <v>333</v>
      </c>
      <c r="C2235" s="32">
        <v>25</v>
      </c>
      <c r="D2235" s="32">
        <v>39225.375</v>
      </c>
      <c r="E2235" s="32" t="s">
        <v>10</v>
      </c>
      <c r="F2235" s="32">
        <v>407.23500000000001</v>
      </c>
      <c r="G2235" s="32" t="s">
        <v>335</v>
      </c>
      <c r="I2235" s="74">
        <v>1000</v>
      </c>
      <c r="J2235" s="80">
        <f>D2234</f>
        <v>43139.093999999997</v>
      </c>
      <c r="K2235" s="80">
        <f>D2235</f>
        <v>39225.375</v>
      </c>
      <c r="L2235" s="24">
        <f t="shared" si="271"/>
        <v>9.9775183793654021E-2</v>
      </c>
    </row>
    <row r="2236" spans="1:14" ht="20" thickBot="1" x14ac:dyDescent="0.3">
      <c r="A2236" s="32" t="s">
        <v>984</v>
      </c>
      <c r="B2236" s="32" t="s">
        <v>333</v>
      </c>
      <c r="C2236" s="32">
        <v>25</v>
      </c>
      <c r="D2236" s="32">
        <v>2201.7330000000002</v>
      </c>
      <c r="E2236" s="32" t="s">
        <v>10</v>
      </c>
      <c r="F2236" s="32">
        <v>8.5649999999999995</v>
      </c>
      <c r="G2236" s="32" t="s">
        <v>335</v>
      </c>
      <c r="I2236" s="75">
        <v>100</v>
      </c>
      <c r="J2236" s="81">
        <f>D2237</f>
        <v>3530.0970000000002</v>
      </c>
      <c r="K2236" s="81">
        <f>D2238</f>
        <v>2363.306</v>
      </c>
      <c r="L2236" s="25">
        <f t="shared" si="271"/>
        <v>0.49371135180971071</v>
      </c>
    </row>
    <row r="2237" spans="1:14" x14ac:dyDescent="0.25">
      <c r="A2237" s="32" t="s">
        <v>985</v>
      </c>
      <c r="B2237" s="32" t="s">
        <v>333</v>
      </c>
      <c r="C2237" s="32">
        <v>25</v>
      </c>
      <c r="D2237" s="32">
        <v>3530.0970000000002</v>
      </c>
      <c r="E2237" s="32" t="s">
        <v>10</v>
      </c>
      <c r="F2237" s="32">
        <v>19.641999999999999</v>
      </c>
      <c r="G2237" s="32" t="s">
        <v>335</v>
      </c>
    </row>
    <row r="2238" spans="1:14" x14ac:dyDescent="0.25">
      <c r="A2238" s="32" t="s">
        <v>986</v>
      </c>
      <c r="B2238" s="32" t="s">
        <v>333</v>
      </c>
      <c r="C2238" s="32">
        <v>25</v>
      </c>
      <c r="D2238" s="32">
        <v>2363.306</v>
      </c>
      <c r="E2238" s="32" t="s">
        <v>10</v>
      </c>
      <c r="F2238" s="32">
        <v>11.77</v>
      </c>
      <c r="G2238" s="32" t="s">
        <v>335</v>
      </c>
    </row>
    <row r="2240" spans="1:14" x14ac:dyDescent="0.25">
      <c r="A2240" s="3" t="s">
        <v>0</v>
      </c>
      <c r="B2240" s="3" t="s">
        <v>1</v>
      </c>
    </row>
    <row r="2241" spans="1:14" ht="20" thickBot="1" x14ac:dyDescent="0.3">
      <c r="A2241" s="3" t="s">
        <v>2</v>
      </c>
      <c r="B2241" s="3" t="s">
        <v>3</v>
      </c>
      <c r="C2241" s="3" t="s">
        <v>4</v>
      </c>
      <c r="D2241" s="26" t="s">
        <v>5</v>
      </c>
      <c r="E2241" s="3" t="s">
        <v>6</v>
      </c>
      <c r="F2241" s="42" t="s">
        <v>7</v>
      </c>
    </row>
    <row r="2242" spans="1:14" x14ac:dyDescent="0.25">
      <c r="A2242" s="3" t="s">
        <v>1057</v>
      </c>
      <c r="B2242" s="3" t="s">
        <v>333</v>
      </c>
      <c r="C2242" s="3">
        <v>10</v>
      </c>
      <c r="D2242" s="26">
        <v>11186392.254000001</v>
      </c>
      <c r="E2242" s="3" t="s">
        <v>10</v>
      </c>
      <c r="F2242" s="42">
        <v>647901.97600000002</v>
      </c>
      <c r="G2242" s="3" t="s">
        <v>335</v>
      </c>
      <c r="I2242" s="5" t="s">
        <v>1087</v>
      </c>
      <c r="J2242" s="79" t="s">
        <v>340</v>
      </c>
      <c r="K2242" s="79" t="s">
        <v>341</v>
      </c>
      <c r="L2242" s="23" t="s">
        <v>162</v>
      </c>
      <c r="M2242" s="92"/>
      <c r="N2242" s="89"/>
    </row>
    <row r="2243" spans="1:14" x14ac:dyDescent="0.25">
      <c r="A2243" s="3" t="s">
        <v>1058</v>
      </c>
      <c r="B2243" s="3" t="s">
        <v>333</v>
      </c>
      <c r="C2243" s="3">
        <v>10</v>
      </c>
      <c r="D2243" s="26">
        <v>12499529.713</v>
      </c>
      <c r="E2243" s="3" t="s">
        <v>10</v>
      </c>
      <c r="F2243" s="42">
        <v>155216.91899999999</v>
      </c>
      <c r="G2243" s="3" t="s">
        <v>335</v>
      </c>
      <c r="I2243" s="6">
        <v>100000</v>
      </c>
      <c r="J2243" s="80">
        <f>D2242</f>
        <v>11186392.254000001</v>
      </c>
      <c r="K2243" s="80">
        <f>D2243</f>
        <v>12499529.713</v>
      </c>
      <c r="L2243" s="24">
        <f>(J2243/K2243-1)</f>
        <v>-0.10505494919815139</v>
      </c>
      <c r="M2243" s="91"/>
      <c r="N2243" s="88"/>
    </row>
    <row r="2244" spans="1:14" x14ac:dyDescent="0.25">
      <c r="A2244" s="3" t="s">
        <v>1059</v>
      </c>
      <c r="B2244" s="3" t="s">
        <v>333</v>
      </c>
      <c r="C2244" s="3">
        <v>10</v>
      </c>
      <c r="D2244" s="26">
        <v>953567.62399999995</v>
      </c>
      <c r="E2244" s="3" t="s">
        <v>10</v>
      </c>
      <c r="F2244" s="42">
        <v>47501.669000000002</v>
      </c>
      <c r="G2244" s="3" t="s">
        <v>335</v>
      </c>
      <c r="I2244" s="6">
        <v>10000</v>
      </c>
      <c r="J2244" s="80">
        <f>D2244</f>
        <v>953567.62399999995</v>
      </c>
      <c r="K2244" s="80">
        <f>D2245</f>
        <v>1214111.675</v>
      </c>
      <c r="L2244" s="24">
        <f t="shared" ref="L2244:L2247" si="272">(J2244/K2244-1)</f>
        <v>-0.21459644641008835</v>
      </c>
      <c r="M2244" s="91"/>
      <c r="N2244" s="88"/>
    </row>
    <row r="2245" spans="1:14" ht="20" thickBot="1" x14ac:dyDescent="0.3">
      <c r="A2245" s="3" t="s">
        <v>1060</v>
      </c>
      <c r="B2245" s="3" t="s">
        <v>333</v>
      </c>
      <c r="C2245" s="3">
        <v>10</v>
      </c>
      <c r="D2245" s="26">
        <v>1214111.675</v>
      </c>
      <c r="E2245" s="3" t="s">
        <v>10</v>
      </c>
      <c r="F2245" s="42">
        <v>15661.754000000001</v>
      </c>
      <c r="G2245" s="3" t="s">
        <v>335</v>
      </c>
      <c r="I2245" s="7">
        <v>1000</v>
      </c>
      <c r="J2245" s="81">
        <f>D2246</f>
        <v>121872.99</v>
      </c>
      <c r="K2245" s="81">
        <f>D2247</f>
        <v>124101.89599999999</v>
      </c>
      <c r="L2245" s="25">
        <f t="shared" si="272"/>
        <v>-1.7960289663906392E-2</v>
      </c>
      <c r="M2245" s="91"/>
      <c r="N2245" s="88"/>
    </row>
    <row r="2246" spans="1:14" x14ac:dyDescent="0.25">
      <c r="A2246" s="3" t="s">
        <v>1061</v>
      </c>
      <c r="B2246" s="3" t="s">
        <v>333</v>
      </c>
      <c r="C2246" s="3">
        <v>10</v>
      </c>
      <c r="D2246" s="26">
        <v>121872.99</v>
      </c>
      <c r="E2246" s="3" t="s">
        <v>10</v>
      </c>
      <c r="F2246" s="42">
        <v>9085.2289999999994</v>
      </c>
      <c r="G2246" s="3" t="s">
        <v>335</v>
      </c>
      <c r="I2246" s="90"/>
      <c r="J2246" s="91"/>
      <c r="K2246" s="91"/>
      <c r="L2246" s="88"/>
      <c r="M2246" s="91"/>
      <c r="N2246" s="88"/>
    </row>
    <row r="2247" spans="1:14" ht="20" thickBot="1" x14ac:dyDescent="0.3">
      <c r="A2247" s="3" t="s">
        <v>1062</v>
      </c>
      <c r="B2247" s="3" t="s">
        <v>333</v>
      </c>
      <c r="C2247" s="3">
        <v>10</v>
      </c>
      <c r="D2247" s="26">
        <v>124101.89599999999</v>
      </c>
      <c r="E2247" s="3" t="s">
        <v>10</v>
      </c>
      <c r="F2247" s="42">
        <v>2954.855</v>
      </c>
      <c r="G2247" s="3" t="s">
        <v>335</v>
      </c>
      <c r="I2247" s="90"/>
      <c r="J2247" s="91"/>
      <c r="K2247" s="91"/>
      <c r="L2247" s="88"/>
      <c r="M2247" s="91"/>
      <c r="N2247" s="88"/>
    </row>
    <row r="2248" spans="1:14" x14ac:dyDescent="0.25">
      <c r="A2248" s="3" t="s">
        <v>1063</v>
      </c>
      <c r="B2248" s="3" t="s">
        <v>333</v>
      </c>
      <c r="C2248" s="3">
        <v>10</v>
      </c>
      <c r="D2248" s="26">
        <v>20014642.447999999</v>
      </c>
      <c r="E2248" s="3" t="s">
        <v>10</v>
      </c>
      <c r="F2248" s="42">
        <v>864123.22499999998</v>
      </c>
      <c r="G2248" s="3" t="s">
        <v>335</v>
      </c>
      <c r="I2248" s="5" t="s">
        <v>1088</v>
      </c>
      <c r="J2248" s="79" t="s">
        <v>340</v>
      </c>
      <c r="K2248" s="79" t="s">
        <v>341</v>
      </c>
      <c r="L2248" s="23" t="s">
        <v>162</v>
      </c>
    </row>
    <row r="2249" spans="1:14" x14ac:dyDescent="0.25">
      <c r="A2249" s="3" t="s">
        <v>1064</v>
      </c>
      <c r="B2249" s="3" t="s">
        <v>333</v>
      </c>
      <c r="C2249" s="3">
        <v>10</v>
      </c>
      <c r="D2249" s="26">
        <v>17828911.050999999</v>
      </c>
      <c r="E2249" s="3" t="s">
        <v>10</v>
      </c>
      <c r="F2249" s="42">
        <v>233732.908</v>
      </c>
      <c r="G2249" s="3" t="s">
        <v>335</v>
      </c>
      <c r="I2249" s="6">
        <v>100000</v>
      </c>
      <c r="J2249" s="80">
        <f>D2248</f>
        <v>20014642.447999999</v>
      </c>
      <c r="K2249" s="80">
        <f>D2249</f>
        <v>17828911.050999999</v>
      </c>
      <c r="L2249" s="24">
        <f>(J2249/K2249-1)</f>
        <v>0.12259477826478959</v>
      </c>
    </row>
    <row r="2250" spans="1:14" x14ac:dyDescent="0.25">
      <c r="A2250" s="3" t="s">
        <v>1065</v>
      </c>
      <c r="B2250" s="3" t="s">
        <v>333</v>
      </c>
      <c r="C2250" s="3">
        <v>10</v>
      </c>
      <c r="D2250" s="26">
        <v>2661291.8670000001</v>
      </c>
      <c r="E2250" s="3" t="s">
        <v>10</v>
      </c>
      <c r="F2250" s="42">
        <v>40107.934999999998</v>
      </c>
      <c r="G2250" s="3" t="s">
        <v>335</v>
      </c>
      <c r="I2250" s="6">
        <v>10000</v>
      </c>
      <c r="J2250" s="80">
        <f>D2250</f>
        <v>2661291.8670000001</v>
      </c>
      <c r="K2250" s="80">
        <f>D2251</f>
        <v>1791382.0460000001</v>
      </c>
      <c r="L2250" s="24">
        <f t="shared" ref="L2250:L2251" si="273">(J2250/K2250-1)</f>
        <v>0.48560820565464113</v>
      </c>
    </row>
    <row r="2251" spans="1:14" ht="20" thickBot="1" x14ac:dyDescent="0.3">
      <c r="A2251" s="3" t="s">
        <v>1066</v>
      </c>
      <c r="B2251" s="3" t="s">
        <v>333</v>
      </c>
      <c r="C2251" s="3">
        <v>10</v>
      </c>
      <c r="D2251" s="26">
        <v>1791382.0460000001</v>
      </c>
      <c r="E2251" s="3" t="s">
        <v>10</v>
      </c>
      <c r="F2251" s="42">
        <v>73756.517999999996</v>
      </c>
      <c r="G2251" s="3" t="s">
        <v>335</v>
      </c>
      <c r="I2251" s="7">
        <v>1000</v>
      </c>
      <c r="J2251" s="81">
        <f>D2252</f>
        <v>268240.93599999999</v>
      </c>
      <c r="K2251" s="81">
        <f>D2253</f>
        <v>186015.11799999999</v>
      </c>
      <c r="L2251" s="25">
        <f t="shared" si="273"/>
        <v>0.44203836163467103</v>
      </c>
    </row>
    <row r="2252" spans="1:14" x14ac:dyDescent="0.25">
      <c r="A2252" s="3" t="s">
        <v>1067</v>
      </c>
      <c r="B2252" s="3" t="s">
        <v>333</v>
      </c>
      <c r="C2252" s="3">
        <v>10</v>
      </c>
      <c r="D2252" s="26">
        <v>268240.93599999999</v>
      </c>
      <c r="E2252" s="3" t="s">
        <v>10</v>
      </c>
      <c r="F2252" s="42">
        <v>13998.946</v>
      </c>
      <c r="G2252" s="3" t="s">
        <v>335</v>
      </c>
    </row>
    <row r="2253" spans="1:14" ht="20" thickBot="1" x14ac:dyDescent="0.3">
      <c r="A2253" s="3" t="s">
        <v>1068</v>
      </c>
      <c r="B2253" s="3" t="s">
        <v>333</v>
      </c>
      <c r="C2253" s="3">
        <v>10</v>
      </c>
      <c r="D2253" s="26">
        <v>186015.11799999999</v>
      </c>
      <c r="E2253" s="3" t="s">
        <v>10</v>
      </c>
      <c r="F2253" s="42">
        <v>12980.142</v>
      </c>
      <c r="G2253" s="3" t="s">
        <v>335</v>
      </c>
    </row>
    <row r="2254" spans="1:14" x14ac:dyDescent="0.25">
      <c r="A2254" s="3" t="s">
        <v>1069</v>
      </c>
      <c r="B2254" s="3" t="s">
        <v>333</v>
      </c>
      <c r="C2254" s="3">
        <v>10</v>
      </c>
      <c r="D2254" s="26">
        <v>30869346.730999999</v>
      </c>
      <c r="E2254" s="3" t="s">
        <v>10</v>
      </c>
      <c r="F2254" s="42">
        <v>1317293.6740000001</v>
      </c>
      <c r="G2254" s="3" t="s">
        <v>335</v>
      </c>
      <c r="I2254" s="5" t="s">
        <v>1089</v>
      </c>
      <c r="J2254" s="79" t="s">
        <v>340</v>
      </c>
      <c r="K2254" s="79" t="s">
        <v>341</v>
      </c>
      <c r="L2254" s="23" t="s">
        <v>162</v>
      </c>
    </row>
    <row r="2255" spans="1:14" x14ac:dyDescent="0.25">
      <c r="A2255" s="3" t="s">
        <v>1070</v>
      </c>
      <c r="B2255" s="3" t="s">
        <v>333</v>
      </c>
      <c r="C2255" s="3">
        <v>10</v>
      </c>
      <c r="D2255" s="26">
        <v>25339219.980999999</v>
      </c>
      <c r="E2255" s="3" t="s">
        <v>10</v>
      </c>
      <c r="F2255" s="42">
        <v>445171.288</v>
      </c>
      <c r="G2255" s="3" t="s">
        <v>335</v>
      </c>
      <c r="I2255" s="6">
        <v>100000</v>
      </c>
      <c r="J2255" s="80">
        <f>D2254</f>
        <v>30869346.730999999</v>
      </c>
      <c r="K2255" s="80">
        <f>D2255</f>
        <v>25339219.980999999</v>
      </c>
      <c r="L2255" s="24">
        <f>(J2255/K2255-1)</f>
        <v>0.21824376417848024</v>
      </c>
    </row>
    <row r="2256" spans="1:14" x14ac:dyDescent="0.25">
      <c r="A2256" s="3" t="s">
        <v>1071</v>
      </c>
      <c r="B2256" s="3" t="s">
        <v>333</v>
      </c>
      <c r="C2256" s="3">
        <v>10</v>
      </c>
      <c r="D2256" s="26">
        <v>4187201.54</v>
      </c>
      <c r="E2256" s="3" t="s">
        <v>10</v>
      </c>
      <c r="F2256" s="42">
        <v>263681.283</v>
      </c>
      <c r="G2256" s="3" t="s">
        <v>335</v>
      </c>
      <c r="I2256" s="6">
        <v>10000</v>
      </c>
      <c r="J2256" s="80">
        <f>D2256</f>
        <v>4187201.54</v>
      </c>
      <c r="K2256" s="80">
        <f>D2257</f>
        <v>2530303.3020000001</v>
      </c>
      <c r="L2256" s="24">
        <f t="shared" ref="L2256:L2257" si="274">(J2256/K2256-1)</f>
        <v>0.65482198781875511</v>
      </c>
    </row>
    <row r="2257" spans="1:12" ht="20" thickBot="1" x14ac:dyDescent="0.3">
      <c r="A2257" s="3" t="s">
        <v>1072</v>
      </c>
      <c r="B2257" s="3" t="s">
        <v>333</v>
      </c>
      <c r="C2257" s="3">
        <v>10</v>
      </c>
      <c r="D2257" s="26">
        <v>2530303.3020000001</v>
      </c>
      <c r="E2257" s="3" t="s">
        <v>10</v>
      </c>
      <c r="F2257" s="42">
        <v>29304.6</v>
      </c>
      <c r="G2257" s="3" t="s">
        <v>335</v>
      </c>
      <c r="I2257" s="7">
        <v>1000</v>
      </c>
      <c r="J2257" s="81">
        <f>D2258</f>
        <v>411927.24</v>
      </c>
      <c r="K2257" s="81">
        <f>D2259</f>
        <v>255722.25399999999</v>
      </c>
      <c r="L2257" s="25">
        <f t="shared" si="274"/>
        <v>0.61083845287864547</v>
      </c>
    </row>
    <row r="2258" spans="1:12" x14ac:dyDescent="0.25">
      <c r="A2258" s="3" t="s">
        <v>1073</v>
      </c>
      <c r="B2258" s="3" t="s">
        <v>333</v>
      </c>
      <c r="C2258" s="3">
        <v>10</v>
      </c>
      <c r="D2258" s="26">
        <v>411927.24</v>
      </c>
      <c r="E2258" s="3" t="s">
        <v>10</v>
      </c>
      <c r="F2258" s="42">
        <v>22995.561000000002</v>
      </c>
      <c r="G2258" s="3" t="s">
        <v>335</v>
      </c>
    </row>
    <row r="2259" spans="1:12" ht="20" thickBot="1" x14ac:dyDescent="0.3">
      <c r="A2259" s="3" t="s">
        <v>1074</v>
      </c>
      <c r="B2259" s="3" t="s">
        <v>333</v>
      </c>
      <c r="C2259" s="3">
        <v>10</v>
      </c>
      <c r="D2259" s="26">
        <v>255722.25399999999</v>
      </c>
      <c r="E2259" s="3" t="s">
        <v>10</v>
      </c>
      <c r="F2259" s="42">
        <v>3412.3649999999998</v>
      </c>
      <c r="G2259" s="3" t="s">
        <v>335</v>
      </c>
    </row>
    <row r="2260" spans="1:12" x14ac:dyDescent="0.25">
      <c r="A2260" s="3" t="s">
        <v>1075</v>
      </c>
      <c r="B2260" s="3" t="s">
        <v>333</v>
      </c>
      <c r="C2260" s="3">
        <v>10</v>
      </c>
      <c r="D2260" s="26">
        <v>41294218.092</v>
      </c>
      <c r="E2260" s="3" t="s">
        <v>10</v>
      </c>
      <c r="F2260" s="42">
        <v>2729878.56</v>
      </c>
      <c r="G2260" s="3" t="s">
        <v>335</v>
      </c>
      <c r="I2260" s="5" t="s">
        <v>1090</v>
      </c>
      <c r="J2260" s="79" t="s">
        <v>340</v>
      </c>
      <c r="K2260" s="79" t="s">
        <v>341</v>
      </c>
      <c r="L2260" s="23" t="s">
        <v>162</v>
      </c>
    </row>
    <row r="2261" spans="1:12" x14ac:dyDescent="0.25">
      <c r="A2261" s="3" t="s">
        <v>1076</v>
      </c>
      <c r="B2261" s="3" t="s">
        <v>333</v>
      </c>
      <c r="C2261" s="3">
        <v>10</v>
      </c>
      <c r="D2261" s="26">
        <v>32575827.432999998</v>
      </c>
      <c r="E2261" s="3" t="s">
        <v>10</v>
      </c>
      <c r="F2261" s="42">
        <v>87222.085999999996</v>
      </c>
      <c r="G2261" s="3" t="s">
        <v>335</v>
      </c>
      <c r="I2261" s="6">
        <v>100000</v>
      </c>
      <c r="J2261" s="80">
        <f>D2260</f>
        <v>41294218.092</v>
      </c>
      <c r="K2261" s="80">
        <f>D2261</f>
        <v>32575827.432999998</v>
      </c>
      <c r="L2261" s="24">
        <f>(J2261/K2261-1)</f>
        <v>0.26763374397569684</v>
      </c>
    </row>
    <row r="2262" spans="1:12" x14ac:dyDescent="0.25">
      <c r="A2262" s="3" t="s">
        <v>1077</v>
      </c>
      <c r="B2262" s="3" t="s">
        <v>333</v>
      </c>
      <c r="C2262" s="3">
        <v>10</v>
      </c>
      <c r="D2262" s="26">
        <v>6294481.7520000003</v>
      </c>
      <c r="E2262" s="3" t="s">
        <v>10</v>
      </c>
      <c r="F2262" s="42">
        <v>343220.49900000001</v>
      </c>
      <c r="G2262" s="3" t="s">
        <v>335</v>
      </c>
      <c r="I2262" s="6">
        <v>10000</v>
      </c>
      <c r="J2262" s="80">
        <f>D2262</f>
        <v>6294481.7520000003</v>
      </c>
      <c r="K2262" s="80">
        <f>D2263</f>
        <v>3256012.9419999998</v>
      </c>
      <c r="L2262" s="24">
        <f t="shared" ref="L2262:L2263" si="275">(J2262/K2262-1)</f>
        <v>0.93318695721572498</v>
      </c>
    </row>
    <row r="2263" spans="1:12" ht="20" thickBot="1" x14ac:dyDescent="0.3">
      <c r="A2263" s="3" t="s">
        <v>1078</v>
      </c>
      <c r="B2263" s="3" t="s">
        <v>333</v>
      </c>
      <c r="C2263" s="3">
        <v>10</v>
      </c>
      <c r="D2263" s="26">
        <v>3256012.9419999998</v>
      </c>
      <c r="E2263" s="3" t="s">
        <v>10</v>
      </c>
      <c r="F2263" s="42">
        <v>60099.216999999997</v>
      </c>
      <c r="G2263" s="3" t="s">
        <v>335</v>
      </c>
      <c r="I2263" s="7">
        <v>1000</v>
      </c>
      <c r="J2263" s="81">
        <f>D2264</f>
        <v>539837.73899999994</v>
      </c>
      <c r="K2263" s="81">
        <f>D2265</f>
        <v>329997.32900000003</v>
      </c>
      <c r="L2263" s="25">
        <f t="shared" si="275"/>
        <v>0.63588517711911519</v>
      </c>
    </row>
    <row r="2264" spans="1:12" x14ac:dyDescent="0.25">
      <c r="A2264" s="3" t="s">
        <v>1079</v>
      </c>
      <c r="B2264" s="3" t="s">
        <v>333</v>
      </c>
      <c r="C2264" s="3">
        <v>10</v>
      </c>
      <c r="D2264" s="26">
        <v>539837.73899999994</v>
      </c>
      <c r="E2264" s="3" t="s">
        <v>10</v>
      </c>
      <c r="F2264" s="42">
        <v>17378.721000000001</v>
      </c>
      <c r="G2264" s="3" t="s">
        <v>335</v>
      </c>
    </row>
    <row r="2265" spans="1:12" ht="20" thickBot="1" x14ac:dyDescent="0.3">
      <c r="A2265" s="3" t="s">
        <v>1080</v>
      </c>
      <c r="B2265" s="3" t="s">
        <v>333</v>
      </c>
      <c r="C2265" s="3">
        <v>10</v>
      </c>
      <c r="D2265" s="26">
        <v>329997.32900000003</v>
      </c>
      <c r="E2265" s="3" t="s">
        <v>10</v>
      </c>
      <c r="F2265" s="42">
        <v>6579.9570000000003</v>
      </c>
      <c r="G2265" s="3" t="s">
        <v>335</v>
      </c>
    </row>
    <row r="2266" spans="1:12" x14ac:dyDescent="0.25">
      <c r="A2266" s="3" t="s">
        <v>1081</v>
      </c>
      <c r="B2266" s="3" t="s">
        <v>333</v>
      </c>
      <c r="C2266" s="3">
        <v>10</v>
      </c>
      <c r="D2266" s="26">
        <v>638757147.64400005</v>
      </c>
      <c r="E2266" s="3" t="s">
        <v>10</v>
      </c>
      <c r="F2266" s="42">
        <v>6122130.8169999998</v>
      </c>
      <c r="G2266" s="3" t="s">
        <v>335</v>
      </c>
      <c r="I2266" s="5" t="s">
        <v>1091</v>
      </c>
      <c r="J2266" s="79" t="s">
        <v>340</v>
      </c>
      <c r="K2266" s="79" t="s">
        <v>341</v>
      </c>
      <c r="L2266" s="23" t="s">
        <v>162</v>
      </c>
    </row>
    <row r="2267" spans="1:12" x14ac:dyDescent="0.25">
      <c r="A2267" s="3" t="s">
        <v>1082</v>
      </c>
      <c r="B2267" s="3" t="s">
        <v>333</v>
      </c>
      <c r="C2267" s="3">
        <v>10</v>
      </c>
      <c r="D2267" s="26">
        <v>66735647.593000002</v>
      </c>
      <c r="E2267" s="3" t="s">
        <v>10</v>
      </c>
      <c r="F2267" s="42">
        <v>18173971.236000001</v>
      </c>
      <c r="G2267" s="3" t="s">
        <v>335</v>
      </c>
      <c r="I2267" s="6">
        <v>100000</v>
      </c>
      <c r="J2267" s="80">
        <f>D2266</f>
        <v>638757147.64400005</v>
      </c>
      <c r="K2267" s="80">
        <f>D2267</f>
        <v>66735647.593000002</v>
      </c>
      <c r="L2267" s="24">
        <f>(J2267/K2267-1)</f>
        <v>8.5714534987295181</v>
      </c>
    </row>
    <row r="2268" spans="1:12" x14ac:dyDescent="0.25">
      <c r="A2268" s="3" t="s">
        <v>1083</v>
      </c>
      <c r="B2268" s="3" t="s">
        <v>333</v>
      </c>
      <c r="C2268" s="3">
        <v>10</v>
      </c>
      <c r="D2268" s="26">
        <v>63551825.520999998</v>
      </c>
      <c r="E2268" s="3" t="s">
        <v>10</v>
      </c>
      <c r="F2268" s="42">
        <v>738903.28200000001</v>
      </c>
      <c r="G2268" s="3" t="s">
        <v>335</v>
      </c>
      <c r="I2268" s="6">
        <v>10000</v>
      </c>
      <c r="J2268" s="80">
        <f>D2268</f>
        <v>63551825.520999998</v>
      </c>
      <c r="K2268" s="80">
        <f>D2269</f>
        <v>6223566.7630000003</v>
      </c>
      <c r="L2268" s="24">
        <f t="shared" ref="L2268:L2269" si="276">(J2268/K2268-1)</f>
        <v>9.2114796773491285</v>
      </c>
    </row>
    <row r="2269" spans="1:12" ht="20" thickBot="1" x14ac:dyDescent="0.3">
      <c r="A2269" s="3" t="s">
        <v>1084</v>
      </c>
      <c r="B2269" s="3" t="s">
        <v>333</v>
      </c>
      <c r="C2269" s="3">
        <v>10</v>
      </c>
      <c r="D2269" s="26">
        <v>6223566.7630000003</v>
      </c>
      <c r="E2269" s="3" t="s">
        <v>10</v>
      </c>
      <c r="F2269" s="42">
        <v>369065.50099999999</v>
      </c>
      <c r="G2269" s="3" t="s">
        <v>335</v>
      </c>
      <c r="I2269" s="7">
        <v>1000</v>
      </c>
      <c r="J2269" s="81">
        <f>D2270</f>
        <v>6468333.6940000001</v>
      </c>
      <c r="K2269" s="81">
        <f>D2271</f>
        <v>624746.30700000003</v>
      </c>
      <c r="L2269" s="25">
        <f t="shared" si="276"/>
        <v>9.353536501977274</v>
      </c>
    </row>
    <row r="2270" spans="1:12" x14ac:dyDescent="0.25">
      <c r="A2270" s="3" t="s">
        <v>1085</v>
      </c>
      <c r="B2270" s="3" t="s">
        <v>333</v>
      </c>
      <c r="C2270" s="3">
        <v>10</v>
      </c>
      <c r="D2270" s="26">
        <v>6468333.6940000001</v>
      </c>
      <c r="E2270" s="3" t="s">
        <v>10</v>
      </c>
      <c r="F2270" s="42">
        <v>353040.489</v>
      </c>
      <c r="G2270" s="3" t="s">
        <v>335</v>
      </c>
    </row>
    <row r="2271" spans="1:12" x14ac:dyDescent="0.25">
      <c r="A2271" s="3" t="s">
        <v>1086</v>
      </c>
      <c r="B2271" s="3" t="s">
        <v>333</v>
      </c>
      <c r="C2271" s="3">
        <v>10</v>
      </c>
      <c r="D2271" s="26">
        <v>624746.30700000003</v>
      </c>
      <c r="E2271" s="3" t="s">
        <v>10</v>
      </c>
      <c r="F2271" s="42">
        <v>12033.334999999999</v>
      </c>
      <c r="G2271" s="3" t="s">
        <v>335</v>
      </c>
    </row>
    <row r="2273" spans="1:14" x14ac:dyDescent="0.25">
      <c r="A2273" s="139" t="s">
        <v>1093</v>
      </c>
      <c r="B2273" s="138"/>
      <c r="C2273" s="138"/>
      <c r="D2273" s="140"/>
      <c r="E2273" s="138"/>
      <c r="F2273" s="141"/>
      <c r="G2273" s="138"/>
    </row>
    <row r="2274" spans="1:14" ht="20" thickBot="1" x14ac:dyDescent="0.3">
      <c r="A2274" s="2" t="s">
        <v>2</v>
      </c>
      <c r="B2274" s="3" t="s">
        <v>3</v>
      </c>
      <c r="C2274" s="3" t="s">
        <v>4</v>
      </c>
      <c r="D2274" s="26" t="s">
        <v>5</v>
      </c>
      <c r="E2274" s="3" t="s">
        <v>6</v>
      </c>
      <c r="F2274" s="42" t="s">
        <v>7</v>
      </c>
    </row>
    <row r="2275" spans="1:14" x14ac:dyDescent="0.25">
      <c r="A2275" s="2" t="s">
        <v>8</v>
      </c>
      <c r="B2275" s="3" t="s">
        <v>333</v>
      </c>
      <c r="C2275" s="3">
        <v>10</v>
      </c>
      <c r="D2275" s="26">
        <v>43108977.794</v>
      </c>
      <c r="E2275" s="3" t="s">
        <v>10</v>
      </c>
      <c r="F2275" s="42">
        <v>4965532.7860000003</v>
      </c>
      <c r="G2275" s="3" t="s">
        <v>335</v>
      </c>
      <c r="I2275" s="142" t="str">
        <f>A2273</f>
        <v>map10_mem</v>
      </c>
      <c r="J2275" s="79" t="s">
        <v>340</v>
      </c>
      <c r="K2275" s="79" t="s">
        <v>341</v>
      </c>
      <c r="L2275" s="19" t="s">
        <v>162</v>
      </c>
      <c r="M2275" s="79" t="s">
        <v>342</v>
      </c>
      <c r="N2275" s="23" t="s">
        <v>162</v>
      </c>
    </row>
    <row r="2276" spans="1:14" x14ac:dyDescent="0.25">
      <c r="A2276" s="2" t="s">
        <v>12</v>
      </c>
      <c r="B2276" s="3" t="s">
        <v>333</v>
      </c>
      <c r="C2276" s="3">
        <v>10</v>
      </c>
      <c r="D2276" s="26">
        <v>16029241.68</v>
      </c>
      <c r="E2276" s="3" t="s">
        <v>10</v>
      </c>
      <c r="F2276" s="42">
        <v>2073235.0989999999</v>
      </c>
      <c r="G2276" s="3" t="s">
        <v>335</v>
      </c>
      <c r="I2276" s="6">
        <v>100000</v>
      </c>
      <c r="J2276" s="80">
        <f>D2275</f>
        <v>43108977.794</v>
      </c>
      <c r="K2276" s="80">
        <f>D2276</f>
        <v>16029241.68</v>
      </c>
      <c r="L2276" s="20">
        <f>(J2276/K2276-1)</f>
        <v>1.689395958624039</v>
      </c>
      <c r="M2276" s="80">
        <f>D2277</f>
        <v>13458171.557</v>
      </c>
      <c r="N2276" s="24">
        <f>(J2276/M2276-1)</f>
        <v>2.2031823648122337</v>
      </c>
    </row>
    <row r="2277" spans="1:14" x14ac:dyDescent="0.25">
      <c r="A2277" s="2" t="s">
        <v>13</v>
      </c>
      <c r="B2277" s="3" t="s">
        <v>333</v>
      </c>
      <c r="C2277" s="3">
        <v>10</v>
      </c>
      <c r="D2277" s="26">
        <v>13458171.557</v>
      </c>
      <c r="E2277" s="3" t="s">
        <v>10</v>
      </c>
      <c r="F2277" s="42">
        <v>1610942.9350000001</v>
      </c>
      <c r="G2277" s="3" t="s">
        <v>335</v>
      </c>
      <c r="I2277" s="6">
        <v>50000</v>
      </c>
      <c r="J2277" s="80">
        <f>D2278</f>
        <v>14758753.714</v>
      </c>
      <c r="K2277" s="80">
        <f>D2279</f>
        <v>8444861.3870000001</v>
      </c>
      <c r="L2277" s="20">
        <f t="shared" ref="L2277:L2280" si="277">(J2277/K2277-1)</f>
        <v>0.74766085997806786</v>
      </c>
      <c r="M2277" s="80">
        <f>D2280</f>
        <v>7440749.0300000003</v>
      </c>
      <c r="N2277" s="24">
        <f t="shared" ref="N2277:N2280" si="278">(J2277/M2277-1)</f>
        <v>0.98350376480847368</v>
      </c>
    </row>
    <row r="2278" spans="1:14" x14ac:dyDescent="0.25">
      <c r="A2278" s="2" t="s">
        <v>14</v>
      </c>
      <c r="B2278" s="3" t="s">
        <v>333</v>
      </c>
      <c r="C2278" s="3">
        <v>10</v>
      </c>
      <c r="D2278" s="26">
        <v>14758753.714</v>
      </c>
      <c r="E2278" s="3" t="s">
        <v>10</v>
      </c>
      <c r="F2278" s="42">
        <v>1349657.594</v>
      </c>
      <c r="G2278" s="3" t="s">
        <v>335</v>
      </c>
      <c r="I2278" s="6">
        <v>10000</v>
      </c>
      <c r="J2278" s="80">
        <f>D2281</f>
        <v>2532170.2990000001</v>
      </c>
      <c r="K2278" s="80">
        <f>D2282</f>
        <v>1608612.206</v>
      </c>
      <c r="L2278" s="20">
        <f t="shared" si="277"/>
        <v>0.57413346085227968</v>
      </c>
      <c r="M2278" s="80">
        <f>D2283</f>
        <v>1410869.8330000001</v>
      </c>
      <c r="N2278" s="24">
        <f t="shared" si="278"/>
        <v>0.79475826881614231</v>
      </c>
    </row>
    <row r="2279" spans="1:14" x14ac:dyDescent="0.25">
      <c r="A2279" s="2" t="s">
        <v>15</v>
      </c>
      <c r="B2279" s="3" t="s">
        <v>333</v>
      </c>
      <c r="C2279" s="3">
        <v>10</v>
      </c>
      <c r="D2279" s="26">
        <v>8444861.3870000001</v>
      </c>
      <c r="E2279" s="3" t="s">
        <v>10</v>
      </c>
      <c r="F2279" s="42">
        <v>1465213.7009999999</v>
      </c>
      <c r="G2279" s="3" t="s">
        <v>335</v>
      </c>
      <c r="I2279" s="74">
        <v>1000</v>
      </c>
      <c r="J2279" s="80">
        <f>D2284</f>
        <v>344756.61099999998</v>
      </c>
      <c r="K2279" s="80">
        <f>D2285</f>
        <v>221869.85699999999</v>
      </c>
      <c r="L2279" s="20">
        <f t="shared" si="277"/>
        <v>0.55386863119490815</v>
      </c>
      <c r="M2279" s="80">
        <f>D2286</f>
        <v>165108.32999999999</v>
      </c>
      <c r="N2279" s="24">
        <f t="shared" si="278"/>
        <v>1.0880630977249908</v>
      </c>
    </row>
    <row r="2280" spans="1:14" ht="20" thickBot="1" x14ac:dyDescent="0.3">
      <c r="A2280" s="2" t="s">
        <v>16</v>
      </c>
      <c r="B2280" s="3" t="s">
        <v>333</v>
      </c>
      <c r="C2280" s="3">
        <v>10</v>
      </c>
      <c r="D2280" s="26">
        <v>7440749.0300000003</v>
      </c>
      <c r="E2280" s="3" t="s">
        <v>10</v>
      </c>
      <c r="F2280" s="42">
        <v>791121.10400000005</v>
      </c>
      <c r="G2280" s="3" t="s">
        <v>335</v>
      </c>
      <c r="I2280" s="75">
        <v>100</v>
      </c>
      <c r="J2280" s="81">
        <f>D2287</f>
        <v>90976.101999999999</v>
      </c>
      <c r="K2280" s="81">
        <f>D2288</f>
        <v>91940.429000000004</v>
      </c>
      <c r="L2280" s="21">
        <f t="shared" si="277"/>
        <v>-1.0488606704238901E-2</v>
      </c>
      <c r="M2280" s="81">
        <f>D2289</f>
        <v>90999.210999999996</v>
      </c>
      <c r="N2280" s="25">
        <f t="shared" si="278"/>
        <v>-2.5394725675143004E-4</v>
      </c>
    </row>
    <row r="2281" spans="1:14" ht="20" thickBot="1" x14ac:dyDescent="0.3">
      <c r="A2281" s="2" t="s">
        <v>17</v>
      </c>
      <c r="B2281" s="3" t="s">
        <v>333</v>
      </c>
      <c r="C2281" s="3">
        <v>10</v>
      </c>
      <c r="D2281" s="26">
        <v>2532170.2990000001</v>
      </c>
      <c r="E2281" s="3" t="s">
        <v>10</v>
      </c>
      <c r="F2281" s="42">
        <v>71930.047999999995</v>
      </c>
      <c r="G2281" s="3" t="s">
        <v>335</v>
      </c>
    </row>
    <row r="2282" spans="1:14" x14ac:dyDescent="0.25">
      <c r="A2282" s="2" t="s">
        <v>18</v>
      </c>
      <c r="B2282" s="3" t="s">
        <v>333</v>
      </c>
      <c r="C2282" s="3">
        <v>10</v>
      </c>
      <c r="D2282" s="26">
        <v>1608612.206</v>
      </c>
      <c r="E2282" s="3" t="s">
        <v>10</v>
      </c>
      <c r="F2282" s="42">
        <v>92577.254000000001</v>
      </c>
      <c r="G2282" s="3" t="s">
        <v>335</v>
      </c>
      <c r="I2282" s="142" t="str">
        <f>A2273</f>
        <v>map10_mem</v>
      </c>
      <c r="J2282" s="79" t="s">
        <v>341</v>
      </c>
      <c r="K2282" s="79" t="s">
        <v>342</v>
      </c>
      <c r="L2282" s="23" t="s">
        <v>162</v>
      </c>
    </row>
    <row r="2283" spans="1:14" x14ac:dyDescent="0.25">
      <c r="A2283" s="2" t="s">
        <v>19</v>
      </c>
      <c r="B2283" s="3" t="s">
        <v>333</v>
      </c>
      <c r="C2283" s="3">
        <v>10</v>
      </c>
      <c r="D2283" s="26">
        <v>1410869.8330000001</v>
      </c>
      <c r="E2283" s="3" t="s">
        <v>10</v>
      </c>
      <c r="F2283" s="42">
        <v>106110.875</v>
      </c>
      <c r="G2283" s="3" t="s">
        <v>335</v>
      </c>
      <c r="I2283" s="6">
        <v>100000</v>
      </c>
      <c r="J2283" s="80">
        <f>D2276</f>
        <v>16029241.68</v>
      </c>
      <c r="K2283" s="80">
        <f>D2277</f>
        <v>13458171.557</v>
      </c>
      <c r="L2283" s="24">
        <f>(J2283/K2283-1)</f>
        <v>0.19104156252657578</v>
      </c>
    </row>
    <row r="2284" spans="1:14" x14ac:dyDescent="0.25">
      <c r="A2284" s="2" t="s">
        <v>20</v>
      </c>
      <c r="B2284" s="3" t="s">
        <v>333</v>
      </c>
      <c r="C2284" s="3">
        <v>10</v>
      </c>
      <c r="D2284" s="26">
        <v>344756.61099999998</v>
      </c>
      <c r="E2284" s="3" t="s">
        <v>10</v>
      </c>
      <c r="F2284" s="42">
        <v>56805.144999999997</v>
      </c>
      <c r="G2284" s="3" t="s">
        <v>335</v>
      </c>
      <c r="I2284" s="6">
        <v>50000</v>
      </c>
      <c r="J2284" s="80">
        <f>D2279</f>
        <v>8444861.3870000001</v>
      </c>
      <c r="K2284" s="80">
        <f>D2280</f>
        <v>7440749.0300000003</v>
      </c>
      <c r="L2284" s="24">
        <f t="shared" ref="L2284:L2287" si="279">(J2284/K2284-1)</f>
        <v>0.134947752296384</v>
      </c>
    </row>
    <row r="2285" spans="1:14" x14ac:dyDescent="0.25">
      <c r="A2285" s="2" t="s">
        <v>21</v>
      </c>
      <c r="B2285" s="3" t="s">
        <v>333</v>
      </c>
      <c r="C2285" s="3">
        <v>10</v>
      </c>
      <c r="D2285" s="26">
        <v>221869.85699999999</v>
      </c>
      <c r="E2285" s="3" t="s">
        <v>10</v>
      </c>
      <c r="F2285" s="42">
        <v>13724.522999999999</v>
      </c>
      <c r="G2285" s="3" t="s">
        <v>335</v>
      </c>
      <c r="I2285" s="6">
        <v>10000</v>
      </c>
      <c r="J2285" s="80">
        <f>D2282</f>
        <v>1608612.206</v>
      </c>
      <c r="K2285" s="80">
        <f>D2283</f>
        <v>1410869.8330000001</v>
      </c>
      <c r="L2285" s="24">
        <f t="shared" si="279"/>
        <v>0.14015635487756573</v>
      </c>
    </row>
    <row r="2286" spans="1:14" x14ac:dyDescent="0.25">
      <c r="A2286" s="2" t="s">
        <v>22</v>
      </c>
      <c r="B2286" s="3" t="s">
        <v>333</v>
      </c>
      <c r="C2286" s="3">
        <v>10</v>
      </c>
      <c r="D2286" s="26">
        <v>165108.32999999999</v>
      </c>
      <c r="E2286" s="3" t="s">
        <v>10</v>
      </c>
      <c r="F2286" s="42">
        <v>7894.152</v>
      </c>
      <c r="G2286" s="3" t="s">
        <v>335</v>
      </c>
      <c r="I2286" s="74">
        <v>1000</v>
      </c>
      <c r="J2286" s="80">
        <f>D2285</f>
        <v>221869.85699999999</v>
      </c>
      <c r="K2286" s="80">
        <f>D2286</f>
        <v>165108.32999999999</v>
      </c>
      <c r="L2286" s="24">
        <f t="shared" si="279"/>
        <v>0.34378354502162312</v>
      </c>
    </row>
    <row r="2287" spans="1:14" ht="20" thickBot="1" x14ac:dyDescent="0.3">
      <c r="A2287" s="2" t="s">
        <v>23</v>
      </c>
      <c r="B2287" s="3" t="s">
        <v>333</v>
      </c>
      <c r="C2287" s="3">
        <v>10</v>
      </c>
      <c r="D2287" s="26">
        <v>90976.101999999999</v>
      </c>
      <c r="E2287" s="3" t="s">
        <v>10</v>
      </c>
      <c r="F2287" s="42">
        <v>1847.6310000000001</v>
      </c>
      <c r="G2287" s="3" t="s">
        <v>335</v>
      </c>
      <c r="I2287" s="75">
        <v>100</v>
      </c>
      <c r="J2287" s="81">
        <f>D2288</f>
        <v>91940.429000000004</v>
      </c>
      <c r="K2287" s="81">
        <f>D2289</f>
        <v>90999.210999999996</v>
      </c>
      <c r="L2287" s="25">
        <f t="shared" si="279"/>
        <v>1.0343144623528699E-2</v>
      </c>
    </row>
    <row r="2288" spans="1:14" x14ac:dyDescent="0.25">
      <c r="A2288" s="2" t="s">
        <v>24</v>
      </c>
      <c r="B2288" s="3" t="s">
        <v>333</v>
      </c>
      <c r="C2288" s="3">
        <v>10</v>
      </c>
      <c r="D2288" s="26">
        <v>91940.429000000004</v>
      </c>
      <c r="E2288" s="3" t="s">
        <v>10</v>
      </c>
      <c r="F2288" s="42">
        <v>3563.6970000000001</v>
      </c>
      <c r="G2288" s="3" t="s">
        <v>335</v>
      </c>
    </row>
    <row r="2289" spans="1:14" x14ac:dyDescent="0.25">
      <c r="A2289" s="2" t="s">
        <v>25</v>
      </c>
      <c r="B2289" s="3" t="s">
        <v>333</v>
      </c>
      <c r="C2289" s="3">
        <v>10</v>
      </c>
      <c r="D2289" s="26">
        <v>90999.210999999996</v>
      </c>
      <c r="E2289" s="3" t="s">
        <v>10</v>
      </c>
      <c r="F2289" s="42">
        <v>5936.6009999999997</v>
      </c>
      <c r="G2289" s="3" t="s">
        <v>335</v>
      </c>
    </row>
    <row r="2291" spans="1:14" x14ac:dyDescent="0.25">
      <c r="A2291" s="2" t="s">
        <v>1094</v>
      </c>
    </row>
    <row r="2292" spans="1:14" ht="20" thickBot="1" x14ac:dyDescent="0.3">
      <c r="A2292" s="2" t="s">
        <v>2</v>
      </c>
      <c r="B2292" s="3" t="s">
        <v>3</v>
      </c>
      <c r="C2292" s="3" t="s">
        <v>4</v>
      </c>
      <c r="D2292" s="26" t="s">
        <v>5</v>
      </c>
      <c r="E2292" s="3" t="s">
        <v>6</v>
      </c>
      <c r="F2292" s="42" t="s">
        <v>7</v>
      </c>
    </row>
    <row r="2293" spans="1:14" x14ac:dyDescent="0.25">
      <c r="A2293" s="2" t="s">
        <v>26</v>
      </c>
      <c r="B2293" s="3" t="s">
        <v>333</v>
      </c>
      <c r="C2293" s="3">
        <v>10</v>
      </c>
      <c r="D2293" s="26">
        <v>22521004.026000001</v>
      </c>
      <c r="E2293" s="3" t="s">
        <v>10</v>
      </c>
      <c r="F2293" s="42">
        <v>5736386.8820000002</v>
      </c>
      <c r="G2293" s="3" t="s">
        <v>335</v>
      </c>
      <c r="I2293" s="142" t="str">
        <f>A2291</f>
        <v>map5_mem</v>
      </c>
      <c r="J2293" s="79" t="s">
        <v>340</v>
      </c>
      <c r="K2293" s="79" t="s">
        <v>341</v>
      </c>
      <c r="L2293" s="19" t="s">
        <v>162</v>
      </c>
      <c r="M2293" s="79" t="s">
        <v>342</v>
      </c>
      <c r="N2293" s="23" t="s">
        <v>162</v>
      </c>
    </row>
    <row r="2294" spans="1:14" x14ac:dyDescent="0.25">
      <c r="A2294" s="2" t="s">
        <v>27</v>
      </c>
      <c r="B2294" s="3" t="s">
        <v>333</v>
      </c>
      <c r="C2294" s="3">
        <v>10</v>
      </c>
      <c r="D2294" s="26">
        <v>6842163.1359999999</v>
      </c>
      <c r="E2294" s="3" t="s">
        <v>10</v>
      </c>
      <c r="F2294" s="42">
        <v>296874.62900000002</v>
      </c>
      <c r="G2294" s="3" t="s">
        <v>335</v>
      </c>
      <c r="I2294" s="6">
        <v>100000</v>
      </c>
      <c r="J2294" s="80">
        <f>D2293</f>
        <v>22521004.026000001</v>
      </c>
      <c r="K2294" s="80">
        <f>D2294</f>
        <v>6842163.1359999999</v>
      </c>
      <c r="L2294" s="20">
        <f>(J2294/K2294-1)</f>
        <v>2.2915035169953599</v>
      </c>
      <c r="M2294" s="80">
        <f>D2295</f>
        <v>7849855.2419999996</v>
      </c>
      <c r="N2294" s="24">
        <f>(J2294/M2294-1)</f>
        <v>1.8689706155985188</v>
      </c>
    </row>
    <row r="2295" spans="1:14" x14ac:dyDescent="0.25">
      <c r="A2295" s="2" t="s">
        <v>28</v>
      </c>
      <c r="B2295" s="3" t="s">
        <v>333</v>
      </c>
      <c r="C2295" s="3">
        <v>10</v>
      </c>
      <c r="D2295" s="26">
        <v>7849855.2419999996</v>
      </c>
      <c r="E2295" s="3" t="s">
        <v>10</v>
      </c>
      <c r="F2295" s="42">
        <v>1122058.8389999999</v>
      </c>
      <c r="G2295" s="3" t="s">
        <v>335</v>
      </c>
      <c r="I2295" s="6">
        <v>50000</v>
      </c>
      <c r="J2295" s="80">
        <f>D2296</f>
        <v>6943751.2709999997</v>
      </c>
      <c r="K2295" s="80">
        <f>D2297</f>
        <v>3517709.3829999999</v>
      </c>
      <c r="L2295" s="20">
        <f t="shared" ref="L2295:L2298" si="280">(J2295/K2295-1)</f>
        <v>0.97394114037873591</v>
      </c>
      <c r="M2295" s="80">
        <f>D2298</f>
        <v>3758909.747</v>
      </c>
      <c r="N2295" s="24">
        <f t="shared" ref="N2295:N2298" si="281">(J2295/M2295-1)</f>
        <v>0.84727799770713674</v>
      </c>
    </row>
    <row r="2296" spans="1:14" x14ac:dyDescent="0.25">
      <c r="A2296" s="2" t="s">
        <v>29</v>
      </c>
      <c r="B2296" s="3" t="s">
        <v>333</v>
      </c>
      <c r="C2296" s="3">
        <v>10</v>
      </c>
      <c r="D2296" s="26">
        <v>6943751.2709999997</v>
      </c>
      <c r="E2296" s="3" t="s">
        <v>10</v>
      </c>
      <c r="F2296" s="42">
        <v>808378.71499999997</v>
      </c>
      <c r="G2296" s="3" t="s">
        <v>335</v>
      </c>
      <c r="I2296" s="6">
        <v>10000</v>
      </c>
      <c r="J2296" s="80">
        <f>D2299</f>
        <v>1454678.2830000001</v>
      </c>
      <c r="K2296" s="80">
        <f>D2300</f>
        <v>944810.11</v>
      </c>
      <c r="L2296" s="20">
        <f t="shared" si="280"/>
        <v>0.53965147875058195</v>
      </c>
      <c r="M2296" s="80">
        <f>D2301</f>
        <v>821782.9</v>
      </c>
      <c r="N2296" s="24">
        <f t="shared" si="281"/>
        <v>0.77014912697745364</v>
      </c>
    </row>
    <row r="2297" spans="1:14" x14ac:dyDescent="0.25">
      <c r="A2297" s="2" t="s">
        <v>30</v>
      </c>
      <c r="B2297" s="3" t="s">
        <v>333</v>
      </c>
      <c r="C2297" s="3">
        <v>10</v>
      </c>
      <c r="D2297" s="26">
        <v>3517709.3829999999</v>
      </c>
      <c r="E2297" s="3" t="s">
        <v>10</v>
      </c>
      <c r="F2297" s="42">
        <v>261332.85800000001</v>
      </c>
      <c r="G2297" s="3" t="s">
        <v>335</v>
      </c>
      <c r="I2297" s="74">
        <v>1000</v>
      </c>
      <c r="J2297" s="80">
        <f>D2302</f>
        <v>246725.37299999999</v>
      </c>
      <c r="K2297" s="80">
        <f>D2303</f>
        <v>139004.53599999999</v>
      </c>
      <c r="L2297" s="20">
        <f t="shared" si="280"/>
        <v>0.77494476151483283</v>
      </c>
      <c r="M2297" s="80">
        <f>D2304</f>
        <v>126336.625</v>
      </c>
      <c r="N2297" s="24">
        <f t="shared" si="281"/>
        <v>0.95292040609759843</v>
      </c>
    </row>
    <row r="2298" spans="1:14" ht="20" thickBot="1" x14ac:dyDescent="0.3">
      <c r="A2298" s="2" t="s">
        <v>31</v>
      </c>
      <c r="B2298" s="3" t="s">
        <v>333</v>
      </c>
      <c r="C2298" s="3">
        <v>10</v>
      </c>
      <c r="D2298" s="26">
        <v>3758909.747</v>
      </c>
      <c r="E2298" s="3" t="s">
        <v>10</v>
      </c>
      <c r="F2298" s="42">
        <v>509964.79700000002</v>
      </c>
      <c r="G2298" s="3" t="s">
        <v>335</v>
      </c>
      <c r="I2298" s="75">
        <v>100</v>
      </c>
      <c r="J2298" s="81">
        <f>D2305</f>
        <v>88659.794999999998</v>
      </c>
      <c r="K2298" s="81">
        <f>D2306</f>
        <v>85675.21</v>
      </c>
      <c r="L2298" s="21">
        <f t="shared" si="280"/>
        <v>3.4836039503141958E-2</v>
      </c>
      <c r="M2298" s="81">
        <f>D2307</f>
        <v>84487.770999999993</v>
      </c>
      <c r="N2298" s="25">
        <f t="shared" si="281"/>
        <v>4.9380211486464765E-2</v>
      </c>
    </row>
    <row r="2299" spans="1:14" ht="20" thickBot="1" x14ac:dyDescent="0.3">
      <c r="A2299" s="2" t="s">
        <v>32</v>
      </c>
      <c r="B2299" s="3" t="s">
        <v>333</v>
      </c>
      <c r="C2299" s="3">
        <v>10</v>
      </c>
      <c r="D2299" s="26">
        <v>1454678.2830000001</v>
      </c>
      <c r="E2299" s="3" t="s">
        <v>10</v>
      </c>
      <c r="F2299" s="42">
        <v>307772.37599999999</v>
      </c>
      <c r="G2299" s="3" t="s">
        <v>335</v>
      </c>
    </row>
    <row r="2300" spans="1:14" x14ac:dyDescent="0.25">
      <c r="A2300" s="2" t="s">
        <v>33</v>
      </c>
      <c r="B2300" s="3" t="s">
        <v>333</v>
      </c>
      <c r="C2300" s="3">
        <v>10</v>
      </c>
      <c r="D2300" s="26">
        <v>944810.11</v>
      </c>
      <c r="E2300" s="3" t="s">
        <v>10</v>
      </c>
      <c r="F2300" s="42">
        <v>235705.93799999999</v>
      </c>
      <c r="G2300" s="3" t="s">
        <v>335</v>
      </c>
      <c r="I2300" s="142" t="str">
        <f>A2291</f>
        <v>map5_mem</v>
      </c>
      <c r="J2300" s="79" t="s">
        <v>341</v>
      </c>
      <c r="K2300" s="79" t="s">
        <v>342</v>
      </c>
      <c r="L2300" s="23" t="s">
        <v>162</v>
      </c>
    </row>
    <row r="2301" spans="1:14" x14ac:dyDescent="0.25">
      <c r="A2301" s="2" t="s">
        <v>34</v>
      </c>
      <c r="B2301" s="3" t="s">
        <v>333</v>
      </c>
      <c r="C2301" s="3">
        <v>10</v>
      </c>
      <c r="D2301" s="26">
        <v>821782.9</v>
      </c>
      <c r="E2301" s="3" t="s">
        <v>10</v>
      </c>
      <c r="F2301" s="42">
        <v>113909.887</v>
      </c>
      <c r="G2301" s="3" t="s">
        <v>335</v>
      </c>
      <c r="I2301" s="6">
        <v>100000</v>
      </c>
      <c r="J2301" s="80">
        <f>D2294</f>
        <v>6842163.1359999999</v>
      </c>
      <c r="K2301" s="80">
        <f>D2295</f>
        <v>7849855.2419999996</v>
      </c>
      <c r="L2301" s="24">
        <f>(J2301/K2301-1)</f>
        <v>-0.1283707883692462</v>
      </c>
    </row>
    <row r="2302" spans="1:14" x14ac:dyDescent="0.25">
      <c r="A2302" s="2" t="s">
        <v>35</v>
      </c>
      <c r="B2302" s="3" t="s">
        <v>333</v>
      </c>
      <c r="C2302" s="3">
        <v>10</v>
      </c>
      <c r="D2302" s="26">
        <v>246725.37299999999</v>
      </c>
      <c r="E2302" s="3" t="s">
        <v>10</v>
      </c>
      <c r="F2302" s="42">
        <v>80100.134999999995</v>
      </c>
      <c r="G2302" s="3" t="s">
        <v>335</v>
      </c>
      <c r="I2302" s="6">
        <v>50000</v>
      </c>
      <c r="J2302" s="80">
        <f>D2297</f>
        <v>3517709.3829999999</v>
      </c>
      <c r="K2302" s="80">
        <f>D2298</f>
        <v>3758909.747</v>
      </c>
      <c r="L2302" s="24">
        <f t="shared" ref="L2302:L2305" si="282">(J2302/K2302-1)</f>
        <v>-6.4167639085376593E-2</v>
      </c>
    </row>
    <row r="2303" spans="1:14" x14ac:dyDescent="0.25">
      <c r="A2303" s="2" t="s">
        <v>36</v>
      </c>
      <c r="B2303" s="3" t="s">
        <v>333</v>
      </c>
      <c r="C2303" s="3">
        <v>10</v>
      </c>
      <c r="D2303" s="26">
        <v>139004.53599999999</v>
      </c>
      <c r="E2303" s="3" t="s">
        <v>10</v>
      </c>
      <c r="F2303" s="42">
        <v>8839.2260000000006</v>
      </c>
      <c r="G2303" s="3" t="s">
        <v>335</v>
      </c>
      <c r="I2303" s="6">
        <v>10000</v>
      </c>
      <c r="J2303" s="80">
        <f>D2300</f>
        <v>944810.11</v>
      </c>
      <c r="K2303" s="80">
        <f>D2301</f>
        <v>821782.9</v>
      </c>
      <c r="L2303" s="24">
        <f t="shared" si="282"/>
        <v>0.14970767826879827</v>
      </c>
    </row>
    <row r="2304" spans="1:14" x14ac:dyDescent="0.25">
      <c r="A2304" s="2" t="s">
        <v>37</v>
      </c>
      <c r="B2304" s="3" t="s">
        <v>333</v>
      </c>
      <c r="C2304" s="3">
        <v>10</v>
      </c>
      <c r="D2304" s="26">
        <v>126336.625</v>
      </c>
      <c r="E2304" s="3" t="s">
        <v>10</v>
      </c>
      <c r="F2304" s="42">
        <v>13405.557000000001</v>
      </c>
      <c r="G2304" s="3" t="s">
        <v>335</v>
      </c>
      <c r="I2304" s="74">
        <v>1000</v>
      </c>
      <c r="J2304" s="80">
        <f>D2303</f>
        <v>139004.53599999999</v>
      </c>
      <c r="K2304" s="80">
        <f>D2304</f>
        <v>126336.625</v>
      </c>
      <c r="L2304" s="24">
        <f t="shared" si="282"/>
        <v>0.10027108924272743</v>
      </c>
    </row>
    <row r="2305" spans="1:14" ht="20" thickBot="1" x14ac:dyDescent="0.3">
      <c r="A2305" s="2" t="s">
        <v>38</v>
      </c>
      <c r="B2305" s="3" t="s">
        <v>333</v>
      </c>
      <c r="C2305" s="3">
        <v>10</v>
      </c>
      <c r="D2305" s="26">
        <v>88659.794999999998</v>
      </c>
      <c r="E2305" s="3" t="s">
        <v>10</v>
      </c>
      <c r="F2305" s="42">
        <v>5244.4859999999999</v>
      </c>
      <c r="G2305" s="3" t="s">
        <v>335</v>
      </c>
      <c r="I2305" s="75">
        <v>100</v>
      </c>
      <c r="J2305" s="81">
        <f>D2306</f>
        <v>85675.21</v>
      </c>
      <c r="K2305" s="81">
        <f>D2307</f>
        <v>84487.770999999993</v>
      </c>
      <c r="L2305" s="25">
        <f t="shared" si="282"/>
        <v>1.4054566547861747E-2</v>
      </c>
    </row>
    <row r="2306" spans="1:14" x14ac:dyDescent="0.25">
      <c r="A2306" s="2" t="s">
        <v>39</v>
      </c>
      <c r="B2306" s="3" t="s">
        <v>333</v>
      </c>
      <c r="C2306" s="3">
        <v>10</v>
      </c>
      <c r="D2306" s="26">
        <v>85675.21</v>
      </c>
      <c r="E2306" s="3" t="s">
        <v>10</v>
      </c>
      <c r="F2306" s="42">
        <v>3047.8539999999998</v>
      </c>
      <c r="G2306" s="3" t="s">
        <v>335</v>
      </c>
    </row>
    <row r="2307" spans="1:14" x14ac:dyDescent="0.25">
      <c r="A2307" s="2" t="s">
        <v>40</v>
      </c>
      <c r="B2307" s="3" t="s">
        <v>333</v>
      </c>
      <c r="C2307" s="3">
        <v>10</v>
      </c>
      <c r="D2307" s="26">
        <v>84487.770999999993</v>
      </c>
      <c r="E2307" s="3" t="s">
        <v>10</v>
      </c>
      <c r="F2307" s="42">
        <v>2162.2719999999999</v>
      </c>
      <c r="G2307" s="3" t="s">
        <v>335</v>
      </c>
    </row>
    <row r="2309" spans="1:14" x14ac:dyDescent="0.25">
      <c r="A2309" s="2" t="s">
        <v>1095</v>
      </c>
    </row>
    <row r="2310" spans="1:14" ht="20" thickBot="1" x14ac:dyDescent="0.3">
      <c r="A2310" s="2" t="s">
        <v>2</v>
      </c>
      <c r="B2310" s="3" t="s">
        <v>3</v>
      </c>
      <c r="C2310" s="3" t="s">
        <v>4</v>
      </c>
      <c r="D2310" s="26" t="s">
        <v>5</v>
      </c>
      <c r="E2310" s="3" t="s">
        <v>6</v>
      </c>
      <c r="F2310" s="42" t="s">
        <v>7</v>
      </c>
    </row>
    <row r="2311" spans="1:14" x14ac:dyDescent="0.25">
      <c r="A2311" s="2" t="s">
        <v>41</v>
      </c>
      <c r="B2311" s="3" t="s">
        <v>333</v>
      </c>
      <c r="C2311" s="3">
        <v>10</v>
      </c>
      <c r="D2311" s="26">
        <v>13211700.789000001</v>
      </c>
      <c r="E2311" s="3" t="s">
        <v>10</v>
      </c>
      <c r="F2311" s="42">
        <v>4159510.3960000002</v>
      </c>
      <c r="G2311" s="3" t="s">
        <v>335</v>
      </c>
      <c r="I2311" s="142" t="str">
        <f>A2309</f>
        <v>map3_mem</v>
      </c>
      <c r="J2311" s="79" t="s">
        <v>340</v>
      </c>
      <c r="K2311" s="79" t="s">
        <v>341</v>
      </c>
      <c r="L2311" s="19" t="s">
        <v>162</v>
      </c>
      <c r="M2311" s="79" t="s">
        <v>342</v>
      </c>
      <c r="N2311" s="23" t="s">
        <v>162</v>
      </c>
    </row>
    <row r="2312" spans="1:14" x14ac:dyDescent="0.25">
      <c r="A2312" s="2" t="s">
        <v>42</v>
      </c>
      <c r="B2312" s="3" t="s">
        <v>333</v>
      </c>
      <c r="C2312" s="3">
        <v>10</v>
      </c>
      <c r="D2312" s="26">
        <v>4165498.8459999999</v>
      </c>
      <c r="E2312" s="3" t="s">
        <v>10</v>
      </c>
      <c r="F2312" s="42">
        <v>1022386.551</v>
      </c>
      <c r="G2312" s="3" t="s">
        <v>335</v>
      </c>
      <c r="I2312" s="6">
        <v>100000</v>
      </c>
      <c r="J2312" s="80">
        <f>D2311</f>
        <v>13211700.789000001</v>
      </c>
      <c r="K2312" s="80">
        <f>D2312</f>
        <v>4165498.8459999999</v>
      </c>
      <c r="L2312" s="20">
        <f>(J2312/K2312-1)</f>
        <v>2.171697142993279</v>
      </c>
      <c r="M2312" s="80">
        <f>D2313</f>
        <v>4457363.5240000002</v>
      </c>
      <c r="N2312" s="24">
        <f>(J2312/M2312-1)</f>
        <v>1.9640168942612815</v>
      </c>
    </row>
    <row r="2313" spans="1:14" x14ac:dyDescent="0.25">
      <c r="A2313" s="2" t="s">
        <v>43</v>
      </c>
      <c r="B2313" s="3" t="s">
        <v>333</v>
      </c>
      <c r="C2313" s="3">
        <v>10</v>
      </c>
      <c r="D2313" s="26">
        <v>4457363.5240000002</v>
      </c>
      <c r="E2313" s="3" t="s">
        <v>10</v>
      </c>
      <c r="F2313" s="42">
        <v>377653.239</v>
      </c>
      <c r="G2313" s="3" t="s">
        <v>335</v>
      </c>
      <c r="I2313" s="6">
        <v>50000</v>
      </c>
      <c r="J2313" s="80">
        <f>D2314</f>
        <v>5624809.1969999997</v>
      </c>
      <c r="K2313" s="80">
        <f>D2315</f>
        <v>3012872.554</v>
      </c>
      <c r="L2313" s="20">
        <f t="shared" ref="L2313:L2316" si="283">(J2313/K2313-1)</f>
        <v>0.8669256983778808</v>
      </c>
      <c r="M2313" s="80">
        <f>D2316</f>
        <v>3065689.3590000002</v>
      </c>
      <c r="N2313" s="24">
        <f t="shared" ref="N2313:N2316" si="284">(J2313/M2313-1)</f>
        <v>0.83476162726244407</v>
      </c>
    </row>
    <row r="2314" spans="1:14" x14ac:dyDescent="0.25">
      <c r="A2314" s="2" t="s">
        <v>44</v>
      </c>
      <c r="B2314" s="3" t="s">
        <v>333</v>
      </c>
      <c r="C2314" s="3">
        <v>10</v>
      </c>
      <c r="D2314" s="26">
        <v>5624809.1969999997</v>
      </c>
      <c r="E2314" s="3" t="s">
        <v>10</v>
      </c>
      <c r="F2314" s="42">
        <v>954942.92</v>
      </c>
      <c r="G2314" s="3" t="s">
        <v>335</v>
      </c>
      <c r="I2314" s="6">
        <v>10000</v>
      </c>
      <c r="J2314" s="80">
        <f>D2317</f>
        <v>824892.598</v>
      </c>
      <c r="K2314" s="80">
        <f>D2318</f>
        <v>499759.81199999998</v>
      </c>
      <c r="L2314" s="20">
        <f t="shared" si="283"/>
        <v>0.65057809410253276</v>
      </c>
      <c r="M2314" s="80">
        <f>D2319</f>
        <v>549311.96900000004</v>
      </c>
      <c r="N2314" s="24">
        <f t="shared" si="284"/>
        <v>0.5016832775402349</v>
      </c>
    </row>
    <row r="2315" spans="1:14" x14ac:dyDescent="0.25">
      <c r="A2315" s="2" t="s">
        <v>45</v>
      </c>
      <c r="B2315" s="3" t="s">
        <v>333</v>
      </c>
      <c r="C2315" s="3">
        <v>10</v>
      </c>
      <c r="D2315" s="26">
        <v>3012872.554</v>
      </c>
      <c r="E2315" s="3" t="s">
        <v>10</v>
      </c>
      <c r="F2315" s="42">
        <v>1105392.4469999999</v>
      </c>
      <c r="G2315" s="3" t="s">
        <v>335</v>
      </c>
      <c r="I2315" s="74">
        <v>1000</v>
      </c>
      <c r="J2315" s="80">
        <f>D2320</f>
        <v>118989.81200000001</v>
      </c>
      <c r="K2315" s="80">
        <f>D2321</f>
        <v>123731.32</v>
      </c>
      <c r="L2315" s="20">
        <f t="shared" si="283"/>
        <v>-3.8321000697317364E-2</v>
      </c>
      <c r="M2315" s="80">
        <f>D2322</f>
        <v>116517.44100000001</v>
      </c>
      <c r="N2315" s="24">
        <f t="shared" si="284"/>
        <v>2.121889202836158E-2</v>
      </c>
    </row>
    <row r="2316" spans="1:14" ht="20" thickBot="1" x14ac:dyDescent="0.3">
      <c r="A2316" s="2" t="s">
        <v>46</v>
      </c>
      <c r="B2316" s="3" t="s">
        <v>333</v>
      </c>
      <c r="C2316" s="3">
        <v>10</v>
      </c>
      <c r="D2316" s="26">
        <v>3065689.3590000002</v>
      </c>
      <c r="E2316" s="3" t="s">
        <v>10</v>
      </c>
      <c r="F2316" s="42">
        <v>524518.32200000004</v>
      </c>
      <c r="G2316" s="3" t="s">
        <v>335</v>
      </c>
      <c r="I2316" s="75">
        <v>100</v>
      </c>
      <c r="J2316" s="81">
        <f>D2323</f>
        <v>87538.994999999995</v>
      </c>
      <c r="K2316" s="81">
        <f>D2324</f>
        <v>84466.107000000004</v>
      </c>
      <c r="L2316" s="21">
        <f t="shared" si="283"/>
        <v>3.6380130553430146E-2</v>
      </c>
      <c r="M2316" s="81">
        <f>D2325</f>
        <v>85198.732000000004</v>
      </c>
      <c r="N2316" s="25">
        <f t="shared" si="284"/>
        <v>2.7468284387143216E-2</v>
      </c>
    </row>
    <row r="2317" spans="1:14" ht="20" thickBot="1" x14ac:dyDescent="0.3">
      <c r="A2317" s="2" t="s">
        <v>47</v>
      </c>
      <c r="B2317" s="3" t="s">
        <v>333</v>
      </c>
      <c r="C2317" s="3">
        <v>10</v>
      </c>
      <c r="D2317" s="26">
        <v>824892.598</v>
      </c>
      <c r="E2317" s="3" t="s">
        <v>10</v>
      </c>
      <c r="F2317" s="42">
        <v>56583.872000000003</v>
      </c>
      <c r="G2317" s="3" t="s">
        <v>335</v>
      </c>
    </row>
    <row r="2318" spans="1:14" x14ac:dyDescent="0.25">
      <c r="A2318" s="2" t="s">
        <v>48</v>
      </c>
      <c r="B2318" s="3" t="s">
        <v>333</v>
      </c>
      <c r="C2318" s="3">
        <v>10</v>
      </c>
      <c r="D2318" s="26">
        <v>499759.81199999998</v>
      </c>
      <c r="E2318" s="3" t="s">
        <v>10</v>
      </c>
      <c r="F2318" s="42">
        <v>125944.47199999999</v>
      </c>
      <c r="G2318" s="3" t="s">
        <v>335</v>
      </c>
      <c r="I2318" s="142" t="str">
        <f>A2309</f>
        <v>map3_mem</v>
      </c>
      <c r="J2318" s="79" t="s">
        <v>341</v>
      </c>
      <c r="K2318" s="79" t="s">
        <v>342</v>
      </c>
      <c r="L2318" s="23" t="s">
        <v>162</v>
      </c>
    </row>
    <row r="2319" spans="1:14" x14ac:dyDescent="0.25">
      <c r="A2319" s="2" t="s">
        <v>49</v>
      </c>
      <c r="B2319" s="3" t="s">
        <v>333</v>
      </c>
      <c r="C2319" s="3">
        <v>10</v>
      </c>
      <c r="D2319" s="26">
        <v>549311.96900000004</v>
      </c>
      <c r="E2319" s="3" t="s">
        <v>10</v>
      </c>
      <c r="F2319" s="42">
        <v>104736.735</v>
      </c>
      <c r="G2319" s="3" t="s">
        <v>335</v>
      </c>
      <c r="I2319" s="6">
        <v>100000</v>
      </c>
      <c r="J2319" s="80">
        <f>D2312</f>
        <v>4165498.8459999999</v>
      </c>
      <c r="K2319" s="80">
        <f>D2313</f>
        <v>4457363.5240000002</v>
      </c>
      <c r="L2319" s="24">
        <f>(J2319/K2319-1)</f>
        <v>-6.5479218023950514E-2</v>
      </c>
    </row>
    <row r="2320" spans="1:14" x14ac:dyDescent="0.25">
      <c r="A2320" s="2" t="s">
        <v>50</v>
      </c>
      <c r="B2320" s="3" t="s">
        <v>333</v>
      </c>
      <c r="C2320" s="3">
        <v>10</v>
      </c>
      <c r="D2320" s="26">
        <v>118989.81200000001</v>
      </c>
      <c r="E2320" s="3" t="s">
        <v>10</v>
      </c>
      <c r="F2320" s="42">
        <v>17284.327000000001</v>
      </c>
      <c r="G2320" s="3" t="s">
        <v>335</v>
      </c>
      <c r="I2320" s="6">
        <v>50000</v>
      </c>
      <c r="J2320" s="80">
        <f>D2315</f>
        <v>3012872.554</v>
      </c>
      <c r="K2320" s="80">
        <f>D2316</f>
        <v>3065689.3590000002</v>
      </c>
      <c r="L2320" s="24">
        <f t="shared" ref="L2320:L2323" si="285">(J2320/K2320-1)</f>
        <v>-1.7228361655411972E-2</v>
      </c>
    </row>
    <row r="2321" spans="1:14" x14ac:dyDescent="0.25">
      <c r="A2321" s="2" t="s">
        <v>51</v>
      </c>
      <c r="B2321" s="3" t="s">
        <v>333</v>
      </c>
      <c r="C2321" s="3">
        <v>10</v>
      </c>
      <c r="D2321" s="26">
        <v>123731.32</v>
      </c>
      <c r="E2321" s="3" t="s">
        <v>10</v>
      </c>
      <c r="F2321" s="42">
        <v>9675.1730000000007</v>
      </c>
      <c r="G2321" s="3" t="s">
        <v>335</v>
      </c>
      <c r="I2321" s="6">
        <v>10000</v>
      </c>
      <c r="J2321" s="80">
        <f>D2318</f>
        <v>499759.81199999998</v>
      </c>
      <c r="K2321" s="80">
        <f>D2319</f>
        <v>549311.96900000004</v>
      </c>
      <c r="L2321" s="24">
        <f t="shared" si="285"/>
        <v>-9.0207677597500258E-2</v>
      </c>
    </row>
    <row r="2322" spans="1:14" x14ac:dyDescent="0.25">
      <c r="A2322" s="2" t="s">
        <v>52</v>
      </c>
      <c r="B2322" s="3" t="s">
        <v>333</v>
      </c>
      <c r="C2322" s="3">
        <v>10</v>
      </c>
      <c r="D2322" s="26">
        <v>116517.44100000001</v>
      </c>
      <c r="E2322" s="3" t="s">
        <v>10</v>
      </c>
      <c r="F2322" s="42">
        <v>20706.553</v>
      </c>
      <c r="G2322" s="3" t="s">
        <v>335</v>
      </c>
      <c r="I2322" s="74">
        <v>1000</v>
      </c>
      <c r="J2322" s="80">
        <f>D2321</f>
        <v>123731.32</v>
      </c>
      <c r="K2322" s="80">
        <f>D2322</f>
        <v>116517.44100000001</v>
      </c>
      <c r="L2322" s="24">
        <f t="shared" si="285"/>
        <v>6.1912439357469262E-2</v>
      </c>
    </row>
    <row r="2323" spans="1:14" ht="20" thickBot="1" x14ac:dyDescent="0.3">
      <c r="A2323" s="2" t="s">
        <v>53</v>
      </c>
      <c r="B2323" s="3" t="s">
        <v>333</v>
      </c>
      <c r="C2323" s="3">
        <v>10</v>
      </c>
      <c r="D2323" s="26">
        <v>87538.994999999995</v>
      </c>
      <c r="E2323" s="3" t="s">
        <v>10</v>
      </c>
      <c r="F2323" s="42">
        <v>5975.9610000000002</v>
      </c>
      <c r="G2323" s="3" t="s">
        <v>335</v>
      </c>
      <c r="I2323" s="75">
        <v>100</v>
      </c>
      <c r="J2323" s="81">
        <f>D2324</f>
        <v>84466.107000000004</v>
      </c>
      <c r="K2323" s="81">
        <f>D2325</f>
        <v>85198.732000000004</v>
      </c>
      <c r="L2323" s="25">
        <f t="shared" si="285"/>
        <v>-8.59901295244625E-3</v>
      </c>
    </row>
    <row r="2324" spans="1:14" x14ac:dyDescent="0.25">
      <c r="A2324" s="2" t="s">
        <v>54</v>
      </c>
      <c r="B2324" s="3" t="s">
        <v>333</v>
      </c>
      <c r="C2324" s="3">
        <v>10</v>
      </c>
      <c r="D2324" s="26">
        <v>84466.107000000004</v>
      </c>
      <c r="E2324" s="3" t="s">
        <v>10</v>
      </c>
      <c r="F2324" s="42">
        <v>2762.5880000000002</v>
      </c>
      <c r="G2324" s="3" t="s">
        <v>335</v>
      </c>
    </row>
    <row r="2325" spans="1:14" x14ac:dyDescent="0.25">
      <c r="A2325" s="2" t="s">
        <v>55</v>
      </c>
      <c r="B2325" s="3" t="s">
        <v>333</v>
      </c>
      <c r="C2325" s="3">
        <v>10</v>
      </c>
      <c r="D2325" s="26">
        <v>85198.732000000004</v>
      </c>
      <c r="E2325" s="3" t="s">
        <v>10</v>
      </c>
      <c r="F2325" s="42">
        <v>3516.9290000000001</v>
      </c>
      <c r="G2325" s="3" t="s">
        <v>335</v>
      </c>
    </row>
    <row r="2327" spans="1:14" x14ac:dyDescent="0.25">
      <c r="A2327" s="2" t="s">
        <v>1096</v>
      </c>
    </row>
    <row r="2328" spans="1:14" ht="20" thickBot="1" x14ac:dyDescent="0.3">
      <c r="A2328" s="2" t="s">
        <v>2</v>
      </c>
      <c r="B2328" s="3" t="s">
        <v>3</v>
      </c>
      <c r="C2328" s="3" t="s">
        <v>4</v>
      </c>
      <c r="D2328" s="26" t="s">
        <v>5</v>
      </c>
      <c r="E2328" s="3" t="s">
        <v>6</v>
      </c>
      <c r="F2328" s="42" t="s">
        <v>7</v>
      </c>
    </row>
    <row r="2329" spans="1:14" x14ac:dyDescent="0.25">
      <c r="A2329" s="2" t="s">
        <v>56</v>
      </c>
      <c r="B2329" s="3" t="s">
        <v>333</v>
      </c>
      <c r="C2329" s="3">
        <v>10</v>
      </c>
      <c r="D2329" s="26">
        <v>7519225.8380000005</v>
      </c>
      <c r="E2329" s="3" t="s">
        <v>10</v>
      </c>
      <c r="F2329" s="42">
        <v>312306.54200000002</v>
      </c>
      <c r="G2329" s="3" t="s">
        <v>335</v>
      </c>
      <c r="I2329" s="142" t="str">
        <f>A2327</f>
        <v>map2_mem</v>
      </c>
      <c r="J2329" s="79" t="s">
        <v>340</v>
      </c>
      <c r="K2329" s="79" t="s">
        <v>341</v>
      </c>
      <c r="L2329" s="19" t="s">
        <v>162</v>
      </c>
      <c r="M2329" s="79" t="s">
        <v>342</v>
      </c>
      <c r="N2329" s="23" t="s">
        <v>162</v>
      </c>
    </row>
    <row r="2330" spans="1:14" x14ac:dyDescent="0.25">
      <c r="A2330" s="2" t="s">
        <v>57</v>
      </c>
      <c r="B2330" s="3" t="s">
        <v>333</v>
      </c>
      <c r="C2330" s="3">
        <v>10</v>
      </c>
      <c r="D2330" s="26">
        <v>2636676.7319999998</v>
      </c>
      <c r="E2330" s="3" t="s">
        <v>10</v>
      </c>
      <c r="F2330" s="42">
        <v>248250.02299999999</v>
      </c>
      <c r="G2330" s="3" t="s">
        <v>335</v>
      </c>
      <c r="I2330" s="6">
        <v>100000</v>
      </c>
      <c r="J2330" s="80">
        <f>D2329</f>
        <v>7519225.8380000005</v>
      </c>
      <c r="K2330" s="80">
        <f>D2330</f>
        <v>2636676.7319999998</v>
      </c>
      <c r="L2330" s="20">
        <f>(J2330/K2330-1)</f>
        <v>1.8517814667012433</v>
      </c>
      <c r="M2330" s="80">
        <f>D2331</f>
        <v>4019511.7620000001</v>
      </c>
      <c r="N2330" s="24">
        <f>(J2330/M2330-1)</f>
        <v>0.87068138699975783</v>
      </c>
    </row>
    <row r="2331" spans="1:14" x14ac:dyDescent="0.25">
      <c r="A2331" s="2" t="s">
        <v>58</v>
      </c>
      <c r="B2331" s="3" t="s">
        <v>333</v>
      </c>
      <c r="C2331" s="3">
        <v>10</v>
      </c>
      <c r="D2331" s="26">
        <v>4019511.7620000001</v>
      </c>
      <c r="E2331" s="3" t="s">
        <v>10</v>
      </c>
      <c r="F2331" s="42">
        <v>2008684.6910000001</v>
      </c>
      <c r="G2331" s="3" t="s">
        <v>335</v>
      </c>
      <c r="I2331" s="6">
        <v>50000</v>
      </c>
      <c r="J2331" s="80">
        <f>D2332</f>
        <v>3523390.7110000001</v>
      </c>
      <c r="K2331" s="80">
        <f>D2333</f>
        <v>1301555</v>
      </c>
      <c r="L2331" s="20">
        <f t="shared" ref="L2331:L2334" si="286">(J2331/K2331-1)</f>
        <v>1.707062483721395</v>
      </c>
      <c r="M2331" s="80">
        <f>D2334</f>
        <v>1378233.0020000001</v>
      </c>
      <c r="N2331" s="24">
        <f t="shared" ref="N2331:N2334" si="287">(J2331/M2331-1)</f>
        <v>1.5564550448923296</v>
      </c>
    </row>
    <row r="2332" spans="1:14" x14ac:dyDescent="0.25">
      <c r="A2332" s="2" t="s">
        <v>59</v>
      </c>
      <c r="B2332" s="3" t="s">
        <v>333</v>
      </c>
      <c r="C2332" s="3">
        <v>10</v>
      </c>
      <c r="D2332" s="26">
        <v>3523390.7110000001</v>
      </c>
      <c r="E2332" s="3" t="s">
        <v>10</v>
      </c>
      <c r="F2332" s="42">
        <v>1166793.1610000001</v>
      </c>
      <c r="G2332" s="3" t="s">
        <v>335</v>
      </c>
      <c r="I2332" s="6">
        <v>10000</v>
      </c>
      <c r="J2332" s="80">
        <f>D2335</f>
        <v>626789.946</v>
      </c>
      <c r="K2332" s="80">
        <f>D2336</f>
        <v>330535.74699999997</v>
      </c>
      <c r="L2332" s="20">
        <f t="shared" si="286"/>
        <v>0.89628490016240225</v>
      </c>
      <c r="M2332" s="80">
        <f>D2337</f>
        <v>346536.22399999999</v>
      </c>
      <c r="N2332" s="24">
        <f t="shared" si="287"/>
        <v>0.80872850394999407</v>
      </c>
    </row>
    <row r="2333" spans="1:14" x14ac:dyDescent="0.25">
      <c r="A2333" s="2" t="s">
        <v>60</v>
      </c>
      <c r="B2333" s="3" t="s">
        <v>333</v>
      </c>
      <c r="C2333" s="3">
        <v>10</v>
      </c>
      <c r="D2333" s="26">
        <v>1301555</v>
      </c>
      <c r="E2333" s="3" t="s">
        <v>10</v>
      </c>
      <c r="F2333" s="42">
        <v>280369.99200000003</v>
      </c>
      <c r="G2333" s="3" t="s">
        <v>335</v>
      </c>
      <c r="I2333" s="74">
        <v>1000</v>
      </c>
      <c r="J2333" s="80">
        <f>D2338</f>
        <v>110709.376</v>
      </c>
      <c r="K2333" s="80">
        <f>D2339</f>
        <v>102350.537</v>
      </c>
      <c r="L2333" s="20">
        <f t="shared" si="286"/>
        <v>8.1668736139606235E-2</v>
      </c>
      <c r="M2333" s="80">
        <f>D2340</f>
        <v>101826.24000000001</v>
      </c>
      <c r="N2333" s="24">
        <f t="shared" si="287"/>
        <v>8.7238181435354889E-2</v>
      </c>
    </row>
    <row r="2334" spans="1:14" ht="20" thickBot="1" x14ac:dyDescent="0.3">
      <c r="A2334" s="2" t="s">
        <v>61</v>
      </c>
      <c r="B2334" s="3" t="s">
        <v>333</v>
      </c>
      <c r="C2334" s="3">
        <v>10</v>
      </c>
      <c r="D2334" s="26">
        <v>1378233.0020000001</v>
      </c>
      <c r="E2334" s="3" t="s">
        <v>10</v>
      </c>
      <c r="F2334" s="42">
        <v>145720.50099999999</v>
      </c>
      <c r="G2334" s="3" t="s">
        <v>335</v>
      </c>
      <c r="I2334" s="75">
        <v>100</v>
      </c>
      <c r="J2334" s="81">
        <f>D2341</f>
        <v>86865.085000000006</v>
      </c>
      <c r="K2334" s="81">
        <f>D2342</f>
        <v>83224.53</v>
      </c>
      <c r="L2334" s="21">
        <f t="shared" si="286"/>
        <v>4.3743773620590121E-2</v>
      </c>
      <c r="M2334" s="81">
        <f>D2343</f>
        <v>84402.578999999998</v>
      </c>
      <c r="N2334" s="25">
        <f t="shared" si="287"/>
        <v>2.9175719855669469E-2</v>
      </c>
    </row>
    <row r="2335" spans="1:14" ht="20" thickBot="1" x14ac:dyDescent="0.3">
      <c r="A2335" s="2" t="s">
        <v>62</v>
      </c>
      <c r="B2335" s="3" t="s">
        <v>333</v>
      </c>
      <c r="C2335" s="3">
        <v>10</v>
      </c>
      <c r="D2335" s="26">
        <v>626789.946</v>
      </c>
      <c r="E2335" s="3" t="s">
        <v>10</v>
      </c>
      <c r="F2335" s="42">
        <v>78370.297999999995</v>
      </c>
      <c r="G2335" s="3" t="s">
        <v>335</v>
      </c>
    </row>
    <row r="2336" spans="1:14" x14ac:dyDescent="0.25">
      <c r="A2336" s="2" t="s">
        <v>63</v>
      </c>
      <c r="B2336" s="3" t="s">
        <v>333</v>
      </c>
      <c r="C2336" s="3">
        <v>10</v>
      </c>
      <c r="D2336" s="26">
        <v>330535.74699999997</v>
      </c>
      <c r="E2336" s="3" t="s">
        <v>10</v>
      </c>
      <c r="F2336" s="42">
        <v>77246.235000000001</v>
      </c>
      <c r="G2336" s="3" t="s">
        <v>335</v>
      </c>
      <c r="I2336" s="142" t="str">
        <f>A2327</f>
        <v>map2_mem</v>
      </c>
      <c r="J2336" s="79" t="s">
        <v>341</v>
      </c>
      <c r="K2336" s="79" t="s">
        <v>342</v>
      </c>
      <c r="L2336" s="23" t="s">
        <v>162</v>
      </c>
    </row>
    <row r="2337" spans="1:14" x14ac:dyDescent="0.25">
      <c r="A2337" s="2" t="s">
        <v>64</v>
      </c>
      <c r="B2337" s="3" t="s">
        <v>333</v>
      </c>
      <c r="C2337" s="3">
        <v>10</v>
      </c>
      <c r="D2337" s="26">
        <v>346536.22399999999</v>
      </c>
      <c r="E2337" s="3" t="s">
        <v>10</v>
      </c>
      <c r="F2337" s="42">
        <v>97351.264999999999</v>
      </c>
      <c r="G2337" s="3" t="s">
        <v>335</v>
      </c>
      <c r="I2337" s="6">
        <v>100000</v>
      </c>
      <c r="J2337" s="80">
        <f>D2330</f>
        <v>2636676.7319999998</v>
      </c>
      <c r="K2337" s="80">
        <f>D2331</f>
        <v>4019511.7620000001</v>
      </c>
      <c r="L2337" s="24">
        <f>(J2337/K2337-1)</f>
        <v>-0.34403059671902514</v>
      </c>
    </row>
    <row r="2338" spans="1:14" x14ac:dyDescent="0.25">
      <c r="A2338" s="2" t="s">
        <v>65</v>
      </c>
      <c r="B2338" s="3" t="s">
        <v>333</v>
      </c>
      <c r="C2338" s="3">
        <v>10</v>
      </c>
      <c r="D2338" s="26">
        <v>110709.376</v>
      </c>
      <c r="E2338" s="3" t="s">
        <v>10</v>
      </c>
      <c r="F2338" s="42">
        <v>13465.679</v>
      </c>
      <c r="G2338" s="3" t="s">
        <v>335</v>
      </c>
      <c r="I2338" s="6">
        <v>50000</v>
      </c>
      <c r="J2338" s="80">
        <f>D2333</f>
        <v>1301555</v>
      </c>
      <c r="K2338" s="80">
        <f>D2334</f>
        <v>1378233.0020000001</v>
      </c>
      <c r="L2338" s="24">
        <f t="shared" ref="L2338:L2341" si="288">(J2338/K2338-1)</f>
        <v>-5.5635006482017246E-2</v>
      </c>
    </row>
    <row r="2339" spans="1:14" x14ac:dyDescent="0.25">
      <c r="A2339" s="2" t="s">
        <v>66</v>
      </c>
      <c r="B2339" s="3" t="s">
        <v>333</v>
      </c>
      <c r="C2339" s="3">
        <v>10</v>
      </c>
      <c r="D2339" s="26">
        <v>102350.537</v>
      </c>
      <c r="E2339" s="3" t="s">
        <v>10</v>
      </c>
      <c r="F2339" s="42">
        <v>9888.9500000000007</v>
      </c>
      <c r="G2339" s="3" t="s">
        <v>335</v>
      </c>
      <c r="I2339" s="6">
        <v>10000</v>
      </c>
      <c r="J2339" s="80">
        <f>D2336</f>
        <v>330535.74699999997</v>
      </c>
      <c r="K2339" s="80">
        <f>D2337</f>
        <v>346536.22399999999</v>
      </c>
      <c r="L2339" s="24">
        <f t="shared" si="288"/>
        <v>-4.6172595797661864E-2</v>
      </c>
    </row>
    <row r="2340" spans="1:14" x14ac:dyDescent="0.25">
      <c r="A2340" s="2" t="s">
        <v>67</v>
      </c>
      <c r="B2340" s="3" t="s">
        <v>333</v>
      </c>
      <c r="C2340" s="3">
        <v>10</v>
      </c>
      <c r="D2340" s="26">
        <v>101826.24000000001</v>
      </c>
      <c r="E2340" s="3" t="s">
        <v>10</v>
      </c>
      <c r="F2340" s="42">
        <v>5117.2979999999998</v>
      </c>
      <c r="G2340" s="3" t="s">
        <v>335</v>
      </c>
      <c r="I2340" s="74">
        <v>1000</v>
      </c>
      <c r="J2340" s="80">
        <f>D2339</f>
        <v>102350.537</v>
      </c>
      <c r="K2340" s="80">
        <f>D2340</f>
        <v>101826.24000000001</v>
      </c>
      <c r="L2340" s="24">
        <f t="shared" si="288"/>
        <v>5.1489380340470348E-3</v>
      </c>
    </row>
    <row r="2341" spans="1:14" ht="20" thickBot="1" x14ac:dyDescent="0.3">
      <c r="A2341" s="2" t="s">
        <v>68</v>
      </c>
      <c r="B2341" s="3" t="s">
        <v>333</v>
      </c>
      <c r="C2341" s="3">
        <v>10</v>
      </c>
      <c r="D2341" s="26">
        <v>86865.085000000006</v>
      </c>
      <c r="E2341" s="3" t="s">
        <v>10</v>
      </c>
      <c r="F2341" s="42">
        <v>8558.6689999999999</v>
      </c>
      <c r="G2341" s="3" t="s">
        <v>335</v>
      </c>
      <c r="I2341" s="75">
        <v>100</v>
      </c>
      <c r="J2341" s="81">
        <f>D2342</f>
        <v>83224.53</v>
      </c>
      <c r="K2341" s="81">
        <f>D2343</f>
        <v>84402.578999999998</v>
      </c>
      <c r="L2341" s="25">
        <f t="shared" si="288"/>
        <v>-1.3957500042741544E-2</v>
      </c>
    </row>
    <row r="2342" spans="1:14" x14ac:dyDescent="0.25">
      <c r="A2342" s="2" t="s">
        <v>69</v>
      </c>
      <c r="B2342" s="3" t="s">
        <v>333</v>
      </c>
      <c r="C2342" s="3">
        <v>10</v>
      </c>
      <c r="D2342" s="26">
        <v>83224.53</v>
      </c>
      <c r="E2342" s="3" t="s">
        <v>10</v>
      </c>
      <c r="F2342" s="42">
        <v>1803.0930000000001</v>
      </c>
      <c r="G2342" s="3" t="s">
        <v>335</v>
      </c>
    </row>
    <row r="2343" spans="1:14" x14ac:dyDescent="0.25">
      <c r="A2343" s="2" t="s">
        <v>70</v>
      </c>
      <c r="B2343" s="3" t="s">
        <v>333</v>
      </c>
      <c r="C2343" s="3">
        <v>10</v>
      </c>
      <c r="D2343" s="26">
        <v>84402.578999999998</v>
      </c>
      <c r="E2343" s="3" t="s">
        <v>10</v>
      </c>
      <c r="F2343" s="42">
        <v>4230.3180000000002</v>
      </c>
      <c r="G2343" s="3" t="s">
        <v>335</v>
      </c>
    </row>
    <row r="2345" spans="1:14" x14ac:dyDescent="0.25">
      <c r="A2345" s="2" t="s">
        <v>1097</v>
      </c>
    </row>
    <row r="2346" spans="1:14" ht="20" thickBot="1" x14ac:dyDescent="0.3">
      <c r="A2346" s="2" t="s">
        <v>2</v>
      </c>
      <c r="B2346" s="3" t="s">
        <v>3</v>
      </c>
      <c r="C2346" s="3" t="s">
        <v>4</v>
      </c>
      <c r="D2346" s="26" t="s">
        <v>5</v>
      </c>
      <c r="E2346" s="3" t="s">
        <v>6</v>
      </c>
      <c r="F2346" s="42" t="s">
        <v>7</v>
      </c>
    </row>
    <row r="2347" spans="1:14" x14ac:dyDescent="0.25">
      <c r="A2347" s="2" t="s">
        <v>761</v>
      </c>
      <c r="B2347" s="3" t="s">
        <v>333</v>
      </c>
      <c r="C2347" s="3">
        <v>10</v>
      </c>
      <c r="D2347" s="26">
        <v>3632656.889</v>
      </c>
      <c r="E2347" s="3" t="s">
        <v>10</v>
      </c>
      <c r="F2347" s="42">
        <v>1715643.219</v>
      </c>
      <c r="G2347" s="3" t="s">
        <v>335</v>
      </c>
      <c r="I2347" s="142" t="str">
        <f>A2345</f>
        <v>map1_mem</v>
      </c>
      <c r="J2347" s="79" t="s">
        <v>340</v>
      </c>
      <c r="K2347" s="79" t="s">
        <v>341</v>
      </c>
      <c r="L2347" s="19" t="s">
        <v>162</v>
      </c>
      <c r="M2347" s="79" t="s">
        <v>342</v>
      </c>
      <c r="N2347" s="23" t="s">
        <v>162</v>
      </c>
    </row>
    <row r="2348" spans="1:14" x14ac:dyDescent="0.25">
      <c r="A2348" s="2" t="s">
        <v>762</v>
      </c>
      <c r="B2348" s="3" t="s">
        <v>333</v>
      </c>
      <c r="C2348" s="3">
        <v>10</v>
      </c>
      <c r="D2348" s="26">
        <v>1453144.824</v>
      </c>
      <c r="E2348" s="3" t="s">
        <v>10</v>
      </c>
      <c r="F2348" s="42">
        <v>265718.80499999999</v>
      </c>
      <c r="G2348" s="3" t="s">
        <v>335</v>
      </c>
      <c r="I2348" s="6">
        <v>100000</v>
      </c>
      <c r="J2348" s="80">
        <f>D2347</f>
        <v>3632656.889</v>
      </c>
      <c r="K2348" s="80">
        <f>D2348</f>
        <v>1453144.824</v>
      </c>
      <c r="L2348" s="20">
        <f>(J2348/K2348-1)</f>
        <v>1.499858808979937</v>
      </c>
      <c r="M2348" s="80">
        <f>D2349</f>
        <v>1997074.1510000001</v>
      </c>
      <c r="N2348" s="24">
        <f>(J2348/M2348-1)</f>
        <v>0.81898948878839084</v>
      </c>
    </row>
    <row r="2349" spans="1:14" x14ac:dyDescent="0.25">
      <c r="A2349" s="2" t="s">
        <v>763</v>
      </c>
      <c r="B2349" s="3" t="s">
        <v>333</v>
      </c>
      <c r="C2349" s="3">
        <v>10</v>
      </c>
      <c r="D2349" s="26">
        <v>1997074.1510000001</v>
      </c>
      <c r="E2349" s="3" t="s">
        <v>10</v>
      </c>
      <c r="F2349" s="42">
        <v>440007.16200000001</v>
      </c>
      <c r="G2349" s="3" t="s">
        <v>335</v>
      </c>
      <c r="I2349" s="6">
        <v>50000</v>
      </c>
      <c r="J2349" s="80">
        <f>D2350</f>
        <v>1505810.5120000001</v>
      </c>
      <c r="K2349" s="80">
        <f>D2351</f>
        <v>688083.61300000001</v>
      </c>
      <c r="L2349" s="20">
        <f t="shared" ref="L2349:L2352" si="289">(J2349/K2349-1)</f>
        <v>1.1884121108985051</v>
      </c>
      <c r="M2349" s="80">
        <f>D2352</f>
        <v>799596.85400000005</v>
      </c>
      <c r="N2349" s="24">
        <f t="shared" ref="N2349:N2352" si="290">(J2349/M2349-1)</f>
        <v>0.88321215180769075</v>
      </c>
    </row>
    <row r="2350" spans="1:14" x14ac:dyDescent="0.25">
      <c r="A2350" s="2" t="s">
        <v>764</v>
      </c>
      <c r="B2350" s="3" t="s">
        <v>333</v>
      </c>
      <c r="C2350" s="3">
        <v>10</v>
      </c>
      <c r="D2350" s="26">
        <v>1505810.5120000001</v>
      </c>
      <c r="E2350" s="3" t="s">
        <v>10</v>
      </c>
      <c r="F2350" s="42">
        <v>372704.45500000002</v>
      </c>
      <c r="G2350" s="3" t="s">
        <v>335</v>
      </c>
      <c r="I2350" s="6">
        <v>10000</v>
      </c>
      <c r="J2350" s="80">
        <f>D2353</f>
        <v>373479.36700000003</v>
      </c>
      <c r="K2350" s="80">
        <f>D2354</f>
        <v>196273.758</v>
      </c>
      <c r="L2350" s="20">
        <f t="shared" si="289"/>
        <v>0.90284921838608723</v>
      </c>
      <c r="M2350" s="80">
        <f>D2355</f>
        <v>153009.13</v>
      </c>
      <c r="N2350" s="24">
        <f t="shared" si="290"/>
        <v>1.4408959583000049</v>
      </c>
    </row>
    <row r="2351" spans="1:14" x14ac:dyDescent="0.25">
      <c r="A2351" s="2" t="s">
        <v>765</v>
      </c>
      <c r="B2351" s="3" t="s">
        <v>333</v>
      </c>
      <c r="C2351" s="3">
        <v>10</v>
      </c>
      <c r="D2351" s="26">
        <v>688083.61300000001</v>
      </c>
      <c r="E2351" s="3" t="s">
        <v>10</v>
      </c>
      <c r="F2351" s="42">
        <v>214788.416</v>
      </c>
      <c r="G2351" s="3" t="s">
        <v>335</v>
      </c>
      <c r="I2351" s="74">
        <v>1000</v>
      </c>
      <c r="J2351" s="80">
        <f>D2356</f>
        <v>104174.039</v>
      </c>
      <c r="K2351" s="80">
        <f>D2357</f>
        <v>93272.376000000004</v>
      </c>
      <c r="L2351" s="20">
        <f t="shared" si="289"/>
        <v>0.11687986805439587</v>
      </c>
      <c r="M2351" s="80">
        <f>D2358</f>
        <v>95088.25</v>
      </c>
      <c r="N2351" s="24">
        <f t="shared" si="290"/>
        <v>9.5551122246965381E-2</v>
      </c>
    </row>
    <row r="2352" spans="1:14" ht="20" thickBot="1" x14ac:dyDescent="0.3">
      <c r="A2352" s="2" t="s">
        <v>766</v>
      </c>
      <c r="B2352" s="3" t="s">
        <v>333</v>
      </c>
      <c r="C2352" s="3">
        <v>10</v>
      </c>
      <c r="D2352" s="26">
        <v>799596.85400000005</v>
      </c>
      <c r="E2352" s="3" t="s">
        <v>10</v>
      </c>
      <c r="F2352" s="42">
        <v>185952.671</v>
      </c>
      <c r="G2352" s="3" t="s">
        <v>335</v>
      </c>
      <c r="I2352" s="75">
        <v>100</v>
      </c>
      <c r="J2352" s="81">
        <f>D2359</f>
        <v>85959.812000000005</v>
      </c>
      <c r="K2352" s="81">
        <f>D2360</f>
        <v>81188.551000000007</v>
      </c>
      <c r="L2352" s="21">
        <f t="shared" si="289"/>
        <v>5.8767658016214641E-2</v>
      </c>
      <c r="M2352" s="81">
        <f>D2361</f>
        <v>86040.361999999994</v>
      </c>
      <c r="N2352" s="25">
        <f t="shared" si="290"/>
        <v>-9.3618852975063671E-4</v>
      </c>
    </row>
    <row r="2353" spans="1:14" ht="20" thickBot="1" x14ac:dyDescent="0.3">
      <c r="A2353" s="2" t="s">
        <v>767</v>
      </c>
      <c r="B2353" s="3" t="s">
        <v>333</v>
      </c>
      <c r="C2353" s="3">
        <v>10</v>
      </c>
      <c r="D2353" s="26">
        <v>373479.36700000003</v>
      </c>
      <c r="E2353" s="3" t="s">
        <v>10</v>
      </c>
      <c r="F2353" s="42">
        <v>94672.831999999995</v>
      </c>
      <c r="G2353" s="3" t="s">
        <v>335</v>
      </c>
    </row>
    <row r="2354" spans="1:14" x14ac:dyDescent="0.25">
      <c r="A2354" s="2" t="s">
        <v>768</v>
      </c>
      <c r="B2354" s="3" t="s">
        <v>333</v>
      </c>
      <c r="C2354" s="3">
        <v>10</v>
      </c>
      <c r="D2354" s="26">
        <v>196273.758</v>
      </c>
      <c r="E2354" s="3" t="s">
        <v>10</v>
      </c>
      <c r="F2354" s="42">
        <v>52938.021999999997</v>
      </c>
      <c r="G2354" s="3" t="s">
        <v>335</v>
      </c>
      <c r="I2354" s="142" t="str">
        <f>A2345</f>
        <v>map1_mem</v>
      </c>
      <c r="J2354" s="79" t="s">
        <v>341</v>
      </c>
      <c r="K2354" s="79" t="s">
        <v>342</v>
      </c>
      <c r="L2354" s="23" t="s">
        <v>162</v>
      </c>
    </row>
    <row r="2355" spans="1:14" x14ac:dyDescent="0.25">
      <c r="A2355" s="2" t="s">
        <v>769</v>
      </c>
      <c r="B2355" s="3" t="s">
        <v>333</v>
      </c>
      <c r="C2355" s="3">
        <v>10</v>
      </c>
      <c r="D2355" s="26">
        <v>153009.13</v>
      </c>
      <c r="E2355" s="3" t="s">
        <v>10</v>
      </c>
      <c r="F2355" s="42">
        <v>12427.468999999999</v>
      </c>
      <c r="G2355" s="3" t="s">
        <v>335</v>
      </c>
      <c r="I2355" s="6">
        <v>100000</v>
      </c>
      <c r="J2355" s="80">
        <f>D2348</f>
        <v>1453144.824</v>
      </c>
      <c r="K2355" s="80">
        <f>D2349</f>
        <v>1997074.1510000001</v>
      </c>
      <c r="L2355" s="24">
        <f>(J2355/K2355-1)</f>
        <v>-0.27236311016675918</v>
      </c>
    </row>
    <row r="2356" spans="1:14" x14ac:dyDescent="0.25">
      <c r="A2356" s="2" t="s">
        <v>770</v>
      </c>
      <c r="B2356" s="3" t="s">
        <v>333</v>
      </c>
      <c r="C2356" s="3">
        <v>10</v>
      </c>
      <c r="D2356" s="26">
        <v>104174.039</v>
      </c>
      <c r="E2356" s="3" t="s">
        <v>10</v>
      </c>
      <c r="F2356" s="42">
        <v>11930.601000000001</v>
      </c>
      <c r="G2356" s="3" t="s">
        <v>335</v>
      </c>
      <c r="I2356" s="6">
        <v>50000</v>
      </c>
      <c r="J2356" s="80">
        <f>D2351</f>
        <v>688083.61300000001</v>
      </c>
      <c r="K2356" s="80">
        <f>D2352</f>
        <v>799596.85400000005</v>
      </c>
      <c r="L2356" s="24">
        <f t="shared" ref="L2356:L2359" si="291">(J2356/K2356-1)</f>
        <v>-0.13946183059894834</v>
      </c>
    </row>
    <row r="2357" spans="1:14" x14ac:dyDescent="0.25">
      <c r="A2357" s="2" t="s">
        <v>771</v>
      </c>
      <c r="B2357" s="3" t="s">
        <v>333</v>
      </c>
      <c r="C2357" s="3">
        <v>10</v>
      </c>
      <c r="D2357" s="26">
        <v>93272.376000000004</v>
      </c>
      <c r="E2357" s="3" t="s">
        <v>10</v>
      </c>
      <c r="F2357" s="42">
        <v>4631.9629999999997</v>
      </c>
      <c r="G2357" s="3" t="s">
        <v>335</v>
      </c>
      <c r="I2357" s="6">
        <v>10000</v>
      </c>
      <c r="J2357" s="80">
        <f>D2354</f>
        <v>196273.758</v>
      </c>
      <c r="K2357" s="80">
        <f>D2355</f>
        <v>153009.13</v>
      </c>
      <c r="L2357" s="24">
        <f t="shared" si="291"/>
        <v>0.28275847330156045</v>
      </c>
    </row>
    <row r="2358" spans="1:14" x14ac:dyDescent="0.25">
      <c r="A2358" s="2" t="s">
        <v>772</v>
      </c>
      <c r="B2358" s="3" t="s">
        <v>333</v>
      </c>
      <c r="C2358" s="3">
        <v>10</v>
      </c>
      <c r="D2358" s="26">
        <v>95088.25</v>
      </c>
      <c r="E2358" s="3" t="s">
        <v>10</v>
      </c>
      <c r="F2358" s="42">
        <v>5459.4260000000004</v>
      </c>
      <c r="G2358" s="3" t="s">
        <v>335</v>
      </c>
      <c r="I2358" s="74">
        <v>1000</v>
      </c>
      <c r="J2358" s="80">
        <f>D2357</f>
        <v>93272.376000000004</v>
      </c>
      <c r="K2358" s="80">
        <f>D2358</f>
        <v>95088.25</v>
      </c>
      <c r="L2358" s="24">
        <f t="shared" si="291"/>
        <v>-1.9096723307033159E-2</v>
      </c>
    </row>
    <row r="2359" spans="1:14" ht="20" thickBot="1" x14ac:dyDescent="0.3">
      <c r="A2359" s="2" t="s">
        <v>773</v>
      </c>
      <c r="B2359" s="3" t="s">
        <v>333</v>
      </c>
      <c r="C2359" s="3">
        <v>10</v>
      </c>
      <c r="D2359" s="26">
        <v>85959.812000000005</v>
      </c>
      <c r="E2359" s="3" t="s">
        <v>10</v>
      </c>
      <c r="F2359" s="42">
        <v>5625.6729999999998</v>
      </c>
      <c r="G2359" s="3" t="s">
        <v>335</v>
      </c>
      <c r="I2359" s="75">
        <v>100</v>
      </c>
      <c r="J2359" s="81">
        <f>D2360</f>
        <v>81188.551000000007</v>
      </c>
      <c r="K2359" s="81">
        <f>D2361</f>
        <v>86040.361999999994</v>
      </c>
      <c r="L2359" s="25">
        <f t="shared" si="291"/>
        <v>-5.6389941734554583E-2</v>
      </c>
    </row>
    <row r="2360" spans="1:14" x14ac:dyDescent="0.25">
      <c r="A2360" s="2" t="s">
        <v>774</v>
      </c>
      <c r="B2360" s="3" t="s">
        <v>333</v>
      </c>
      <c r="C2360" s="3">
        <v>10</v>
      </c>
      <c r="D2360" s="26">
        <v>81188.551000000007</v>
      </c>
      <c r="E2360" s="3" t="s">
        <v>10</v>
      </c>
      <c r="F2360" s="42">
        <v>2084.4169999999999</v>
      </c>
      <c r="G2360" s="3" t="s">
        <v>335</v>
      </c>
    </row>
    <row r="2361" spans="1:14" x14ac:dyDescent="0.25">
      <c r="A2361" s="2" t="s">
        <v>775</v>
      </c>
      <c r="B2361" s="3" t="s">
        <v>333</v>
      </c>
      <c r="C2361" s="3">
        <v>10</v>
      </c>
      <c r="D2361" s="26">
        <v>86040.361999999994</v>
      </c>
      <c r="E2361" s="3" t="s">
        <v>10</v>
      </c>
      <c r="F2361" s="42">
        <v>8261.5570000000007</v>
      </c>
      <c r="G2361" s="3" t="s">
        <v>335</v>
      </c>
    </row>
    <row r="2362" spans="1:14" x14ac:dyDescent="0.25">
      <c r="E2362" s="4"/>
    </row>
    <row r="2363" spans="1:14" x14ac:dyDescent="0.25">
      <c r="A2363" s="3" t="s">
        <v>1098</v>
      </c>
      <c r="B2363" s="2"/>
      <c r="E2363" s="4"/>
    </row>
    <row r="2364" spans="1:14" ht="20" thickBot="1" x14ac:dyDescent="0.3">
      <c r="A2364" s="3" t="s">
        <v>2</v>
      </c>
      <c r="B2364" s="2" t="s">
        <v>3</v>
      </c>
      <c r="C2364" s="3" t="s">
        <v>4</v>
      </c>
      <c r="D2364" s="26" t="s">
        <v>5</v>
      </c>
      <c r="E2364" s="4" t="s">
        <v>6</v>
      </c>
      <c r="F2364" s="42" t="s">
        <v>7</v>
      </c>
    </row>
    <row r="2365" spans="1:14" x14ac:dyDescent="0.25">
      <c r="A2365" s="2" t="s">
        <v>726</v>
      </c>
      <c r="B2365" s="3" t="s">
        <v>333</v>
      </c>
      <c r="C2365" s="3">
        <v>10</v>
      </c>
      <c r="D2365" s="26">
        <v>426429.65500000003</v>
      </c>
      <c r="E2365" s="3" t="s">
        <v>10</v>
      </c>
      <c r="F2365" s="42">
        <v>93209.18</v>
      </c>
      <c r="G2365" s="3" t="s">
        <v>335</v>
      </c>
      <c r="I2365" s="142" t="str">
        <f>A2363</f>
        <v>filter2_10_mem</v>
      </c>
      <c r="J2365" s="79" t="s">
        <v>340</v>
      </c>
      <c r="K2365" s="79" t="s">
        <v>341</v>
      </c>
      <c r="L2365" s="19" t="s">
        <v>162</v>
      </c>
      <c r="M2365" s="79" t="s">
        <v>342</v>
      </c>
      <c r="N2365" s="23" t="s">
        <v>162</v>
      </c>
    </row>
    <row r="2366" spans="1:14" x14ac:dyDescent="0.25">
      <c r="A2366" s="2" t="s">
        <v>727</v>
      </c>
      <c r="B2366" s="3" t="s">
        <v>333</v>
      </c>
      <c r="C2366" s="3">
        <v>10</v>
      </c>
      <c r="D2366" s="26">
        <v>283609.56</v>
      </c>
      <c r="E2366" s="3" t="s">
        <v>10</v>
      </c>
      <c r="F2366" s="42">
        <v>31143.851999999999</v>
      </c>
      <c r="G2366" s="3" t="s">
        <v>335</v>
      </c>
      <c r="I2366" s="6">
        <v>100000</v>
      </c>
      <c r="J2366" s="80">
        <f>D2365</f>
        <v>426429.65500000003</v>
      </c>
      <c r="K2366" s="80">
        <f>D2366</f>
        <v>283609.56</v>
      </c>
      <c r="L2366" s="20">
        <f>(J2366/K2366-1)</f>
        <v>0.5035799745255416</v>
      </c>
      <c r="M2366" s="80">
        <f>D2367</f>
        <v>373975.73599999998</v>
      </c>
      <c r="N2366" s="24">
        <f>(J2366/M2366-1)</f>
        <v>0.14026021998389782</v>
      </c>
    </row>
    <row r="2367" spans="1:14" x14ac:dyDescent="0.25">
      <c r="A2367" s="2" t="s">
        <v>728</v>
      </c>
      <c r="B2367" s="3" t="s">
        <v>333</v>
      </c>
      <c r="C2367" s="3">
        <v>10</v>
      </c>
      <c r="D2367" s="26">
        <v>373975.73599999998</v>
      </c>
      <c r="E2367" s="3" t="s">
        <v>10</v>
      </c>
      <c r="F2367" s="42">
        <v>31180.815999999999</v>
      </c>
      <c r="G2367" s="3" t="s">
        <v>335</v>
      </c>
      <c r="I2367" s="6">
        <v>50000</v>
      </c>
      <c r="J2367" s="80">
        <f>D2368</f>
        <v>221455.54800000001</v>
      </c>
      <c r="K2367" s="80">
        <f>D2369</f>
        <v>155516.234</v>
      </c>
      <c r="L2367" s="20">
        <f t="shared" ref="L2367:L2370" si="292">(J2367/K2367-1)</f>
        <v>0.42400277002592546</v>
      </c>
      <c r="M2367" s="80">
        <f>D2370</f>
        <v>208371.72700000001</v>
      </c>
      <c r="N2367" s="24">
        <f t="shared" ref="N2367:N2370" si="293">(J2367/M2367-1)</f>
        <v>6.2790769114276168E-2</v>
      </c>
    </row>
    <row r="2368" spans="1:14" x14ac:dyDescent="0.25">
      <c r="A2368" s="2" t="s">
        <v>729</v>
      </c>
      <c r="B2368" s="3" t="s">
        <v>333</v>
      </c>
      <c r="C2368" s="3">
        <v>10</v>
      </c>
      <c r="D2368" s="26">
        <v>221455.54800000001</v>
      </c>
      <c r="E2368" s="3" t="s">
        <v>10</v>
      </c>
      <c r="F2368" s="42">
        <v>15272.897999999999</v>
      </c>
      <c r="G2368" s="3" t="s">
        <v>335</v>
      </c>
      <c r="I2368" s="6">
        <v>10000</v>
      </c>
      <c r="J2368" s="80">
        <f>D2371</f>
        <v>120945.476</v>
      </c>
      <c r="K2368" s="80">
        <f>D2372</f>
        <v>93088.595000000001</v>
      </c>
      <c r="L2368" s="20">
        <f t="shared" si="292"/>
        <v>0.29925127777468319</v>
      </c>
      <c r="M2368" s="80">
        <f>D2373</f>
        <v>331721.14299999998</v>
      </c>
      <c r="N2368" s="24">
        <f t="shared" si="293"/>
        <v>-0.63540015898232927</v>
      </c>
    </row>
    <row r="2369" spans="1:14" x14ac:dyDescent="0.25">
      <c r="A2369" s="2" t="s">
        <v>730</v>
      </c>
      <c r="B2369" s="3" t="s">
        <v>333</v>
      </c>
      <c r="C2369" s="3">
        <v>10</v>
      </c>
      <c r="D2369" s="26">
        <v>155516.234</v>
      </c>
      <c r="E2369" s="3" t="s">
        <v>10</v>
      </c>
      <c r="F2369" s="42">
        <v>6099.8620000000001</v>
      </c>
      <c r="G2369" s="3" t="s">
        <v>335</v>
      </c>
      <c r="I2369" s="74">
        <v>1000</v>
      </c>
      <c r="J2369" s="80">
        <f>D2374</f>
        <v>87910.664999999994</v>
      </c>
      <c r="K2369" s="80">
        <f>D2375</f>
        <v>82561.448999999993</v>
      </c>
      <c r="L2369" s="20">
        <f t="shared" si="292"/>
        <v>6.4790723331418221E-2</v>
      </c>
      <c r="M2369" s="80">
        <f>D2376</f>
        <v>97181.362999999998</v>
      </c>
      <c r="N2369" s="24">
        <f t="shared" si="293"/>
        <v>-9.5395842513548601E-2</v>
      </c>
    </row>
    <row r="2370" spans="1:14" ht="20" thickBot="1" x14ac:dyDescent="0.3">
      <c r="A2370" s="2" t="s">
        <v>731</v>
      </c>
      <c r="B2370" s="3" t="s">
        <v>333</v>
      </c>
      <c r="C2370" s="3">
        <v>10</v>
      </c>
      <c r="D2370" s="26">
        <v>208371.72700000001</v>
      </c>
      <c r="E2370" s="3" t="s">
        <v>10</v>
      </c>
      <c r="F2370" s="42">
        <v>3059.6610000000001</v>
      </c>
      <c r="G2370" s="3" t="s">
        <v>335</v>
      </c>
      <c r="I2370" s="75">
        <v>100</v>
      </c>
      <c r="J2370" s="81">
        <f>D2377</f>
        <v>81765.475999999995</v>
      </c>
      <c r="K2370" s="81">
        <f>D2378</f>
        <v>80531.603000000003</v>
      </c>
      <c r="L2370" s="21">
        <f t="shared" si="292"/>
        <v>1.532159989414339E-2</v>
      </c>
      <c r="M2370" s="81">
        <f>D2379</f>
        <v>85560.716</v>
      </c>
      <c r="N2370" s="25">
        <f t="shared" si="293"/>
        <v>-4.4357272559523708E-2</v>
      </c>
    </row>
    <row r="2371" spans="1:14" ht="20" thickBot="1" x14ac:dyDescent="0.3">
      <c r="A2371" s="2" t="s">
        <v>732</v>
      </c>
      <c r="B2371" s="3" t="s">
        <v>333</v>
      </c>
      <c r="C2371" s="3">
        <v>10</v>
      </c>
      <c r="D2371" s="26">
        <v>120945.476</v>
      </c>
      <c r="E2371" s="3" t="s">
        <v>10</v>
      </c>
      <c r="F2371" s="42">
        <v>24335.652999999998</v>
      </c>
      <c r="G2371" s="3" t="s">
        <v>335</v>
      </c>
    </row>
    <row r="2372" spans="1:14" x14ac:dyDescent="0.25">
      <c r="A2372" s="2" t="s">
        <v>733</v>
      </c>
      <c r="B2372" s="3" t="s">
        <v>333</v>
      </c>
      <c r="C2372" s="3">
        <v>10</v>
      </c>
      <c r="D2372" s="26">
        <v>93088.595000000001</v>
      </c>
      <c r="E2372" s="3" t="s">
        <v>10</v>
      </c>
      <c r="F2372" s="42">
        <v>769.971</v>
      </c>
      <c r="G2372" s="3" t="s">
        <v>335</v>
      </c>
      <c r="I2372" s="142" t="str">
        <f>A2363</f>
        <v>filter2_10_mem</v>
      </c>
      <c r="J2372" s="79" t="s">
        <v>341</v>
      </c>
      <c r="K2372" s="79" t="s">
        <v>342</v>
      </c>
      <c r="L2372" s="23" t="s">
        <v>162</v>
      </c>
    </row>
    <row r="2373" spans="1:14" x14ac:dyDescent="0.25">
      <c r="A2373" s="2" t="s">
        <v>734</v>
      </c>
      <c r="B2373" s="3" t="s">
        <v>333</v>
      </c>
      <c r="C2373" s="3">
        <v>10</v>
      </c>
      <c r="D2373" s="26">
        <v>331721.14299999998</v>
      </c>
      <c r="E2373" s="3" t="s">
        <v>10</v>
      </c>
      <c r="F2373" s="42">
        <v>43814.815000000002</v>
      </c>
      <c r="G2373" s="3" t="s">
        <v>335</v>
      </c>
      <c r="I2373" s="6">
        <v>100000</v>
      </c>
      <c r="J2373" s="80">
        <f>D2366</f>
        <v>283609.56</v>
      </c>
      <c r="K2373" s="80">
        <f>D2367</f>
        <v>373975.73599999998</v>
      </c>
      <c r="L2373" s="24">
        <f>(J2373/K2373-1)</f>
        <v>-0.24163646809428296</v>
      </c>
    </row>
    <row r="2374" spans="1:14" x14ac:dyDescent="0.25">
      <c r="A2374" s="2" t="s">
        <v>735</v>
      </c>
      <c r="B2374" s="3" t="s">
        <v>333</v>
      </c>
      <c r="C2374" s="3">
        <v>10</v>
      </c>
      <c r="D2374" s="26">
        <v>87910.664999999994</v>
      </c>
      <c r="E2374" s="3" t="s">
        <v>10</v>
      </c>
      <c r="F2374" s="42">
        <v>4467.8549999999996</v>
      </c>
      <c r="G2374" s="3" t="s">
        <v>335</v>
      </c>
      <c r="I2374" s="6">
        <v>50000</v>
      </c>
      <c r="J2374" s="80">
        <f>D2369</f>
        <v>155516.234</v>
      </c>
      <c r="K2374" s="80">
        <f>D2370</f>
        <v>208371.72700000001</v>
      </c>
      <c r="L2374" s="24">
        <f t="shared" ref="L2374:L2377" si="294">(J2374/K2374-1)</f>
        <v>-0.25365961957017336</v>
      </c>
    </row>
    <row r="2375" spans="1:14" x14ac:dyDescent="0.25">
      <c r="A2375" s="2" t="s">
        <v>736</v>
      </c>
      <c r="B2375" s="3" t="s">
        <v>333</v>
      </c>
      <c r="C2375" s="3">
        <v>10</v>
      </c>
      <c r="D2375" s="26">
        <v>82561.448999999993</v>
      </c>
      <c r="E2375" s="3" t="s">
        <v>10</v>
      </c>
      <c r="F2375" s="42">
        <v>1501.556</v>
      </c>
      <c r="G2375" s="3" t="s">
        <v>335</v>
      </c>
      <c r="I2375" s="6">
        <v>10000</v>
      </c>
      <c r="J2375" s="80">
        <f>D2372</f>
        <v>93088.595000000001</v>
      </c>
      <c r="K2375" s="80">
        <f>D2373</f>
        <v>331721.14299999998</v>
      </c>
      <c r="L2375" s="24">
        <f t="shared" si="294"/>
        <v>-0.7193769617512743</v>
      </c>
    </row>
    <row r="2376" spans="1:14" x14ac:dyDescent="0.25">
      <c r="A2376" s="2" t="s">
        <v>737</v>
      </c>
      <c r="B2376" s="3" t="s">
        <v>333</v>
      </c>
      <c r="C2376" s="3">
        <v>10</v>
      </c>
      <c r="D2376" s="26">
        <v>97181.362999999998</v>
      </c>
      <c r="E2376" s="3" t="s">
        <v>10</v>
      </c>
      <c r="F2376" s="42">
        <v>4433.134</v>
      </c>
      <c r="G2376" s="3" t="s">
        <v>335</v>
      </c>
      <c r="I2376" s="74">
        <v>1000</v>
      </c>
      <c r="J2376" s="80">
        <f>D2375</f>
        <v>82561.448999999993</v>
      </c>
      <c r="K2376" s="80">
        <f>D2376</f>
        <v>97181.362999999998</v>
      </c>
      <c r="L2376" s="24">
        <f t="shared" si="294"/>
        <v>-0.15043948292842946</v>
      </c>
    </row>
    <row r="2377" spans="1:14" ht="20" thickBot="1" x14ac:dyDescent="0.3">
      <c r="A2377" s="2" t="s">
        <v>738</v>
      </c>
      <c r="B2377" s="3" t="s">
        <v>333</v>
      </c>
      <c r="C2377" s="3">
        <v>10</v>
      </c>
      <c r="D2377" s="26">
        <v>81765.475999999995</v>
      </c>
      <c r="E2377" s="3" t="s">
        <v>10</v>
      </c>
      <c r="F2377" s="42">
        <v>1466.64</v>
      </c>
      <c r="G2377" s="3" t="s">
        <v>335</v>
      </c>
      <c r="I2377" s="75">
        <v>100</v>
      </c>
      <c r="J2377" s="81">
        <f>D2378</f>
        <v>80531.603000000003</v>
      </c>
      <c r="K2377" s="81">
        <f>D2379</f>
        <v>85560.716</v>
      </c>
      <c r="L2377" s="25">
        <f t="shared" si="294"/>
        <v>-5.8778294936194797E-2</v>
      </c>
    </row>
    <row r="2378" spans="1:14" x14ac:dyDescent="0.25">
      <c r="A2378" s="2" t="s">
        <v>739</v>
      </c>
      <c r="B2378" s="3" t="s">
        <v>333</v>
      </c>
      <c r="C2378" s="3">
        <v>10</v>
      </c>
      <c r="D2378" s="26">
        <v>80531.603000000003</v>
      </c>
      <c r="E2378" s="3" t="s">
        <v>10</v>
      </c>
      <c r="F2378" s="42">
        <v>2983.4549999999999</v>
      </c>
      <c r="G2378" s="3" t="s">
        <v>335</v>
      </c>
    </row>
    <row r="2379" spans="1:14" x14ac:dyDescent="0.25">
      <c r="A2379" s="2" t="s">
        <v>740</v>
      </c>
      <c r="B2379" s="3" t="s">
        <v>333</v>
      </c>
      <c r="C2379" s="3">
        <v>10</v>
      </c>
      <c r="D2379" s="26">
        <v>85560.716</v>
      </c>
      <c r="E2379" s="3" t="s">
        <v>10</v>
      </c>
      <c r="F2379" s="42">
        <v>2655.4830000000002</v>
      </c>
      <c r="G2379" s="3" t="s">
        <v>335</v>
      </c>
    </row>
    <row r="2380" spans="1:14" x14ac:dyDescent="0.25">
      <c r="E2380" s="4"/>
    </row>
    <row r="2381" spans="1:14" x14ac:dyDescent="0.25">
      <c r="A2381" s="3" t="s">
        <v>1099</v>
      </c>
      <c r="B2381" s="2"/>
      <c r="E2381" s="4"/>
    </row>
    <row r="2382" spans="1:14" ht="20" thickBot="1" x14ac:dyDescent="0.3">
      <c r="A2382" s="3" t="s">
        <v>2</v>
      </c>
      <c r="B2382" s="2" t="s">
        <v>3</v>
      </c>
      <c r="C2382" s="3" t="s">
        <v>4</v>
      </c>
      <c r="D2382" s="26" t="s">
        <v>5</v>
      </c>
      <c r="E2382" s="4" t="s">
        <v>6</v>
      </c>
      <c r="F2382" s="42" t="s">
        <v>7</v>
      </c>
    </row>
    <row r="2383" spans="1:14" x14ac:dyDescent="0.25">
      <c r="A2383" s="2" t="s">
        <v>742</v>
      </c>
      <c r="B2383" s="3" t="s">
        <v>333</v>
      </c>
      <c r="C2383" s="3">
        <v>10</v>
      </c>
      <c r="D2383" s="26">
        <v>2671370.017</v>
      </c>
      <c r="E2383" s="3" t="s">
        <v>10</v>
      </c>
      <c r="F2383" s="42">
        <v>313359.98</v>
      </c>
      <c r="G2383" s="3" t="s">
        <v>335</v>
      </c>
      <c r="I2383" s="142" t="str">
        <f>A2381</f>
        <v>filter2_90_mem</v>
      </c>
      <c r="J2383" s="79" t="s">
        <v>340</v>
      </c>
      <c r="K2383" s="79" t="s">
        <v>341</v>
      </c>
      <c r="L2383" s="19" t="s">
        <v>162</v>
      </c>
      <c r="M2383" s="79" t="s">
        <v>342</v>
      </c>
      <c r="N2383" s="23" t="s">
        <v>162</v>
      </c>
    </row>
    <row r="2384" spans="1:14" x14ac:dyDescent="0.25">
      <c r="A2384" s="2" t="s">
        <v>743</v>
      </c>
      <c r="B2384" s="3" t="s">
        <v>333</v>
      </c>
      <c r="C2384" s="3">
        <v>10</v>
      </c>
      <c r="D2384" s="26">
        <v>506263.43</v>
      </c>
      <c r="E2384" s="3" t="s">
        <v>10</v>
      </c>
      <c r="F2384" s="42">
        <v>38691.82</v>
      </c>
      <c r="G2384" s="3" t="s">
        <v>335</v>
      </c>
      <c r="I2384" s="6">
        <v>100000</v>
      </c>
      <c r="J2384" s="80">
        <f>D2383</f>
        <v>2671370.017</v>
      </c>
      <c r="K2384" s="80">
        <f>D2384</f>
        <v>506263.43</v>
      </c>
      <c r="L2384" s="20">
        <f>(J2384/K2384-1)</f>
        <v>4.2766402996953579</v>
      </c>
      <c r="M2384" s="80">
        <f>D2385</f>
        <v>588786.56000000006</v>
      </c>
      <c r="N2384" s="24">
        <f>(J2384/M2384-1)</f>
        <v>3.537077098023433</v>
      </c>
    </row>
    <row r="2385" spans="1:14" x14ac:dyDescent="0.25">
      <c r="A2385" s="2" t="s">
        <v>744</v>
      </c>
      <c r="B2385" s="3" t="s">
        <v>333</v>
      </c>
      <c r="C2385" s="3">
        <v>10</v>
      </c>
      <c r="D2385" s="26">
        <v>588786.56000000006</v>
      </c>
      <c r="E2385" s="3" t="s">
        <v>10</v>
      </c>
      <c r="F2385" s="42">
        <v>20224.474999999999</v>
      </c>
      <c r="G2385" s="3" t="s">
        <v>335</v>
      </c>
      <c r="I2385" s="6">
        <v>50000</v>
      </c>
      <c r="J2385" s="80">
        <f>D2386</f>
        <v>1001916.806</v>
      </c>
      <c r="K2385" s="80">
        <f>D2387</f>
        <v>295057.21000000002</v>
      </c>
      <c r="L2385" s="20">
        <f t="shared" ref="L2385:L2388" si="295">(J2385/K2385-1)</f>
        <v>2.3956696262396027</v>
      </c>
      <c r="M2385" s="80">
        <f>D2388</f>
        <v>326562.891</v>
      </c>
      <c r="N2385" s="24">
        <f t="shared" ref="N2385:N2388" si="296">(J2385/M2385-1)</f>
        <v>2.0680669286456066</v>
      </c>
    </row>
    <row r="2386" spans="1:14" x14ac:dyDescent="0.25">
      <c r="A2386" s="2" t="s">
        <v>745</v>
      </c>
      <c r="B2386" s="3" t="s">
        <v>333</v>
      </c>
      <c r="C2386" s="3">
        <v>10</v>
      </c>
      <c r="D2386" s="26">
        <v>1001916.806</v>
      </c>
      <c r="E2386" s="3" t="s">
        <v>10</v>
      </c>
      <c r="F2386" s="42">
        <v>133930.929</v>
      </c>
      <c r="G2386" s="3" t="s">
        <v>335</v>
      </c>
      <c r="I2386" s="6">
        <v>10000</v>
      </c>
      <c r="J2386" s="80">
        <f>D2389</f>
        <v>262909.63400000002</v>
      </c>
      <c r="K2386" s="80">
        <f>D2390</f>
        <v>119608.701</v>
      </c>
      <c r="L2386" s="20">
        <f t="shared" si="295"/>
        <v>1.198081174713201</v>
      </c>
      <c r="M2386" s="80">
        <f>D2391</f>
        <v>233833.481</v>
      </c>
      <c r="N2386" s="24">
        <f t="shared" si="296"/>
        <v>0.12434555084094234</v>
      </c>
    </row>
    <row r="2387" spans="1:14" x14ac:dyDescent="0.25">
      <c r="A2387" s="2" t="s">
        <v>746</v>
      </c>
      <c r="B2387" s="3" t="s">
        <v>333</v>
      </c>
      <c r="C2387" s="3">
        <v>10</v>
      </c>
      <c r="D2387" s="26">
        <v>295057.21000000002</v>
      </c>
      <c r="E2387" s="3" t="s">
        <v>10</v>
      </c>
      <c r="F2387" s="42">
        <v>3265.7530000000002</v>
      </c>
      <c r="G2387" s="3" t="s">
        <v>335</v>
      </c>
      <c r="I2387" s="74">
        <v>1000</v>
      </c>
      <c r="J2387" s="80">
        <f>D2392</f>
        <v>94418.19</v>
      </c>
      <c r="K2387" s="80">
        <f>D2393</f>
        <v>83976.774000000005</v>
      </c>
      <c r="L2387" s="20">
        <f t="shared" si="295"/>
        <v>0.12433695059541106</v>
      </c>
      <c r="M2387" s="80">
        <f>D2394</f>
        <v>102809.515</v>
      </c>
      <c r="N2387" s="24">
        <f t="shared" si="296"/>
        <v>-8.1620120472312263E-2</v>
      </c>
    </row>
    <row r="2388" spans="1:14" ht="20" thickBot="1" x14ac:dyDescent="0.3">
      <c r="A2388" s="2" t="s">
        <v>747</v>
      </c>
      <c r="B2388" s="3" t="s">
        <v>333</v>
      </c>
      <c r="C2388" s="3">
        <v>10</v>
      </c>
      <c r="D2388" s="26">
        <v>326562.891</v>
      </c>
      <c r="E2388" s="3" t="s">
        <v>10</v>
      </c>
      <c r="F2388" s="42">
        <v>6930.1319999999996</v>
      </c>
      <c r="G2388" s="3" t="s">
        <v>335</v>
      </c>
      <c r="I2388" s="75">
        <v>100</v>
      </c>
      <c r="J2388" s="81">
        <f>D2395</f>
        <v>85065.103000000003</v>
      </c>
      <c r="K2388" s="81">
        <f>D2396</f>
        <v>82879.293999999994</v>
      </c>
      <c r="L2388" s="21">
        <f t="shared" si="295"/>
        <v>2.6373402746408647E-2</v>
      </c>
      <c r="M2388" s="81">
        <f>D2397</f>
        <v>85514.948999999993</v>
      </c>
      <c r="N2388" s="25">
        <f t="shared" si="296"/>
        <v>-5.2604369792700334E-3</v>
      </c>
    </row>
    <row r="2389" spans="1:14" ht="20" thickBot="1" x14ac:dyDescent="0.3">
      <c r="A2389" s="2" t="s">
        <v>748</v>
      </c>
      <c r="B2389" s="3" t="s">
        <v>333</v>
      </c>
      <c r="C2389" s="3">
        <v>10</v>
      </c>
      <c r="D2389" s="26">
        <v>262909.63400000002</v>
      </c>
      <c r="E2389" s="3" t="s">
        <v>10</v>
      </c>
      <c r="F2389" s="42">
        <v>51187.32</v>
      </c>
      <c r="G2389" s="3" t="s">
        <v>335</v>
      </c>
    </row>
    <row r="2390" spans="1:14" x14ac:dyDescent="0.25">
      <c r="A2390" s="2" t="s">
        <v>749</v>
      </c>
      <c r="B2390" s="3" t="s">
        <v>333</v>
      </c>
      <c r="C2390" s="3">
        <v>10</v>
      </c>
      <c r="D2390" s="26">
        <v>119608.701</v>
      </c>
      <c r="E2390" s="3" t="s">
        <v>10</v>
      </c>
      <c r="F2390" s="42">
        <v>423.13099999999997</v>
      </c>
      <c r="G2390" s="3" t="s">
        <v>335</v>
      </c>
      <c r="I2390" s="142" t="str">
        <f>A2381</f>
        <v>filter2_90_mem</v>
      </c>
      <c r="J2390" s="79" t="s">
        <v>341</v>
      </c>
      <c r="K2390" s="79" t="s">
        <v>342</v>
      </c>
      <c r="L2390" s="23" t="s">
        <v>162</v>
      </c>
    </row>
    <row r="2391" spans="1:14" x14ac:dyDescent="0.25">
      <c r="A2391" s="2" t="s">
        <v>750</v>
      </c>
      <c r="B2391" s="3" t="s">
        <v>333</v>
      </c>
      <c r="C2391" s="3">
        <v>10</v>
      </c>
      <c r="D2391" s="26">
        <v>233833.481</v>
      </c>
      <c r="E2391" s="3" t="s">
        <v>10</v>
      </c>
      <c r="F2391" s="42">
        <v>42335.851999999999</v>
      </c>
      <c r="G2391" s="3" t="s">
        <v>335</v>
      </c>
      <c r="I2391" s="6">
        <v>100000</v>
      </c>
      <c r="J2391" s="80">
        <f>D2384</f>
        <v>506263.43</v>
      </c>
      <c r="K2391" s="80">
        <f>D2385</f>
        <v>588786.56000000006</v>
      </c>
      <c r="L2391" s="24">
        <f>(J2391/K2391-1)</f>
        <v>-0.14015797167652744</v>
      </c>
    </row>
    <row r="2392" spans="1:14" x14ac:dyDescent="0.25">
      <c r="A2392" s="2" t="s">
        <v>751</v>
      </c>
      <c r="B2392" s="3" t="s">
        <v>333</v>
      </c>
      <c r="C2392" s="3">
        <v>10</v>
      </c>
      <c r="D2392" s="26">
        <v>94418.19</v>
      </c>
      <c r="E2392" s="3" t="s">
        <v>10</v>
      </c>
      <c r="F2392" s="42">
        <v>2596.0729999999999</v>
      </c>
      <c r="G2392" s="3" t="s">
        <v>335</v>
      </c>
      <c r="I2392" s="6">
        <v>50000</v>
      </c>
      <c r="J2392" s="80">
        <f>D2387</f>
        <v>295057.21000000002</v>
      </c>
      <c r="K2392" s="80">
        <f>D2388</f>
        <v>326562.891</v>
      </c>
      <c r="L2392" s="24">
        <f t="shared" ref="L2392:L2395" si="297">(J2392/K2392-1)</f>
        <v>-9.6476610993745715E-2</v>
      </c>
    </row>
    <row r="2393" spans="1:14" x14ac:dyDescent="0.25">
      <c r="A2393" s="2" t="s">
        <v>752</v>
      </c>
      <c r="B2393" s="3" t="s">
        <v>333</v>
      </c>
      <c r="C2393" s="3">
        <v>10</v>
      </c>
      <c r="D2393" s="26">
        <v>83976.774000000005</v>
      </c>
      <c r="E2393" s="3" t="s">
        <v>10</v>
      </c>
      <c r="F2393" s="42">
        <v>836.03399999999999</v>
      </c>
      <c r="G2393" s="3" t="s">
        <v>335</v>
      </c>
      <c r="I2393" s="6">
        <v>10000</v>
      </c>
      <c r="J2393" s="80">
        <f>D2390</f>
        <v>119608.701</v>
      </c>
      <c r="K2393" s="80">
        <f>D2391</f>
        <v>233833.481</v>
      </c>
      <c r="L2393" s="24">
        <f t="shared" si="297"/>
        <v>-0.48848770292223465</v>
      </c>
    </row>
    <row r="2394" spans="1:14" x14ac:dyDescent="0.25">
      <c r="A2394" s="2" t="s">
        <v>753</v>
      </c>
      <c r="B2394" s="3" t="s">
        <v>333</v>
      </c>
      <c r="C2394" s="3">
        <v>10</v>
      </c>
      <c r="D2394" s="26">
        <v>102809.515</v>
      </c>
      <c r="E2394" s="3" t="s">
        <v>10</v>
      </c>
      <c r="F2394" s="42">
        <v>7505.8370000000004</v>
      </c>
      <c r="G2394" s="3" t="s">
        <v>335</v>
      </c>
      <c r="I2394" s="74">
        <v>1000</v>
      </c>
      <c r="J2394" s="80">
        <f>D2393</f>
        <v>83976.774000000005</v>
      </c>
      <c r="K2394" s="80">
        <f>D2394</f>
        <v>102809.515</v>
      </c>
      <c r="L2394" s="24">
        <f t="shared" si="297"/>
        <v>-0.18318091472370035</v>
      </c>
    </row>
    <row r="2395" spans="1:14" ht="20" thickBot="1" x14ac:dyDescent="0.3">
      <c r="A2395" s="2" t="s">
        <v>754</v>
      </c>
      <c r="B2395" s="3" t="s">
        <v>333</v>
      </c>
      <c r="C2395" s="3">
        <v>10</v>
      </c>
      <c r="D2395" s="26">
        <v>85065.103000000003</v>
      </c>
      <c r="E2395" s="3" t="s">
        <v>10</v>
      </c>
      <c r="F2395" s="42">
        <v>3421.0430000000001</v>
      </c>
      <c r="G2395" s="3" t="s">
        <v>335</v>
      </c>
      <c r="I2395" s="75">
        <v>100</v>
      </c>
      <c r="J2395" s="81">
        <f>D2396</f>
        <v>82879.293999999994</v>
      </c>
      <c r="K2395" s="81">
        <f>D2397</f>
        <v>85514.948999999993</v>
      </c>
      <c r="L2395" s="25">
        <f t="shared" si="297"/>
        <v>-3.0820985463021144E-2</v>
      </c>
    </row>
    <row r="2396" spans="1:14" x14ac:dyDescent="0.25">
      <c r="A2396" s="2" t="s">
        <v>755</v>
      </c>
      <c r="B2396" s="3" t="s">
        <v>333</v>
      </c>
      <c r="C2396" s="3">
        <v>10</v>
      </c>
      <c r="D2396" s="26">
        <v>82879.293999999994</v>
      </c>
      <c r="E2396" s="3" t="s">
        <v>10</v>
      </c>
      <c r="F2396" s="42">
        <v>1870.7260000000001</v>
      </c>
      <c r="G2396" s="3" t="s">
        <v>335</v>
      </c>
    </row>
    <row r="2397" spans="1:14" x14ac:dyDescent="0.25">
      <c r="A2397" s="2" t="s">
        <v>756</v>
      </c>
      <c r="B2397" s="3" t="s">
        <v>333</v>
      </c>
      <c r="C2397" s="3">
        <v>10</v>
      </c>
      <c r="D2397" s="26">
        <v>85514.948999999993</v>
      </c>
      <c r="E2397" s="3" t="s">
        <v>10</v>
      </c>
      <c r="F2397" s="42">
        <v>1998.644</v>
      </c>
      <c r="G2397" s="3" t="s">
        <v>335</v>
      </c>
    </row>
    <row r="2398" spans="1:14" x14ac:dyDescent="0.25">
      <c r="A2398" s="2"/>
    </row>
    <row r="2399" spans="1:14" x14ac:dyDescent="0.25">
      <c r="A2399" s="2" t="s">
        <v>1100</v>
      </c>
    </row>
    <row r="2400" spans="1:14" ht="20" thickBot="1" x14ac:dyDescent="0.3">
      <c r="A2400" s="2" t="s">
        <v>2</v>
      </c>
      <c r="B2400" s="3" t="s">
        <v>3</v>
      </c>
      <c r="C2400" s="3" t="s">
        <v>4</v>
      </c>
      <c r="D2400" s="26" t="s">
        <v>5</v>
      </c>
      <c r="E2400" s="3" t="s">
        <v>6</v>
      </c>
      <c r="F2400" s="42" t="s">
        <v>7</v>
      </c>
    </row>
    <row r="2401" spans="1:16" x14ac:dyDescent="0.25">
      <c r="A2401" s="2" t="s">
        <v>868</v>
      </c>
      <c r="B2401" s="3" t="s">
        <v>333</v>
      </c>
      <c r="C2401" s="3">
        <v>10</v>
      </c>
      <c r="D2401" s="26">
        <v>475500756.63999999</v>
      </c>
      <c r="E2401" s="3" t="s">
        <v>10</v>
      </c>
      <c r="F2401" s="42">
        <v>37477704.199000001</v>
      </c>
      <c r="G2401" s="3" t="s">
        <v>335</v>
      </c>
      <c r="I2401" s="143" t="str">
        <f>A2399</f>
        <v>flatten2_mem</v>
      </c>
      <c r="J2401" s="79" t="s">
        <v>344</v>
      </c>
      <c r="K2401" s="79" t="s">
        <v>341</v>
      </c>
      <c r="L2401" s="19" t="s">
        <v>162</v>
      </c>
      <c r="M2401" s="123" t="s">
        <v>343</v>
      </c>
      <c r="N2401" s="124" t="s">
        <v>162</v>
      </c>
      <c r="O2401" s="79" t="s">
        <v>342</v>
      </c>
      <c r="P2401" s="23" t="s">
        <v>162</v>
      </c>
    </row>
    <row r="2402" spans="1:16" x14ac:dyDescent="0.25">
      <c r="A2402" s="2" t="s">
        <v>869</v>
      </c>
      <c r="B2402" s="3" t="s">
        <v>333</v>
      </c>
      <c r="C2402" s="3">
        <v>10</v>
      </c>
      <c r="D2402" s="26">
        <v>8996090.6870000008</v>
      </c>
      <c r="E2402" s="3" t="s">
        <v>10</v>
      </c>
      <c r="F2402" s="42">
        <v>212510.842</v>
      </c>
      <c r="G2402" s="3" t="s">
        <v>335</v>
      </c>
      <c r="I2402" s="6">
        <v>100000</v>
      </c>
      <c r="J2402" s="80">
        <f>D2401</f>
        <v>475500756.63999999</v>
      </c>
      <c r="K2402" s="80">
        <f>D2402</f>
        <v>8996090.6870000008</v>
      </c>
      <c r="L2402" s="20">
        <f>(J2402/K2402-1)</f>
        <v>51.856376528877462</v>
      </c>
      <c r="M2402" s="121">
        <f>D2403</f>
        <v>6072273.3930000002</v>
      </c>
      <c r="N2402" s="125">
        <f>(J2402/M2402-1)</f>
        <v>77.306875508627144</v>
      </c>
      <c r="O2402" s="80">
        <f>D2404</f>
        <v>666806147.95200002</v>
      </c>
      <c r="P2402" s="24">
        <f>(J2402/O2402-1)</f>
        <v>-0.28689806160241216</v>
      </c>
    </row>
    <row r="2403" spans="1:16" x14ac:dyDescent="0.25">
      <c r="A2403" s="2" t="s">
        <v>870</v>
      </c>
      <c r="B2403" s="3" t="s">
        <v>333</v>
      </c>
      <c r="C2403" s="3">
        <v>10</v>
      </c>
      <c r="D2403" s="26">
        <v>6072273.3930000002</v>
      </c>
      <c r="E2403" s="3" t="s">
        <v>10</v>
      </c>
      <c r="F2403" s="42">
        <v>844021.58700000006</v>
      </c>
      <c r="G2403" s="3" t="s">
        <v>335</v>
      </c>
      <c r="I2403" s="6">
        <v>50000</v>
      </c>
      <c r="J2403" s="80">
        <f>D2405</f>
        <v>161739658.53099999</v>
      </c>
      <c r="K2403" s="80">
        <f>D2406</f>
        <v>3720342.4569999999</v>
      </c>
      <c r="L2403" s="20">
        <f t="shared" ref="L2403:L2406" si="298">(J2403/K2403-1)</f>
        <v>42.474400650047464</v>
      </c>
      <c r="M2403" s="121">
        <f>D2407</f>
        <v>2373276.4670000002</v>
      </c>
      <c r="N2403" s="125">
        <f t="shared" ref="N2403:N2406" si="299">(J2403/M2403-1)</f>
        <v>67.150365446235213</v>
      </c>
      <c r="O2403" s="80">
        <f>D2408</f>
        <v>142044831.15799999</v>
      </c>
      <c r="P2403" s="24">
        <f t="shared" ref="P2403:P2406" si="300">(J2403/O2403-1)</f>
        <v>0.13865219320154609</v>
      </c>
    </row>
    <row r="2404" spans="1:16" x14ac:dyDescent="0.25">
      <c r="A2404" s="2" t="s">
        <v>871</v>
      </c>
      <c r="B2404" s="3" t="s">
        <v>333</v>
      </c>
      <c r="C2404" s="3">
        <v>10</v>
      </c>
      <c r="D2404" s="26">
        <v>666806147.95200002</v>
      </c>
      <c r="E2404" s="3" t="s">
        <v>10</v>
      </c>
      <c r="F2404" s="42">
        <v>90808987.843999997</v>
      </c>
      <c r="G2404" s="3" t="s">
        <v>335</v>
      </c>
      <c r="I2404" s="6">
        <v>10000</v>
      </c>
      <c r="J2404" s="80">
        <f>D2409</f>
        <v>3940682.8739999998</v>
      </c>
      <c r="K2404" s="80">
        <f>D2410</f>
        <v>744835.16899999999</v>
      </c>
      <c r="L2404" s="20">
        <f t="shared" si="298"/>
        <v>4.2906777741049442</v>
      </c>
      <c r="M2404" s="121">
        <f>D2411</f>
        <v>475526.17599999998</v>
      </c>
      <c r="N2404" s="125">
        <f t="shared" si="299"/>
        <v>7.2869946448542091</v>
      </c>
      <c r="O2404" s="80">
        <f>D2412</f>
        <v>4167481.1</v>
      </c>
      <c r="P2404" s="24">
        <f t="shared" si="300"/>
        <v>-5.4420936905988704E-2</v>
      </c>
    </row>
    <row r="2405" spans="1:16" x14ac:dyDescent="0.25">
      <c r="A2405" s="2" t="s">
        <v>872</v>
      </c>
      <c r="B2405" s="3" t="s">
        <v>333</v>
      </c>
      <c r="C2405" s="3">
        <v>10</v>
      </c>
      <c r="D2405" s="26">
        <v>161739658.53099999</v>
      </c>
      <c r="E2405" s="3" t="s">
        <v>10</v>
      </c>
      <c r="F2405" s="42">
        <v>17009826.743999999</v>
      </c>
      <c r="G2405" s="3" t="s">
        <v>335</v>
      </c>
      <c r="I2405" s="74">
        <v>1000</v>
      </c>
      <c r="J2405" s="80">
        <f>D2413</f>
        <v>397903.42099999997</v>
      </c>
      <c r="K2405" s="80">
        <f>D2414</f>
        <v>156263.75399999999</v>
      </c>
      <c r="L2405" s="20">
        <f t="shared" si="298"/>
        <v>1.5463577497312655</v>
      </c>
      <c r="M2405" s="121">
        <f>D2415</f>
        <v>126715.16099999999</v>
      </c>
      <c r="N2405" s="125">
        <f t="shared" si="299"/>
        <v>2.1401405945418008</v>
      </c>
      <c r="O2405" s="80">
        <f>D2416</f>
        <v>557178.87800000003</v>
      </c>
      <c r="P2405" s="24">
        <f t="shared" si="300"/>
        <v>-0.28586054369419234</v>
      </c>
    </row>
    <row r="2406" spans="1:16" ht="20" thickBot="1" x14ac:dyDescent="0.3">
      <c r="A2406" s="2" t="s">
        <v>873</v>
      </c>
      <c r="B2406" s="3" t="s">
        <v>333</v>
      </c>
      <c r="C2406" s="3">
        <v>10</v>
      </c>
      <c r="D2406" s="26">
        <v>3720342.4569999999</v>
      </c>
      <c r="E2406" s="3" t="s">
        <v>10</v>
      </c>
      <c r="F2406" s="42">
        <v>224683.019</v>
      </c>
      <c r="G2406" s="3" t="s">
        <v>335</v>
      </c>
      <c r="I2406" s="75">
        <v>100</v>
      </c>
      <c r="J2406" s="81">
        <f>D2417</f>
        <v>97146.792000000001</v>
      </c>
      <c r="K2406" s="81">
        <f>D2418</f>
        <v>91888.03</v>
      </c>
      <c r="L2406" s="21">
        <f t="shared" si="298"/>
        <v>5.7230109297152332E-2</v>
      </c>
      <c r="M2406" s="126">
        <f>D2419</f>
        <v>91062.630999999994</v>
      </c>
      <c r="N2406" s="127">
        <f t="shared" si="299"/>
        <v>6.6812927906728437E-2</v>
      </c>
      <c r="O2406" s="81">
        <f>D2420</f>
        <v>102637.48</v>
      </c>
      <c r="P2406" s="25">
        <f t="shared" si="300"/>
        <v>-5.3495935402934625E-2</v>
      </c>
    </row>
    <row r="2407" spans="1:16" ht="20" thickBot="1" x14ac:dyDescent="0.3">
      <c r="A2407" s="2" t="s">
        <v>874</v>
      </c>
      <c r="B2407" s="3" t="s">
        <v>333</v>
      </c>
      <c r="C2407" s="3">
        <v>10</v>
      </c>
      <c r="D2407" s="26">
        <v>2373276.4670000002</v>
      </c>
      <c r="E2407" s="3" t="s">
        <v>10</v>
      </c>
      <c r="F2407" s="42">
        <v>266781.72600000002</v>
      </c>
      <c r="G2407" s="3" t="s">
        <v>335</v>
      </c>
    </row>
    <row r="2408" spans="1:16" x14ac:dyDescent="0.25">
      <c r="A2408" s="2" t="s">
        <v>875</v>
      </c>
      <c r="B2408" s="3" t="s">
        <v>333</v>
      </c>
      <c r="C2408" s="3">
        <v>10</v>
      </c>
      <c r="D2408" s="26">
        <v>142044831.15799999</v>
      </c>
      <c r="E2408" s="3" t="s">
        <v>10</v>
      </c>
      <c r="F2408" s="42">
        <v>16109683.1</v>
      </c>
      <c r="G2408" s="3" t="s">
        <v>335</v>
      </c>
      <c r="I2408" s="143" t="str">
        <f>A2399</f>
        <v>flatten2_mem</v>
      </c>
      <c r="J2408" s="79" t="s">
        <v>341</v>
      </c>
      <c r="K2408" s="79" t="s">
        <v>342</v>
      </c>
      <c r="L2408" s="19" t="s">
        <v>162</v>
      </c>
      <c r="M2408" s="79" t="s">
        <v>343</v>
      </c>
      <c r="N2408" s="23" t="s">
        <v>162</v>
      </c>
    </row>
    <row r="2409" spans="1:16" x14ac:dyDescent="0.25">
      <c r="A2409" s="2" t="s">
        <v>876</v>
      </c>
      <c r="B2409" s="3" t="s">
        <v>333</v>
      </c>
      <c r="C2409" s="3">
        <v>10</v>
      </c>
      <c r="D2409" s="26">
        <v>3940682.8739999998</v>
      </c>
      <c r="E2409" s="3" t="s">
        <v>10</v>
      </c>
      <c r="F2409" s="42">
        <v>526694.299</v>
      </c>
      <c r="G2409" s="3" t="s">
        <v>335</v>
      </c>
      <c r="I2409" s="6">
        <v>100000</v>
      </c>
      <c r="J2409" s="80">
        <f>D2402</f>
        <v>8996090.6870000008</v>
      </c>
      <c r="K2409" s="80">
        <f>D2404</f>
        <v>666806147.95200002</v>
      </c>
      <c r="L2409" s="20">
        <f>(J2409/K2409-1)</f>
        <v>-0.98650868664809077</v>
      </c>
      <c r="M2409" s="80">
        <f>D2403</f>
        <v>6072273.3930000002</v>
      </c>
      <c r="N2409" s="24">
        <f>(J2409/M2409-1)</f>
        <v>0.48150290752233271</v>
      </c>
    </row>
    <row r="2410" spans="1:16" x14ac:dyDescent="0.25">
      <c r="A2410" s="2" t="s">
        <v>877</v>
      </c>
      <c r="B2410" s="3" t="s">
        <v>333</v>
      </c>
      <c r="C2410" s="3">
        <v>10</v>
      </c>
      <c r="D2410" s="26">
        <v>744835.16899999999</v>
      </c>
      <c r="E2410" s="3" t="s">
        <v>10</v>
      </c>
      <c r="F2410" s="42">
        <v>88607.767999999996</v>
      </c>
      <c r="G2410" s="3" t="s">
        <v>335</v>
      </c>
      <c r="I2410" s="6">
        <v>50000</v>
      </c>
      <c r="J2410" s="80">
        <f>D2406</f>
        <v>3720342.4569999999</v>
      </c>
      <c r="K2410" s="80">
        <f>D2408</f>
        <v>142044831.15799999</v>
      </c>
      <c r="L2410" s="20">
        <f t="shared" ref="L2410:L2413" si="301">(J2410/K2410-1)</f>
        <v>-0.97380867415821859</v>
      </c>
      <c r="M2410" s="80">
        <f>D2407</f>
        <v>2373276.4670000002</v>
      </c>
      <c r="N2410" s="24">
        <f t="shared" ref="N2410:N2413" si="302">(J2410/M2410-1)</f>
        <v>0.56759758449161746</v>
      </c>
    </row>
    <row r="2411" spans="1:16" x14ac:dyDescent="0.25">
      <c r="A2411" s="2" t="s">
        <v>878</v>
      </c>
      <c r="B2411" s="3" t="s">
        <v>333</v>
      </c>
      <c r="C2411" s="3">
        <v>10</v>
      </c>
      <c r="D2411" s="26">
        <v>475526.17599999998</v>
      </c>
      <c r="E2411" s="3" t="s">
        <v>10</v>
      </c>
      <c r="F2411" s="42">
        <v>27983.385999999999</v>
      </c>
      <c r="G2411" s="3" t="s">
        <v>335</v>
      </c>
      <c r="I2411" s="6">
        <v>10000</v>
      </c>
      <c r="J2411" s="80">
        <f>D2410</f>
        <v>744835.16899999999</v>
      </c>
      <c r="K2411" s="80">
        <f>D2412</f>
        <v>4167481.1</v>
      </c>
      <c r="L2411" s="20">
        <f t="shared" si="301"/>
        <v>-0.82127449384233564</v>
      </c>
      <c r="M2411" s="80">
        <f>D2411</f>
        <v>475526.17599999998</v>
      </c>
      <c r="N2411" s="24">
        <f t="shared" si="302"/>
        <v>0.56633894534546081</v>
      </c>
    </row>
    <row r="2412" spans="1:16" x14ac:dyDescent="0.25">
      <c r="A2412" s="2" t="s">
        <v>879</v>
      </c>
      <c r="B2412" s="3" t="s">
        <v>333</v>
      </c>
      <c r="C2412" s="3">
        <v>10</v>
      </c>
      <c r="D2412" s="26">
        <v>4167481.1</v>
      </c>
      <c r="E2412" s="3" t="s">
        <v>10</v>
      </c>
      <c r="F2412" s="42">
        <v>387047.60499999998</v>
      </c>
      <c r="G2412" s="3" t="s">
        <v>335</v>
      </c>
      <c r="I2412" s="74">
        <v>1000</v>
      </c>
      <c r="J2412" s="80">
        <f>D2414</f>
        <v>156263.75399999999</v>
      </c>
      <c r="K2412" s="80">
        <f>D2416</f>
        <v>557178.87800000003</v>
      </c>
      <c r="L2412" s="20">
        <f t="shared" si="301"/>
        <v>-0.71954472760900323</v>
      </c>
      <c r="M2412" s="80">
        <f>D2415</f>
        <v>126715.16099999999</v>
      </c>
      <c r="N2412" s="24">
        <f t="shared" si="302"/>
        <v>0.23318908934661731</v>
      </c>
    </row>
    <row r="2413" spans="1:16" ht="20" thickBot="1" x14ac:dyDescent="0.3">
      <c r="A2413" s="2" t="s">
        <v>880</v>
      </c>
      <c r="B2413" s="3" t="s">
        <v>333</v>
      </c>
      <c r="C2413" s="3">
        <v>10</v>
      </c>
      <c r="D2413" s="26">
        <v>397903.42099999997</v>
      </c>
      <c r="E2413" s="3" t="s">
        <v>10</v>
      </c>
      <c r="F2413" s="42">
        <v>44116.582000000002</v>
      </c>
      <c r="G2413" s="3" t="s">
        <v>335</v>
      </c>
      <c r="I2413" s="75">
        <v>100</v>
      </c>
      <c r="J2413" s="81">
        <f>D2418</f>
        <v>91888.03</v>
      </c>
      <c r="K2413" s="81">
        <f>D2420</f>
        <v>102637.48</v>
      </c>
      <c r="L2413" s="21">
        <f t="shared" si="301"/>
        <v>-0.10473220893576107</v>
      </c>
      <c r="M2413" s="81">
        <f>D2419</f>
        <v>91062.630999999994</v>
      </c>
      <c r="N2413" s="25">
        <f t="shared" si="302"/>
        <v>9.0640803031487582E-3</v>
      </c>
    </row>
    <row r="2414" spans="1:16" x14ac:dyDescent="0.25">
      <c r="A2414" s="2" t="s">
        <v>881</v>
      </c>
      <c r="B2414" s="3" t="s">
        <v>333</v>
      </c>
      <c r="C2414" s="3">
        <v>10</v>
      </c>
      <c r="D2414" s="26">
        <v>156263.75399999999</v>
      </c>
      <c r="E2414" s="3" t="s">
        <v>10</v>
      </c>
      <c r="F2414" s="42">
        <v>8159.8370000000004</v>
      </c>
      <c r="G2414" s="3" t="s">
        <v>335</v>
      </c>
    </row>
    <row r="2415" spans="1:16" x14ac:dyDescent="0.25">
      <c r="A2415" s="2" t="s">
        <v>882</v>
      </c>
      <c r="B2415" s="3" t="s">
        <v>333</v>
      </c>
      <c r="C2415" s="3">
        <v>10</v>
      </c>
      <c r="D2415" s="26">
        <v>126715.16099999999</v>
      </c>
      <c r="E2415" s="3" t="s">
        <v>10</v>
      </c>
      <c r="F2415" s="42">
        <v>9029.5390000000007</v>
      </c>
      <c r="G2415" s="3" t="s">
        <v>335</v>
      </c>
    </row>
    <row r="2416" spans="1:16" x14ac:dyDescent="0.25">
      <c r="A2416" s="2" t="s">
        <v>883</v>
      </c>
      <c r="B2416" s="3" t="s">
        <v>333</v>
      </c>
      <c r="C2416" s="3">
        <v>10</v>
      </c>
      <c r="D2416" s="26">
        <v>557178.87800000003</v>
      </c>
      <c r="E2416" s="3" t="s">
        <v>10</v>
      </c>
      <c r="F2416" s="42">
        <v>30384.799999999999</v>
      </c>
      <c r="G2416" s="3" t="s">
        <v>335</v>
      </c>
    </row>
    <row r="2417" spans="1:7" x14ac:dyDescent="0.25">
      <c r="A2417" s="2" t="s">
        <v>884</v>
      </c>
      <c r="B2417" s="3" t="s">
        <v>333</v>
      </c>
      <c r="C2417" s="3">
        <v>10</v>
      </c>
      <c r="D2417" s="26">
        <v>97146.792000000001</v>
      </c>
      <c r="E2417" s="3" t="s">
        <v>10</v>
      </c>
      <c r="F2417" s="42">
        <v>5577.665</v>
      </c>
      <c r="G2417" s="3" t="s">
        <v>335</v>
      </c>
    </row>
    <row r="2418" spans="1:7" x14ac:dyDescent="0.25">
      <c r="A2418" s="2" t="s">
        <v>885</v>
      </c>
      <c r="B2418" s="3" t="s">
        <v>333</v>
      </c>
      <c r="C2418" s="3">
        <v>10</v>
      </c>
      <c r="D2418" s="26">
        <v>91888.03</v>
      </c>
      <c r="E2418" s="3" t="s">
        <v>10</v>
      </c>
      <c r="F2418" s="42">
        <v>2101.0929999999998</v>
      </c>
      <c r="G2418" s="3" t="s">
        <v>335</v>
      </c>
    </row>
    <row r="2419" spans="1:7" x14ac:dyDescent="0.25">
      <c r="A2419" s="2" t="s">
        <v>886</v>
      </c>
      <c r="B2419" s="3" t="s">
        <v>333</v>
      </c>
      <c r="C2419" s="3">
        <v>10</v>
      </c>
      <c r="D2419" s="26">
        <v>91062.630999999994</v>
      </c>
      <c r="E2419" s="3" t="s">
        <v>10</v>
      </c>
      <c r="F2419" s="42">
        <v>4143.049</v>
      </c>
      <c r="G2419" s="3" t="s">
        <v>335</v>
      </c>
    </row>
    <row r="2420" spans="1:7" x14ac:dyDescent="0.25">
      <c r="A2420" s="2" t="s">
        <v>887</v>
      </c>
      <c r="B2420" s="3" t="s">
        <v>333</v>
      </c>
      <c r="C2420" s="3">
        <v>10</v>
      </c>
      <c r="D2420" s="26">
        <v>102637.48</v>
      </c>
      <c r="E2420" s="3" t="s">
        <v>10</v>
      </c>
      <c r="F2420" s="42">
        <v>5213.866</v>
      </c>
      <c r="G2420" s="3" t="s">
        <v>335</v>
      </c>
    </row>
  </sheetData>
  <phoneticPr fontId="13" type="noConversion"/>
  <pageMargins left="0.7" right="0.7" top="0.75" bottom="0.75" header="0.3" footer="0.3"/>
  <ignoredErrors>
    <ignoredError sqref="M1847:M18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85DD-3DC2-8742-AC02-9640A235F71A}">
  <dimension ref="B1:AV217"/>
  <sheetViews>
    <sheetView topLeftCell="F48" zoomScale="99" zoomScaleNormal="100" workbookViewId="0">
      <selection activeCell="W79" sqref="W79"/>
    </sheetView>
  </sheetViews>
  <sheetFormatPr baseColWidth="10" defaultRowHeight="19" x14ac:dyDescent="0.25"/>
  <cols>
    <col min="1" max="1" width="6" customWidth="1"/>
    <col min="2" max="2" width="15.5" customWidth="1"/>
    <col min="3" max="3" width="13.83203125" style="1" customWidth="1"/>
    <col min="4" max="4" width="14.6640625" style="1" customWidth="1"/>
    <col min="5" max="5" width="8.33203125" style="14" customWidth="1"/>
    <col min="6" max="6" width="14.33203125" style="1" customWidth="1"/>
    <col min="7" max="7" width="8.1640625" style="14" customWidth="1"/>
    <col min="8" max="8" width="13.5" customWidth="1"/>
    <col min="10" max="10" width="6.33203125" style="65" customWidth="1"/>
    <col min="11" max="11" width="17.33203125" customWidth="1"/>
    <col min="12" max="12" width="16" style="1" customWidth="1"/>
    <col min="13" max="13" width="16.33203125" style="1" customWidth="1"/>
    <col min="14" max="14" width="7.83203125" style="14" customWidth="1"/>
    <col min="15" max="15" width="13.6640625" style="1" customWidth="1"/>
    <col min="16" max="16" width="8.33203125" style="14" customWidth="1"/>
    <col min="17" max="17" width="14.1640625" style="1" customWidth="1"/>
    <col min="18" max="18" width="8.5" style="14" customWidth="1"/>
    <col min="19" max="19" width="5.5" style="62" customWidth="1"/>
    <col min="20" max="20" width="16" customWidth="1"/>
    <col min="21" max="21" width="15.83203125" style="1" customWidth="1"/>
    <col min="22" max="22" width="15.33203125" style="1" customWidth="1"/>
    <col min="23" max="23" width="7.6640625" customWidth="1"/>
    <col min="24" max="24" width="17.33203125" style="1" customWidth="1"/>
    <col min="25" max="25" width="6.83203125" customWidth="1"/>
    <col min="26" max="26" width="14.1640625" style="26" customWidth="1"/>
    <col min="27" max="27" width="17.6640625" style="26" customWidth="1"/>
    <col min="28" max="28" width="5.5" style="65" customWidth="1"/>
    <col min="29" max="29" width="15.5" customWidth="1"/>
    <col min="30" max="30" width="17.6640625" customWidth="1"/>
    <col min="31" max="31" width="16.1640625" customWidth="1"/>
    <col min="32" max="32" width="7.6640625" customWidth="1"/>
    <col min="33" max="33" width="15.5" customWidth="1"/>
    <col min="34" max="34" width="8.33203125" customWidth="1"/>
    <col min="35" max="35" width="13.33203125" customWidth="1"/>
    <col min="36" max="36" width="14.5" customWidth="1"/>
    <col min="37" max="37" width="5.6640625" style="65" customWidth="1"/>
    <col min="38" max="38" width="16.5" style="95" customWidth="1"/>
    <col min="39" max="39" width="16" style="95" customWidth="1"/>
    <col min="40" max="40" width="16.83203125" style="95" customWidth="1"/>
    <col min="41" max="41" width="10.83203125" style="95"/>
    <col min="42" max="42" width="13.83203125" style="95" customWidth="1"/>
    <col min="43" max="43" width="10.83203125" style="95"/>
    <col min="44" max="44" width="13.6640625" style="95" customWidth="1"/>
    <col min="45" max="48" width="10.83203125" style="95"/>
  </cols>
  <sheetData>
    <row r="1" spans="2:48" ht="36" customHeight="1" x14ac:dyDescent="0.3">
      <c r="T1" s="78" t="s">
        <v>582</v>
      </c>
    </row>
    <row r="2" spans="2:48" ht="36" customHeight="1" x14ac:dyDescent="0.2">
      <c r="T2" s="84" t="s">
        <v>583</v>
      </c>
      <c r="U2" s="83"/>
      <c r="V2" s="83"/>
      <c r="W2" s="83"/>
      <c r="X2" s="83"/>
      <c r="Y2" s="83"/>
      <c r="Z2" s="83"/>
      <c r="AA2" s="83"/>
    </row>
    <row r="3" spans="2:48" ht="36" customHeight="1" x14ac:dyDescent="0.2">
      <c r="T3" s="84" t="s">
        <v>584</v>
      </c>
      <c r="U3" s="83"/>
      <c r="V3" s="83"/>
      <c r="W3" s="83"/>
      <c r="X3" s="83"/>
      <c r="Y3" s="83"/>
      <c r="Z3" s="83"/>
      <c r="AA3" s="83"/>
    </row>
    <row r="4" spans="2:48" ht="36" customHeight="1" x14ac:dyDescent="0.2">
      <c r="T4" s="85"/>
      <c r="U4" s="86"/>
      <c r="V4" s="86"/>
      <c r="W4" s="86"/>
      <c r="X4" s="86"/>
      <c r="Y4" s="86"/>
      <c r="Z4" s="85"/>
      <c r="AA4" s="85"/>
    </row>
    <row r="5" spans="2:48" ht="36" customHeight="1" x14ac:dyDescent="0.25">
      <c r="K5" s="144" t="s">
        <v>1092</v>
      </c>
      <c r="T5" s="84" t="s">
        <v>585</v>
      </c>
      <c r="U5" s="83"/>
      <c r="V5" s="83"/>
      <c r="W5" s="83"/>
      <c r="X5" s="83"/>
      <c r="Y5" s="83"/>
      <c r="Z5" s="83"/>
      <c r="AA5" s="83"/>
      <c r="AH5" s="27"/>
    </row>
    <row r="6" spans="2:48" s="27" customFormat="1" x14ac:dyDescent="0.25">
      <c r="B6" s="34" t="s">
        <v>486</v>
      </c>
      <c r="C6" s="28"/>
      <c r="D6" s="28"/>
      <c r="E6" s="29"/>
      <c r="F6" s="28"/>
      <c r="G6" s="29"/>
      <c r="J6" s="65"/>
      <c r="K6" s="48" t="s">
        <v>487</v>
      </c>
      <c r="L6" s="28"/>
      <c r="M6" s="28"/>
      <c r="N6" s="76" t="s">
        <v>575</v>
      </c>
      <c r="O6" s="28"/>
      <c r="P6" s="29"/>
      <c r="Q6" s="28"/>
      <c r="R6" s="29"/>
      <c r="S6" s="62"/>
      <c r="T6" s="48" t="s">
        <v>487</v>
      </c>
      <c r="U6" s="28"/>
      <c r="V6" s="28"/>
      <c r="W6" s="76" t="s">
        <v>575</v>
      </c>
      <c r="X6" s="28"/>
      <c r="Z6" s="107"/>
      <c r="AA6" s="107"/>
      <c r="AB6" s="65"/>
      <c r="AC6" s="48" t="s">
        <v>487</v>
      </c>
      <c r="AD6" s="28"/>
      <c r="AE6" s="28"/>
      <c r="AF6" s="76" t="s">
        <v>575</v>
      </c>
      <c r="AG6" s="28"/>
      <c r="AH6" s="76" t="s">
        <v>724</v>
      </c>
      <c r="AK6" s="65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</row>
    <row r="7" spans="2:48" s="101" customFormat="1" x14ac:dyDescent="0.25">
      <c r="B7" s="98"/>
      <c r="C7" s="99"/>
      <c r="D7" s="99"/>
      <c r="E7" s="100"/>
      <c r="F7" s="99"/>
      <c r="G7" s="100"/>
      <c r="K7" s="102"/>
      <c r="L7" s="99"/>
      <c r="M7" s="99"/>
      <c r="N7" s="103"/>
      <c r="O7" s="99"/>
      <c r="P7" s="100"/>
      <c r="Q7" s="99"/>
      <c r="R7" s="100"/>
      <c r="S7" s="100"/>
      <c r="T7" s="32" t="s">
        <v>757</v>
      </c>
      <c r="U7" s="32" t="s">
        <v>333</v>
      </c>
      <c r="V7" s="32">
        <v>25</v>
      </c>
      <c r="X7" s="105">
        <v>27981.114000000001</v>
      </c>
      <c r="Z7" s="108"/>
      <c r="AA7" s="108"/>
      <c r="AC7" s="102"/>
      <c r="AD7" s="99"/>
      <c r="AE7" s="99"/>
      <c r="AF7" s="103"/>
      <c r="AG7" s="99"/>
      <c r="AH7" s="103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</row>
    <row r="8" spans="2:48" s="101" customFormat="1" ht="20" thickBot="1" x14ac:dyDescent="0.3">
      <c r="B8" s="98"/>
      <c r="C8" s="99"/>
      <c r="D8" s="99"/>
      <c r="E8" s="100"/>
      <c r="F8" s="99"/>
      <c r="G8" s="100"/>
      <c r="K8" s="102"/>
      <c r="L8" s="99"/>
      <c r="M8" s="99"/>
      <c r="N8" s="103"/>
      <c r="O8" s="99"/>
      <c r="P8" s="100"/>
      <c r="Q8" s="99"/>
      <c r="R8" s="100"/>
      <c r="S8" s="100"/>
      <c r="T8" s="102"/>
      <c r="U8" s="99"/>
      <c r="V8" s="99"/>
      <c r="W8" s="103"/>
      <c r="X8" s="99"/>
      <c r="Z8" s="108"/>
      <c r="AA8" s="108"/>
      <c r="AC8" s="102"/>
      <c r="AD8" s="99"/>
      <c r="AE8" s="99"/>
      <c r="AF8" s="103"/>
      <c r="AG8" s="99"/>
      <c r="AH8" s="103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</row>
    <row r="9" spans="2:48" x14ac:dyDescent="0.25">
      <c r="B9" s="5" t="s">
        <v>481</v>
      </c>
      <c r="C9" s="9" t="s">
        <v>340</v>
      </c>
      <c r="D9" s="9" t="s">
        <v>341</v>
      </c>
      <c r="E9" s="19" t="s">
        <v>162</v>
      </c>
      <c r="F9" s="9" t="s">
        <v>342</v>
      </c>
      <c r="G9" s="23" t="s">
        <v>162</v>
      </c>
      <c r="H9" s="16"/>
      <c r="I9" s="58"/>
      <c r="J9" s="66"/>
      <c r="K9" s="142" t="s">
        <v>1093</v>
      </c>
      <c r="L9" s="79" t="s">
        <v>340</v>
      </c>
      <c r="M9" s="79" t="s">
        <v>341</v>
      </c>
      <c r="N9" s="19" t="s">
        <v>162</v>
      </c>
      <c r="O9" s="79" t="s">
        <v>342</v>
      </c>
      <c r="P9" s="23" t="s">
        <v>162</v>
      </c>
      <c r="T9" s="5" t="s">
        <v>161</v>
      </c>
      <c r="U9" s="79" t="s">
        <v>340</v>
      </c>
      <c r="V9" s="79" t="s">
        <v>341</v>
      </c>
      <c r="W9" s="19" t="s">
        <v>162</v>
      </c>
      <c r="X9" s="79" t="s">
        <v>342</v>
      </c>
      <c r="Y9" s="23" t="s">
        <v>162</v>
      </c>
      <c r="AC9" s="5" t="s">
        <v>161</v>
      </c>
      <c r="AD9" s="79" t="s">
        <v>340</v>
      </c>
      <c r="AE9" s="79" t="s">
        <v>341</v>
      </c>
      <c r="AF9" s="19" t="s">
        <v>162</v>
      </c>
      <c r="AG9" s="79" t="s">
        <v>342</v>
      </c>
      <c r="AH9" s="23" t="s">
        <v>162</v>
      </c>
      <c r="AI9" s="1"/>
      <c r="AJ9" s="1"/>
      <c r="AL9" s="5" t="s">
        <v>161</v>
      </c>
      <c r="AM9" s="79" t="s">
        <v>340</v>
      </c>
      <c r="AN9" s="79" t="s">
        <v>341</v>
      </c>
      <c r="AO9" s="23" t="s">
        <v>162</v>
      </c>
      <c r="AP9" s="92"/>
      <c r="AQ9" s="89"/>
    </row>
    <row r="10" spans="2:48" x14ac:dyDescent="0.25">
      <c r="B10" s="6">
        <v>100</v>
      </c>
      <c r="C10" s="10">
        <v>3788.6320000000001</v>
      </c>
      <c r="D10" s="10">
        <v>5873.0860000000002</v>
      </c>
      <c r="E10" s="20">
        <v>-0.35491630805338115</v>
      </c>
      <c r="F10" s="10">
        <v>5783.7340000000004</v>
      </c>
      <c r="G10" s="24">
        <v>-0.34495051120954046</v>
      </c>
      <c r="H10" s="1"/>
      <c r="I10" s="29"/>
      <c r="J10" s="62"/>
      <c r="K10" s="74">
        <v>100</v>
      </c>
      <c r="L10" s="80">
        <v>90976.101999999999</v>
      </c>
      <c r="M10" s="80">
        <v>91940.429000000004</v>
      </c>
      <c r="N10" s="20">
        <v>-1.0488606704238901E-2</v>
      </c>
      <c r="O10" s="80">
        <v>90999.210999999996</v>
      </c>
      <c r="P10" s="24">
        <v>-2.5394725675143004E-4</v>
      </c>
      <c r="T10" s="74">
        <v>100</v>
      </c>
      <c r="U10" s="80">
        <v>3772.5169999999998</v>
      </c>
      <c r="V10" s="80">
        <v>5675.8770000000004</v>
      </c>
      <c r="W10" s="20">
        <v>-0.33534200970176076</v>
      </c>
      <c r="X10" s="80">
        <v>5576.4059999999999</v>
      </c>
      <c r="Y10" s="24">
        <v>-0.32348595134572344</v>
      </c>
      <c r="Z10" s="26" t="s">
        <v>776</v>
      </c>
      <c r="AC10" s="74">
        <v>100</v>
      </c>
      <c r="AD10" s="80">
        <v>3859.8589999999999</v>
      </c>
      <c r="AE10" s="80">
        <v>5873.1540000000005</v>
      </c>
      <c r="AF10" s="20">
        <v>-0.34279622158724266</v>
      </c>
      <c r="AG10" s="80">
        <v>5730.3959999999997</v>
      </c>
      <c r="AH10" s="24">
        <v>-0.3264236886944637</v>
      </c>
      <c r="AI10" s="96"/>
      <c r="AJ10" s="1"/>
      <c r="AL10" s="74">
        <v>100</v>
      </c>
      <c r="AM10" s="80">
        <v>3859.8589999999999</v>
      </c>
      <c r="AN10" s="80">
        <v>5873.1540000000005</v>
      </c>
      <c r="AO10" s="24">
        <v>-0.34279622158724266</v>
      </c>
      <c r="AP10" s="91"/>
      <c r="AQ10" s="88"/>
    </row>
    <row r="11" spans="2:48" x14ac:dyDescent="0.25">
      <c r="B11" s="6">
        <v>1000</v>
      </c>
      <c r="C11" s="10">
        <v>52902.063999999998</v>
      </c>
      <c r="D11" s="10">
        <v>86500.453999999998</v>
      </c>
      <c r="E11" s="20">
        <v>-0.38841865500497841</v>
      </c>
      <c r="F11" s="10">
        <v>53486.131000000001</v>
      </c>
      <c r="G11" s="33">
        <v>-1.0919971010802887E-2</v>
      </c>
      <c r="H11" s="1"/>
      <c r="I11" s="29"/>
      <c r="J11" s="62"/>
      <c r="K11" s="74">
        <v>1000</v>
      </c>
      <c r="L11" s="80">
        <v>344756.61099999998</v>
      </c>
      <c r="M11" s="80">
        <v>221869.85699999999</v>
      </c>
      <c r="N11" s="20">
        <v>0.55386863119490815</v>
      </c>
      <c r="O11" s="80">
        <v>165108.32999999999</v>
      </c>
      <c r="P11" s="24">
        <v>1.0880630977249908</v>
      </c>
      <c r="T11" s="74">
        <v>1000</v>
      </c>
      <c r="U11" s="80">
        <v>52713.432999999997</v>
      </c>
      <c r="V11" s="80">
        <v>93004.27</v>
      </c>
      <c r="W11" s="20">
        <v>-0.43321491583128391</v>
      </c>
      <c r="X11" s="80">
        <v>57893.173000000003</v>
      </c>
      <c r="Y11" s="24">
        <v>-8.9470653128651323E-2</v>
      </c>
      <c r="Z11" s="26" t="s">
        <v>791</v>
      </c>
      <c r="AC11" s="74">
        <v>1000</v>
      </c>
      <c r="AD11" s="80">
        <v>53823.097999999998</v>
      </c>
      <c r="AE11" s="80">
        <v>94145.106</v>
      </c>
      <c r="AF11" s="20">
        <v>-0.42829637899605744</v>
      </c>
      <c r="AG11" s="80">
        <v>58842.178</v>
      </c>
      <c r="AH11" s="24">
        <v>-8.5297318532295052E-2</v>
      </c>
      <c r="AI11" s="96"/>
      <c r="AJ11" s="1" t="s">
        <v>1056</v>
      </c>
      <c r="AL11" s="74">
        <v>1000</v>
      </c>
      <c r="AM11" s="80">
        <v>53823.097999999998</v>
      </c>
      <c r="AN11" s="80">
        <v>94145.106</v>
      </c>
      <c r="AO11" s="24">
        <v>-0.42829637899605744</v>
      </c>
      <c r="AP11" s="91"/>
      <c r="AQ11" s="88"/>
    </row>
    <row r="12" spans="2:48" ht="20" thickBot="1" x14ac:dyDescent="0.3">
      <c r="B12" s="6">
        <v>10000</v>
      </c>
      <c r="C12" s="10">
        <v>392174.07</v>
      </c>
      <c r="D12" s="10">
        <v>735806.5</v>
      </c>
      <c r="E12" s="20">
        <v>-0.46701467029715016</v>
      </c>
      <c r="F12" s="10">
        <v>488224.717</v>
      </c>
      <c r="G12" s="24">
        <v>-0.19673450289490357</v>
      </c>
      <c r="H12" s="1"/>
      <c r="I12" s="29"/>
      <c r="J12" s="62"/>
      <c r="K12" s="6">
        <v>10000</v>
      </c>
      <c r="L12" s="80">
        <v>2532170.2990000001</v>
      </c>
      <c r="M12" s="80">
        <v>1608612.206</v>
      </c>
      <c r="N12" s="20">
        <v>0.57413346085227968</v>
      </c>
      <c r="O12" s="80">
        <v>1410869.8330000001</v>
      </c>
      <c r="P12" s="24">
        <v>0.79475826881614231</v>
      </c>
      <c r="T12" s="6">
        <v>10000</v>
      </c>
      <c r="U12" s="80">
        <v>381917.12900000002</v>
      </c>
      <c r="V12" s="80">
        <v>840184.17200000002</v>
      </c>
      <c r="W12" s="20">
        <v>-0.54543641533870746</v>
      </c>
      <c r="X12" s="80">
        <v>564293.06700000004</v>
      </c>
      <c r="Y12" s="24">
        <v>-0.32319365355591023</v>
      </c>
      <c r="Z12" s="26" t="s">
        <v>787</v>
      </c>
      <c r="AA12" s="26">
        <f>AA39+AA40*10</f>
        <v>386712.38400000002</v>
      </c>
      <c r="AC12" s="6">
        <v>10000</v>
      </c>
      <c r="AD12" s="80">
        <v>386294.96799999999</v>
      </c>
      <c r="AE12" s="80">
        <v>841374.951</v>
      </c>
      <c r="AF12" s="20">
        <v>-0.54087655267027324</v>
      </c>
      <c r="AG12" s="80">
        <v>571724.26800000004</v>
      </c>
      <c r="AH12" s="24">
        <v>-0.32433344249784413</v>
      </c>
      <c r="AI12" s="96">
        <v>952343</v>
      </c>
      <c r="AJ12" s="1">
        <v>1253475</v>
      </c>
      <c r="AL12" s="7">
        <v>100000</v>
      </c>
      <c r="AM12" s="81">
        <v>3825709.4470000002</v>
      </c>
      <c r="AN12" s="81">
        <v>8635993.5529999994</v>
      </c>
      <c r="AO12" s="25">
        <v>-0.55700413351153877</v>
      </c>
      <c r="AP12" s="91"/>
      <c r="AQ12" s="88"/>
    </row>
    <row r="13" spans="2:48" x14ac:dyDescent="0.25">
      <c r="B13" s="6">
        <v>50000</v>
      </c>
      <c r="C13" s="10">
        <v>1883765.9580000001</v>
      </c>
      <c r="D13" s="10">
        <v>3688011.1660000002</v>
      </c>
      <c r="E13" s="20">
        <v>-0.48921901989707806</v>
      </c>
      <c r="F13" s="10">
        <v>2491675.088</v>
      </c>
      <c r="G13" s="24">
        <v>-0.24397608377099922</v>
      </c>
      <c r="H13" s="1"/>
      <c r="I13" s="29"/>
      <c r="J13" s="62"/>
      <c r="K13" s="6">
        <v>50000</v>
      </c>
      <c r="L13" s="80">
        <v>14758753.714</v>
      </c>
      <c r="M13" s="80">
        <v>8444861.3870000001</v>
      </c>
      <c r="N13" s="20">
        <v>0.74766085997806786</v>
      </c>
      <c r="O13" s="80">
        <v>7440749.0300000003</v>
      </c>
      <c r="P13" s="24">
        <v>0.98350376480847368</v>
      </c>
      <c r="T13" s="6">
        <v>50000</v>
      </c>
      <c r="U13" s="80">
        <v>1856633.243</v>
      </c>
      <c r="V13" s="80">
        <v>4261345.5889999997</v>
      </c>
      <c r="W13" s="20">
        <v>-0.56430822043802087</v>
      </c>
      <c r="X13" s="80">
        <v>2805558.7379999999</v>
      </c>
      <c r="Y13" s="24">
        <v>-0.33823048583771975</v>
      </c>
      <c r="AC13" s="6">
        <v>50000</v>
      </c>
      <c r="AD13" s="80">
        <v>1893957.9609999999</v>
      </c>
      <c r="AE13" s="80">
        <v>4232262.2549999999</v>
      </c>
      <c r="AF13" s="20">
        <v>-0.5524951321807916</v>
      </c>
      <c r="AG13" s="80">
        <v>2906656.2409999999</v>
      </c>
      <c r="AH13" s="24">
        <v>-0.3484066212286574</v>
      </c>
      <c r="AI13" s="96"/>
      <c r="AJ13" s="94">
        <f>AI12/AJ12-1</f>
        <v>-0.24023773908534274</v>
      </c>
      <c r="AL13" s="91"/>
      <c r="AM13" s="91"/>
      <c r="AN13" s="91"/>
      <c r="AO13" s="88"/>
      <c r="AP13" s="91"/>
      <c r="AQ13" s="88"/>
    </row>
    <row r="14" spans="2:48" ht="20" thickBot="1" x14ac:dyDescent="0.3">
      <c r="B14" s="7">
        <v>100000</v>
      </c>
      <c r="C14" s="11">
        <v>3910875.12</v>
      </c>
      <c r="D14" s="11">
        <v>7790683.6009999998</v>
      </c>
      <c r="E14" s="21">
        <v>-0.49800616732811398</v>
      </c>
      <c r="F14" s="11">
        <v>5737715.949</v>
      </c>
      <c r="G14" s="25">
        <v>-0.3183916466478951</v>
      </c>
      <c r="H14" s="1"/>
      <c r="I14" s="29"/>
      <c r="J14" s="62"/>
      <c r="K14" s="7">
        <v>100000</v>
      </c>
      <c r="L14" s="81">
        <v>43108977.794</v>
      </c>
      <c r="M14" s="81">
        <v>16029241.68</v>
      </c>
      <c r="N14" s="21">
        <v>1.689395958624039</v>
      </c>
      <c r="O14" s="81">
        <v>13458171.557</v>
      </c>
      <c r="P14" s="25">
        <v>2.2031823648122337</v>
      </c>
      <c r="T14" s="7">
        <v>100000</v>
      </c>
      <c r="U14" s="81">
        <v>3708755.6779999998</v>
      </c>
      <c r="V14" s="81">
        <v>8644878.5449999999</v>
      </c>
      <c r="W14" s="21">
        <v>-0.57098811062590815</v>
      </c>
      <c r="X14" s="81">
        <v>5646293.4309999999</v>
      </c>
      <c r="Y14" s="25">
        <v>-0.34315215400642896</v>
      </c>
      <c r="AC14" s="7">
        <v>100000</v>
      </c>
      <c r="AD14" s="81">
        <v>3825709.4470000002</v>
      </c>
      <c r="AE14" s="81">
        <v>8635993.5529999994</v>
      </c>
      <c r="AF14" s="21">
        <v>-0.55700413351153877</v>
      </c>
      <c r="AG14" s="81">
        <v>5756767.7019999996</v>
      </c>
      <c r="AH14" s="25">
        <v>-0.3354414065255954</v>
      </c>
      <c r="AI14" s="96"/>
      <c r="AJ14" s="1"/>
    </row>
    <row r="15" spans="2:48" ht="20" thickBot="1" x14ac:dyDescent="0.3">
      <c r="H15" s="1"/>
      <c r="I15" s="29"/>
      <c r="J15" s="62"/>
      <c r="AC15" s="95"/>
      <c r="AD15" s="95"/>
      <c r="AE15" s="95"/>
      <c r="AF15" s="95"/>
      <c r="AG15" s="95"/>
      <c r="AH15" s="95"/>
      <c r="AI15" s="96"/>
      <c r="AJ15" s="1"/>
      <c r="AL15" s="5" t="s">
        <v>1087</v>
      </c>
      <c r="AM15" s="79" t="s">
        <v>340</v>
      </c>
      <c r="AN15" s="79" t="s">
        <v>341</v>
      </c>
      <c r="AO15" s="23" t="s">
        <v>162</v>
      </c>
    </row>
    <row r="16" spans="2:48" x14ac:dyDescent="0.25">
      <c r="B16" s="5" t="s">
        <v>482</v>
      </c>
      <c r="C16" s="9" t="s">
        <v>340</v>
      </c>
      <c r="D16" s="9" t="s">
        <v>341</v>
      </c>
      <c r="E16" s="19" t="s">
        <v>162</v>
      </c>
      <c r="F16" s="9" t="s">
        <v>342</v>
      </c>
      <c r="G16" s="23" t="s">
        <v>162</v>
      </c>
      <c r="H16" s="16"/>
      <c r="I16" s="58"/>
      <c r="J16" s="66"/>
      <c r="K16" s="142" t="s">
        <v>1094</v>
      </c>
      <c r="L16" s="79" t="s">
        <v>340</v>
      </c>
      <c r="M16" s="79" t="s">
        <v>341</v>
      </c>
      <c r="N16" s="19" t="s">
        <v>162</v>
      </c>
      <c r="O16" s="79" t="s">
        <v>342</v>
      </c>
      <c r="P16" s="23" t="s">
        <v>162</v>
      </c>
      <c r="T16" s="5" t="s">
        <v>163</v>
      </c>
      <c r="U16" s="79" t="s">
        <v>340</v>
      </c>
      <c r="V16" s="79" t="s">
        <v>341</v>
      </c>
      <c r="W16" s="19" t="s">
        <v>162</v>
      </c>
      <c r="X16" s="79" t="s">
        <v>342</v>
      </c>
      <c r="Y16" s="23" t="s">
        <v>162</v>
      </c>
      <c r="AC16" s="5" t="s">
        <v>163</v>
      </c>
      <c r="AD16" s="79" t="s">
        <v>340</v>
      </c>
      <c r="AE16" s="79" t="s">
        <v>341</v>
      </c>
      <c r="AF16" s="19" t="s">
        <v>162</v>
      </c>
      <c r="AG16" s="79" t="s">
        <v>342</v>
      </c>
      <c r="AH16" s="23" t="s">
        <v>162</v>
      </c>
      <c r="AI16" s="96"/>
      <c r="AJ16" s="1"/>
      <c r="AL16" s="6">
        <v>100000</v>
      </c>
      <c r="AM16" s="80">
        <v>11186392.254000001</v>
      </c>
      <c r="AN16" s="80">
        <v>12499529.713</v>
      </c>
      <c r="AO16" s="24">
        <v>-0.10505494919815139</v>
      </c>
    </row>
    <row r="17" spans="2:41" x14ac:dyDescent="0.25">
      <c r="B17" s="6">
        <v>100</v>
      </c>
      <c r="C17" s="10">
        <v>2075.6170000000002</v>
      </c>
      <c r="D17" s="10">
        <v>2171.6010000000001</v>
      </c>
      <c r="E17" s="20">
        <v>-4.4199648093733557E-2</v>
      </c>
      <c r="F17" s="10">
        <v>2981.58</v>
      </c>
      <c r="G17" s="24">
        <v>-0.30385332608885218</v>
      </c>
      <c r="H17" s="1"/>
      <c r="I17" s="29"/>
      <c r="J17" s="62"/>
      <c r="K17" s="74">
        <v>100</v>
      </c>
      <c r="L17" s="80">
        <v>88659.794999999998</v>
      </c>
      <c r="M17" s="80">
        <v>85675.21</v>
      </c>
      <c r="N17" s="20">
        <v>3.4836039503141958E-2</v>
      </c>
      <c r="O17" s="80">
        <v>84487.770999999993</v>
      </c>
      <c r="P17" s="24">
        <v>4.9380211486464765E-2</v>
      </c>
      <c r="T17" s="74">
        <v>100</v>
      </c>
      <c r="U17" s="80">
        <v>2029.9280000000001</v>
      </c>
      <c r="V17" s="80">
        <v>2230.0709999999999</v>
      </c>
      <c r="W17" s="20">
        <v>-8.9747366787873539E-2</v>
      </c>
      <c r="X17" s="80">
        <v>2544.2489999999998</v>
      </c>
      <c r="Y17" s="24">
        <v>-0.20215041845353965</v>
      </c>
      <c r="Z17" s="26" t="s">
        <v>776</v>
      </c>
      <c r="AC17" s="74">
        <v>100</v>
      </c>
      <c r="AD17" s="80">
        <v>2072.7269999999999</v>
      </c>
      <c r="AE17" s="80">
        <v>2279.2379999999998</v>
      </c>
      <c r="AF17" s="20">
        <v>-9.0605281238729796E-2</v>
      </c>
      <c r="AG17" s="80">
        <v>2615.11</v>
      </c>
      <c r="AH17" s="24">
        <v>-0.20740351266294732</v>
      </c>
      <c r="AI17" s="96"/>
      <c r="AJ17" s="1"/>
      <c r="AL17" s="6">
        <v>10000</v>
      </c>
      <c r="AM17" s="80">
        <v>953567.62399999995</v>
      </c>
      <c r="AN17" s="80">
        <v>1214111.675</v>
      </c>
      <c r="AO17" s="24">
        <v>-0.21459644641008835</v>
      </c>
    </row>
    <row r="18" spans="2:41" ht="20" thickBot="1" x14ac:dyDescent="0.3">
      <c r="B18" s="6">
        <v>1000</v>
      </c>
      <c r="C18" s="10">
        <v>27543.673999999999</v>
      </c>
      <c r="D18" s="10">
        <v>27575.659</v>
      </c>
      <c r="E18" s="20">
        <v>-1.1598997507186182E-3</v>
      </c>
      <c r="F18" s="10">
        <v>26612.974999999999</v>
      </c>
      <c r="G18" s="33">
        <v>3.4971625682585383E-2</v>
      </c>
      <c r="H18" s="1"/>
      <c r="I18" s="29"/>
      <c r="J18" s="62"/>
      <c r="K18" s="74">
        <v>1000</v>
      </c>
      <c r="L18" s="80">
        <v>246725.37299999999</v>
      </c>
      <c r="M18" s="80">
        <v>139004.53599999999</v>
      </c>
      <c r="N18" s="20">
        <v>0.77494476151483283</v>
      </c>
      <c r="O18" s="80">
        <v>126336.625</v>
      </c>
      <c r="P18" s="24">
        <v>0.95292040609759843</v>
      </c>
      <c r="T18" s="74">
        <v>1000</v>
      </c>
      <c r="U18" s="80">
        <v>27064.084999999999</v>
      </c>
      <c r="V18" s="80">
        <v>39690.934999999998</v>
      </c>
      <c r="W18" s="20">
        <v>-0.31812931592566407</v>
      </c>
      <c r="X18" s="80">
        <v>27574.386999999999</v>
      </c>
      <c r="Y18" s="24">
        <v>-1.8506376950464976E-2</v>
      </c>
      <c r="Z18" s="26" t="s">
        <v>790</v>
      </c>
      <c r="AC18" s="74">
        <v>1000</v>
      </c>
      <c r="AD18" s="80">
        <v>27270.163</v>
      </c>
      <c r="AE18" s="80">
        <v>39059.667999999998</v>
      </c>
      <c r="AF18" s="20">
        <v>-0.30183321066630664</v>
      </c>
      <c r="AG18" s="80">
        <v>27795.761999999999</v>
      </c>
      <c r="AH18" s="24">
        <v>-1.8909321500162446E-2</v>
      </c>
      <c r="AI18" s="96"/>
      <c r="AJ18" s="1" t="s">
        <v>1055</v>
      </c>
      <c r="AL18" s="7">
        <v>1000</v>
      </c>
      <c r="AM18" s="81">
        <v>121872.99</v>
      </c>
      <c r="AN18" s="81">
        <v>124101.89599999999</v>
      </c>
      <c r="AO18" s="25">
        <v>-1.7960289663906392E-2</v>
      </c>
    </row>
    <row r="19" spans="2:41" x14ac:dyDescent="0.25">
      <c r="B19" s="6">
        <v>10000</v>
      </c>
      <c r="C19" s="10">
        <v>211068.098</v>
      </c>
      <c r="D19" s="10">
        <v>257656.91699999999</v>
      </c>
      <c r="E19" s="20">
        <v>-0.18081726484369909</v>
      </c>
      <c r="F19" s="10">
        <v>261006.10800000001</v>
      </c>
      <c r="G19" s="24">
        <v>-0.19132889411155085</v>
      </c>
      <c r="H19" s="1"/>
      <c r="I19" s="29"/>
      <c r="J19" s="62"/>
      <c r="K19" s="6">
        <v>10000</v>
      </c>
      <c r="L19" s="80">
        <v>1454678.2830000001</v>
      </c>
      <c r="M19" s="80">
        <v>944810.11</v>
      </c>
      <c r="N19" s="20">
        <v>0.53965147875058195</v>
      </c>
      <c r="O19" s="80">
        <v>821782.9</v>
      </c>
      <c r="P19" s="24">
        <v>0.77014912697745364</v>
      </c>
      <c r="T19" s="6">
        <v>10000</v>
      </c>
      <c r="U19" s="80">
        <v>208903.511</v>
      </c>
      <c r="V19" s="80">
        <v>254268.27299999999</v>
      </c>
      <c r="W19" s="20">
        <v>-0.17841298666467909</v>
      </c>
      <c r="X19" s="80">
        <v>287563.43099999998</v>
      </c>
      <c r="Y19" s="24">
        <v>-0.27353937086666624</v>
      </c>
      <c r="Z19" s="26" t="s">
        <v>787</v>
      </c>
      <c r="AA19" s="26">
        <f>AA39+AA40*5</f>
        <v>207346.74900000001</v>
      </c>
      <c r="AC19" s="6">
        <v>10000</v>
      </c>
      <c r="AD19" s="80">
        <v>209647.29699999999</v>
      </c>
      <c r="AE19" s="80">
        <v>255363.64799999999</v>
      </c>
      <c r="AF19" s="20">
        <v>-0.17902450626018629</v>
      </c>
      <c r="AG19" s="80">
        <v>289189.73300000001</v>
      </c>
      <c r="AH19" s="24">
        <v>-0.27505276613675633</v>
      </c>
      <c r="AI19" s="96">
        <v>64934286</v>
      </c>
      <c r="AJ19" s="1">
        <v>6484026</v>
      </c>
      <c r="AL19" s="90"/>
      <c r="AM19" s="91"/>
      <c r="AN19" s="91"/>
      <c r="AO19" s="88"/>
    </row>
    <row r="20" spans="2:41" ht="20" thickBot="1" x14ac:dyDescent="0.3">
      <c r="B20" s="6">
        <v>50000</v>
      </c>
      <c r="C20" s="10">
        <v>1031356.613</v>
      </c>
      <c r="D20" s="10">
        <v>1280464.889</v>
      </c>
      <c r="E20" s="20">
        <v>-0.19454518287849742</v>
      </c>
      <c r="F20" s="10">
        <v>1155269.2560000001</v>
      </c>
      <c r="G20" s="24">
        <v>-0.10725866922922778</v>
      </c>
      <c r="H20" s="1"/>
      <c r="I20" s="29"/>
      <c r="J20" s="62"/>
      <c r="K20" s="6">
        <v>50000</v>
      </c>
      <c r="L20" s="80">
        <v>6943751.2709999997</v>
      </c>
      <c r="M20" s="80">
        <v>3517709.3829999999</v>
      </c>
      <c r="N20" s="20">
        <v>0.97394114037873591</v>
      </c>
      <c r="O20" s="80">
        <v>3758909.747</v>
      </c>
      <c r="P20" s="24">
        <v>0.84727799770713674</v>
      </c>
      <c r="T20" s="6">
        <v>50000</v>
      </c>
      <c r="U20" s="80">
        <v>1018806.447</v>
      </c>
      <c r="V20" s="80">
        <v>1297886.817</v>
      </c>
      <c r="W20" s="20">
        <v>-0.21502673911511039</v>
      </c>
      <c r="X20" s="80">
        <v>1411830.5819999999</v>
      </c>
      <c r="Y20" s="24">
        <v>-0.27837910582956893</v>
      </c>
      <c r="AC20" s="6">
        <v>50000</v>
      </c>
      <c r="AD20" s="80">
        <v>1039578.468</v>
      </c>
      <c r="AE20" s="80">
        <v>1355581.0730000001</v>
      </c>
      <c r="AF20" s="20">
        <v>-0.23311228763371805</v>
      </c>
      <c r="AG20" s="80">
        <v>1478189.7080000001</v>
      </c>
      <c r="AH20" s="24">
        <v>-0.29672188733707516</v>
      </c>
      <c r="AI20" s="96"/>
      <c r="AJ20" s="94">
        <f>AI19/AJ19-1</f>
        <v>9.0145011756584559</v>
      </c>
      <c r="AL20" s="90"/>
      <c r="AM20" s="91"/>
      <c r="AN20" s="91"/>
      <c r="AO20" s="88"/>
    </row>
    <row r="21" spans="2:41" ht="20" thickBot="1" x14ac:dyDescent="0.3">
      <c r="B21" s="7">
        <v>100000</v>
      </c>
      <c r="C21" s="11">
        <v>2066660.649</v>
      </c>
      <c r="D21" s="11">
        <v>2655565.645</v>
      </c>
      <c r="E21" s="21">
        <v>-0.22176254505657311</v>
      </c>
      <c r="F21" s="11">
        <v>2606047.7259999998</v>
      </c>
      <c r="G21" s="25">
        <v>-0.20697513388517275</v>
      </c>
      <c r="H21" s="1"/>
      <c r="I21" s="29"/>
      <c r="J21" s="62"/>
      <c r="K21" s="7">
        <v>100000</v>
      </c>
      <c r="L21" s="81">
        <v>22521004.026000001</v>
      </c>
      <c r="M21" s="81">
        <v>6842163.1359999999</v>
      </c>
      <c r="N21" s="21">
        <v>2.2915035169953599</v>
      </c>
      <c r="O21" s="81">
        <v>7849855.2419999996</v>
      </c>
      <c r="P21" s="25">
        <v>1.8689706155985188</v>
      </c>
      <c r="T21" s="7">
        <v>100000</v>
      </c>
      <c r="U21" s="81">
        <v>2041325.0009999999</v>
      </c>
      <c r="V21" s="81">
        <v>2718860.7779999999</v>
      </c>
      <c r="W21" s="21">
        <v>-0.24919840783403291</v>
      </c>
      <c r="X21" s="81">
        <v>2913118.5279999999</v>
      </c>
      <c r="Y21" s="25">
        <v>-0.2992646947319817</v>
      </c>
      <c r="AC21" s="7">
        <v>100000</v>
      </c>
      <c r="AD21" s="81">
        <v>2069717.233</v>
      </c>
      <c r="AE21" s="81">
        <v>2743344.8309999998</v>
      </c>
      <c r="AF21" s="21">
        <v>-0.2455497356321954</v>
      </c>
      <c r="AG21" s="81">
        <v>2922782.7390000001</v>
      </c>
      <c r="AH21" s="25">
        <v>-0.29186757353434611</v>
      </c>
      <c r="AI21" s="96"/>
      <c r="AJ21" s="1"/>
      <c r="AL21" s="5" t="s">
        <v>1088</v>
      </c>
      <c r="AM21" s="79" t="s">
        <v>340</v>
      </c>
      <c r="AN21" s="79" t="s">
        <v>341</v>
      </c>
      <c r="AO21" s="23" t="s">
        <v>162</v>
      </c>
    </row>
    <row r="22" spans="2:41" ht="20" thickBot="1" x14ac:dyDescent="0.3">
      <c r="H22" s="1"/>
      <c r="I22" s="29"/>
      <c r="J22" s="62"/>
      <c r="AC22" s="95"/>
      <c r="AD22" s="95"/>
      <c r="AE22" s="95"/>
      <c r="AF22" s="95"/>
      <c r="AG22" s="95"/>
      <c r="AH22" s="95"/>
      <c r="AI22" s="96"/>
      <c r="AJ22" s="1"/>
      <c r="AL22" s="6">
        <v>100000</v>
      </c>
      <c r="AM22" s="80">
        <v>20014642.447999999</v>
      </c>
      <c r="AN22" s="80">
        <v>17828911.050999999</v>
      </c>
      <c r="AO22" s="24">
        <v>0.12259477826478959</v>
      </c>
    </row>
    <row r="23" spans="2:41" x14ac:dyDescent="0.25">
      <c r="B23" s="44" t="s">
        <v>483</v>
      </c>
      <c r="C23" s="9" t="s">
        <v>340</v>
      </c>
      <c r="D23" s="9" t="s">
        <v>341</v>
      </c>
      <c r="E23" s="19" t="s">
        <v>162</v>
      </c>
      <c r="F23" s="9" t="s">
        <v>342</v>
      </c>
      <c r="G23" s="23" t="s">
        <v>162</v>
      </c>
      <c r="H23" s="16"/>
      <c r="I23" s="58"/>
      <c r="J23" s="66"/>
      <c r="K23" s="142" t="s">
        <v>1095</v>
      </c>
      <c r="L23" s="79" t="s">
        <v>340</v>
      </c>
      <c r="M23" s="79" t="s">
        <v>341</v>
      </c>
      <c r="N23" s="19" t="s">
        <v>162</v>
      </c>
      <c r="O23" s="79" t="s">
        <v>342</v>
      </c>
      <c r="P23" s="23" t="s">
        <v>162</v>
      </c>
      <c r="T23" s="5" t="s">
        <v>164</v>
      </c>
      <c r="U23" s="79" t="s">
        <v>340</v>
      </c>
      <c r="V23" s="79" t="s">
        <v>341</v>
      </c>
      <c r="W23" s="19" t="s">
        <v>162</v>
      </c>
      <c r="X23" s="79" t="s">
        <v>342</v>
      </c>
      <c r="Y23" s="23" t="s">
        <v>162</v>
      </c>
      <c r="AC23" s="5" t="s">
        <v>164</v>
      </c>
      <c r="AD23" s="79" t="s">
        <v>340</v>
      </c>
      <c r="AE23" s="79" t="s">
        <v>341</v>
      </c>
      <c r="AF23" s="19" t="s">
        <v>162</v>
      </c>
      <c r="AG23" s="79" t="s">
        <v>342</v>
      </c>
      <c r="AH23" s="23" t="s">
        <v>162</v>
      </c>
      <c r="AI23" s="96"/>
      <c r="AJ23" s="1"/>
      <c r="AL23" s="6">
        <v>10000</v>
      </c>
      <c r="AM23" s="80">
        <v>2661291.8670000001</v>
      </c>
      <c r="AN23" s="80">
        <v>1791382.0460000001</v>
      </c>
      <c r="AO23" s="24">
        <v>0.48560820565464113</v>
      </c>
    </row>
    <row r="24" spans="2:41" ht="20" thickBot="1" x14ac:dyDescent="0.3">
      <c r="B24" s="6">
        <v>100</v>
      </c>
      <c r="C24" s="10">
        <v>1324.2439999999999</v>
      </c>
      <c r="D24" s="10">
        <v>1163.7950000000001</v>
      </c>
      <c r="E24" s="20">
        <v>0.13786706421663597</v>
      </c>
      <c r="F24" s="10">
        <v>1475.91</v>
      </c>
      <c r="G24" s="33">
        <v>-0.10276100846257574</v>
      </c>
      <c r="H24" s="1"/>
      <c r="I24" s="29"/>
      <c r="J24" s="62"/>
      <c r="K24" s="74">
        <v>100</v>
      </c>
      <c r="L24" s="80">
        <v>87538.994999999995</v>
      </c>
      <c r="M24" s="80">
        <v>84466.107000000004</v>
      </c>
      <c r="N24" s="20">
        <v>3.6380130553430146E-2</v>
      </c>
      <c r="O24" s="80">
        <v>85198.732000000004</v>
      </c>
      <c r="P24" s="24">
        <v>2.7468284387143216E-2</v>
      </c>
      <c r="T24" s="74">
        <v>100</v>
      </c>
      <c r="U24" s="80">
        <v>1323.7840000000001</v>
      </c>
      <c r="V24" s="80">
        <v>1300.566</v>
      </c>
      <c r="W24" s="20">
        <v>1.7852227414833388E-2</v>
      </c>
      <c r="X24" s="80">
        <v>1446.47</v>
      </c>
      <c r="Y24" s="24">
        <v>-8.4817521275933783E-2</v>
      </c>
      <c r="Z24" s="26" t="s">
        <v>776</v>
      </c>
      <c r="AC24" s="74">
        <v>100</v>
      </c>
      <c r="AD24" s="80">
        <v>1364.117</v>
      </c>
      <c r="AE24" s="80">
        <v>1317.3030000000001</v>
      </c>
      <c r="AF24" s="20">
        <v>3.5537761623559483E-2</v>
      </c>
      <c r="AG24" s="80">
        <v>1468.114</v>
      </c>
      <c r="AH24" s="24">
        <v>-7.0837142074798076E-2</v>
      </c>
      <c r="AI24" s="96"/>
      <c r="AJ24" s="1"/>
      <c r="AL24" s="7">
        <v>1000</v>
      </c>
      <c r="AM24" s="81">
        <v>268240.93599999999</v>
      </c>
      <c r="AN24" s="81">
        <v>186015.11799999999</v>
      </c>
      <c r="AO24" s="25">
        <v>0.44203836163467103</v>
      </c>
    </row>
    <row r="25" spans="2:41" x14ac:dyDescent="0.25">
      <c r="B25" s="6">
        <v>1000</v>
      </c>
      <c r="C25" s="10">
        <v>17470.877</v>
      </c>
      <c r="D25" s="10">
        <v>14537.762000000001</v>
      </c>
      <c r="E25" s="20">
        <v>0.20175835867996739</v>
      </c>
      <c r="F25" s="10">
        <v>16602.764999999999</v>
      </c>
      <c r="G25" s="24">
        <v>5.2287194331787523E-2</v>
      </c>
      <c r="H25" s="1"/>
      <c r="I25" s="29"/>
      <c r="J25" s="62"/>
      <c r="K25" s="74">
        <v>1000</v>
      </c>
      <c r="L25" s="80">
        <v>118989.81200000001</v>
      </c>
      <c r="M25" s="80">
        <v>123731.32</v>
      </c>
      <c r="N25" s="20">
        <v>-3.8321000697317364E-2</v>
      </c>
      <c r="O25" s="80">
        <v>116517.44100000001</v>
      </c>
      <c r="P25" s="24">
        <v>2.121889202836158E-2</v>
      </c>
      <c r="T25" s="74">
        <v>1000</v>
      </c>
      <c r="U25" s="80">
        <v>17338.062000000002</v>
      </c>
      <c r="V25" s="80">
        <v>15219.365</v>
      </c>
      <c r="W25" s="20">
        <v>0.13921060438461152</v>
      </c>
      <c r="X25" s="80">
        <v>16028.921</v>
      </c>
      <c r="Y25" s="24">
        <v>8.1673682214791654E-2</v>
      </c>
      <c r="Z25" s="26" t="s">
        <v>789</v>
      </c>
      <c r="AC25" s="74">
        <v>1000</v>
      </c>
      <c r="AD25" s="80">
        <v>17218.968000000001</v>
      </c>
      <c r="AE25" s="80">
        <v>15338.212</v>
      </c>
      <c r="AF25" s="20">
        <v>0.12261898583746267</v>
      </c>
      <c r="AG25" s="80">
        <v>16271.732</v>
      </c>
      <c r="AH25" s="24">
        <v>5.8213593980038558E-2</v>
      </c>
      <c r="AI25" s="96"/>
      <c r="AJ25" s="1"/>
      <c r="AL25" s="3"/>
      <c r="AM25" s="26"/>
      <c r="AN25" s="26"/>
      <c r="AO25" s="18"/>
    </row>
    <row r="26" spans="2:41" ht="20" thickBot="1" x14ac:dyDescent="0.3">
      <c r="B26" s="6">
        <v>10000</v>
      </c>
      <c r="C26" s="10">
        <v>135486.25899999999</v>
      </c>
      <c r="D26" s="10">
        <v>123974.466</v>
      </c>
      <c r="E26" s="20">
        <v>9.2856161203388465E-2</v>
      </c>
      <c r="F26" s="10">
        <v>152453.63099999999</v>
      </c>
      <c r="G26" s="24">
        <v>-0.111295296075959</v>
      </c>
      <c r="H26" s="1"/>
      <c r="I26" s="29"/>
      <c r="J26" s="62"/>
      <c r="K26" s="6">
        <v>10000</v>
      </c>
      <c r="L26" s="80">
        <v>824892.598</v>
      </c>
      <c r="M26" s="80">
        <v>499759.81199999998</v>
      </c>
      <c r="N26" s="20">
        <v>0.65057809410253276</v>
      </c>
      <c r="O26" s="80">
        <v>549311.96900000004</v>
      </c>
      <c r="P26" s="24">
        <v>0.5016832775402349</v>
      </c>
      <c r="T26" s="6">
        <v>10000</v>
      </c>
      <c r="U26" s="80">
        <v>134780.201</v>
      </c>
      <c r="V26" s="80">
        <v>134823.53400000001</v>
      </c>
      <c r="W26" s="20">
        <v>-3.2140531192437205E-4</v>
      </c>
      <c r="X26" s="80">
        <v>149164.08499999999</v>
      </c>
      <c r="Y26" s="24">
        <v>-9.6429941564016519E-2</v>
      </c>
      <c r="Z26" s="26" t="s">
        <v>787</v>
      </c>
      <c r="AA26" s="26">
        <f>AA39+AA40*3</f>
        <v>135600.495</v>
      </c>
      <c r="AC26" s="6">
        <v>10000</v>
      </c>
      <c r="AD26" s="80">
        <v>137460.016</v>
      </c>
      <c r="AE26" s="80">
        <v>135419.45000000001</v>
      </c>
      <c r="AF26" s="20">
        <v>1.506848536159322E-2</v>
      </c>
      <c r="AG26" s="80">
        <v>148778.26999999999</v>
      </c>
      <c r="AH26" s="24">
        <v>-7.6074644502856392E-2</v>
      </c>
      <c r="AI26" s="96"/>
      <c r="AJ26" s="1"/>
      <c r="AL26" s="3"/>
      <c r="AM26" s="26"/>
      <c r="AN26" s="26"/>
      <c r="AO26" s="18"/>
    </row>
    <row r="27" spans="2:41" x14ac:dyDescent="0.25">
      <c r="B27" s="6">
        <v>50000</v>
      </c>
      <c r="C27" s="10">
        <v>650903.71900000004</v>
      </c>
      <c r="D27" s="10">
        <v>638810.23899999994</v>
      </c>
      <c r="E27" s="22">
        <v>1.8931255733989794E-2</v>
      </c>
      <c r="F27" s="10">
        <v>650080.86800000002</v>
      </c>
      <c r="G27" s="33">
        <v>1.2657671383740077E-3</v>
      </c>
      <c r="H27" s="1"/>
      <c r="I27" s="29"/>
      <c r="J27" s="62"/>
      <c r="K27" s="6">
        <v>50000</v>
      </c>
      <c r="L27" s="80">
        <v>5624809.1969999997</v>
      </c>
      <c r="M27" s="80">
        <v>3012872.554</v>
      </c>
      <c r="N27" s="20">
        <v>0.8669256983778808</v>
      </c>
      <c r="O27" s="80">
        <v>3065689.3590000002</v>
      </c>
      <c r="P27" s="24">
        <v>0.83476162726244407</v>
      </c>
      <c r="T27" s="6">
        <v>50000</v>
      </c>
      <c r="U27" s="80">
        <v>656265.06700000004</v>
      </c>
      <c r="V27" s="80">
        <v>675858.97199999995</v>
      </c>
      <c r="W27" s="20">
        <v>-2.8991114732142553E-2</v>
      </c>
      <c r="X27" s="80">
        <v>860601.39399999997</v>
      </c>
      <c r="Y27" s="24">
        <v>-0.23743434350049397</v>
      </c>
      <c r="AC27" s="6">
        <v>50000</v>
      </c>
      <c r="AD27" s="80">
        <v>662627.16599999997</v>
      </c>
      <c r="AE27" s="80">
        <v>685867.94</v>
      </c>
      <c r="AF27" s="20">
        <v>-3.3885202448739604E-2</v>
      </c>
      <c r="AG27" s="80">
        <v>867804.77899999998</v>
      </c>
      <c r="AH27" s="24">
        <v>-0.23643291436633129</v>
      </c>
      <c r="AI27" s="96"/>
      <c r="AJ27" s="1"/>
      <c r="AL27" s="5" t="s">
        <v>1089</v>
      </c>
      <c r="AM27" s="79" t="s">
        <v>340</v>
      </c>
      <c r="AN27" s="79" t="s">
        <v>341</v>
      </c>
      <c r="AO27" s="23" t="s">
        <v>162</v>
      </c>
    </row>
    <row r="28" spans="2:41" ht="20" thickBot="1" x14ac:dyDescent="0.3">
      <c r="B28" s="7">
        <v>100000</v>
      </c>
      <c r="C28" s="11">
        <v>1344749.6969999999</v>
      </c>
      <c r="D28" s="11">
        <v>1280058.304</v>
      </c>
      <c r="E28" s="21">
        <v>5.0537848782237882E-2</v>
      </c>
      <c r="F28" s="11">
        <v>1151328.3089999999</v>
      </c>
      <c r="G28" s="25">
        <v>0.16799846445884614</v>
      </c>
      <c r="H28" s="1"/>
      <c r="I28" s="29"/>
      <c r="J28" s="62"/>
      <c r="K28" s="7">
        <v>100000</v>
      </c>
      <c r="L28" s="81">
        <v>13211700.789000001</v>
      </c>
      <c r="M28" s="81">
        <v>4165498.8459999999</v>
      </c>
      <c r="N28" s="21">
        <v>2.171697142993279</v>
      </c>
      <c r="O28" s="81">
        <v>4457363.5240000002</v>
      </c>
      <c r="P28" s="25">
        <v>1.9640168942612815</v>
      </c>
      <c r="T28" s="7">
        <v>100000</v>
      </c>
      <c r="U28" s="81">
        <v>1312468.7279999999</v>
      </c>
      <c r="V28" s="81">
        <v>1355619.0290000001</v>
      </c>
      <c r="W28" s="21">
        <v>-3.1830698800260238E-2</v>
      </c>
      <c r="X28" s="81">
        <v>1657467.308</v>
      </c>
      <c r="Y28" s="25">
        <v>-0.2081480451136597</v>
      </c>
      <c r="AC28" s="7">
        <v>100000</v>
      </c>
      <c r="AD28" s="81">
        <v>1358473.898</v>
      </c>
      <c r="AE28" s="81">
        <v>1389988.061</v>
      </c>
      <c r="AF28" s="21">
        <v>-2.2672254448953821E-2</v>
      </c>
      <c r="AG28" s="81">
        <v>1689835.3289999999</v>
      </c>
      <c r="AH28" s="25">
        <v>-0.19609095946413357</v>
      </c>
      <c r="AI28" s="96"/>
      <c r="AJ28" s="1"/>
      <c r="AL28" s="6">
        <v>100000</v>
      </c>
      <c r="AM28" s="80">
        <v>30869346.730999999</v>
      </c>
      <c r="AN28" s="80">
        <v>25339219.980999999</v>
      </c>
      <c r="AO28" s="24">
        <v>0.21824376417848024</v>
      </c>
    </row>
    <row r="29" spans="2:41" ht="20" thickBot="1" x14ac:dyDescent="0.3">
      <c r="H29" s="1"/>
      <c r="I29" s="29"/>
      <c r="J29" s="62"/>
      <c r="AC29" s="95"/>
      <c r="AD29" s="95"/>
      <c r="AE29" s="95"/>
      <c r="AF29" s="95"/>
      <c r="AG29" s="95"/>
      <c r="AH29" s="95"/>
      <c r="AI29" s="95"/>
      <c r="AL29" s="6">
        <v>10000</v>
      </c>
      <c r="AM29" s="80">
        <v>4187201.54</v>
      </c>
      <c r="AN29" s="80">
        <v>2530303.3020000001</v>
      </c>
      <c r="AO29" s="24">
        <v>0.65482198781875511</v>
      </c>
    </row>
    <row r="30" spans="2:41" ht="20" thickBot="1" x14ac:dyDescent="0.3">
      <c r="H30" s="1"/>
      <c r="I30" s="29"/>
      <c r="J30" s="62"/>
      <c r="K30" s="142" t="s">
        <v>1096</v>
      </c>
      <c r="L30" s="79" t="s">
        <v>340</v>
      </c>
      <c r="M30" s="79" t="s">
        <v>341</v>
      </c>
      <c r="N30" s="19" t="s">
        <v>162</v>
      </c>
      <c r="O30" s="79" t="s">
        <v>342</v>
      </c>
      <c r="P30" s="23" t="s">
        <v>162</v>
      </c>
      <c r="T30" s="5" t="s">
        <v>165</v>
      </c>
      <c r="U30" s="79" t="s">
        <v>340</v>
      </c>
      <c r="V30" s="79" t="s">
        <v>341</v>
      </c>
      <c r="W30" s="19" t="s">
        <v>162</v>
      </c>
      <c r="X30" s="79" t="s">
        <v>342</v>
      </c>
      <c r="Y30" s="23" t="s">
        <v>162</v>
      </c>
      <c r="AC30" s="5" t="s">
        <v>165</v>
      </c>
      <c r="AD30" s="79" t="s">
        <v>340</v>
      </c>
      <c r="AE30" s="79" t="s">
        <v>341</v>
      </c>
      <c r="AF30" s="19" t="s">
        <v>162</v>
      </c>
      <c r="AG30" s="79" t="s">
        <v>342</v>
      </c>
      <c r="AH30" s="23" t="s">
        <v>162</v>
      </c>
      <c r="AI30" s="95"/>
      <c r="AL30" s="7">
        <v>1000</v>
      </c>
      <c r="AM30" s="81">
        <v>411927.24</v>
      </c>
      <c r="AN30" s="81">
        <v>255722.25399999999</v>
      </c>
      <c r="AO30" s="25">
        <v>0.61083845287864547</v>
      </c>
    </row>
    <row r="31" spans="2:41" x14ac:dyDescent="0.25">
      <c r="H31" s="1"/>
      <c r="I31" s="29"/>
      <c r="J31" s="62"/>
      <c r="K31" s="74">
        <v>100</v>
      </c>
      <c r="L31" s="80">
        <v>86865.085000000006</v>
      </c>
      <c r="M31" s="80">
        <v>83224.53</v>
      </c>
      <c r="N31" s="20">
        <v>4.3743773620590121E-2</v>
      </c>
      <c r="O31" s="80">
        <v>84402.578999999998</v>
      </c>
      <c r="P31" s="24">
        <v>2.9175719855669469E-2</v>
      </c>
      <c r="T31" s="74">
        <v>100</v>
      </c>
      <c r="U31" s="80">
        <v>965.07500000000005</v>
      </c>
      <c r="V31" s="80">
        <v>626.92100000000005</v>
      </c>
      <c r="W31" s="20">
        <v>0.53938853539760179</v>
      </c>
      <c r="X31" s="80">
        <v>1131.876</v>
      </c>
      <c r="Y31" s="24">
        <v>-0.14736684937219269</v>
      </c>
      <c r="Z31" s="26" t="s">
        <v>776</v>
      </c>
      <c r="AC31" s="74">
        <v>100</v>
      </c>
      <c r="AD31" s="80">
        <v>985.44799999999998</v>
      </c>
      <c r="AE31" s="80">
        <v>651.64599999999996</v>
      </c>
      <c r="AF31" s="20">
        <v>0.51224437808257872</v>
      </c>
      <c r="AG31" s="80">
        <v>1156.9849999999999</v>
      </c>
      <c r="AH31" s="24">
        <v>-0.14826207772788746</v>
      </c>
      <c r="AL31" s="3"/>
      <c r="AM31" s="26"/>
      <c r="AN31" s="26"/>
      <c r="AO31" s="18"/>
    </row>
    <row r="32" spans="2:41" ht="20" thickBot="1" x14ac:dyDescent="0.3">
      <c r="H32" s="1"/>
      <c r="I32" s="29"/>
      <c r="J32" s="62"/>
      <c r="K32" s="74">
        <v>1000</v>
      </c>
      <c r="L32" s="80">
        <v>110709.376</v>
      </c>
      <c r="M32" s="80">
        <v>102350.537</v>
      </c>
      <c r="N32" s="20">
        <v>8.1668736139606235E-2</v>
      </c>
      <c r="O32" s="80">
        <v>101826.24000000001</v>
      </c>
      <c r="P32" s="24">
        <v>8.7238181435354889E-2</v>
      </c>
      <c r="T32" s="74">
        <v>1000</v>
      </c>
      <c r="U32" s="80">
        <v>12430.752</v>
      </c>
      <c r="V32" s="80">
        <v>7727.7240000000002</v>
      </c>
      <c r="W32" s="20">
        <v>0.60859161119108296</v>
      </c>
      <c r="X32" s="80">
        <v>8880.73</v>
      </c>
      <c r="Y32" s="24">
        <v>0.39974439038232235</v>
      </c>
      <c r="Z32" s="26" t="s">
        <v>788</v>
      </c>
      <c r="AC32" s="74">
        <v>1000</v>
      </c>
      <c r="AD32" s="80">
        <v>12303.882</v>
      </c>
      <c r="AE32" s="80">
        <v>7468.067</v>
      </c>
      <c r="AF32" s="20">
        <v>0.64753235341889659</v>
      </c>
      <c r="AG32" s="80">
        <v>8794.2569999999996</v>
      </c>
      <c r="AH32" s="24">
        <v>0.39908146873578976</v>
      </c>
      <c r="AL32" s="3"/>
      <c r="AM32" s="26"/>
      <c r="AN32" s="26"/>
      <c r="AO32" s="18"/>
    </row>
    <row r="33" spans="8:41" x14ac:dyDescent="0.25">
      <c r="H33" s="1"/>
      <c r="I33" s="29"/>
      <c r="J33" s="62"/>
      <c r="K33" s="6">
        <v>10000</v>
      </c>
      <c r="L33" s="80">
        <v>626789.946</v>
      </c>
      <c r="M33" s="80">
        <v>330535.74699999997</v>
      </c>
      <c r="N33" s="20">
        <v>0.89628490016240225</v>
      </c>
      <c r="O33" s="80">
        <v>346536.22399999999</v>
      </c>
      <c r="P33" s="24">
        <v>0.80872850394999407</v>
      </c>
      <c r="T33" s="6">
        <v>10000</v>
      </c>
      <c r="U33" s="80">
        <v>98200.721000000005</v>
      </c>
      <c r="V33" s="80">
        <v>68766.883000000002</v>
      </c>
      <c r="W33" s="20">
        <v>0.42802344262135605</v>
      </c>
      <c r="X33" s="80">
        <v>77397.751000000004</v>
      </c>
      <c r="Y33" s="24">
        <v>0.26878003212263879</v>
      </c>
      <c r="Z33" s="26" t="s">
        <v>787</v>
      </c>
      <c r="AA33" s="26">
        <f>AA39+AA40*2</f>
        <v>99727.368000000002</v>
      </c>
      <c r="AC33" s="6">
        <v>10000</v>
      </c>
      <c r="AD33" s="80">
        <v>100473.62300000001</v>
      </c>
      <c r="AE33" s="80">
        <v>70159.945999999996</v>
      </c>
      <c r="AF33" s="20">
        <v>0.43206528408673539</v>
      </c>
      <c r="AG33" s="80">
        <v>78922.872000000003</v>
      </c>
      <c r="AH33" s="24">
        <v>0.27306090685599993</v>
      </c>
      <c r="AL33" s="5" t="s">
        <v>1090</v>
      </c>
      <c r="AM33" s="79" t="s">
        <v>340</v>
      </c>
      <c r="AN33" s="79" t="s">
        <v>341</v>
      </c>
      <c r="AO33" s="23" t="s">
        <v>162</v>
      </c>
    </row>
    <row r="34" spans="8:41" x14ac:dyDescent="0.25">
      <c r="H34" s="1"/>
      <c r="I34" s="29"/>
      <c r="J34" s="62"/>
      <c r="K34" s="6">
        <v>50000</v>
      </c>
      <c r="L34" s="80">
        <v>3523390.7110000001</v>
      </c>
      <c r="M34" s="80">
        <v>1301555</v>
      </c>
      <c r="N34" s="20">
        <v>1.707062483721395</v>
      </c>
      <c r="O34" s="80">
        <v>1378233.0020000001</v>
      </c>
      <c r="P34" s="24">
        <v>1.5564550448923296</v>
      </c>
      <c r="T34" s="6">
        <v>50000</v>
      </c>
      <c r="U34" s="80">
        <v>478768.20699999999</v>
      </c>
      <c r="V34" s="80">
        <v>336820.21600000001</v>
      </c>
      <c r="W34" s="20">
        <v>0.42143548473943127</v>
      </c>
      <c r="X34" s="80">
        <v>375657.58100000001</v>
      </c>
      <c r="Y34" s="24">
        <v>0.27448035449070307</v>
      </c>
      <c r="AC34" s="6">
        <v>50000</v>
      </c>
      <c r="AD34" s="80">
        <v>490565.40899999999</v>
      </c>
      <c r="AE34" s="80">
        <v>342627.86200000002</v>
      </c>
      <c r="AF34" s="20">
        <v>0.43177325433037894</v>
      </c>
      <c r="AG34" s="80">
        <v>382977.86200000002</v>
      </c>
      <c r="AH34" s="24">
        <v>0.28092367124865292</v>
      </c>
      <c r="AL34" s="6">
        <v>100000</v>
      </c>
      <c r="AM34" s="80">
        <v>41294218.092</v>
      </c>
      <c r="AN34" s="80">
        <v>32575827.432999998</v>
      </c>
      <c r="AO34" s="24">
        <v>0.26763374397569684</v>
      </c>
    </row>
    <row r="35" spans="8:41" ht="20" thickBot="1" x14ac:dyDescent="0.3">
      <c r="H35" s="1"/>
      <c r="I35" s="29"/>
      <c r="J35" s="62"/>
      <c r="K35" s="7">
        <v>100000</v>
      </c>
      <c r="L35" s="81">
        <v>7519225.8380000005</v>
      </c>
      <c r="M35" s="81">
        <v>2636676.7319999998</v>
      </c>
      <c r="N35" s="21">
        <v>1.8517814667012433</v>
      </c>
      <c r="O35" s="81">
        <v>4019511.7620000001</v>
      </c>
      <c r="P35" s="25">
        <v>0.87068138699975783</v>
      </c>
      <c r="T35" s="7">
        <v>100000</v>
      </c>
      <c r="U35" s="81">
        <v>965056.978</v>
      </c>
      <c r="V35" s="81">
        <v>710467.53</v>
      </c>
      <c r="W35" s="21">
        <v>0.35834072248171567</v>
      </c>
      <c r="X35" s="81">
        <v>748714.29500000004</v>
      </c>
      <c r="Y35" s="25">
        <v>0.28895225380997958</v>
      </c>
      <c r="AC35" s="7">
        <v>100000</v>
      </c>
      <c r="AD35" s="81">
        <v>996788.95400000003</v>
      </c>
      <c r="AE35" s="81">
        <v>731201.27099999995</v>
      </c>
      <c r="AF35" s="21">
        <v>0.36322103575774567</v>
      </c>
      <c r="AG35" s="81">
        <v>769753.75600000005</v>
      </c>
      <c r="AH35" s="25">
        <v>0.29494522921171695</v>
      </c>
      <c r="AL35" s="6">
        <v>10000</v>
      </c>
      <c r="AM35" s="80">
        <v>6294481.7520000003</v>
      </c>
      <c r="AN35" s="80">
        <v>3256012.9419999998</v>
      </c>
      <c r="AO35" s="24">
        <v>0.93318695721572498</v>
      </c>
    </row>
    <row r="36" spans="8:41" ht="20" thickBot="1" x14ac:dyDescent="0.3">
      <c r="H36" s="1"/>
      <c r="I36" s="29"/>
      <c r="J36" s="62"/>
      <c r="T36" s="91"/>
      <c r="U36" s="91"/>
      <c r="V36" s="91"/>
      <c r="W36" s="88"/>
      <c r="X36" s="91"/>
      <c r="Y36" s="88"/>
      <c r="AL36" s="7">
        <v>1000</v>
      </c>
      <c r="AM36" s="81">
        <v>539837.73899999994</v>
      </c>
      <c r="AN36" s="81">
        <v>329997.32900000003</v>
      </c>
      <c r="AO36" s="25">
        <v>0.63588517711911519</v>
      </c>
    </row>
    <row r="37" spans="8:41" x14ac:dyDescent="0.25">
      <c r="H37" s="1"/>
      <c r="I37" s="29"/>
      <c r="J37" s="62"/>
      <c r="K37" s="142" t="s">
        <v>1097</v>
      </c>
      <c r="L37" s="79" t="s">
        <v>340</v>
      </c>
      <c r="M37" s="79" t="s">
        <v>341</v>
      </c>
      <c r="N37" s="19" t="s">
        <v>162</v>
      </c>
      <c r="O37" s="79" t="s">
        <v>342</v>
      </c>
      <c r="P37" s="23" t="s">
        <v>162</v>
      </c>
      <c r="T37" s="5" t="s">
        <v>760</v>
      </c>
      <c r="U37" s="79" t="s">
        <v>340</v>
      </c>
      <c r="V37" s="79" t="s">
        <v>341</v>
      </c>
      <c r="W37" s="19" t="s">
        <v>162</v>
      </c>
      <c r="X37" s="79" t="s">
        <v>342</v>
      </c>
      <c r="Y37" s="23" t="s">
        <v>162</v>
      </c>
      <c r="Z37" s="26" t="s">
        <v>776</v>
      </c>
      <c r="AC37" s="5" t="s">
        <v>760</v>
      </c>
      <c r="AD37" s="79" t="s">
        <v>340</v>
      </c>
      <c r="AE37" s="79" t="s">
        <v>341</v>
      </c>
      <c r="AF37" s="19" t="s">
        <v>162</v>
      </c>
      <c r="AG37" s="79" t="s">
        <v>342</v>
      </c>
      <c r="AH37" s="23" t="s">
        <v>162</v>
      </c>
      <c r="AL37" s="3"/>
      <c r="AM37" s="26"/>
      <c r="AN37" s="26"/>
      <c r="AO37" s="18"/>
    </row>
    <row r="38" spans="8:41" ht="20" thickBot="1" x14ac:dyDescent="0.3">
      <c r="H38" s="1"/>
      <c r="I38" s="29"/>
      <c r="J38" s="62"/>
      <c r="K38" s="74">
        <v>100</v>
      </c>
      <c r="L38" s="80">
        <v>85959.812000000005</v>
      </c>
      <c r="M38" s="80">
        <v>81188.551000000007</v>
      </c>
      <c r="N38" s="20">
        <v>5.8767658016214641E-2</v>
      </c>
      <c r="O38" s="80">
        <v>86040.361999999994</v>
      </c>
      <c r="P38" s="24">
        <v>-9.3618852975063671E-4</v>
      </c>
      <c r="T38" s="74">
        <v>100</v>
      </c>
      <c r="U38" s="80">
        <v>669.19299999999998</v>
      </c>
      <c r="V38" s="80">
        <v>415.24</v>
      </c>
      <c r="W38" s="20">
        <v>0.6115812542144301</v>
      </c>
      <c r="X38" s="80">
        <v>475.142</v>
      </c>
      <c r="Y38" s="24">
        <v>0.40840632905531393</v>
      </c>
      <c r="Z38" s="26" t="s">
        <v>786</v>
      </c>
      <c r="AC38" s="74">
        <v>100</v>
      </c>
      <c r="AD38" s="80">
        <v>664.20799999999997</v>
      </c>
      <c r="AE38" s="80">
        <v>406.03100000000001</v>
      </c>
      <c r="AF38" s="20">
        <v>0.63585539035196814</v>
      </c>
      <c r="AG38" s="80">
        <v>467.71600000000001</v>
      </c>
      <c r="AH38" s="24">
        <v>0.4201096391827519</v>
      </c>
      <c r="AL38" s="3"/>
      <c r="AM38" s="26"/>
      <c r="AN38" s="26"/>
      <c r="AO38" s="18"/>
    </row>
    <row r="39" spans="8:41" x14ac:dyDescent="0.25">
      <c r="H39" s="1"/>
      <c r="I39" s="29"/>
      <c r="J39" s="62"/>
      <c r="K39" s="74">
        <v>1000</v>
      </c>
      <c r="L39" s="80">
        <v>104174.039</v>
      </c>
      <c r="M39" s="80">
        <v>93272.376000000004</v>
      </c>
      <c r="N39" s="20">
        <v>0.11687986805439587</v>
      </c>
      <c r="O39" s="80">
        <v>95088.25</v>
      </c>
      <c r="P39" s="24">
        <v>9.5551122246965381E-2</v>
      </c>
      <c r="T39" s="74">
        <v>1000</v>
      </c>
      <c r="U39" s="80">
        <v>7339.83</v>
      </c>
      <c r="V39" s="80">
        <v>4223.3370000000004</v>
      </c>
      <c r="W39" s="20">
        <v>0.73792193234875625</v>
      </c>
      <c r="X39" s="80">
        <v>5932.152</v>
      </c>
      <c r="Y39" s="24">
        <v>0.2372963470929268</v>
      </c>
      <c r="Z39" s="26" t="s">
        <v>785</v>
      </c>
      <c r="AA39" s="105">
        <f>X7</f>
        <v>27981.114000000001</v>
      </c>
      <c r="AC39" s="74">
        <v>1000</v>
      </c>
      <c r="AD39" s="80">
        <v>7541.47</v>
      </c>
      <c r="AE39" s="80">
        <v>4100.884</v>
      </c>
      <c r="AF39" s="20">
        <v>0.83898642341504903</v>
      </c>
      <c r="AG39" s="80">
        <v>5915.9920000000002</v>
      </c>
      <c r="AH39" s="24">
        <v>0.27476000643679033</v>
      </c>
      <c r="AL39" s="5" t="s">
        <v>1091</v>
      </c>
      <c r="AM39" s="79" t="s">
        <v>340</v>
      </c>
      <c r="AN39" s="79" t="s">
        <v>341</v>
      </c>
      <c r="AO39" s="23" t="s">
        <v>162</v>
      </c>
    </row>
    <row r="40" spans="8:41" x14ac:dyDescent="0.25">
      <c r="H40" s="1"/>
      <c r="I40" s="29"/>
      <c r="J40" s="62"/>
      <c r="K40" s="6">
        <v>10000</v>
      </c>
      <c r="L40" s="80">
        <v>373479.36700000003</v>
      </c>
      <c r="M40" s="80">
        <v>196273.758</v>
      </c>
      <c r="N40" s="20">
        <v>0.90284921838608723</v>
      </c>
      <c r="O40" s="80">
        <v>153009.13</v>
      </c>
      <c r="P40" s="24">
        <v>1.4408959583000049</v>
      </c>
      <c r="T40" s="6">
        <v>10000</v>
      </c>
      <c r="U40" s="80">
        <v>63854.241000000002</v>
      </c>
      <c r="V40" s="80">
        <v>41237.968000000001</v>
      </c>
      <c r="W40" s="20">
        <v>0.54843325451923342</v>
      </c>
      <c r="X40" s="80">
        <v>59323.724999999999</v>
      </c>
      <c r="Y40" s="24">
        <v>7.6369378355792827E-2</v>
      </c>
      <c r="Z40" s="26" t="s">
        <v>780</v>
      </c>
      <c r="AA40" s="26">
        <f>U40-AA39</f>
        <v>35873.127</v>
      </c>
      <c r="AC40" s="6">
        <v>10000</v>
      </c>
      <c r="AD40" s="80">
        <v>63293.017</v>
      </c>
      <c r="AE40" s="80">
        <v>40692.730000000003</v>
      </c>
      <c r="AF40" s="20">
        <v>0.55538881269455254</v>
      </c>
      <c r="AG40" s="80">
        <v>59052.019</v>
      </c>
      <c r="AH40" s="24">
        <v>7.1818001684243793E-2</v>
      </c>
      <c r="AL40" s="6">
        <v>100000</v>
      </c>
      <c r="AM40" s="80">
        <v>638757147.64400005</v>
      </c>
      <c r="AN40" s="80">
        <v>66735647.593000002</v>
      </c>
      <c r="AO40" s="24">
        <v>8.5714534987295181</v>
      </c>
    </row>
    <row r="41" spans="8:41" x14ac:dyDescent="0.25">
      <c r="H41" s="1"/>
      <c r="I41" s="29"/>
      <c r="J41" s="62"/>
      <c r="K41" s="6">
        <v>50000</v>
      </c>
      <c r="L41" s="80">
        <v>1505810.5120000001</v>
      </c>
      <c r="M41" s="80">
        <v>688083.61300000001</v>
      </c>
      <c r="N41" s="20">
        <v>1.1884121108985051</v>
      </c>
      <c r="O41" s="80">
        <v>799596.85400000005</v>
      </c>
      <c r="P41" s="24">
        <v>0.88321215180769075</v>
      </c>
      <c r="T41" s="6">
        <v>50000</v>
      </c>
      <c r="U41" s="80">
        <v>315454.35100000002</v>
      </c>
      <c r="V41" s="80">
        <v>199267.27799999999</v>
      </c>
      <c r="W41" s="20">
        <v>0.58307151162068882</v>
      </c>
      <c r="X41" s="80">
        <v>470664.63199999998</v>
      </c>
      <c r="Y41" s="24">
        <v>-0.32976831154799824</v>
      </c>
      <c r="AC41" s="6">
        <v>50000</v>
      </c>
      <c r="AD41" s="80">
        <v>316769.68300000002</v>
      </c>
      <c r="AE41" s="80">
        <v>196218.75399999999</v>
      </c>
      <c r="AF41" s="20">
        <v>0.61437006678780581</v>
      </c>
      <c r="AG41" s="80">
        <v>483179.63500000001</v>
      </c>
      <c r="AH41" s="24">
        <v>-0.34440597232538572</v>
      </c>
      <c r="AL41" s="6">
        <v>10000</v>
      </c>
      <c r="AM41" s="80">
        <v>63551825.520999998</v>
      </c>
      <c r="AN41" s="80">
        <v>6223566.7630000003</v>
      </c>
      <c r="AO41" s="24">
        <v>9.2114796773491285</v>
      </c>
    </row>
    <row r="42" spans="8:41" ht="20" thickBot="1" x14ac:dyDescent="0.3">
      <c r="H42" s="1"/>
      <c r="I42" s="29"/>
      <c r="J42" s="62"/>
      <c r="K42" s="7">
        <v>100000</v>
      </c>
      <c r="L42" s="81">
        <v>3632656.889</v>
      </c>
      <c r="M42" s="81">
        <v>1453144.824</v>
      </c>
      <c r="N42" s="21">
        <v>1.499858808979937</v>
      </c>
      <c r="O42" s="81">
        <v>1997074.1510000001</v>
      </c>
      <c r="P42" s="25">
        <v>0.81898948878839084</v>
      </c>
      <c r="T42" s="7">
        <v>100000</v>
      </c>
      <c r="U42" s="81">
        <v>640831.97199999995</v>
      </c>
      <c r="V42" s="81">
        <v>401792.88</v>
      </c>
      <c r="W42" s="21">
        <v>0.5949311296905011</v>
      </c>
      <c r="X42" s="81">
        <v>518336.13199999998</v>
      </c>
      <c r="Y42" s="25">
        <v>0.23632510341764101</v>
      </c>
      <c r="AC42" s="7">
        <v>100000</v>
      </c>
      <c r="AD42" s="81">
        <v>639401.99199999997</v>
      </c>
      <c r="AE42" s="81">
        <v>407131.29599999997</v>
      </c>
      <c r="AF42" s="21">
        <v>0.57050562872965682</v>
      </c>
      <c r="AG42" s="81">
        <v>485667.29399999999</v>
      </c>
      <c r="AH42" s="25">
        <v>0.31654323834291387</v>
      </c>
      <c r="AL42" s="7">
        <v>1000</v>
      </c>
      <c r="AM42" s="81">
        <v>6468333.6940000001</v>
      </c>
      <c r="AN42" s="81">
        <v>624746.30700000003</v>
      </c>
      <c r="AO42" s="25">
        <v>9.353536501977274</v>
      </c>
    </row>
    <row r="43" spans="8:41" x14ac:dyDescent="0.25">
      <c r="H43" s="1"/>
      <c r="I43" s="29"/>
      <c r="J43" s="62"/>
      <c r="T43" s="91"/>
      <c r="U43" s="91"/>
      <c r="V43" s="91"/>
      <c r="W43" s="88"/>
      <c r="X43" s="91"/>
      <c r="Y43" s="88"/>
    </row>
    <row r="44" spans="8:41" ht="20" thickBot="1" x14ac:dyDescent="0.3">
      <c r="H44" s="1"/>
      <c r="I44" s="29"/>
      <c r="J44" s="62"/>
      <c r="T44" s="91"/>
      <c r="U44" s="91"/>
      <c r="V44" s="91"/>
      <c r="W44" s="88"/>
      <c r="X44" s="91"/>
      <c r="Y44" s="88"/>
    </row>
    <row r="45" spans="8:41" x14ac:dyDescent="0.25">
      <c r="H45" s="1"/>
      <c r="I45" s="29"/>
      <c r="J45" s="62"/>
      <c r="T45" s="5" t="s">
        <v>779</v>
      </c>
      <c r="U45" s="79" t="s">
        <v>340</v>
      </c>
      <c r="V45" s="79" t="s">
        <v>341</v>
      </c>
      <c r="W45" s="23" t="s">
        <v>162</v>
      </c>
      <c r="X45" s="26" t="s">
        <v>785</v>
      </c>
      <c r="Y45" s="88"/>
      <c r="Z45" s="105">
        <f>X7</f>
        <v>27981.114000000001</v>
      </c>
      <c r="AC45" s="5" t="s">
        <v>628</v>
      </c>
      <c r="AD45" s="79" t="s">
        <v>340</v>
      </c>
      <c r="AE45" s="79" t="s">
        <v>341</v>
      </c>
      <c r="AF45" s="23" t="s">
        <v>162</v>
      </c>
    </row>
    <row r="46" spans="8:41" x14ac:dyDescent="0.25">
      <c r="H46" s="1"/>
      <c r="I46" s="29"/>
      <c r="J46" s="62"/>
      <c r="T46" s="6">
        <v>10</v>
      </c>
      <c r="U46" s="80">
        <v>303778.66499999998</v>
      </c>
      <c r="V46" s="80">
        <v>518186.43400000001</v>
      </c>
      <c r="W46" s="24">
        <v>-0.41376569306328081</v>
      </c>
      <c r="X46" s="106" t="s">
        <v>784</v>
      </c>
      <c r="Y46" s="88"/>
      <c r="Z46" s="26">
        <f>Z45+Z50+Z50*0.9+Z50*0.8+Z50*0.7+Z50*0.6+Z50*0.5+Z50*0.4+Z50*0.3+Z50*0.2+Z50*0.1</f>
        <v>224243.565</v>
      </c>
      <c r="AC46" s="6">
        <v>10</v>
      </c>
      <c r="AD46" s="80">
        <v>296429.89199999999</v>
      </c>
      <c r="AE46" s="80">
        <v>525895.43099999998</v>
      </c>
      <c r="AF46" s="24">
        <v>-0.4363330150324124</v>
      </c>
    </row>
    <row r="47" spans="8:41" x14ac:dyDescent="0.25">
      <c r="H47" s="1"/>
      <c r="I47" s="29"/>
      <c r="J47" s="62"/>
      <c r="T47" s="6">
        <v>5</v>
      </c>
      <c r="U47" s="80">
        <v>176914.63500000001</v>
      </c>
      <c r="V47" s="80">
        <v>359767.77500000002</v>
      </c>
      <c r="W47" s="24">
        <v>-0.50825324752890944</v>
      </c>
      <c r="X47" s="91" t="s">
        <v>783</v>
      </c>
      <c r="Y47" s="88"/>
      <c r="Z47" s="26">
        <f>Z45+Z50+Z50*0.9+Z50*0.8+Z50*0.7+Z50*0.6</f>
        <v>170717.44200000001</v>
      </c>
      <c r="AC47" s="6">
        <v>5</v>
      </c>
      <c r="AD47" s="80">
        <v>169892.505</v>
      </c>
      <c r="AE47" s="80">
        <v>352574.652</v>
      </c>
      <c r="AF47" s="24">
        <v>-0.51813749503466855</v>
      </c>
    </row>
    <row r="48" spans="8:41" x14ac:dyDescent="0.25">
      <c r="H48" s="1"/>
      <c r="I48" s="29"/>
      <c r="J48" s="62"/>
      <c r="T48" s="6">
        <v>3</v>
      </c>
      <c r="U48" s="80">
        <v>123474.106</v>
      </c>
      <c r="V48" s="80">
        <v>229977.326</v>
      </c>
      <c r="W48" s="24">
        <v>-0.46310313217573462</v>
      </c>
      <c r="X48" s="91" t="s">
        <v>782</v>
      </c>
      <c r="Y48" s="88"/>
      <c r="Z48" s="26">
        <f>Z45+Z50+Z50*0.9+Z50*0.8</f>
        <v>124328.13540000001</v>
      </c>
      <c r="AC48" s="6">
        <v>3</v>
      </c>
      <c r="AD48" s="80">
        <v>118016.552</v>
      </c>
      <c r="AE48" s="80">
        <v>259687.609</v>
      </c>
      <c r="AF48" s="24">
        <v>-0.54554415416871116</v>
      </c>
    </row>
    <row r="49" spans="2:43" x14ac:dyDescent="0.25">
      <c r="H49" s="1"/>
      <c r="I49" s="29"/>
      <c r="J49" s="62"/>
      <c r="T49" s="74">
        <v>2</v>
      </c>
      <c r="U49" s="80">
        <v>94825.161999999997</v>
      </c>
      <c r="V49" s="80">
        <v>117489.077</v>
      </c>
      <c r="W49" s="24">
        <v>-0.19290231550631731</v>
      </c>
      <c r="X49" s="91" t="s">
        <v>781</v>
      </c>
      <c r="Y49" s="88"/>
      <c r="Z49" s="26">
        <f>Z45+Z50+Z50*0.9</f>
        <v>95780.869800000015</v>
      </c>
      <c r="AC49" s="74">
        <v>2</v>
      </c>
      <c r="AD49" s="80">
        <v>93196.880999999994</v>
      </c>
      <c r="AE49" s="80">
        <v>119127.878</v>
      </c>
      <c r="AF49" s="24">
        <v>-0.21767362464057327</v>
      </c>
    </row>
    <row r="50" spans="2:43" ht="20" thickBot="1" x14ac:dyDescent="0.3">
      <c r="H50" s="1"/>
      <c r="I50" s="29"/>
      <c r="J50" s="62"/>
      <c r="T50" s="75">
        <v>1</v>
      </c>
      <c r="U50" s="81">
        <v>63665.196000000004</v>
      </c>
      <c r="V50" s="81">
        <v>28813.66</v>
      </c>
      <c r="W50" s="25">
        <v>1.2095490819285022</v>
      </c>
      <c r="X50" s="1" t="s">
        <v>792</v>
      </c>
      <c r="Z50" s="26">
        <f>U50 - Z45</f>
        <v>35684.082000000002</v>
      </c>
      <c r="AC50" s="75">
        <v>1</v>
      </c>
      <c r="AD50" s="81">
        <v>64025.381000000001</v>
      </c>
      <c r="AE50" s="81">
        <v>28986.473999999998</v>
      </c>
      <c r="AF50" s="25">
        <v>1.2088019743277503</v>
      </c>
    </row>
    <row r="51" spans="2:43" ht="20" thickBot="1" x14ac:dyDescent="0.3">
      <c r="H51" s="1"/>
      <c r="I51" s="29"/>
      <c r="J51" s="62"/>
    </row>
    <row r="52" spans="2:43" ht="40" x14ac:dyDescent="0.25">
      <c r="B52" s="12" t="s">
        <v>484</v>
      </c>
      <c r="C52" s="13" t="s">
        <v>340</v>
      </c>
      <c r="D52" s="13" t="s">
        <v>341</v>
      </c>
      <c r="E52" s="30" t="s">
        <v>162</v>
      </c>
      <c r="F52" s="13" t="s">
        <v>342</v>
      </c>
      <c r="G52" s="31" t="s">
        <v>162</v>
      </c>
      <c r="H52" s="1"/>
      <c r="I52" s="29"/>
      <c r="J52" s="62"/>
      <c r="K52" s="142" t="s">
        <v>1098</v>
      </c>
      <c r="L52" s="79" t="s">
        <v>340</v>
      </c>
      <c r="M52" s="79" t="s">
        <v>341</v>
      </c>
      <c r="N52" s="19" t="s">
        <v>162</v>
      </c>
      <c r="O52" s="79" t="s">
        <v>342</v>
      </c>
      <c r="P52" s="23" t="s">
        <v>162</v>
      </c>
      <c r="T52" s="5" t="s">
        <v>563</v>
      </c>
      <c r="U52" s="79" t="s">
        <v>340</v>
      </c>
      <c r="V52" s="79" t="s">
        <v>341</v>
      </c>
      <c r="W52" s="19" t="s">
        <v>162</v>
      </c>
      <c r="X52" s="79" t="s">
        <v>342</v>
      </c>
      <c r="Y52" s="23" t="s">
        <v>162</v>
      </c>
      <c r="AC52" s="5" t="s">
        <v>725</v>
      </c>
      <c r="AD52" s="79" t="s">
        <v>340</v>
      </c>
      <c r="AE52" s="79" t="s">
        <v>341</v>
      </c>
      <c r="AF52" s="19" t="s">
        <v>162</v>
      </c>
      <c r="AG52" s="79" t="s">
        <v>342</v>
      </c>
      <c r="AH52" s="23" t="s">
        <v>162</v>
      </c>
      <c r="AL52" s="5" t="s">
        <v>725</v>
      </c>
      <c r="AM52" s="79" t="s">
        <v>340</v>
      </c>
      <c r="AN52" s="79" t="s">
        <v>341</v>
      </c>
      <c r="AO52" s="19" t="s">
        <v>162</v>
      </c>
      <c r="AP52" s="79" t="s">
        <v>342</v>
      </c>
      <c r="AQ52" s="23" t="s">
        <v>162</v>
      </c>
    </row>
    <row r="53" spans="2:43" x14ac:dyDescent="0.25">
      <c r="B53" s="6">
        <v>100</v>
      </c>
      <c r="C53" s="10">
        <v>486.07299999999998</v>
      </c>
      <c r="D53" s="10">
        <v>395.67500000000001</v>
      </c>
      <c r="E53" s="36">
        <v>0.22846528084918161</v>
      </c>
      <c r="F53" s="10">
        <v>317.56200000000001</v>
      </c>
      <c r="G53" s="40">
        <v>-0.3466783795849594</v>
      </c>
      <c r="H53" s="1"/>
      <c r="I53" s="29"/>
      <c r="J53" s="62"/>
      <c r="K53" s="74">
        <v>100</v>
      </c>
      <c r="L53" s="80">
        <v>81765.475999999995</v>
      </c>
      <c r="M53" s="80">
        <v>80531.603000000003</v>
      </c>
      <c r="N53" s="20">
        <v>1.532159989414339E-2</v>
      </c>
      <c r="O53" s="80">
        <v>85560.716</v>
      </c>
      <c r="P53" s="24">
        <v>-4.4357272559523708E-2</v>
      </c>
      <c r="T53" s="74">
        <v>100</v>
      </c>
      <c r="U53" s="80">
        <v>396.10300000000001</v>
      </c>
      <c r="V53" s="80">
        <v>132.70699999999999</v>
      </c>
      <c r="W53" s="20">
        <v>1.9847935677846689</v>
      </c>
      <c r="X53" s="80">
        <v>307.16899999999998</v>
      </c>
      <c r="Y53" s="24">
        <v>0.28952791460075744</v>
      </c>
      <c r="AC53" s="74">
        <v>100</v>
      </c>
      <c r="AD53" s="80">
        <v>198.65100000000001</v>
      </c>
      <c r="AE53" s="80">
        <v>128.78</v>
      </c>
      <c r="AF53" s="20">
        <v>0.54256095667029047</v>
      </c>
      <c r="AG53" s="80">
        <v>748.75300000000004</v>
      </c>
      <c r="AH53" s="24">
        <v>-0.73469087936876387</v>
      </c>
      <c r="AL53" s="74">
        <v>100</v>
      </c>
      <c r="AM53" s="80">
        <v>192.857</v>
      </c>
      <c r="AN53" s="80">
        <v>104.806</v>
      </c>
      <c r="AO53" s="20">
        <v>0.84013319848100299</v>
      </c>
      <c r="AP53" s="80">
        <v>747.43</v>
      </c>
      <c r="AQ53" s="24">
        <v>-0.74197316136628177</v>
      </c>
    </row>
    <row r="54" spans="2:43" x14ac:dyDescent="0.25">
      <c r="B54" s="6">
        <v>1000</v>
      </c>
      <c r="C54" s="10">
        <v>6023.0709999999999</v>
      </c>
      <c r="D54" s="10">
        <v>5917.3469999999998</v>
      </c>
      <c r="E54" s="36">
        <v>1.7866790641143826E-2</v>
      </c>
      <c r="F54" s="10">
        <v>2682.3180000000002</v>
      </c>
      <c r="G54" s="39">
        <v>1.2454723861973114</v>
      </c>
      <c r="H54" s="1"/>
      <c r="I54" s="29"/>
      <c r="J54" s="62"/>
      <c r="K54" s="74">
        <v>1000</v>
      </c>
      <c r="L54" s="80">
        <v>87910.664999999994</v>
      </c>
      <c r="M54" s="80">
        <v>82561.448999999993</v>
      </c>
      <c r="N54" s="20">
        <v>6.4790723331418221E-2</v>
      </c>
      <c r="O54" s="80">
        <v>97181.362999999998</v>
      </c>
      <c r="P54" s="24">
        <v>-9.5395842513548601E-2</v>
      </c>
      <c r="T54" s="74">
        <v>1000</v>
      </c>
      <c r="U54" s="80">
        <v>4590.7</v>
      </c>
      <c r="V54" s="80">
        <v>1210.8910000000001</v>
      </c>
      <c r="W54" s="20">
        <v>2.7911752585492828</v>
      </c>
      <c r="X54" s="80">
        <v>2801.8270000000002</v>
      </c>
      <c r="Y54" s="24">
        <v>0.63846661481954436</v>
      </c>
      <c r="AC54" s="74">
        <v>1000</v>
      </c>
      <c r="AD54" s="80">
        <v>1950.925</v>
      </c>
      <c r="AE54" s="80">
        <v>1166.2170000000001</v>
      </c>
      <c r="AF54" s="20">
        <v>0.67286619900070033</v>
      </c>
      <c r="AG54" s="80">
        <v>7628</v>
      </c>
      <c r="AH54" s="24">
        <v>-0.74297204864182054</v>
      </c>
      <c r="AI54" s="121"/>
      <c r="AJ54" s="122"/>
      <c r="AL54" s="74">
        <v>1000</v>
      </c>
      <c r="AM54" s="80">
        <v>1881.3810000000001</v>
      </c>
      <c r="AN54" s="80">
        <v>968.53099999999995</v>
      </c>
      <c r="AO54" s="20">
        <v>0.94250984222497802</v>
      </c>
      <c r="AP54" s="80">
        <v>7438.1750000000002</v>
      </c>
      <c r="AQ54" s="24">
        <v>-0.74706416560513833</v>
      </c>
    </row>
    <row r="55" spans="2:43" x14ac:dyDescent="0.25">
      <c r="B55" s="6">
        <v>10000</v>
      </c>
      <c r="C55" s="10">
        <v>47773.332000000002</v>
      </c>
      <c r="D55" s="10">
        <v>46469.5</v>
      </c>
      <c r="E55" s="36">
        <v>2.805780135357594E-2</v>
      </c>
      <c r="F55" s="10">
        <v>26410.078000000001</v>
      </c>
      <c r="G55" s="35">
        <v>0.80890537316853051</v>
      </c>
      <c r="H55" s="1"/>
      <c r="I55" s="29"/>
      <c r="J55" s="62"/>
      <c r="K55" s="6">
        <v>10000</v>
      </c>
      <c r="L55" s="80">
        <v>120945.476</v>
      </c>
      <c r="M55" s="80">
        <v>93088.595000000001</v>
      </c>
      <c r="N55" s="20">
        <v>0.29925127777468319</v>
      </c>
      <c r="O55" s="80">
        <v>331721.14299999998</v>
      </c>
      <c r="P55" s="24">
        <v>-0.63540015898232927</v>
      </c>
      <c r="T55" s="6">
        <v>10000</v>
      </c>
      <c r="U55" s="80">
        <v>47104.345000000001</v>
      </c>
      <c r="V55" s="80">
        <v>11001.585999999999</v>
      </c>
      <c r="W55" s="20">
        <v>3.2815958535432985</v>
      </c>
      <c r="X55" s="80">
        <v>27750.521000000001</v>
      </c>
      <c r="Y55" s="33">
        <v>0.69742200515802932</v>
      </c>
      <c r="AC55" s="6">
        <v>10000</v>
      </c>
      <c r="AD55" s="80">
        <v>16021.182000000001</v>
      </c>
      <c r="AE55" s="80">
        <v>10282.169</v>
      </c>
      <c r="AF55" s="20">
        <v>0.55815198135724087</v>
      </c>
      <c r="AG55" s="80">
        <v>73727.284</v>
      </c>
      <c r="AH55" s="24">
        <v>-0.78269670153589277</v>
      </c>
      <c r="AL55" s="6">
        <v>10000</v>
      </c>
      <c r="AM55" s="80">
        <v>16176.173000000001</v>
      </c>
      <c r="AN55" s="80">
        <v>10622.058000000001</v>
      </c>
      <c r="AO55" s="20">
        <v>0.52288501908010665</v>
      </c>
      <c r="AP55" s="80">
        <v>71449.225999999995</v>
      </c>
      <c r="AQ55" s="24">
        <v>-0.77359904500574994</v>
      </c>
    </row>
    <row r="56" spans="2:43" x14ac:dyDescent="0.25">
      <c r="B56" s="6">
        <v>50000</v>
      </c>
      <c r="C56" s="10">
        <v>262049.34299999999</v>
      </c>
      <c r="D56" s="10">
        <v>267493.80300000001</v>
      </c>
      <c r="E56" s="20">
        <v>-2.035359301389128E-2</v>
      </c>
      <c r="F56" s="10">
        <v>178646.747</v>
      </c>
      <c r="G56" s="35">
        <v>0.46685762489702642</v>
      </c>
      <c r="H56" s="1"/>
      <c r="I56" s="29"/>
      <c r="J56" s="62"/>
      <c r="K56" s="6">
        <v>50000</v>
      </c>
      <c r="L56" s="80">
        <v>221455.54800000001</v>
      </c>
      <c r="M56" s="80">
        <v>155516.234</v>
      </c>
      <c r="N56" s="20">
        <v>0.42400277002592546</v>
      </c>
      <c r="O56" s="80">
        <v>208371.72700000001</v>
      </c>
      <c r="P56" s="24">
        <v>6.2790769114276168E-2</v>
      </c>
      <c r="T56" s="6">
        <v>50000</v>
      </c>
      <c r="U56" s="80">
        <v>262414.49200000003</v>
      </c>
      <c r="V56" s="80">
        <v>67055.985000000001</v>
      </c>
      <c r="W56" s="20">
        <v>2.9133642135001079</v>
      </c>
      <c r="X56" s="80">
        <v>179327.93900000001</v>
      </c>
      <c r="Y56" s="24">
        <v>0.46332185304376927</v>
      </c>
      <c r="AC56" s="6">
        <v>50000</v>
      </c>
      <c r="AD56" s="80">
        <v>85832.824999999997</v>
      </c>
      <c r="AE56" s="80">
        <v>63641.900999999998</v>
      </c>
      <c r="AF56" s="20">
        <v>0.34868417899710447</v>
      </c>
      <c r="AG56" s="80">
        <v>384233.46600000001</v>
      </c>
      <c r="AH56" s="24">
        <v>-0.77661283413558779</v>
      </c>
      <c r="AL56" s="6">
        <v>50000</v>
      </c>
      <c r="AM56" s="80">
        <v>87041.388999999996</v>
      </c>
      <c r="AN56" s="80">
        <v>61063.266000000003</v>
      </c>
      <c r="AO56" s="20">
        <v>0.42542963555208457</v>
      </c>
      <c r="AP56" s="80">
        <v>119492.11500000001</v>
      </c>
      <c r="AQ56" s="24">
        <v>-0.27157211168285045</v>
      </c>
    </row>
    <row r="57" spans="2:43" ht="20" thickBot="1" x14ac:dyDescent="0.3">
      <c r="B57" s="7">
        <v>100000</v>
      </c>
      <c r="C57" s="11">
        <v>537952.09900000005</v>
      </c>
      <c r="D57" s="11">
        <v>552028.38699999999</v>
      </c>
      <c r="E57" s="21">
        <v>-2.549921042375658E-2</v>
      </c>
      <c r="F57" s="11">
        <v>375053.06699999998</v>
      </c>
      <c r="G57" s="37">
        <v>0.43433595491701471</v>
      </c>
      <c r="H57" s="1"/>
      <c r="I57" s="29"/>
      <c r="J57" s="62"/>
      <c r="K57" s="7">
        <v>100000</v>
      </c>
      <c r="L57" s="81">
        <v>426429.65500000003</v>
      </c>
      <c r="M57" s="81">
        <v>283609.56</v>
      </c>
      <c r="N57" s="21">
        <v>0.5035799745255416</v>
      </c>
      <c r="O57" s="81">
        <v>373975.73599999998</v>
      </c>
      <c r="P57" s="25">
        <v>0.14026021998389782</v>
      </c>
      <c r="T57" s="7">
        <v>100000</v>
      </c>
      <c r="U57" s="81">
        <v>535070.51800000004</v>
      </c>
      <c r="V57" s="81">
        <v>188004.514</v>
      </c>
      <c r="W57" s="21">
        <v>1.8460514410840161</v>
      </c>
      <c r="X57" s="81">
        <v>379568.08600000001</v>
      </c>
      <c r="Y57" s="25">
        <v>0.40968257800261965</v>
      </c>
      <c r="AC57" s="7">
        <v>100000</v>
      </c>
      <c r="AD57" s="81">
        <v>236341.451</v>
      </c>
      <c r="AE57" s="81">
        <v>170234.08</v>
      </c>
      <c r="AF57" s="21">
        <v>0.3883321776697124</v>
      </c>
      <c r="AG57" s="81">
        <v>272082.21600000001</v>
      </c>
      <c r="AH57" s="25">
        <v>-0.13136016578165477</v>
      </c>
      <c r="AL57" s="7">
        <v>100000</v>
      </c>
      <c r="AM57" s="81">
        <v>286903.90299999999</v>
      </c>
      <c r="AN57" s="81">
        <v>159477.40400000001</v>
      </c>
      <c r="AO57" s="21">
        <v>0.7990254155378651</v>
      </c>
      <c r="AP57" s="81">
        <v>264819.63900000002</v>
      </c>
      <c r="AQ57" s="25">
        <v>8.3393603599013932E-2</v>
      </c>
    </row>
    <row r="58" spans="2:43" ht="20" thickBot="1" x14ac:dyDescent="0.3">
      <c r="H58" s="1"/>
      <c r="I58" s="29"/>
      <c r="J58" s="62"/>
      <c r="AL58"/>
      <c r="AM58"/>
      <c r="AN58"/>
      <c r="AO58"/>
      <c r="AP58"/>
      <c r="AQ58"/>
    </row>
    <row r="59" spans="2:43" ht="40" x14ac:dyDescent="0.25">
      <c r="B59" s="12" t="s">
        <v>485</v>
      </c>
      <c r="C59" s="13" t="s">
        <v>340</v>
      </c>
      <c r="D59" s="13" t="s">
        <v>341</v>
      </c>
      <c r="E59" s="30" t="s">
        <v>162</v>
      </c>
      <c r="F59" s="13" t="s">
        <v>342</v>
      </c>
      <c r="G59" s="31" t="s">
        <v>162</v>
      </c>
      <c r="H59" s="1"/>
      <c r="I59" s="29"/>
      <c r="J59" s="62"/>
      <c r="K59" s="142" t="s">
        <v>1099</v>
      </c>
      <c r="L59" s="79" t="s">
        <v>340</v>
      </c>
      <c r="M59" s="79" t="s">
        <v>341</v>
      </c>
      <c r="N59" s="19" t="s">
        <v>162</v>
      </c>
      <c r="O59" s="79" t="s">
        <v>342</v>
      </c>
      <c r="P59" s="23" t="s">
        <v>162</v>
      </c>
      <c r="T59" s="5" t="s">
        <v>564</v>
      </c>
      <c r="U59" s="79" t="s">
        <v>340</v>
      </c>
      <c r="V59" s="79" t="s">
        <v>341</v>
      </c>
      <c r="W59" s="19" t="s">
        <v>162</v>
      </c>
      <c r="X59" s="79" t="s">
        <v>342</v>
      </c>
      <c r="Y59" s="23" t="s">
        <v>162</v>
      </c>
      <c r="AC59" s="5" t="s">
        <v>741</v>
      </c>
      <c r="AD59" s="79" t="s">
        <v>340</v>
      </c>
      <c r="AE59" s="79" t="s">
        <v>341</v>
      </c>
      <c r="AF59" s="19" t="s">
        <v>162</v>
      </c>
      <c r="AG59" s="79" t="s">
        <v>342</v>
      </c>
      <c r="AH59" s="23" t="s">
        <v>162</v>
      </c>
      <c r="AL59" s="5" t="s">
        <v>741</v>
      </c>
      <c r="AM59" s="79" t="s">
        <v>340</v>
      </c>
      <c r="AN59" s="79" t="s">
        <v>341</v>
      </c>
      <c r="AO59" s="19" t="s">
        <v>162</v>
      </c>
      <c r="AP59" s="79" t="s">
        <v>342</v>
      </c>
      <c r="AQ59" s="23" t="s">
        <v>162</v>
      </c>
    </row>
    <row r="60" spans="2:43" x14ac:dyDescent="0.25">
      <c r="B60" s="6">
        <v>100</v>
      </c>
      <c r="C60" s="10">
        <v>930.68700000000001</v>
      </c>
      <c r="D60" s="10">
        <v>519.17999999999995</v>
      </c>
      <c r="E60" s="36">
        <v>0.79260949959551619</v>
      </c>
      <c r="F60" s="10">
        <v>497.221</v>
      </c>
      <c r="G60" s="35">
        <v>0.87177733844708882</v>
      </c>
      <c r="H60" s="1"/>
      <c r="I60" s="29"/>
      <c r="J60" s="62"/>
      <c r="K60" s="74">
        <v>100</v>
      </c>
      <c r="L60" s="80">
        <v>85065.103000000003</v>
      </c>
      <c r="M60" s="80">
        <v>82879.293999999994</v>
      </c>
      <c r="N60" s="20">
        <v>2.6373402746408647E-2</v>
      </c>
      <c r="O60" s="80">
        <v>85514.948999999993</v>
      </c>
      <c r="P60" s="24">
        <v>-5.2604369792700334E-3</v>
      </c>
      <c r="T60" s="74">
        <v>100</v>
      </c>
      <c r="U60" s="80">
        <v>775.08799999999997</v>
      </c>
      <c r="V60" s="80">
        <v>404.36900000000003</v>
      </c>
      <c r="W60" s="20">
        <v>0.91678392755132054</v>
      </c>
      <c r="X60" s="80">
        <v>525.596</v>
      </c>
      <c r="Y60" s="24">
        <v>0.47468397780805027</v>
      </c>
      <c r="AC60" s="74">
        <v>100</v>
      </c>
      <c r="AD60" s="80">
        <v>587.03099999999995</v>
      </c>
      <c r="AE60" s="80">
        <v>362.26400000000001</v>
      </c>
      <c r="AF60" s="20">
        <v>0.6204508314378463</v>
      </c>
      <c r="AG60" s="80">
        <v>1068.702</v>
      </c>
      <c r="AH60" s="24">
        <v>-0.4507065580489229</v>
      </c>
      <c r="AL60" s="74">
        <v>100</v>
      </c>
      <c r="AM60" s="80">
        <v>569.21600000000001</v>
      </c>
      <c r="AN60" s="80">
        <v>351.46300000000002</v>
      </c>
      <c r="AO60" s="20">
        <v>0.61956166082916253</v>
      </c>
      <c r="AP60" s="80">
        <v>1091.4670000000001</v>
      </c>
      <c r="AQ60" s="24">
        <v>-0.47848537793630042</v>
      </c>
    </row>
    <row r="61" spans="2:43" x14ac:dyDescent="0.25">
      <c r="B61" s="6">
        <v>1000</v>
      </c>
      <c r="C61" s="10">
        <v>8997.0779999999995</v>
      </c>
      <c r="D61" s="10">
        <v>5844.2030000000004</v>
      </c>
      <c r="E61" s="36">
        <v>0.53948759137901248</v>
      </c>
      <c r="F61" s="10">
        <v>4742.5460000000003</v>
      </c>
      <c r="G61" s="35">
        <v>0.89709873135653284</v>
      </c>
      <c r="H61" s="1"/>
      <c r="I61" s="29"/>
      <c r="J61" s="62"/>
      <c r="K61" s="74">
        <v>1000</v>
      </c>
      <c r="L61" s="80">
        <v>94418.19</v>
      </c>
      <c r="M61" s="80">
        <v>83976.774000000005</v>
      </c>
      <c r="N61" s="20">
        <v>0.12433695059541106</v>
      </c>
      <c r="O61" s="80">
        <v>102809.515</v>
      </c>
      <c r="P61" s="24">
        <v>-8.1620120472312263E-2</v>
      </c>
      <c r="T61" s="74">
        <v>1000</v>
      </c>
      <c r="U61" s="80">
        <v>8365.6129999999994</v>
      </c>
      <c r="V61" s="80">
        <v>3770.297</v>
      </c>
      <c r="W61" s="20">
        <v>1.218820692375163</v>
      </c>
      <c r="X61" s="80">
        <v>5048.6509999999998</v>
      </c>
      <c r="Y61" s="24">
        <v>0.65699966188987902</v>
      </c>
      <c r="AC61" s="74">
        <v>1000</v>
      </c>
      <c r="AD61" s="80">
        <v>5773.7380000000003</v>
      </c>
      <c r="AE61" s="80">
        <v>3907.2359999999999</v>
      </c>
      <c r="AF61" s="20">
        <v>0.47770393188432969</v>
      </c>
      <c r="AG61" s="80">
        <v>11538.531000000001</v>
      </c>
      <c r="AH61" s="24">
        <v>-0.49961238566677169</v>
      </c>
      <c r="AL61" s="74">
        <v>1000</v>
      </c>
      <c r="AM61" s="80">
        <v>5573.4809999999998</v>
      </c>
      <c r="AN61" s="80">
        <v>3738.1860000000001</v>
      </c>
      <c r="AO61" s="20">
        <v>0.49095871633995736</v>
      </c>
      <c r="AP61" s="80">
        <v>3841.998</v>
      </c>
      <c r="AQ61" s="24">
        <v>0.45067254069367024</v>
      </c>
    </row>
    <row r="62" spans="2:43" x14ac:dyDescent="0.25">
      <c r="B62" s="6">
        <v>10000</v>
      </c>
      <c r="C62" s="10">
        <v>87474.792000000001</v>
      </c>
      <c r="D62" s="10">
        <v>73893.357999999993</v>
      </c>
      <c r="E62" s="36">
        <v>0.18379776434033501</v>
      </c>
      <c r="F62" s="10">
        <v>52373.377</v>
      </c>
      <c r="G62" s="35">
        <v>0.67021484980813817</v>
      </c>
      <c r="H62" s="1"/>
      <c r="I62" s="29"/>
      <c r="J62" s="62"/>
      <c r="K62" s="6">
        <v>10000</v>
      </c>
      <c r="L62" s="80">
        <v>262909.63400000002</v>
      </c>
      <c r="M62" s="80">
        <v>119608.701</v>
      </c>
      <c r="N62" s="20">
        <v>1.198081174713201</v>
      </c>
      <c r="O62" s="80">
        <v>233833.481</v>
      </c>
      <c r="P62" s="24">
        <v>0.12434555084094234</v>
      </c>
      <c r="T62" s="6">
        <v>10000</v>
      </c>
      <c r="U62" s="80">
        <v>82713.054000000004</v>
      </c>
      <c r="V62" s="80">
        <v>41043.177000000003</v>
      </c>
      <c r="W62" s="20">
        <v>1.0152692858060184</v>
      </c>
      <c r="X62" s="80">
        <v>55144.357000000004</v>
      </c>
      <c r="Y62" s="24">
        <v>0.49993686570685725</v>
      </c>
      <c r="AC62" s="6">
        <v>10000</v>
      </c>
      <c r="AD62" s="80">
        <v>61931.964999999997</v>
      </c>
      <c r="AE62" s="80">
        <v>36138.875999999997</v>
      </c>
      <c r="AF62" s="20">
        <v>0.71372139520886035</v>
      </c>
      <c r="AG62" s="80">
        <v>103593.86599999999</v>
      </c>
      <c r="AH62" s="24">
        <v>-0.40216571317070071</v>
      </c>
      <c r="AL62" s="6">
        <v>10000</v>
      </c>
      <c r="AM62" s="80">
        <v>60252.004000000001</v>
      </c>
      <c r="AN62" s="80">
        <v>35833.190999999999</v>
      </c>
      <c r="AO62" s="20">
        <v>0.68145795332601011</v>
      </c>
      <c r="AP62" s="80">
        <v>98189.524000000005</v>
      </c>
      <c r="AQ62" s="24">
        <v>-0.38637034231879974</v>
      </c>
    </row>
    <row r="63" spans="2:43" x14ac:dyDescent="0.25">
      <c r="B63" s="6">
        <v>50000</v>
      </c>
      <c r="C63" s="10">
        <v>466078.386</v>
      </c>
      <c r="D63" s="10">
        <v>386554.74800000002</v>
      </c>
      <c r="E63" s="36">
        <v>0.20572412681890007</v>
      </c>
      <c r="F63" s="10">
        <v>286015.32299999997</v>
      </c>
      <c r="G63" s="35">
        <v>0.62955739962225743</v>
      </c>
      <c r="H63" s="1"/>
      <c r="I63" s="29"/>
      <c r="J63" s="62"/>
      <c r="K63" s="6">
        <v>50000</v>
      </c>
      <c r="L63" s="80">
        <v>1001916.806</v>
      </c>
      <c r="M63" s="80">
        <v>295057.21000000002</v>
      </c>
      <c r="N63" s="20">
        <v>2.3956696262396027</v>
      </c>
      <c r="O63" s="80">
        <v>326562.891</v>
      </c>
      <c r="P63" s="24">
        <v>2.0680669286456066</v>
      </c>
      <c r="T63" s="6">
        <v>50000</v>
      </c>
      <c r="U63" s="80">
        <v>439993.24599999998</v>
      </c>
      <c r="V63" s="80">
        <v>225473.136</v>
      </c>
      <c r="W63" s="20">
        <v>0.95142203548364179</v>
      </c>
      <c r="X63" s="80">
        <v>494119.60700000002</v>
      </c>
      <c r="Y63" s="33">
        <v>-0.10954101038131858</v>
      </c>
      <c r="AC63" s="6">
        <v>50000</v>
      </c>
      <c r="AD63" s="80">
        <v>342491.22</v>
      </c>
      <c r="AE63" s="80">
        <v>201919.75399999999</v>
      </c>
      <c r="AF63" s="20">
        <v>0.69617490718614872</v>
      </c>
      <c r="AG63" s="80">
        <v>244863.55499999999</v>
      </c>
      <c r="AH63" s="24">
        <v>0.39870230994563483</v>
      </c>
      <c r="AL63" s="6">
        <v>50000</v>
      </c>
      <c r="AM63" s="80">
        <v>331978.00900000002</v>
      </c>
      <c r="AN63" s="80">
        <v>195285.484</v>
      </c>
      <c r="AO63" s="20">
        <v>0.69996254816359027</v>
      </c>
      <c r="AP63" s="80">
        <v>236225.38500000001</v>
      </c>
      <c r="AQ63" s="24">
        <v>0.40534434518965856</v>
      </c>
    </row>
    <row r="64" spans="2:43" ht="20" thickBot="1" x14ac:dyDescent="0.3">
      <c r="B64" s="7">
        <v>100000</v>
      </c>
      <c r="C64" s="11">
        <v>993975.59400000004</v>
      </c>
      <c r="D64" s="11">
        <v>818568.63600000006</v>
      </c>
      <c r="E64" s="38">
        <v>0.2142849729219285</v>
      </c>
      <c r="F64" s="11">
        <v>589703.30900000001</v>
      </c>
      <c r="G64" s="41">
        <v>0.68555200357541146</v>
      </c>
      <c r="H64" s="1"/>
      <c r="I64" s="29"/>
      <c r="J64" s="62"/>
      <c r="K64" s="7">
        <v>100000</v>
      </c>
      <c r="L64" s="81">
        <v>2671370.017</v>
      </c>
      <c r="M64" s="81">
        <v>506263.43</v>
      </c>
      <c r="N64" s="21">
        <v>4.2766402996953579</v>
      </c>
      <c r="O64" s="81">
        <v>588786.56000000006</v>
      </c>
      <c r="P64" s="25">
        <v>3.537077098023433</v>
      </c>
      <c r="T64" s="7">
        <v>100000</v>
      </c>
      <c r="U64" s="81">
        <v>906850.89399999997</v>
      </c>
      <c r="V64" s="81">
        <v>469791.40899999999</v>
      </c>
      <c r="W64" s="21">
        <v>0.93032668675301378</v>
      </c>
      <c r="X64" s="81">
        <v>594426.07200000004</v>
      </c>
      <c r="Y64" s="25">
        <v>0.52559071130379342</v>
      </c>
      <c r="AC64" s="7">
        <v>100000</v>
      </c>
      <c r="AD64" s="81">
        <v>695067.42200000002</v>
      </c>
      <c r="AE64" s="81">
        <v>418957.18099999998</v>
      </c>
      <c r="AF64" s="21">
        <v>0.65904167185047013</v>
      </c>
      <c r="AG64" s="81">
        <v>508114.14799999999</v>
      </c>
      <c r="AH64" s="25">
        <v>0.36793558049086261</v>
      </c>
      <c r="AL64" s="7">
        <v>100000</v>
      </c>
      <c r="AM64" s="81">
        <v>669984.86300000001</v>
      </c>
      <c r="AN64" s="81">
        <v>405729.52100000001</v>
      </c>
      <c r="AO64" s="21">
        <v>0.65130913163205584</v>
      </c>
      <c r="AP64" s="81">
        <v>496040.34600000002</v>
      </c>
      <c r="AQ64" s="25">
        <v>0.3506660665864465</v>
      </c>
    </row>
    <row r="65" spans="2:45" x14ac:dyDescent="0.25">
      <c r="H65" s="1"/>
      <c r="I65" s="29"/>
      <c r="J65" s="62"/>
    </row>
    <row r="66" spans="2:45" ht="20" thickBot="1" x14ac:dyDescent="0.3">
      <c r="H66" s="1"/>
      <c r="I66" s="29"/>
      <c r="J66" s="62"/>
    </row>
    <row r="67" spans="2:45" ht="40" x14ac:dyDescent="0.25">
      <c r="B67" s="12" t="s">
        <v>169</v>
      </c>
      <c r="C67" s="13" t="s">
        <v>344</v>
      </c>
      <c r="D67" s="13" t="s">
        <v>341</v>
      </c>
      <c r="E67" s="30" t="s">
        <v>162</v>
      </c>
      <c r="F67" s="13" t="s">
        <v>343</v>
      </c>
      <c r="G67" s="31" t="s">
        <v>162</v>
      </c>
      <c r="H67" s="13" t="s">
        <v>342</v>
      </c>
      <c r="I67" s="31" t="s">
        <v>162</v>
      </c>
      <c r="J67" s="67"/>
      <c r="T67" s="77" t="s">
        <v>569</v>
      </c>
      <c r="U67" s="79" t="s">
        <v>344</v>
      </c>
      <c r="V67" s="79" t="s">
        <v>341</v>
      </c>
      <c r="W67" s="19" t="s">
        <v>162</v>
      </c>
      <c r="X67" s="79" t="s">
        <v>343</v>
      </c>
      <c r="Y67" s="19" t="s">
        <v>162</v>
      </c>
      <c r="Z67" s="79" t="s">
        <v>342</v>
      </c>
      <c r="AA67" s="109" t="s">
        <v>162</v>
      </c>
      <c r="AC67" s="77" t="s">
        <v>793</v>
      </c>
      <c r="AD67" s="79" t="s">
        <v>344</v>
      </c>
      <c r="AE67" s="79" t="s">
        <v>341</v>
      </c>
      <c r="AF67" s="19" t="s">
        <v>162</v>
      </c>
      <c r="AG67" s="79" t="s">
        <v>343</v>
      </c>
      <c r="AH67" s="19" t="s">
        <v>162</v>
      </c>
      <c r="AI67" s="79" t="s">
        <v>342</v>
      </c>
      <c r="AJ67" s="23" t="s">
        <v>162</v>
      </c>
      <c r="AL67" s="77" t="s">
        <v>793</v>
      </c>
      <c r="AM67" s="79" t="s">
        <v>344</v>
      </c>
      <c r="AN67" s="79" t="s">
        <v>341</v>
      </c>
      <c r="AO67" s="19" t="s">
        <v>162</v>
      </c>
      <c r="AP67" s="123" t="s">
        <v>343</v>
      </c>
      <c r="AQ67" s="124" t="s">
        <v>162</v>
      </c>
      <c r="AR67" s="79" t="s">
        <v>342</v>
      </c>
      <c r="AS67" s="23" t="s">
        <v>162</v>
      </c>
    </row>
    <row r="68" spans="2:45" ht="20" thickBot="1" x14ac:dyDescent="0.3">
      <c r="B68" s="6">
        <v>100</v>
      </c>
      <c r="C68" s="10">
        <v>1017.705</v>
      </c>
      <c r="D68" s="10">
        <v>1420.3679999999999</v>
      </c>
      <c r="E68" s="20">
        <v>-0.2834920246020749</v>
      </c>
      <c r="F68" s="10">
        <v>1615.4269999999999</v>
      </c>
      <c r="G68" s="24">
        <v>-0.37000867262958947</v>
      </c>
      <c r="H68" s="10">
        <v>1178.395</v>
      </c>
      <c r="I68" s="24">
        <v>-0.13636344349729923</v>
      </c>
      <c r="J68" s="64"/>
      <c r="T68" s="74">
        <v>100</v>
      </c>
      <c r="U68" s="80">
        <v>910.255</v>
      </c>
      <c r="V68" s="80">
        <v>942.57</v>
      </c>
      <c r="W68" s="20">
        <v>-3.4283925862270248E-2</v>
      </c>
      <c r="X68" s="80">
        <v>728.42899999999997</v>
      </c>
      <c r="Y68" s="20">
        <v>0.24961389510851428</v>
      </c>
      <c r="Z68" s="80">
        <v>1161.8499999999999</v>
      </c>
      <c r="AA68" s="110">
        <v>-0.21654688643112274</v>
      </c>
      <c r="AC68" s="74">
        <v>100</v>
      </c>
      <c r="AD68" s="80">
        <v>649.08000000000004</v>
      </c>
      <c r="AE68" s="80">
        <v>674.76800000000003</v>
      </c>
      <c r="AF68" s="20">
        <v>-3.8069380883503645E-2</v>
      </c>
      <c r="AG68" s="80">
        <v>562.19500000000005</v>
      </c>
      <c r="AH68" s="20">
        <v>0.15454602050889821</v>
      </c>
      <c r="AI68" s="80">
        <v>722.65099999999995</v>
      </c>
      <c r="AJ68" s="24">
        <v>-0.10180709637155405</v>
      </c>
      <c r="AL68" s="74">
        <v>100</v>
      </c>
      <c r="AM68" s="80">
        <v>447.19499999999999</v>
      </c>
      <c r="AN68" s="80">
        <v>636.96100000000001</v>
      </c>
      <c r="AO68" s="20">
        <v>-0.29792404872511824</v>
      </c>
      <c r="AP68" s="121">
        <v>563.12800000000004</v>
      </c>
      <c r="AQ68" s="125">
        <v>-0.20587326504808856</v>
      </c>
      <c r="AR68" s="80">
        <v>604.48500000000001</v>
      </c>
      <c r="AS68" s="24">
        <v>-0.26020496786520764</v>
      </c>
    </row>
    <row r="69" spans="2:45" x14ac:dyDescent="0.25">
      <c r="B69" s="6">
        <v>1000</v>
      </c>
      <c r="C69" s="10">
        <v>11174.199000000001</v>
      </c>
      <c r="D69" s="10">
        <v>15120.548000000001</v>
      </c>
      <c r="E69" s="20">
        <v>-0.26099245873892929</v>
      </c>
      <c r="F69" s="10">
        <v>15674.986999999999</v>
      </c>
      <c r="G69" s="24">
        <v>-0.28713184897697197</v>
      </c>
      <c r="H69" s="10">
        <v>11047.698</v>
      </c>
      <c r="I69" s="61">
        <v>1.1450439720564365E-2</v>
      </c>
      <c r="J69" s="68"/>
      <c r="K69" s="5" t="s">
        <v>565</v>
      </c>
      <c r="L69" s="9" t="s">
        <v>344</v>
      </c>
      <c r="M69" s="9" t="s">
        <v>341</v>
      </c>
      <c r="N69" s="19" t="s">
        <v>162</v>
      </c>
      <c r="O69" s="9" t="s">
        <v>343</v>
      </c>
      <c r="P69" s="23" t="s">
        <v>162</v>
      </c>
      <c r="Q69" s="9" t="s">
        <v>342</v>
      </c>
      <c r="R69" s="23" t="s">
        <v>162</v>
      </c>
      <c r="S69" s="63"/>
      <c r="T69" s="74">
        <v>1000</v>
      </c>
      <c r="U69" s="80">
        <v>11470.361999999999</v>
      </c>
      <c r="V69" s="80">
        <v>11192.414000000001</v>
      </c>
      <c r="W69" s="22">
        <v>2.4833606047810486E-2</v>
      </c>
      <c r="X69" s="80">
        <v>14598.489</v>
      </c>
      <c r="Y69" s="20">
        <v>-0.21427745022104694</v>
      </c>
      <c r="Z69" s="80">
        <v>8213.5159999999996</v>
      </c>
      <c r="AA69" s="111">
        <v>0.39652275590624031</v>
      </c>
      <c r="AB69" s="63"/>
      <c r="AC69" s="74">
        <v>1000</v>
      </c>
      <c r="AD69" s="131">
        <v>6105.2219999999998</v>
      </c>
      <c r="AE69" s="131">
        <v>6536.0119999999997</v>
      </c>
      <c r="AF69" s="22">
        <v>-6.5910221707059291E-2</v>
      </c>
      <c r="AG69" s="131">
        <v>5728.9139999999998</v>
      </c>
      <c r="AH69" s="22">
        <v>6.5685747769996139E-2</v>
      </c>
      <c r="AI69" s="131">
        <v>7498.8429999999998</v>
      </c>
      <c r="AJ69" s="33">
        <v>-0.18584480299160822</v>
      </c>
      <c r="AL69" s="74">
        <v>1000</v>
      </c>
      <c r="AM69" s="80">
        <v>8006.3729999999996</v>
      </c>
      <c r="AN69" s="80">
        <v>6171.8109999999997</v>
      </c>
      <c r="AO69" s="20">
        <v>0.29724857096239665</v>
      </c>
      <c r="AP69" s="121">
        <v>5715.3490000000002</v>
      </c>
      <c r="AQ69" s="125">
        <v>0.40085461097826203</v>
      </c>
      <c r="AR69" s="80">
        <v>7282.9830000000002</v>
      </c>
      <c r="AS69" s="24">
        <v>9.9326059116161547E-2</v>
      </c>
    </row>
    <row r="70" spans="2:45" x14ac:dyDescent="0.25">
      <c r="B70" s="6">
        <v>10000</v>
      </c>
      <c r="C70" s="10">
        <v>105969.094</v>
      </c>
      <c r="D70" s="10">
        <v>263647.01400000002</v>
      </c>
      <c r="E70" s="20">
        <v>-0.59806450150047974</v>
      </c>
      <c r="F70" s="10">
        <v>255743.66399999999</v>
      </c>
      <c r="G70" s="24">
        <v>-0.58564332604541081</v>
      </c>
      <c r="H70" s="10">
        <v>153925.56200000001</v>
      </c>
      <c r="I70" s="59">
        <v>-0.31155623131653731</v>
      </c>
      <c r="J70" s="69"/>
      <c r="K70" s="6">
        <v>10000</v>
      </c>
      <c r="L70" s="10">
        <v>134184.878</v>
      </c>
      <c r="M70" s="10">
        <v>165672.35200000001</v>
      </c>
      <c r="N70" s="20">
        <v>-0.19005871299515331</v>
      </c>
      <c r="O70" s="10">
        <v>187124.91800000001</v>
      </c>
      <c r="P70" s="24">
        <v>-0.28291282938598272</v>
      </c>
      <c r="Q70" s="10">
        <v>174383.522</v>
      </c>
      <c r="R70" s="24">
        <v>-0.23051859223258486</v>
      </c>
      <c r="S70" s="64"/>
      <c r="T70" s="6">
        <v>10000</v>
      </c>
      <c r="U70" s="80">
        <v>117173.397</v>
      </c>
      <c r="V70" s="80">
        <v>157813.826</v>
      </c>
      <c r="W70" s="20">
        <v>-0.25752134670380533</v>
      </c>
      <c r="X70" s="80">
        <v>141401.64000000001</v>
      </c>
      <c r="Y70" s="20">
        <v>-0.17134343703510102</v>
      </c>
      <c r="Z70" s="80">
        <v>163869.93100000001</v>
      </c>
      <c r="AA70" s="110">
        <v>-0.28496096700010209</v>
      </c>
      <c r="AB70" s="64"/>
      <c r="AC70" s="6">
        <v>10000</v>
      </c>
      <c r="AD70" s="80">
        <v>84109</v>
      </c>
      <c r="AE70" s="80">
        <v>80299</v>
      </c>
      <c r="AF70" s="20">
        <v>4.7447664354475227E-2</v>
      </c>
      <c r="AG70" s="80">
        <v>76694</v>
      </c>
      <c r="AH70" s="20">
        <v>9.6682921740944616E-2</v>
      </c>
      <c r="AI70" s="80">
        <v>108288</v>
      </c>
      <c r="AJ70" s="24">
        <v>-0.22328420508274227</v>
      </c>
      <c r="AL70" s="6">
        <v>10000</v>
      </c>
      <c r="AM70" s="80">
        <v>84776.27</v>
      </c>
      <c r="AN70" s="80">
        <v>83311.801999999996</v>
      </c>
      <c r="AO70" s="20">
        <v>1.7578157774093217E-2</v>
      </c>
      <c r="AP70" s="121">
        <v>77054.316999999995</v>
      </c>
      <c r="AQ70" s="125">
        <v>0.10021441108873907</v>
      </c>
      <c r="AR70" s="80">
        <v>104789.784</v>
      </c>
      <c r="AS70" s="24">
        <v>-0.19098726265148136</v>
      </c>
    </row>
    <row r="71" spans="2:45" x14ac:dyDescent="0.25">
      <c r="B71" s="6">
        <v>50000</v>
      </c>
      <c r="C71" s="10">
        <v>613397.21600000001</v>
      </c>
      <c r="D71" s="10">
        <v>1505125.03</v>
      </c>
      <c r="E71" s="20">
        <v>-0.59246095588484105</v>
      </c>
      <c r="F71" s="10">
        <v>1521824.5919999999</v>
      </c>
      <c r="G71" s="24">
        <v>-0.59693303733916792</v>
      </c>
      <c r="H71" s="10">
        <v>819986.26399999997</v>
      </c>
      <c r="I71" s="59">
        <v>-0.2519420837517834</v>
      </c>
      <c r="J71" s="69"/>
      <c r="K71" s="6">
        <v>50000</v>
      </c>
      <c r="L71" s="10">
        <v>670201.10499999998</v>
      </c>
      <c r="M71" s="10">
        <v>872561.10499999998</v>
      </c>
      <c r="N71" s="20">
        <v>-0.23191499006823135</v>
      </c>
      <c r="O71" s="10">
        <v>744016.87199999997</v>
      </c>
      <c r="P71" s="24">
        <v>-9.9212490708140866E-2</v>
      </c>
      <c r="Q71" s="10">
        <v>862493.33799999999</v>
      </c>
      <c r="R71" s="24">
        <v>-0.2229492385945826</v>
      </c>
      <c r="S71" s="64"/>
      <c r="T71" s="6">
        <v>50000</v>
      </c>
      <c r="U71" s="80">
        <v>658289.24800000002</v>
      </c>
      <c r="V71" s="80">
        <v>876187.21100000001</v>
      </c>
      <c r="W71" s="20">
        <v>-0.24868881931215492</v>
      </c>
      <c r="X71" s="80">
        <v>699984.23800000001</v>
      </c>
      <c r="Y71" s="20">
        <v>-5.9565612675981372E-2</v>
      </c>
      <c r="Z71" s="80">
        <v>829671.67299999995</v>
      </c>
      <c r="AA71" s="110">
        <v>-0.2065665619030963</v>
      </c>
      <c r="AB71" s="64"/>
      <c r="AC71" s="6">
        <v>50000</v>
      </c>
      <c r="AD71" s="80">
        <v>495696</v>
      </c>
      <c r="AE71" s="80">
        <v>598668</v>
      </c>
      <c r="AF71" s="20">
        <v>-0.17200184409388841</v>
      </c>
      <c r="AG71" s="80">
        <v>496577</v>
      </c>
      <c r="AH71" s="20">
        <v>-1.7741458021616197E-3</v>
      </c>
      <c r="AI71" s="80">
        <v>555912</v>
      </c>
      <c r="AJ71" s="24">
        <v>-0.10831930233562148</v>
      </c>
      <c r="AL71" s="6">
        <v>50000</v>
      </c>
      <c r="AM71" s="80">
        <v>513358.07500000001</v>
      </c>
      <c r="AN71" s="80">
        <v>523055.75099999999</v>
      </c>
      <c r="AO71" s="20">
        <v>-1.8540425148675932E-2</v>
      </c>
      <c r="AP71" s="121">
        <v>483848.359</v>
      </c>
      <c r="AQ71" s="125">
        <v>6.0989596122615009E-2</v>
      </c>
      <c r="AR71" s="80">
        <v>564776.51699999999</v>
      </c>
      <c r="AS71" s="24">
        <v>-9.1042103296231747E-2</v>
      </c>
    </row>
    <row r="72" spans="2:45" ht="20" thickBot="1" x14ac:dyDescent="0.3">
      <c r="B72" s="7">
        <v>100000</v>
      </c>
      <c r="C72" s="11">
        <v>1291048.294</v>
      </c>
      <c r="D72" s="11">
        <v>3059346.07</v>
      </c>
      <c r="E72" s="21">
        <v>-0.57799861001014508</v>
      </c>
      <c r="F72" s="11">
        <v>3116360.9530000002</v>
      </c>
      <c r="G72" s="25">
        <v>-0.58571926889368908</v>
      </c>
      <c r="H72" s="11">
        <v>1715183.1270000001</v>
      </c>
      <c r="I72" s="60">
        <v>-0.24728253579654069</v>
      </c>
      <c r="J72" s="70"/>
      <c r="K72" s="7">
        <v>100000</v>
      </c>
      <c r="L72" s="11">
        <v>1389812.588</v>
      </c>
      <c r="M72" s="11">
        <v>1861595.743</v>
      </c>
      <c r="N72" s="21">
        <v>-0.25342943373930993</v>
      </c>
      <c r="O72" s="11">
        <v>1557895.7220000001</v>
      </c>
      <c r="P72" s="25">
        <v>-0.10789113265181693</v>
      </c>
      <c r="Q72" s="11">
        <v>1885208.919</v>
      </c>
      <c r="R72" s="25">
        <v>-0.26278060007417137</v>
      </c>
      <c r="S72" s="64"/>
      <c r="T72" s="7">
        <v>100000</v>
      </c>
      <c r="U72" s="81">
        <v>1350370.0379999999</v>
      </c>
      <c r="V72" s="81">
        <v>1771627.9779999999</v>
      </c>
      <c r="W72" s="21">
        <v>-0.23778013512496021</v>
      </c>
      <c r="X72" s="81">
        <v>1467588.686</v>
      </c>
      <c r="Y72" s="21">
        <v>-7.9871594213148711E-2</v>
      </c>
      <c r="Z72" s="81">
        <v>1647808.845</v>
      </c>
      <c r="AA72" s="112">
        <v>-0.1805056502169704</v>
      </c>
      <c r="AB72" s="64"/>
      <c r="AC72" s="7">
        <v>100000</v>
      </c>
      <c r="AD72" s="81">
        <v>1105742.804</v>
      </c>
      <c r="AE72" s="81">
        <v>1326076.75</v>
      </c>
      <c r="AF72" s="21">
        <v>-0.16615474632218685</v>
      </c>
      <c r="AG72" s="81">
        <v>1252598.8370000001</v>
      </c>
      <c r="AH72" s="21">
        <v>-0.1172410740470774</v>
      </c>
      <c r="AI72" s="81">
        <v>1263102.456</v>
      </c>
      <c r="AJ72" s="25">
        <v>-0.12458185893987372</v>
      </c>
      <c r="AL72" s="7">
        <v>100000</v>
      </c>
      <c r="AM72" s="81">
        <v>1073747.5449999999</v>
      </c>
      <c r="AN72" s="81">
        <v>1277393.4580000001</v>
      </c>
      <c r="AO72" s="21">
        <v>-0.15942301232608957</v>
      </c>
      <c r="AP72" s="126">
        <v>1112735.0390000001</v>
      </c>
      <c r="AQ72" s="127">
        <v>-3.5037536011302106E-2</v>
      </c>
      <c r="AR72" s="81">
        <v>1255440.7069999999</v>
      </c>
      <c r="AS72" s="25">
        <v>-0.14472460625733086</v>
      </c>
    </row>
    <row r="73" spans="2:45" ht="20" thickBot="1" x14ac:dyDescent="0.3">
      <c r="H73" s="1"/>
      <c r="I73" s="14"/>
      <c r="J73" s="62"/>
    </row>
    <row r="74" spans="2:45" ht="40" x14ac:dyDescent="0.25">
      <c r="B74" s="12" t="s">
        <v>170</v>
      </c>
      <c r="C74" s="13" t="s">
        <v>344</v>
      </c>
      <c r="D74" s="13" t="s">
        <v>341</v>
      </c>
      <c r="E74" s="30" t="s">
        <v>162</v>
      </c>
      <c r="F74" s="13" t="s">
        <v>343</v>
      </c>
      <c r="G74" s="31" t="s">
        <v>162</v>
      </c>
      <c r="H74" s="13" t="s">
        <v>342</v>
      </c>
      <c r="I74" s="31" t="s">
        <v>162</v>
      </c>
      <c r="J74" s="67"/>
      <c r="T74" s="77" t="s">
        <v>570</v>
      </c>
      <c r="U74" s="79" t="s">
        <v>344</v>
      </c>
      <c r="V74" s="79" t="s">
        <v>341</v>
      </c>
      <c r="W74" s="19" t="s">
        <v>162</v>
      </c>
      <c r="X74" s="79" t="s">
        <v>343</v>
      </c>
      <c r="Y74" s="19" t="s">
        <v>162</v>
      </c>
      <c r="Z74" s="79" t="s">
        <v>342</v>
      </c>
      <c r="AA74" s="109" t="s">
        <v>162</v>
      </c>
      <c r="AC74" s="77" t="s">
        <v>814</v>
      </c>
      <c r="AD74" s="79" t="s">
        <v>344</v>
      </c>
      <c r="AE74" s="79" t="s">
        <v>341</v>
      </c>
      <c r="AF74" s="19" t="s">
        <v>162</v>
      </c>
      <c r="AG74" s="79" t="s">
        <v>343</v>
      </c>
      <c r="AH74" s="19" t="s">
        <v>162</v>
      </c>
      <c r="AI74" s="79" t="s">
        <v>342</v>
      </c>
      <c r="AJ74" s="23" t="s">
        <v>162</v>
      </c>
      <c r="AL74" s="77" t="s">
        <v>814</v>
      </c>
      <c r="AM74" s="79" t="s">
        <v>344</v>
      </c>
      <c r="AN74" s="79" t="s">
        <v>341</v>
      </c>
      <c r="AO74" s="19" t="s">
        <v>162</v>
      </c>
      <c r="AP74" s="123" t="s">
        <v>343</v>
      </c>
      <c r="AQ74" s="124" t="s">
        <v>162</v>
      </c>
      <c r="AR74" s="79" t="s">
        <v>342</v>
      </c>
      <c r="AS74" s="23" t="s">
        <v>162</v>
      </c>
    </row>
    <row r="75" spans="2:45" ht="20" thickBot="1" x14ac:dyDescent="0.3">
      <c r="B75" s="6">
        <v>100</v>
      </c>
      <c r="C75" s="10">
        <v>1995.22</v>
      </c>
      <c r="D75" s="10">
        <v>2015.3209999999999</v>
      </c>
      <c r="E75" s="20">
        <v>-9.9740934570720086E-3</v>
      </c>
      <c r="F75" s="10">
        <v>1792.288</v>
      </c>
      <c r="G75" s="24">
        <v>0.11322510667928376</v>
      </c>
      <c r="H75" s="10">
        <v>1733.0450000000001</v>
      </c>
      <c r="I75" s="24">
        <v>0.15127997253389269</v>
      </c>
      <c r="J75" s="64"/>
      <c r="T75" s="74">
        <v>100</v>
      </c>
      <c r="U75" s="80">
        <v>1623.923</v>
      </c>
      <c r="V75" s="80">
        <v>1277.6569999999999</v>
      </c>
      <c r="W75" s="20">
        <v>0.27101639955011403</v>
      </c>
      <c r="X75" s="80">
        <v>1108.788</v>
      </c>
      <c r="Y75" s="20">
        <v>0.46459287077421463</v>
      </c>
      <c r="Z75" s="80">
        <v>1613.9069999999999</v>
      </c>
      <c r="AA75" s="110">
        <v>6.2060577220373059E-3</v>
      </c>
      <c r="AC75" s="74">
        <v>100</v>
      </c>
      <c r="AD75" s="80">
        <v>1352.5029999999999</v>
      </c>
      <c r="AE75" s="80">
        <v>1542.2639999999999</v>
      </c>
      <c r="AF75" s="20">
        <v>-0.12304054299393619</v>
      </c>
      <c r="AG75" s="80">
        <v>995.31299999999999</v>
      </c>
      <c r="AH75" s="20">
        <v>0.35887203321970063</v>
      </c>
      <c r="AI75" s="80">
        <v>1268.33</v>
      </c>
      <c r="AJ75" s="24">
        <v>6.6365220407937908E-2</v>
      </c>
      <c r="AL75" s="74">
        <v>100</v>
      </c>
      <c r="AM75" s="80">
        <v>1082.9190000000001</v>
      </c>
      <c r="AN75" s="80">
        <v>1485.41</v>
      </c>
      <c r="AO75" s="20">
        <v>-0.27096289913222604</v>
      </c>
      <c r="AP75" s="121">
        <v>1119.1679999999999</v>
      </c>
      <c r="AQ75" s="125">
        <v>-3.2389239149081983E-2</v>
      </c>
      <c r="AR75" s="80">
        <v>1278.923</v>
      </c>
      <c r="AS75" s="24">
        <v>-0.15325707646199183</v>
      </c>
    </row>
    <row r="76" spans="2:45" x14ac:dyDescent="0.25">
      <c r="B76" s="6">
        <v>1000</v>
      </c>
      <c r="C76" s="10">
        <v>23640.543000000001</v>
      </c>
      <c r="D76" s="10">
        <v>25204.781999999999</v>
      </c>
      <c r="E76" s="20">
        <v>-6.2061199339077722E-2</v>
      </c>
      <c r="F76" s="10">
        <v>19787.734</v>
      </c>
      <c r="G76" s="24">
        <v>0.19470693309299603</v>
      </c>
      <c r="H76" s="10">
        <v>20331.891</v>
      </c>
      <c r="I76" s="59">
        <v>0.16273213347445159</v>
      </c>
      <c r="J76" s="68"/>
      <c r="K76" s="5" t="s">
        <v>566</v>
      </c>
      <c r="L76" s="9" t="s">
        <v>344</v>
      </c>
      <c r="M76" s="9" t="s">
        <v>341</v>
      </c>
      <c r="N76" s="19" t="s">
        <v>162</v>
      </c>
      <c r="O76" s="9" t="s">
        <v>343</v>
      </c>
      <c r="P76" s="23" t="s">
        <v>162</v>
      </c>
      <c r="Q76" s="9" t="s">
        <v>342</v>
      </c>
      <c r="R76" s="23" t="s">
        <v>162</v>
      </c>
      <c r="S76" s="63"/>
      <c r="T76" s="74">
        <v>1000</v>
      </c>
      <c r="U76" s="80">
        <v>18732.894</v>
      </c>
      <c r="V76" s="80">
        <v>19815.904999999999</v>
      </c>
      <c r="W76" s="20">
        <v>-5.4653622935717516E-2</v>
      </c>
      <c r="X76" s="80">
        <v>14361.888999999999</v>
      </c>
      <c r="Y76" s="20">
        <v>0.30434749913468906</v>
      </c>
      <c r="Z76" s="80">
        <v>18571.508999999998</v>
      </c>
      <c r="AA76" s="110">
        <v>8.6899239044064824E-3</v>
      </c>
      <c r="AB76" s="63"/>
      <c r="AC76" s="74">
        <v>1000</v>
      </c>
      <c r="AD76" s="80">
        <v>15504</v>
      </c>
      <c r="AE76" s="80">
        <v>22257.878000000001</v>
      </c>
      <c r="AF76" s="20">
        <v>-0.30343764127020556</v>
      </c>
      <c r="AG76" s="80">
        <v>14707.172</v>
      </c>
      <c r="AH76" s="20">
        <v>5.4179552669949116E-2</v>
      </c>
      <c r="AI76" s="80">
        <v>17910.919999999998</v>
      </c>
      <c r="AJ76" s="24">
        <v>-0.13438282343955521</v>
      </c>
      <c r="AL76" s="74">
        <v>1000</v>
      </c>
      <c r="AM76" s="80">
        <v>15066.689</v>
      </c>
      <c r="AN76" s="80">
        <v>19484.999</v>
      </c>
      <c r="AO76" s="20">
        <v>-0.22675443811929374</v>
      </c>
      <c r="AP76" s="121">
        <v>14701.130999999999</v>
      </c>
      <c r="AQ76" s="125">
        <v>2.4865977998563604E-2</v>
      </c>
      <c r="AR76" s="80">
        <v>17718.195</v>
      </c>
      <c r="AS76" s="24">
        <v>-0.14964876501246316</v>
      </c>
    </row>
    <row r="77" spans="2:45" x14ac:dyDescent="0.25">
      <c r="B77" s="6">
        <v>10000</v>
      </c>
      <c r="C77" s="10">
        <v>248312.682</v>
      </c>
      <c r="D77" s="10">
        <v>287590.79200000002</v>
      </c>
      <c r="E77" s="20">
        <v>-0.13657638245942172</v>
      </c>
      <c r="F77" s="10">
        <v>279961.26400000002</v>
      </c>
      <c r="G77" s="24">
        <v>-0.11304628914663006</v>
      </c>
      <c r="H77" s="10">
        <v>252830.951</v>
      </c>
      <c r="I77" s="59">
        <v>-1.7870711564898611E-2</v>
      </c>
      <c r="J77" s="69"/>
      <c r="K77" s="6">
        <v>10000</v>
      </c>
      <c r="L77" s="10">
        <v>262608.951</v>
      </c>
      <c r="M77" s="10">
        <v>305015.72899999999</v>
      </c>
      <c r="N77" s="20">
        <v>-0.13903144647337184</v>
      </c>
      <c r="O77" s="10">
        <v>234249.24100000001</v>
      </c>
      <c r="P77" s="24">
        <v>0.12106639013613707</v>
      </c>
      <c r="Q77" s="10">
        <v>251607.58600000001</v>
      </c>
      <c r="R77" s="24">
        <v>4.3724297724473171E-2</v>
      </c>
      <c r="S77" s="64"/>
      <c r="T77" s="6">
        <v>10000</v>
      </c>
      <c r="U77" s="80">
        <v>251816.804</v>
      </c>
      <c r="V77" s="80">
        <v>293431.58299999998</v>
      </c>
      <c r="W77" s="20">
        <v>-0.14182106293581898</v>
      </c>
      <c r="X77" s="80">
        <v>217982.07999999999</v>
      </c>
      <c r="Y77" s="20">
        <v>0.15521791516073247</v>
      </c>
      <c r="Z77" s="80">
        <v>235442.867</v>
      </c>
      <c r="AA77" s="111">
        <v>6.9545266792898852E-2</v>
      </c>
      <c r="AB77" s="64"/>
      <c r="AC77" s="6">
        <v>10000</v>
      </c>
      <c r="AD77" s="80">
        <v>240022.64300000001</v>
      </c>
      <c r="AE77" s="80">
        <v>306754.08199999999</v>
      </c>
      <c r="AF77" s="20">
        <v>-0.21754050855629681</v>
      </c>
      <c r="AG77" s="80">
        <v>219192.05499999999</v>
      </c>
      <c r="AH77" s="20">
        <v>9.5033499275327449E-2</v>
      </c>
      <c r="AI77" s="80">
        <v>226248.49400000001</v>
      </c>
      <c r="AJ77" s="24">
        <v>6.0880621817531289E-2</v>
      </c>
      <c r="AL77" s="6">
        <v>10000</v>
      </c>
      <c r="AM77" s="80">
        <v>243209.65299999999</v>
      </c>
      <c r="AN77" s="80">
        <v>284994.10700000002</v>
      </c>
      <c r="AO77" s="20">
        <v>-0.1466151508880148</v>
      </c>
      <c r="AP77" s="121">
        <v>220296.41899999999</v>
      </c>
      <c r="AQ77" s="125">
        <v>0.10401092357293384</v>
      </c>
      <c r="AR77" s="80">
        <v>225601.842</v>
      </c>
      <c r="AS77" s="24">
        <v>7.8048170369105385E-2</v>
      </c>
    </row>
    <row r="78" spans="2:45" x14ac:dyDescent="0.25">
      <c r="B78" s="6">
        <v>50000</v>
      </c>
      <c r="C78" s="10">
        <v>1591969.5630000001</v>
      </c>
      <c r="D78" s="10">
        <v>1889767.59</v>
      </c>
      <c r="E78" s="20">
        <v>-0.15758447153811117</v>
      </c>
      <c r="F78" s="10">
        <v>1818810.9909999999</v>
      </c>
      <c r="G78" s="24">
        <v>-0.12471962679051118</v>
      </c>
      <c r="H78" s="10">
        <v>1578153.8389999999</v>
      </c>
      <c r="I78" s="59">
        <v>8.7543581991693653E-3</v>
      </c>
      <c r="J78" s="69"/>
      <c r="K78" s="6">
        <v>50000</v>
      </c>
      <c r="L78" s="10">
        <v>1542717.29</v>
      </c>
      <c r="M78" s="10">
        <v>1923656.6129999999</v>
      </c>
      <c r="N78" s="20">
        <v>-0.19802875441782386</v>
      </c>
      <c r="O78" s="10">
        <v>1437281.0360000001</v>
      </c>
      <c r="P78" s="24">
        <v>7.3358133419357152E-2</v>
      </c>
      <c r="Q78" s="10">
        <v>1609118.73</v>
      </c>
      <c r="R78" s="24">
        <v>-4.1265718161145215E-2</v>
      </c>
      <c r="S78" s="64"/>
      <c r="T78" s="6">
        <v>50000</v>
      </c>
      <c r="U78" s="80">
        <v>1538654.348</v>
      </c>
      <c r="V78" s="80">
        <v>1824058.1540000001</v>
      </c>
      <c r="W78" s="20">
        <v>-0.15646639630109083</v>
      </c>
      <c r="X78" s="80">
        <v>1346381.797</v>
      </c>
      <c r="Y78" s="20">
        <v>0.14280685569904517</v>
      </c>
      <c r="Z78" s="80">
        <v>1523379.1839999999</v>
      </c>
      <c r="AA78" s="110">
        <v>1.002715814974664E-2</v>
      </c>
      <c r="AB78" s="64"/>
      <c r="AC78" s="6">
        <v>50000</v>
      </c>
      <c r="AD78" s="80">
        <v>1434347.9909999999</v>
      </c>
      <c r="AE78" s="80">
        <v>1799304.871</v>
      </c>
      <c r="AF78" s="20">
        <v>-0.20283215250629982</v>
      </c>
      <c r="AG78" s="80">
        <v>1263000.5560000001</v>
      </c>
      <c r="AH78" s="20">
        <v>0.13566695136118367</v>
      </c>
      <c r="AI78" s="80">
        <v>1454824.3670000001</v>
      </c>
      <c r="AJ78" s="24">
        <v>-1.4074809622706907E-2</v>
      </c>
      <c r="AL78" s="6">
        <v>50000</v>
      </c>
      <c r="AM78" s="80">
        <v>1489542.55</v>
      </c>
      <c r="AN78" s="80">
        <v>1779271.206</v>
      </c>
      <c r="AO78" s="20">
        <v>-0.16283557842277585</v>
      </c>
      <c r="AP78" s="121">
        <v>1384721.307</v>
      </c>
      <c r="AQ78" s="125">
        <v>7.5698440162732306E-2</v>
      </c>
      <c r="AR78" s="80">
        <v>1442241.2860000001</v>
      </c>
      <c r="AS78" s="24">
        <v>3.2797053072296967E-2</v>
      </c>
    </row>
    <row r="79" spans="2:45" ht="20" thickBot="1" x14ac:dyDescent="0.3">
      <c r="B79" s="7">
        <v>100000</v>
      </c>
      <c r="C79" s="11">
        <v>3196795.2820000001</v>
      </c>
      <c r="D79" s="11">
        <v>3781273.7850000001</v>
      </c>
      <c r="E79" s="21">
        <v>-0.1545718549443782</v>
      </c>
      <c r="F79" s="11">
        <v>3552189.932</v>
      </c>
      <c r="G79" s="25">
        <v>-0.10004945028372991</v>
      </c>
      <c r="H79" s="11">
        <v>3029072.4530000002</v>
      </c>
      <c r="I79" s="60">
        <v>5.5371019215432415E-2</v>
      </c>
      <c r="J79" s="70"/>
      <c r="K79" s="7">
        <v>100000</v>
      </c>
      <c r="L79" s="11">
        <v>3244326.2370000002</v>
      </c>
      <c r="M79" s="11">
        <v>3936536.4720000001</v>
      </c>
      <c r="N79" s="21">
        <v>-0.17584245438181223</v>
      </c>
      <c r="O79" s="11">
        <v>2941234.5610000002</v>
      </c>
      <c r="P79" s="25">
        <v>0.10304913454333642</v>
      </c>
      <c r="Q79" s="11">
        <v>3318253.0789999999</v>
      </c>
      <c r="R79" s="25">
        <v>-2.2278843789177882E-2</v>
      </c>
      <c r="S79" s="64"/>
      <c r="T79" s="7">
        <v>100000</v>
      </c>
      <c r="U79" s="81">
        <v>3220002.3939999999</v>
      </c>
      <c r="V79" s="81">
        <v>3847050.6710000001</v>
      </c>
      <c r="W79" s="21">
        <v>-0.16299454585478745</v>
      </c>
      <c r="X79" s="81">
        <v>3059317.236</v>
      </c>
      <c r="Y79" s="21">
        <v>5.2523208809195809E-2</v>
      </c>
      <c r="Z79" s="81">
        <v>3194012.1740000001</v>
      </c>
      <c r="AA79" s="112">
        <v>8.1371699868793002E-3</v>
      </c>
      <c r="AB79" s="64"/>
      <c r="AC79" s="7">
        <v>100000</v>
      </c>
      <c r="AD79" s="81">
        <v>3138889.2239999999</v>
      </c>
      <c r="AE79" s="81">
        <v>3815149.071</v>
      </c>
      <c r="AF79" s="21">
        <v>-0.17725646741838674</v>
      </c>
      <c r="AG79" s="81">
        <v>2868522.4369999999</v>
      </c>
      <c r="AH79" s="21">
        <v>9.4252979691788363E-2</v>
      </c>
      <c r="AI79" s="81">
        <v>3110532.0049999999</v>
      </c>
      <c r="AJ79" s="25">
        <v>9.1165173527929522E-3</v>
      </c>
      <c r="AL79" s="7">
        <v>100000</v>
      </c>
      <c r="AM79" s="81">
        <v>3103081.5070000002</v>
      </c>
      <c r="AN79" s="81">
        <v>3726937.37</v>
      </c>
      <c r="AO79" s="21">
        <v>-0.167391024067571</v>
      </c>
      <c r="AP79" s="126">
        <v>2761633.4509999999</v>
      </c>
      <c r="AQ79" s="127">
        <v>0.12363988996307973</v>
      </c>
      <c r="AR79" s="81">
        <v>3000654.0019999999</v>
      </c>
      <c r="AS79" s="25">
        <v>3.4135060200786382E-2</v>
      </c>
    </row>
    <row r="80" spans="2:45" x14ac:dyDescent="0.25">
      <c r="B80" s="91"/>
      <c r="C80" s="87"/>
      <c r="D80" s="87"/>
      <c r="E80" s="88"/>
      <c r="F80" s="87"/>
      <c r="G80" s="88"/>
      <c r="H80" s="87"/>
      <c r="I80" s="88"/>
      <c r="J80" s="120"/>
      <c r="K80" s="91"/>
      <c r="L80" s="87"/>
      <c r="M80" s="87"/>
      <c r="N80" s="88"/>
      <c r="O80" s="87"/>
      <c r="P80" s="88"/>
      <c r="Q80" s="87"/>
      <c r="R80" s="88"/>
      <c r="S80" s="64"/>
      <c r="T80" s="91"/>
      <c r="U80" s="91"/>
      <c r="V80" s="91"/>
      <c r="W80" s="88"/>
      <c r="X80" s="91"/>
      <c r="Y80" s="88"/>
      <c r="Z80" s="91"/>
      <c r="AA80" s="91"/>
      <c r="AB80" s="64"/>
      <c r="AC80" s="91"/>
      <c r="AD80" s="91"/>
      <c r="AE80" s="91"/>
      <c r="AF80" s="88"/>
      <c r="AG80" s="91"/>
      <c r="AH80" s="88"/>
      <c r="AI80" s="91"/>
      <c r="AJ80" s="88"/>
      <c r="AL80" s="91"/>
      <c r="AM80" s="87"/>
      <c r="AN80" s="87"/>
      <c r="AO80" s="88"/>
      <c r="AP80" s="87"/>
      <c r="AQ80" s="88"/>
      <c r="AR80" s="87"/>
      <c r="AS80" s="88"/>
    </row>
    <row r="81" spans="9:43" ht="20" thickBot="1" x14ac:dyDescent="0.3">
      <c r="I81" s="27"/>
    </row>
    <row r="82" spans="9:43" x14ac:dyDescent="0.25">
      <c r="I82" s="27"/>
      <c r="T82" s="5" t="s">
        <v>580</v>
      </c>
      <c r="U82" s="79" t="s">
        <v>340</v>
      </c>
      <c r="V82" s="79" t="s">
        <v>341</v>
      </c>
      <c r="W82" s="19" t="s">
        <v>162</v>
      </c>
      <c r="X82" s="79" t="s">
        <v>342</v>
      </c>
      <c r="Y82" s="23" t="s">
        <v>162</v>
      </c>
      <c r="AC82" s="5" t="s">
        <v>1019</v>
      </c>
      <c r="AD82" s="79" t="s">
        <v>340</v>
      </c>
      <c r="AE82" s="79" t="s">
        <v>341</v>
      </c>
      <c r="AF82" s="19" t="s">
        <v>162</v>
      </c>
      <c r="AG82" s="79" t="s">
        <v>342</v>
      </c>
      <c r="AH82" s="23" t="s">
        <v>162</v>
      </c>
      <c r="AI82" s="95"/>
      <c r="AL82" s="5" t="s">
        <v>1019</v>
      </c>
      <c r="AM82" s="79" t="s">
        <v>340</v>
      </c>
      <c r="AN82" s="79" t="s">
        <v>341</v>
      </c>
      <c r="AO82" s="19" t="s">
        <v>162</v>
      </c>
      <c r="AP82" s="79" t="s">
        <v>342</v>
      </c>
      <c r="AQ82" s="23" t="s">
        <v>162</v>
      </c>
    </row>
    <row r="83" spans="9:43" x14ac:dyDescent="0.25">
      <c r="I83" s="27"/>
      <c r="T83" s="74">
        <v>100</v>
      </c>
      <c r="U83" s="80">
        <v>1185.1949999999999</v>
      </c>
      <c r="V83" s="80">
        <v>501.08199999999999</v>
      </c>
      <c r="W83" s="20">
        <v>1.3652715523606913</v>
      </c>
      <c r="X83" s="80">
        <v>677.64200000000005</v>
      </c>
      <c r="Y83" s="24">
        <v>0.74899873384471416</v>
      </c>
      <c r="AC83" s="74">
        <v>100</v>
      </c>
      <c r="AD83" s="80">
        <v>850.17899999999997</v>
      </c>
      <c r="AE83" s="80">
        <v>814.63300000000004</v>
      </c>
      <c r="AF83" s="20">
        <v>4.3634372778907693E-2</v>
      </c>
      <c r="AG83" s="80">
        <v>758.79899999999998</v>
      </c>
      <c r="AH83" s="24">
        <v>0.12042714869155069</v>
      </c>
      <c r="AI83" s="95"/>
      <c r="AL83" s="74">
        <v>100</v>
      </c>
      <c r="AM83" s="80">
        <v>838.654</v>
      </c>
      <c r="AN83" s="80">
        <v>771.649</v>
      </c>
      <c r="AO83" s="20">
        <v>8.683352145859069E-2</v>
      </c>
      <c r="AP83" s="80">
        <v>741.76199999999994</v>
      </c>
      <c r="AQ83" s="24">
        <v>0.13062410854155382</v>
      </c>
    </row>
    <row r="84" spans="9:43" x14ac:dyDescent="0.25">
      <c r="I84" s="27"/>
      <c r="T84" s="74">
        <v>1000</v>
      </c>
      <c r="U84" s="80">
        <v>14242.505999999999</v>
      </c>
      <c r="V84" s="80">
        <v>8126.7860000000001</v>
      </c>
      <c r="W84" s="20">
        <v>0.75253858044250199</v>
      </c>
      <c r="X84" s="80">
        <v>9521.3220000000001</v>
      </c>
      <c r="Y84" s="24">
        <v>0.49585383206239619</v>
      </c>
      <c r="AC84" s="74">
        <v>1000</v>
      </c>
      <c r="AD84" s="80">
        <v>10770.981</v>
      </c>
      <c r="AE84" s="80">
        <v>9380.0380000000005</v>
      </c>
      <c r="AF84" s="20">
        <v>0.14828756557276201</v>
      </c>
      <c r="AG84" s="80">
        <v>7481.1949999999997</v>
      </c>
      <c r="AH84" s="24">
        <v>0.43974070987322222</v>
      </c>
      <c r="AI84" s="95"/>
      <c r="AL84" s="74">
        <v>1000</v>
      </c>
      <c r="AM84" s="80">
        <v>8556.4689999999991</v>
      </c>
      <c r="AN84" s="80">
        <v>8876.8919999999998</v>
      </c>
      <c r="AO84" s="20">
        <v>-3.6096304877878516E-2</v>
      </c>
      <c r="AP84" s="80">
        <v>7211.6890000000003</v>
      </c>
      <c r="AQ84" s="24">
        <v>0.18647226745357415</v>
      </c>
    </row>
    <row r="85" spans="9:43" x14ac:dyDescent="0.25">
      <c r="I85" s="27"/>
      <c r="T85" s="6">
        <v>10000</v>
      </c>
      <c r="U85" s="80">
        <v>178494.522</v>
      </c>
      <c r="V85" s="80">
        <v>201656.821</v>
      </c>
      <c r="W85" s="20">
        <v>-0.11485998284183996</v>
      </c>
      <c r="X85" s="80">
        <v>186614.04199999999</v>
      </c>
      <c r="Y85" s="24">
        <v>-4.3509694731332149E-2</v>
      </c>
      <c r="AC85" s="6">
        <v>10000</v>
      </c>
      <c r="AD85" s="80">
        <v>164682.62400000001</v>
      </c>
      <c r="AE85" s="80">
        <v>162083.69699999999</v>
      </c>
      <c r="AF85" s="20">
        <v>1.6034475077404187E-2</v>
      </c>
      <c r="AG85" s="80">
        <v>132448.69899999999</v>
      </c>
      <c r="AH85" s="24">
        <v>0.24336913267830607</v>
      </c>
      <c r="AI85" s="95"/>
      <c r="AL85" s="6">
        <v>10000</v>
      </c>
      <c r="AM85" s="80">
        <v>158850.56099999999</v>
      </c>
      <c r="AN85" s="80">
        <v>159031.43599999999</v>
      </c>
      <c r="AO85" s="20">
        <v>-1.1373537493555297E-3</v>
      </c>
      <c r="AP85" s="80">
        <v>124661.68799999999</v>
      </c>
      <c r="AQ85" s="24">
        <v>0.27425324932227779</v>
      </c>
    </row>
    <row r="86" spans="9:43" x14ac:dyDescent="0.25">
      <c r="I86" s="27"/>
      <c r="T86" s="6">
        <v>50000</v>
      </c>
      <c r="U86" s="80">
        <v>933984.11699999997</v>
      </c>
      <c r="V86" s="80">
        <v>1185466.57</v>
      </c>
      <c r="W86" s="20">
        <v>-0.2121379542571159</v>
      </c>
      <c r="X86" s="80">
        <v>1074807.162</v>
      </c>
      <c r="Y86" s="24">
        <v>-0.13102168461359776</v>
      </c>
      <c r="AC86" s="6">
        <v>50000</v>
      </c>
      <c r="AD86" s="80">
        <v>811217.52</v>
      </c>
      <c r="AE86" s="80">
        <v>870713.26199999999</v>
      </c>
      <c r="AF86" s="20">
        <v>-6.8329890673010096E-2</v>
      </c>
      <c r="AG86" s="80">
        <v>775529.13300000003</v>
      </c>
      <c r="AH86" s="24">
        <v>4.6018112642584708E-2</v>
      </c>
      <c r="AI86" s="95"/>
      <c r="AL86" s="6">
        <v>50000</v>
      </c>
      <c r="AM86" s="80">
        <v>808512.51300000004</v>
      </c>
      <c r="AN86" s="80">
        <v>859438.99600000004</v>
      </c>
      <c r="AO86" s="20">
        <v>-5.9255494848409196E-2</v>
      </c>
      <c r="AP86" s="80">
        <v>766773.89399999997</v>
      </c>
      <c r="AQ86" s="24">
        <v>5.4434063713702852E-2</v>
      </c>
    </row>
    <row r="87" spans="9:43" ht="20" thickBot="1" x14ac:dyDescent="0.3">
      <c r="I87" s="27"/>
      <c r="T87" s="7">
        <v>100000</v>
      </c>
      <c r="U87" s="81">
        <v>1948800.72</v>
      </c>
      <c r="V87" s="81">
        <v>2373744.5830000001</v>
      </c>
      <c r="W87" s="21">
        <v>-0.1790183602917147</v>
      </c>
      <c r="X87" s="81">
        <v>2267298.0079999999</v>
      </c>
      <c r="Y87" s="25">
        <v>-0.14047438266879997</v>
      </c>
      <c r="AC87" s="7">
        <v>100000</v>
      </c>
      <c r="AD87" s="81">
        <v>1664842.6129999999</v>
      </c>
      <c r="AE87" s="81">
        <v>1907563.4990000001</v>
      </c>
      <c r="AF87" s="21">
        <v>-0.1272413139207379</v>
      </c>
      <c r="AG87" s="81">
        <v>1730073.216</v>
      </c>
      <c r="AH87" s="25">
        <v>-3.770395518336267E-2</v>
      </c>
      <c r="AI87" s="95"/>
      <c r="AL87" s="7">
        <v>100000</v>
      </c>
      <c r="AM87" s="81">
        <v>1712486.209</v>
      </c>
      <c r="AN87" s="81">
        <v>1822163.996</v>
      </c>
      <c r="AO87" s="21">
        <v>-6.0190952757690153E-2</v>
      </c>
      <c r="AP87" s="81">
        <v>1636275.8019999999</v>
      </c>
      <c r="AQ87" s="25">
        <v>4.6575526513836563E-2</v>
      </c>
    </row>
    <row r="88" spans="9:43" ht="20" thickBot="1" x14ac:dyDescent="0.3">
      <c r="I88" s="27"/>
      <c r="AC88" s="91"/>
      <c r="AD88" s="91"/>
      <c r="AE88" s="91"/>
      <c r="AF88" s="88"/>
      <c r="AG88" s="96"/>
      <c r="AH88" s="95"/>
      <c r="AI88" s="95"/>
    </row>
    <row r="89" spans="9:43" x14ac:dyDescent="0.25">
      <c r="I89" s="27"/>
      <c r="T89" s="5" t="s">
        <v>581</v>
      </c>
      <c r="U89" s="79" t="s">
        <v>340</v>
      </c>
      <c r="V89" s="79" t="s">
        <v>341</v>
      </c>
      <c r="W89" s="19" t="s">
        <v>162</v>
      </c>
      <c r="X89" s="79" t="s">
        <v>342</v>
      </c>
      <c r="Y89" s="23" t="s">
        <v>162</v>
      </c>
      <c r="AC89" s="5" t="s">
        <v>1020</v>
      </c>
      <c r="AD89" s="79" t="s">
        <v>340</v>
      </c>
      <c r="AE89" s="79" t="s">
        <v>341</v>
      </c>
      <c r="AF89" s="19" t="s">
        <v>162</v>
      </c>
      <c r="AG89" s="79" t="s">
        <v>342</v>
      </c>
      <c r="AH89" s="23" t="s">
        <v>162</v>
      </c>
      <c r="AI89" s="95"/>
      <c r="AL89" s="5" t="s">
        <v>1020</v>
      </c>
      <c r="AM89" s="79" t="s">
        <v>340</v>
      </c>
      <c r="AN89" s="79" t="s">
        <v>341</v>
      </c>
      <c r="AO89" s="19" t="s">
        <v>162</v>
      </c>
      <c r="AP89" s="79" t="s">
        <v>342</v>
      </c>
      <c r="AQ89" s="23" t="s">
        <v>162</v>
      </c>
    </row>
    <row r="90" spans="9:43" x14ac:dyDescent="0.25">
      <c r="I90" s="27"/>
      <c r="T90" s="74">
        <v>100</v>
      </c>
      <c r="U90" s="80">
        <v>848.46</v>
      </c>
      <c r="V90" s="80">
        <v>358.97199999999998</v>
      </c>
      <c r="W90" s="20">
        <v>1.3635826749718643</v>
      </c>
      <c r="X90" s="80">
        <v>484.17200000000003</v>
      </c>
      <c r="Y90" s="24">
        <v>0.75239377741794233</v>
      </c>
      <c r="AC90" s="74">
        <v>100</v>
      </c>
      <c r="AD90" s="80">
        <v>564.35299999999995</v>
      </c>
      <c r="AE90" s="80">
        <v>586.40899999999999</v>
      </c>
      <c r="AF90" s="20">
        <v>-3.7611973895352979E-2</v>
      </c>
      <c r="AG90" s="80">
        <v>556.06899999999996</v>
      </c>
      <c r="AH90" s="24">
        <v>1.489743179353642E-2</v>
      </c>
      <c r="AI90" s="95"/>
      <c r="AL90" s="74">
        <v>100</v>
      </c>
      <c r="AM90" s="80">
        <v>510.976</v>
      </c>
      <c r="AN90" s="80">
        <v>576.62300000000005</v>
      </c>
      <c r="AO90" s="20">
        <v>-0.11384734913452987</v>
      </c>
      <c r="AP90" s="80">
        <v>578.87400000000002</v>
      </c>
      <c r="AQ90" s="24">
        <v>-0.11729322788724317</v>
      </c>
    </row>
    <row r="91" spans="9:43" x14ac:dyDescent="0.25">
      <c r="I91" s="27"/>
      <c r="T91" s="74">
        <v>1000</v>
      </c>
      <c r="U91" s="80">
        <v>10982.787</v>
      </c>
      <c r="V91" s="80">
        <v>5782.3590000000004</v>
      </c>
      <c r="W91" s="20">
        <v>0.89936097015076366</v>
      </c>
      <c r="X91" s="80">
        <v>10827.513000000001</v>
      </c>
      <c r="Y91" s="24">
        <v>1.4340689316189259E-2</v>
      </c>
      <c r="AC91" s="74">
        <v>1000</v>
      </c>
      <c r="AD91" s="80">
        <v>7352.8109999999997</v>
      </c>
      <c r="AE91" s="80">
        <v>7123.8310000000001</v>
      </c>
      <c r="AF91" s="20">
        <v>0.03</v>
      </c>
      <c r="AG91" s="115">
        <v>3452.26</v>
      </c>
      <c r="AH91" s="119">
        <v>1.1298543562767578</v>
      </c>
      <c r="AI91" s="95"/>
      <c r="AL91" s="74">
        <v>1000</v>
      </c>
      <c r="AM91" s="80">
        <v>7188.7780000000002</v>
      </c>
      <c r="AN91" s="80">
        <v>7025.33</v>
      </c>
      <c r="AO91" s="20">
        <v>2.3265526316913254E-2</v>
      </c>
      <c r="AP91" s="80">
        <v>3363.799</v>
      </c>
      <c r="AQ91" s="24">
        <v>1.1371009385519173</v>
      </c>
    </row>
    <row r="92" spans="9:43" x14ac:dyDescent="0.25">
      <c r="I92" s="27"/>
      <c r="T92" s="6">
        <v>10000</v>
      </c>
      <c r="U92" s="80">
        <v>110015.734</v>
      </c>
      <c r="V92" s="80">
        <v>97087.205000000002</v>
      </c>
      <c r="W92" s="20">
        <v>0.13316408686396941</v>
      </c>
      <c r="X92" s="80">
        <v>92015.557000000001</v>
      </c>
      <c r="Y92" s="24">
        <v>0.19562101873708149</v>
      </c>
      <c r="AC92" s="6">
        <v>10000</v>
      </c>
      <c r="AD92" s="80">
        <v>80505.862999999998</v>
      </c>
      <c r="AE92" s="80">
        <v>101212.773</v>
      </c>
      <c r="AF92" s="20">
        <v>-0.20458791302951462</v>
      </c>
      <c r="AG92" s="80">
        <v>79677.087</v>
      </c>
      <c r="AH92" s="24">
        <v>1.0401685493346413E-2</v>
      </c>
      <c r="AI92" s="95"/>
      <c r="AL92" s="6">
        <v>10000</v>
      </c>
      <c r="AM92" s="80">
        <v>79440.922000000006</v>
      </c>
      <c r="AN92" s="80">
        <v>99322.008000000002</v>
      </c>
      <c r="AO92" s="20">
        <v>-0.20016798291069582</v>
      </c>
      <c r="AP92" s="80">
        <v>79740.675000000003</v>
      </c>
      <c r="AQ92" s="24">
        <v>-3.7590978506263362E-3</v>
      </c>
    </row>
    <row r="93" spans="9:43" x14ac:dyDescent="0.25">
      <c r="I93" s="27"/>
      <c r="T93" s="6">
        <v>50000</v>
      </c>
      <c r="U93" s="80">
        <v>579361.97900000005</v>
      </c>
      <c r="V93" s="80">
        <v>585624.62899999996</v>
      </c>
      <c r="W93" s="20">
        <v>-1.0693966219784579E-2</v>
      </c>
      <c r="X93" s="80">
        <v>682785.77399999998</v>
      </c>
      <c r="Y93" s="24">
        <v>-0.15147327161505852</v>
      </c>
      <c r="AC93" s="6">
        <v>50000</v>
      </c>
      <c r="AD93" s="80">
        <v>425015.978</v>
      </c>
      <c r="AE93" s="80">
        <v>558592.53700000001</v>
      </c>
      <c r="AF93" s="20">
        <v>-0.23913058294224943</v>
      </c>
      <c r="AG93" s="80">
        <v>312248.95899999997</v>
      </c>
      <c r="AH93" s="24">
        <v>0.36114457950843004</v>
      </c>
      <c r="AI93" s="95"/>
      <c r="AL93" s="6">
        <v>50000</v>
      </c>
      <c r="AM93" s="80">
        <v>433363.04599999997</v>
      </c>
      <c r="AN93" s="80">
        <v>562239.80599999998</v>
      </c>
      <c r="AO93" s="20">
        <v>-0.22922026975799004</v>
      </c>
      <c r="AP93" s="80">
        <v>460221.81099999999</v>
      </c>
      <c r="AQ93" s="24">
        <v>-5.8360478269466443E-2</v>
      </c>
    </row>
    <row r="94" spans="9:43" ht="20" thickBot="1" x14ac:dyDescent="0.3">
      <c r="I94" s="27"/>
      <c r="T94" s="7">
        <v>100000</v>
      </c>
      <c r="U94" s="81">
        <v>1544452.047</v>
      </c>
      <c r="V94" s="81">
        <v>1507160.4680000001</v>
      </c>
      <c r="W94" s="21">
        <v>2.4742938653032676E-2</v>
      </c>
      <c r="X94" s="81">
        <v>1676014.3829999999</v>
      </c>
      <c r="Y94" s="25">
        <v>-7.8497140200257998E-2</v>
      </c>
      <c r="AC94" s="7">
        <v>100000</v>
      </c>
      <c r="AD94" s="81">
        <v>1018183.406</v>
      </c>
      <c r="AE94" s="81">
        <v>1413978.602</v>
      </c>
      <c r="AF94" s="21">
        <v>-0.27991597287269276</v>
      </c>
      <c r="AG94" s="81">
        <v>753286.30799999996</v>
      </c>
      <c r="AH94" s="25">
        <v>0.35165526730906671</v>
      </c>
      <c r="AI94" s="95"/>
      <c r="AL94" s="7">
        <v>100000</v>
      </c>
      <c r="AM94" s="81">
        <v>975393.10800000001</v>
      </c>
      <c r="AN94" s="81">
        <v>1225380.28</v>
      </c>
      <c r="AO94" s="21">
        <v>-0.20400783012437573</v>
      </c>
      <c r="AP94" s="81">
        <v>696704.772</v>
      </c>
      <c r="AQ94" s="25">
        <v>0.40000922514134873</v>
      </c>
    </row>
    <row r="95" spans="9:43" x14ac:dyDescent="0.25">
      <c r="I95" s="27"/>
    </row>
    <row r="96" spans="9:43" ht="20" thickBot="1" x14ac:dyDescent="0.3">
      <c r="I96" s="27"/>
    </row>
    <row r="97" spans="9:45" x14ac:dyDescent="0.25">
      <c r="I97" s="27"/>
      <c r="K97" s="143" t="s">
        <v>1100</v>
      </c>
      <c r="L97" s="79" t="s">
        <v>344</v>
      </c>
      <c r="M97" s="79" t="s">
        <v>341</v>
      </c>
      <c r="N97" s="19" t="s">
        <v>162</v>
      </c>
      <c r="O97" s="123" t="s">
        <v>343</v>
      </c>
      <c r="P97" s="124" t="s">
        <v>162</v>
      </c>
      <c r="Q97" s="79" t="s">
        <v>342</v>
      </c>
      <c r="R97" s="23" t="s">
        <v>162</v>
      </c>
      <c r="S97" s="63"/>
      <c r="T97" s="77" t="s">
        <v>168</v>
      </c>
      <c r="U97" s="79" t="s">
        <v>344</v>
      </c>
      <c r="V97" s="79" t="s">
        <v>341</v>
      </c>
      <c r="W97" s="19" t="s">
        <v>162</v>
      </c>
      <c r="X97" s="79" t="s">
        <v>343</v>
      </c>
      <c r="Y97" s="19" t="s">
        <v>162</v>
      </c>
      <c r="Z97" s="79" t="s">
        <v>342</v>
      </c>
      <c r="AA97" s="109" t="s">
        <v>162</v>
      </c>
      <c r="AB97" s="63"/>
      <c r="AC97" s="77" t="s">
        <v>867</v>
      </c>
      <c r="AD97" s="79" t="s">
        <v>344</v>
      </c>
      <c r="AE97" s="79" t="s">
        <v>341</v>
      </c>
      <c r="AF97" s="19" t="s">
        <v>162</v>
      </c>
      <c r="AG97" s="79" t="s">
        <v>343</v>
      </c>
      <c r="AH97" s="19" t="s">
        <v>162</v>
      </c>
      <c r="AI97" s="79" t="s">
        <v>342</v>
      </c>
      <c r="AJ97" s="23" t="s">
        <v>162</v>
      </c>
      <c r="AL97" s="77" t="s">
        <v>867</v>
      </c>
      <c r="AM97" s="79" t="s">
        <v>344</v>
      </c>
      <c r="AN97" s="79" t="s">
        <v>341</v>
      </c>
      <c r="AO97" s="19" t="s">
        <v>162</v>
      </c>
      <c r="AP97" s="123" t="s">
        <v>343</v>
      </c>
      <c r="AQ97" s="124" t="s">
        <v>162</v>
      </c>
      <c r="AR97" s="79" t="s">
        <v>342</v>
      </c>
      <c r="AS97" s="23" t="s">
        <v>162</v>
      </c>
    </row>
    <row r="98" spans="9:45" x14ac:dyDescent="0.25">
      <c r="I98" s="27"/>
      <c r="K98" s="74">
        <v>100</v>
      </c>
      <c r="L98" s="80">
        <v>97146.792000000001</v>
      </c>
      <c r="M98" s="80">
        <v>91888.03</v>
      </c>
      <c r="N98" s="20">
        <v>5.7230109297152332E-2</v>
      </c>
      <c r="O98" s="121">
        <v>91062.630999999994</v>
      </c>
      <c r="P98" s="125">
        <v>6.6812927906728437E-2</v>
      </c>
      <c r="Q98" s="80">
        <v>102637.48</v>
      </c>
      <c r="R98" s="24">
        <v>-5.3495935402934625E-2</v>
      </c>
      <c r="S98" s="64"/>
      <c r="T98" s="74">
        <v>100</v>
      </c>
      <c r="U98" s="80">
        <v>4725.37</v>
      </c>
      <c r="V98" s="80">
        <v>5674.23</v>
      </c>
      <c r="W98" s="20">
        <v>-0.16722268924594175</v>
      </c>
      <c r="X98" s="80">
        <v>3625.9679999999998</v>
      </c>
      <c r="Y98" s="20">
        <v>0.30320234486349573</v>
      </c>
      <c r="Z98" s="80">
        <v>10803.031000000001</v>
      </c>
      <c r="AA98" s="110">
        <v>-0.56258849946834366</v>
      </c>
      <c r="AB98" s="64"/>
      <c r="AC98" s="74">
        <v>100</v>
      </c>
      <c r="AD98" s="80">
        <v>4893.3779999999997</v>
      </c>
      <c r="AE98" s="80">
        <v>5847.4769999999999</v>
      </c>
      <c r="AF98" s="20">
        <v>-0.16316421595159758</v>
      </c>
      <c r="AG98" s="80">
        <v>3345.6709999999998</v>
      </c>
      <c r="AH98" s="20">
        <v>0.46259987906760713</v>
      </c>
      <c r="AI98" s="80">
        <v>10779.902</v>
      </c>
      <c r="AJ98" s="24">
        <v>-0.54606470448432654</v>
      </c>
      <c r="AL98" s="74">
        <v>100</v>
      </c>
      <c r="AM98" s="80">
        <v>4834.5510000000004</v>
      </c>
      <c r="AN98" s="80">
        <v>5720.8050000000003</v>
      </c>
      <c r="AO98" s="20">
        <v>-0.15491770825958928</v>
      </c>
      <c r="AP98" s="121">
        <v>3214.1379999999999</v>
      </c>
      <c r="AQ98" s="125">
        <v>0.50415165745839174</v>
      </c>
      <c r="AR98" s="80">
        <v>10565.884</v>
      </c>
      <c r="AS98" s="24">
        <v>-0.54243762282455488</v>
      </c>
    </row>
    <row r="99" spans="9:45" x14ac:dyDescent="0.25">
      <c r="I99" s="27"/>
      <c r="K99" s="74">
        <v>1000</v>
      </c>
      <c r="L99" s="80">
        <v>397903.42099999997</v>
      </c>
      <c r="M99" s="80">
        <v>156263.75399999999</v>
      </c>
      <c r="N99" s="20">
        <v>1.5463577497312655</v>
      </c>
      <c r="O99" s="121">
        <v>126715.16099999999</v>
      </c>
      <c r="P99" s="125">
        <v>2.1401405945418008</v>
      </c>
      <c r="Q99" s="80">
        <v>557178.87800000003</v>
      </c>
      <c r="R99" s="24">
        <v>-0.28586054369419234</v>
      </c>
      <c r="S99" s="64"/>
      <c r="T99" s="74">
        <v>1000</v>
      </c>
      <c r="U99" s="80">
        <v>47560.93</v>
      </c>
      <c r="V99" s="80">
        <v>56386.519</v>
      </c>
      <c r="W99" s="20">
        <v>-0.15651948651059666</v>
      </c>
      <c r="X99" s="80">
        <v>34891.767</v>
      </c>
      <c r="Y99" s="20">
        <v>0.3630989224478085</v>
      </c>
      <c r="Z99" s="80">
        <v>125436.883</v>
      </c>
      <c r="AA99" s="110">
        <v>-0.62083775630808691</v>
      </c>
      <c r="AB99" s="64"/>
      <c r="AC99" s="74">
        <v>1000</v>
      </c>
      <c r="AD99" s="80">
        <v>49804.932000000001</v>
      </c>
      <c r="AE99" s="80">
        <v>58424.565999999999</v>
      </c>
      <c r="AF99" s="20">
        <v>-0.14753441215121732</v>
      </c>
      <c r="AG99" s="80">
        <v>33123.591999999997</v>
      </c>
      <c r="AH99" s="20">
        <v>0.5036090288758539</v>
      </c>
      <c r="AI99" s="80">
        <v>116691.43</v>
      </c>
      <c r="AJ99" s="24">
        <v>-0.57319117607865455</v>
      </c>
      <c r="AL99" s="74">
        <v>1000</v>
      </c>
      <c r="AM99" s="80">
        <v>48981.877</v>
      </c>
      <c r="AN99" s="80">
        <v>57345.858999999997</v>
      </c>
      <c r="AO99" s="20">
        <v>-0.14585154265454459</v>
      </c>
      <c r="AP99" s="121">
        <v>33653.374000000003</v>
      </c>
      <c r="AQ99" s="125">
        <v>0.45548190799531696</v>
      </c>
      <c r="AR99" s="80">
        <v>114531.736</v>
      </c>
      <c r="AS99" s="24">
        <v>-0.57232921886384402</v>
      </c>
    </row>
    <row r="100" spans="9:45" x14ac:dyDescent="0.25">
      <c r="I100" s="27"/>
      <c r="K100" s="6">
        <v>10000</v>
      </c>
      <c r="L100" s="80">
        <v>3940682.8739999998</v>
      </c>
      <c r="M100" s="80">
        <v>744835.16899999999</v>
      </c>
      <c r="N100" s="20">
        <v>4.2906777741049442</v>
      </c>
      <c r="O100" s="121">
        <v>475526.17599999998</v>
      </c>
      <c r="P100" s="125">
        <v>7.2869946448542091</v>
      </c>
      <c r="Q100" s="80">
        <v>4167481.1</v>
      </c>
      <c r="R100" s="24">
        <v>-5.4420936905988704E-2</v>
      </c>
      <c r="S100" s="64"/>
      <c r="T100" s="6">
        <v>10000</v>
      </c>
      <c r="U100" s="80">
        <v>467473.36300000001</v>
      </c>
      <c r="V100" s="80">
        <v>501267.41399999999</v>
      </c>
      <c r="W100" s="20">
        <v>-6.7417210965961538E-2</v>
      </c>
      <c r="X100" s="80">
        <v>348160.81400000001</v>
      </c>
      <c r="Y100" s="20">
        <v>0.34269379034712388</v>
      </c>
      <c r="Z100" s="80">
        <v>1193474.689</v>
      </c>
      <c r="AA100" s="110">
        <v>-0.60830894252839918</v>
      </c>
      <c r="AB100" s="64"/>
      <c r="AC100" s="6">
        <v>10000</v>
      </c>
      <c r="AD100" s="80">
        <v>477983.467</v>
      </c>
      <c r="AE100" s="80">
        <v>575843.20600000001</v>
      </c>
      <c r="AF100" s="20">
        <v>-0.16994164032908643</v>
      </c>
      <c r="AG100" s="80">
        <v>332796.87099999998</v>
      </c>
      <c r="AH100" s="20">
        <v>0.43626190223405081</v>
      </c>
      <c r="AI100" s="80">
        <v>1203303.1340000001</v>
      </c>
      <c r="AJ100" s="24">
        <v>-0.60277385349185009</v>
      </c>
      <c r="AL100" s="6">
        <v>10000</v>
      </c>
      <c r="AM100" s="80">
        <v>467980.66</v>
      </c>
      <c r="AN100" s="80">
        <v>567437.40500000003</v>
      </c>
      <c r="AO100" s="20">
        <v>-0.17527350880226167</v>
      </c>
      <c r="AP100" s="121">
        <v>321534.42499999999</v>
      </c>
      <c r="AQ100" s="125">
        <v>0.45546051561975043</v>
      </c>
      <c r="AR100" s="80">
        <v>1196568.4669999999</v>
      </c>
      <c r="AS100" s="24">
        <v>-0.6088977163393694</v>
      </c>
    </row>
    <row r="101" spans="9:45" x14ac:dyDescent="0.25">
      <c r="I101" s="27"/>
      <c r="K101" s="6">
        <v>50000</v>
      </c>
      <c r="L101" s="80">
        <v>161739658.53099999</v>
      </c>
      <c r="M101" s="80">
        <v>3720342.4569999999</v>
      </c>
      <c r="N101" s="20">
        <v>42.474400650047464</v>
      </c>
      <c r="O101" s="121">
        <v>2373276.4670000002</v>
      </c>
      <c r="P101" s="125">
        <v>67.150365446235213</v>
      </c>
      <c r="Q101" s="80">
        <v>142044831.15799999</v>
      </c>
      <c r="R101" s="24">
        <v>0.13865219320154609</v>
      </c>
      <c r="T101" s="6">
        <v>50000</v>
      </c>
      <c r="U101" s="80">
        <v>3702057.7570000002</v>
      </c>
      <c r="V101" s="80">
        <v>2888760.892</v>
      </c>
      <c r="W101" s="22">
        <v>0.28153831189431666</v>
      </c>
      <c r="X101" s="80">
        <v>1750926.709</v>
      </c>
      <c r="Y101" s="20">
        <v>1.1143419298882828</v>
      </c>
      <c r="Z101" s="80">
        <v>5690673.7180000003</v>
      </c>
      <c r="AA101" s="110">
        <v>-0.34945176257599664</v>
      </c>
      <c r="AC101" s="6">
        <v>50000</v>
      </c>
      <c r="AD101" s="80">
        <v>3664510.9449999998</v>
      </c>
      <c r="AE101" s="80">
        <v>2832150.8859999999</v>
      </c>
      <c r="AF101" s="20">
        <v>0.29389679169798288</v>
      </c>
      <c r="AG101" s="80">
        <v>1715264.017</v>
      </c>
      <c r="AH101" s="20">
        <v>1.136412184177475</v>
      </c>
      <c r="AI101" s="80">
        <v>5696586.8720000004</v>
      </c>
      <c r="AJ101" s="24">
        <v>-0.35671814942173685</v>
      </c>
      <c r="AL101" s="6">
        <v>50000</v>
      </c>
      <c r="AM101" s="80">
        <v>3549630.5619999999</v>
      </c>
      <c r="AN101" s="80">
        <v>2746838.2609999999</v>
      </c>
      <c r="AO101" s="20">
        <v>0.29226049178000735</v>
      </c>
      <c r="AP101" s="121">
        <v>1646696.054</v>
      </c>
      <c r="AQ101" s="125">
        <v>1.1556076201054646</v>
      </c>
      <c r="AR101" s="80">
        <v>5674064.6950000003</v>
      </c>
      <c r="AS101" s="24">
        <v>-0.37441133423664641</v>
      </c>
    </row>
    <row r="102" spans="9:45" ht="20" thickBot="1" x14ac:dyDescent="0.3">
      <c r="I102" s="27"/>
      <c r="K102" s="7">
        <v>100000</v>
      </c>
      <c r="L102" s="81">
        <v>475500756.63999999</v>
      </c>
      <c r="M102" s="81">
        <v>8996090.6870000008</v>
      </c>
      <c r="N102" s="21">
        <v>51.856376528877462</v>
      </c>
      <c r="O102" s="126">
        <v>6072273.3930000002</v>
      </c>
      <c r="P102" s="127">
        <v>77.306875508627144</v>
      </c>
      <c r="Q102" s="81">
        <v>666806147.95200002</v>
      </c>
      <c r="R102" s="25">
        <v>-0.28689806160241216</v>
      </c>
      <c r="T102" s="7">
        <v>100000</v>
      </c>
      <c r="U102" s="81">
        <v>8676850.7880000006</v>
      </c>
      <c r="V102" s="81">
        <v>6453226.1509999996</v>
      </c>
      <c r="W102" s="21">
        <v>0.34457565641883248</v>
      </c>
      <c r="X102" s="81">
        <v>4166039.358</v>
      </c>
      <c r="Y102" s="21">
        <v>1.0827577567979376</v>
      </c>
      <c r="Z102" s="81">
        <v>13478122.329</v>
      </c>
      <c r="AA102" s="112">
        <v>-0.35622703398895672</v>
      </c>
      <c r="AC102" s="7">
        <v>100000</v>
      </c>
      <c r="AD102" s="81">
        <v>9244026.5559999999</v>
      </c>
      <c r="AE102" s="81">
        <v>5029628.4790000003</v>
      </c>
      <c r="AF102" s="21">
        <v>0.83791438962066511</v>
      </c>
      <c r="AG102" s="81">
        <v>4549208.8150000004</v>
      </c>
      <c r="AH102" s="21">
        <v>1.0320075274451872</v>
      </c>
      <c r="AI102" s="81">
        <v>16586553.91</v>
      </c>
      <c r="AJ102" s="25">
        <v>-0.44267949773299231</v>
      </c>
      <c r="AL102" s="7">
        <v>100000</v>
      </c>
      <c r="AM102" s="81">
        <v>8612110.8010000009</v>
      </c>
      <c r="AN102" s="81">
        <v>4629175.7869999995</v>
      </c>
      <c r="AO102" s="21">
        <v>0.86039830787700478</v>
      </c>
      <c r="AP102" s="126">
        <v>4031639.298</v>
      </c>
      <c r="AQ102" s="127">
        <v>1.13613127674201</v>
      </c>
      <c r="AR102" s="81">
        <v>15652602.003</v>
      </c>
      <c r="AS102" s="25">
        <v>-0.4497968580974977</v>
      </c>
    </row>
    <row r="103" spans="9:45" ht="20" thickBot="1" x14ac:dyDescent="0.3">
      <c r="I103" s="27"/>
      <c r="K103" s="91"/>
      <c r="L103" s="87"/>
      <c r="M103" s="87"/>
      <c r="N103" s="88"/>
      <c r="O103" s="87"/>
      <c r="P103" s="88"/>
      <c r="Q103" s="87"/>
      <c r="R103" s="88"/>
      <c r="T103" s="91"/>
      <c r="U103" s="91"/>
      <c r="V103" s="91"/>
      <c r="W103" s="88"/>
      <c r="X103" s="91"/>
      <c r="Y103" s="88"/>
      <c r="Z103" s="91"/>
      <c r="AA103" s="91"/>
    </row>
    <row r="104" spans="9:45" x14ac:dyDescent="0.25">
      <c r="I104" s="27"/>
      <c r="K104" s="91"/>
      <c r="L104" s="87"/>
      <c r="M104" s="87"/>
      <c r="N104" s="88"/>
      <c r="O104" s="87"/>
      <c r="P104" s="88"/>
      <c r="Q104" s="87"/>
      <c r="R104" s="88"/>
      <c r="T104" s="77" t="s">
        <v>682</v>
      </c>
      <c r="U104" s="79" t="s">
        <v>344</v>
      </c>
      <c r="V104" s="79" t="s">
        <v>341</v>
      </c>
      <c r="W104" s="19" t="s">
        <v>162</v>
      </c>
      <c r="X104" s="79" t="s">
        <v>343</v>
      </c>
      <c r="Y104" s="19" t="s">
        <v>162</v>
      </c>
      <c r="Z104" s="79" t="s">
        <v>342</v>
      </c>
      <c r="AA104" s="109" t="s">
        <v>162</v>
      </c>
      <c r="AC104" s="77" t="s">
        <v>950</v>
      </c>
      <c r="AD104" s="79" t="s">
        <v>344</v>
      </c>
      <c r="AE104" s="79" t="s">
        <v>341</v>
      </c>
      <c r="AF104" s="19" t="s">
        <v>162</v>
      </c>
      <c r="AG104" s="123" t="s">
        <v>343</v>
      </c>
      <c r="AH104" s="124" t="s">
        <v>162</v>
      </c>
      <c r="AI104" s="79" t="s">
        <v>342</v>
      </c>
      <c r="AJ104" s="23" t="s">
        <v>162</v>
      </c>
    </row>
    <row r="105" spans="9:45" x14ac:dyDescent="0.25">
      <c r="I105" s="27"/>
      <c r="K105" s="91"/>
      <c r="L105" s="87"/>
      <c r="M105" s="87"/>
      <c r="N105" s="88"/>
      <c r="O105" s="87"/>
      <c r="P105" s="88"/>
      <c r="Q105" s="87"/>
      <c r="R105" s="88"/>
      <c r="T105" s="74">
        <v>100</v>
      </c>
      <c r="U105" s="80">
        <v>960.26700000000005</v>
      </c>
      <c r="V105" s="80">
        <v>1509.3430000000001</v>
      </c>
      <c r="W105" s="20">
        <v>-0.36378477257985764</v>
      </c>
      <c r="X105" s="80">
        <v>28290.82</v>
      </c>
      <c r="Y105" s="20">
        <v>-0.96605729349661829</v>
      </c>
      <c r="Z105" s="80">
        <v>789.58699999999999</v>
      </c>
      <c r="AA105" s="110">
        <v>0.21616363997887511</v>
      </c>
      <c r="AC105" s="74">
        <v>100</v>
      </c>
      <c r="AD105" s="80">
        <v>622.45600000000002</v>
      </c>
      <c r="AE105" s="80">
        <v>1018.854</v>
      </c>
      <c r="AF105" s="20">
        <v>-0.38906261348534732</v>
      </c>
      <c r="AG105" s="121">
        <v>585.18700000000001</v>
      </c>
      <c r="AH105" s="125">
        <v>6.3687334134217011E-2</v>
      </c>
      <c r="AI105" s="80">
        <v>561.00400000000002</v>
      </c>
      <c r="AJ105" s="24">
        <v>0.1095393259228099</v>
      </c>
    </row>
    <row r="106" spans="9:45" x14ac:dyDescent="0.25">
      <c r="I106" s="27"/>
      <c r="K106" s="91"/>
      <c r="L106" s="87"/>
      <c r="M106" s="87"/>
      <c r="N106" s="88"/>
      <c r="O106" s="87"/>
      <c r="P106" s="88"/>
      <c r="Q106" s="87"/>
      <c r="R106" s="88"/>
      <c r="T106" s="74">
        <v>1000</v>
      </c>
      <c r="U106" s="80">
        <v>10167.713</v>
      </c>
      <c r="V106" s="80">
        <v>15547.58</v>
      </c>
      <c r="W106" s="20">
        <v>-0.34602600533330585</v>
      </c>
      <c r="X106" s="80">
        <v>2820505.1329999999</v>
      </c>
      <c r="Y106" s="20">
        <v>-0.99639507374723857</v>
      </c>
      <c r="Z106" s="80">
        <v>13974.32</v>
      </c>
      <c r="AA106" s="110">
        <v>-0.27240015972154641</v>
      </c>
      <c r="AC106" s="74">
        <v>1000</v>
      </c>
      <c r="AD106" s="80">
        <v>6049.152</v>
      </c>
      <c r="AE106" s="80">
        <v>6269.0039999999999</v>
      </c>
      <c r="AF106" s="20">
        <v>-3.5069685710840126E-2</v>
      </c>
      <c r="AG106" s="121">
        <v>5606.4660000000003</v>
      </c>
      <c r="AH106" s="125">
        <v>7.8959900942946915E-2</v>
      </c>
      <c r="AI106" s="80">
        <v>5512.7709999999997</v>
      </c>
      <c r="AJ106" s="24">
        <v>9.7297892475490144E-2</v>
      </c>
    </row>
    <row r="107" spans="9:45" x14ac:dyDescent="0.25">
      <c r="I107" s="27"/>
      <c r="K107" s="91"/>
      <c r="L107" s="87"/>
      <c r="M107" s="87"/>
      <c r="N107" s="88"/>
      <c r="O107" s="87"/>
      <c r="P107" s="88"/>
      <c r="Q107" s="87"/>
      <c r="R107" s="88"/>
      <c r="T107" s="6">
        <v>10000</v>
      </c>
      <c r="U107" s="80">
        <v>97324.524999999994</v>
      </c>
      <c r="V107" s="80">
        <v>119570.111</v>
      </c>
      <c r="W107" s="20">
        <v>-0.18604637742621155</v>
      </c>
      <c r="X107" s="80">
        <v>278319262.20099998</v>
      </c>
      <c r="Y107" s="20">
        <v>-0.99965031336950827</v>
      </c>
      <c r="Z107" s="80">
        <v>131761.356</v>
      </c>
      <c r="AA107" s="110">
        <v>-0.26135759410369153</v>
      </c>
      <c r="AC107" s="6">
        <v>10000</v>
      </c>
      <c r="AD107" s="80">
        <v>61338.008000000002</v>
      </c>
      <c r="AE107" s="80">
        <v>62229.849000000002</v>
      </c>
      <c r="AF107" s="20">
        <v>-1.4331402282528494E-2</v>
      </c>
      <c r="AG107" s="121">
        <v>55866.798000000003</v>
      </c>
      <c r="AH107" s="125">
        <v>9.7933122997312161E-2</v>
      </c>
      <c r="AI107" s="80">
        <v>54841.281000000003</v>
      </c>
      <c r="AJ107" s="24">
        <v>0.11846417300135648</v>
      </c>
    </row>
    <row r="108" spans="9:45" x14ac:dyDescent="0.25">
      <c r="I108" s="27"/>
      <c r="K108" s="91"/>
      <c r="L108" s="87"/>
      <c r="M108" s="87"/>
      <c r="N108" s="88"/>
      <c r="O108" s="87"/>
      <c r="P108" s="88"/>
      <c r="Q108" s="87"/>
      <c r="R108" s="88"/>
      <c r="T108" s="6">
        <v>50000</v>
      </c>
      <c r="U108" s="80">
        <v>484195.57199999999</v>
      </c>
      <c r="V108" s="80">
        <v>565043.93999999994</v>
      </c>
      <c r="W108" s="20">
        <v>-0.14308332905932941</v>
      </c>
      <c r="X108" s="80">
        <v>6966736254.9399996</v>
      </c>
      <c r="Y108" s="20">
        <v>-0.99993049893748209</v>
      </c>
      <c r="Z108" s="80">
        <v>418738.44199999998</v>
      </c>
      <c r="AA108" s="110">
        <v>0.15631984894283968</v>
      </c>
      <c r="AC108" s="6">
        <v>50000</v>
      </c>
      <c r="AD108" s="80">
        <v>307797.57500000001</v>
      </c>
      <c r="AE108" s="80">
        <v>309115.41399999999</v>
      </c>
      <c r="AF108" s="20">
        <v>-4.2632587710426106E-3</v>
      </c>
      <c r="AG108" s="121">
        <v>281018.152</v>
      </c>
      <c r="AH108" s="125">
        <v>9.5294281915283552E-2</v>
      </c>
      <c r="AI108" s="80">
        <v>275878.26799999998</v>
      </c>
      <c r="AJ108" s="24">
        <v>0.11570069375671177</v>
      </c>
    </row>
    <row r="109" spans="9:45" ht="20" thickBot="1" x14ac:dyDescent="0.3">
      <c r="I109" s="27"/>
      <c r="K109" s="91"/>
      <c r="L109" s="87"/>
      <c r="M109" s="87"/>
      <c r="N109" s="88"/>
      <c r="O109" s="87"/>
      <c r="P109" s="88"/>
      <c r="Q109" s="87"/>
      <c r="R109" s="88"/>
      <c r="T109" s="7">
        <v>100000</v>
      </c>
      <c r="U109" s="81">
        <v>975951.049</v>
      </c>
      <c r="V109" s="81">
        <v>1121801.585</v>
      </c>
      <c r="W109" s="21">
        <v>-0.13001455689688646</v>
      </c>
      <c r="X109" s="81">
        <v>27896780525</v>
      </c>
      <c r="Y109" s="21">
        <v>-0.99996501563869977</v>
      </c>
      <c r="Z109" s="81">
        <v>876622.89599999995</v>
      </c>
      <c r="AA109" s="112">
        <v>0.11330773295248275</v>
      </c>
      <c r="AC109" s="7">
        <v>100000</v>
      </c>
      <c r="AD109" s="81">
        <v>616855.60400000005</v>
      </c>
      <c r="AE109" s="81">
        <v>620992.90599999996</v>
      </c>
      <c r="AF109" s="21">
        <v>-6.6623981691666945E-3</v>
      </c>
      <c r="AG109" s="126">
        <v>550838.25800000003</v>
      </c>
      <c r="AH109" s="127">
        <v>0.11984887585640425</v>
      </c>
      <c r="AI109" s="81">
        <v>548355.049</v>
      </c>
      <c r="AJ109" s="25">
        <v>0.12492007710136011</v>
      </c>
    </row>
    <row r="110" spans="9:45" x14ac:dyDescent="0.25">
      <c r="I110" s="27"/>
    </row>
    <row r="111" spans="9:45" ht="20" thickBot="1" x14ac:dyDescent="0.3">
      <c r="I111" s="27"/>
    </row>
    <row r="112" spans="9:45" x14ac:dyDescent="0.25">
      <c r="I112" s="27"/>
      <c r="T112" s="5" t="s">
        <v>268</v>
      </c>
      <c r="U112" s="79" t="s">
        <v>340</v>
      </c>
      <c r="V112" s="79" t="s">
        <v>341</v>
      </c>
      <c r="W112" s="19" t="s">
        <v>162</v>
      </c>
      <c r="X112" s="79" t="s">
        <v>342</v>
      </c>
      <c r="Y112" s="23" t="s">
        <v>162</v>
      </c>
      <c r="AC112" s="5" t="s">
        <v>971</v>
      </c>
      <c r="AD112" s="79" t="s">
        <v>340</v>
      </c>
      <c r="AE112" s="79" t="s">
        <v>341</v>
      </c>
      <c r="AF112" s="19" t="s">
        <v>162</v>
      </c>
      <c r="AG112" s="79" t="s">
        <v>342</v>
      </c>
      <c r="AH112" s="23" t="s">
        <v>162</v>
      </c>
      <c r="AL112" s="5" t="s">
        <v>971</v>
      </c>
      <c r="AM112" s="79" t="s">
        <v>340</v>
      </c>
      <c r="AN112" s="79" t="s">
        <v>341</v>
      </c>
      <c r="AO112" s="19" t="s">
        <v>162</v>
      </c>
      <c r="AP112" s="79" t="s">
        <v>342</v>
      </c>
      <c r="AQ112" s="23" t="s">
        <v>162</v>
      </c>
    </row>
    <row r="113" spans="9:43" x14ac:dyDescent="0.25">
      <c r="I113" s="27"/>
      <c r="T113" s="74">
        <v>100</v>
      </c>
      <c r="U113" s="80">
        <v>2685.9270000000001</v>
      </c>
      <c r="V113" s="80">
        <v>2659.93</v>
      </c>
      <c r="W113" s="20">
        <v>9.7735654697681529E-3</v>
      </c>
      <c r="X113" s="80">
        <v>2522.0790000000002</v>
      </c>
      <c r="Y113" s="24">
        <v>6.496545112187202E-2</v>
      </c>
      <c r="AC113" s="74">
        <v>100</v>
      </c>
      <c r="AD113" s="80">
        <v>2270.9299999999998</v>
      </c>
      <c r="AE113" s="80">
        <v>2784.192</v>
      </c>
      <c r="AF113" s="20">
        <v>-0.18434863687561787</v>
      </c>
      <c r="AG113" s="80">
        <v>2400.605</v>
      </c>
      <c r="AH113" s="24">
        <v>-5.4017633055000847E-2</v>
      </c>
      <c r="AL113" s="74">
        <v>100</v>
      </c>
      <c r="AM113" s="80">
        <v>2201.7330000000002</v>
      </c>
      <c r="AN113" s="80">
        <v>3530.0970000000002</v>
      </c>
      <c r="AO113" s="20">
        <v>-0.37629674198754315</v>
      </c>
      <c r="AP113" s="80">
        <v>2363.306</v>
      </c>
      <c r="AQ113" s="24">
        <v>-6.836736334609228E-2</v>
      </c>
    </row>
    <row r="114" spans="9:43" x14ac:dyDescent="0.25">
      <c r="I114" s="27"/>
      <c r="T114" s="74">
        <v>1000</v>
      </c>
      <c r="U114" s="80">
        <v>64760.56</v>
      </c>
      <c r="V114" s="80">
        <v>54074.642999999996</v>
      </c>
      <c r="W114" s="22">
        <v>0.19761419414271497</v>
      </c>
      <c r="X114" s="80">
        <v>47109.696000000004</v>
      </c>
      <c r="Y114" s="33">
        <v>0.3746758204510594</v>
      </c>
      <c r="AC114" s="74">
        <v>1000</v>
      </c>
      <c r="AD114" s="80">
        <v>40914.101000000002</v>
      </c>
      <c r="AE114" s="80">
        <v>36848.618000000002</v>
      </c>
      <c r="AF114" s="116">
        <v>0.11032932089881897</v>
      </c>
      <c r="AG114" s="80">
        <v>39214.955000000002</v>
      </c>
      <c r="AH114" s="24">
        <v>4.3329030978105143E-2</v>
      </c>
      <c r="AL114" s="74">
        <v>1000</v>
      </c>
      <c r="AM114" s="80">
        <v>41612.131999999998</v>
      </c>
      <c r="AN114" s="80">
        <v>43139.093999999997</v>
      </c>
      <c r="AO114" s="20">
        <v>-3.5396246383848529E-2</v>
      </c>
      <c r="AP114" s="80">
        <v>39225.375</v>
      </c>
      <c r="AQ114" s="24">
        <v>6.0847270421251487E-2</v>
      </c>
    </row>
    <row r="115" spans="9:43" x14ac:dyDescent="0.25">
      <c r="I115" s="27"/>
      <c r="T115" s="6">
        <v>10000</v>
      </c>
      <c r="U115" s="80">
        <v>1066701.757</v>
      </c>
      <c r="V115" s="80">
        <v>1085807.392</v>
      </c>
      <c r="W115" s="20">
        <v>-1.7595786454178031E-2</v>
      </c>
      <c r="X115" s="80">
        <v>1193352.8489999999</v>
      </c>
      <c r="Y115" s="33">
        <v>-0.10613046435187246</v>
      </c>
      <c r="AC115" s="6">
        <v>10000</v>
      </c>
      <c r="AD115" s="80">
        <v>1008892.549</v>
      </c>
      <c r="AE115" s="80">
        <v>1039131.297</v>
      </c>
      <c r="AF115" s="20">
        <v>-2.9100026230852727E-2</v>
      </c>
      <c r="AG115" s="80">
        <v>1037447.648</v>
      </c>
      <c r="AH115" s="24">
        <v>-2.752437586132539E-2</v>
      </c>
      <c r="AL115" s="6">
        <v>10000</v>
      </c>
      <c r="AM115" s="80">
        <v>986200.43599999999</v>
      </c>
      <c r="AN115" s="80">
        <v>984542.99100000004</v>
      </c>
      <c r="AO115" s="20">
        <v>1.6834663545941542E-3</v>
      </c>
      <c r="AP115" s="80">
        <v>935957.88899999997</v>
      </c>
      <c r="AQ115" s="24">
        <v>5.368034992864934E-2</v>
      </c>
    </row>
    <row r="116" spans="9:43" x14ac:dyDescent="0.25">
      <c r="I116" s="27"/>
      <c r="T116" s="6">
        <v>50000</v>
      </c>
      <c r="U116" s="80">
        <v>6340678.9119999995</v>
      </c>
      <c r="V116" s="80">
        <v>6405952.727</v>
      </c>
      <c r="W116" s="20">
        <v>-1.0189556149061585E-2</v>
      </c>
      <c r="X116" s="80">
        <v>6484845.1699999999</v>
      </c>
      <c r="Y116" s="33">
        <v>-2.2231256756435447E-2</v>
      </c>
      <c r="AC116" s="6">
        <v>50000</v>
      </c>
      <c r="AD116" s="80">
        <v>6290290.5379999997</v>
      </c>
      <c r="AE116" s="80">
        <v>6424842.4900000002</v>
      </c>
      <c r="AF116" s="20">
        <v>-2.0942451462339307E-2</v>
      </c>
      <c r="AG116" s="80">
        <v>6424806.3830000004</v>
      </c>
      <c r="AH116" s="24">
        <v>-2.0936949221680656E-2</v>
      </c>
      <c r="AL116" s="6">
        <v>50000</v>
      </c>
      <c r="AM116" s="80">
        <v>6111910.108</v>
      </c>
      <c r="AN116" s="80">
        <v>6229627.1720000003</v>
      </c>
      <c r="AO116" s="20">
        <v>-1.8896325694914395E-2</v>
      </c>
      <c r="AP116" s="80">
        <v>6144594.2280000001</v>
      </c>
      <c r="AQ116" s="24">
        <v>-5.3191665368338414E-3</v>
      </c>
    </row>
    <row r="117" spans="9:43" ht="20" thickBot="1" x14ac:dyDescent="0.3">
      <c r="I117" s="27"/>
      <c r="T117" s="7">
        <v>100000</v>
      </c>
      <c r="U117" s="81">
        <v>14128407.647</v>
      </c>
      <c r="V117" s="81">
        <v>15333047.555</v>
      </c>
      <c r="W117" s="21">
        <v>-7.8564936531953511E-2</v>
      </c>
      <c r="X117" s="81">
        <v>15682405.51</v>
      </c>
      <c r="Y117" s="50">
        <v>-9.909180463475975E-2</v>
      </c>
      <c r="AC117" s="7">
        <v>100000</v>
      </c>
      <c r="AD117" s="81">
        <v>13438685.933</v>
      </c>
      <c r="AE117" s="81">
        <v>13891542.401000001</v>
      </c>
      <c r="AF117" s="21">
        <v>-3.2599437479843951E-2</v>
      </c>
      <c r="AG117" s="81">
        <v>13764353.068</v>
      </c>
      <c r="AH117" s="25">
        <v>-2.366018463716435E-2</v>
      </c>
      <c r="AL117" s="7">
        <v>100000</v>
      </c>
      <c r="AM117" s="81">
        <v>12978517.098999999</v>
      </c>
      <c r="AN117" s="81">
        <v>13475811.132999999</v>
      </c>
      <c r="AO117" s="21">
        <v>-3.6902716214403664E-2</v>
      </c>
      <c r="AP117" s="81">
        <v>13337584.823000001</v>
      </c>
      <c r="AQ117" s="25">
        <v>-2.6921495065643897E-2</v>
      </c>
    </row>
    <row r="118" spans="9:43" x14ac:dyDescent="0.25">
      <c r="I118" s="27"/>
    </row>
    <row r="119" spans="9:43" ht="20" thickBot="1" x14ac:dyDescent="0.3">
      <c r="I119" s="27"/>
    </row>
    <row r="120" spans="9:43" x14ac:dyDescent="0.25">
      <c r="I120" s="27"/>
      <c r="T120" s="5" t="s">
        <v>574</v>
      </c>
      <c r="U120" s="79" t="s">
        <v>340</v>
      </c>
      <c r="V120" s="79" t="s">
        <v>341</v>
      </c>
      <c r="W120" s="23" t="s">
        <v>162</v>
      </c>
    </row>
    <row r="121" spans="9:43" x14ac:dyDescent="0.25">
      <c r="I121" s="27"/>
      <c r="T121" s="74">
        <v>100</v>
      </c>
      <c r="U121" s="80">
        <v>1070.5740000000001</v>
      </c>
      <c r="V121" s="80">
        <v>576.80899999999997</v>
      </c>
      <c r="W121" s="24">
        <v>0.85602859872158743</v>
      </c>
    </row>
    <row r="122" spans="9:43" x14ac:dyDescent="0.25">
      <c r="I122" s="27"/>
      <c r="T122" s="74">
        <v>1000</v>
      </c>
      <c r="U122" s="80">
        <v>15422.397999999999</v>
      </c>
      <c r="V122" s="80">
        <v>9448.7800000000007</v>
      </c>
      <c r="W122" s="24">
        <v>0.6322105075999227</v>
      </c>
    </row>
    <row r="123" spans="9:43" x14ac:dyDescent="0.25">
      <c r="I123" s="27"/>
      <c r="T123" s="6">
        <v>10000</v>
      </c>
      <c r="U123" s="80">
        <v>115079.03</v>
      </c>
      <c r="V123" s="80">
        <v>95267.255000000005</v>
      </c>
      <c r="W123" s="24">
        <v>0.20795996483786583</v>
      </c>
    </row>
    <row r="124" spans="9:43" x14ac:dyDescent="0.25">
      <c r="I124" s="27"/>
      <c r="T124" s="6">
        <v>50000</v>
      </c>
      <c r="U124" s="80">
        <v>577703.26199999999</v>
      </c>
      <c r="V124" s="80">
        <v>476734.87800000003</v>
      </c>
      <c r="W124" s="24">
        <v>0.21179147710690449</v>
      </c>
    </row>
    <row r="125" spans="9:43" ht="20" thickBot="1" x14ac:dyDescent="0.3">
      <c r="I125" s="27"/>
      <c r="T125" s="7">
        <v>100000</v>
      </c>
      <c r="U125" s="81">
        <v>1146703.5549999999</v>
      </c>
      <c r="V125" s="81">
        <v>909976.11499999999</v>
      </c>
      <c r="W125" s="25">
        <v>0.26014687209674725</v>
      </c>
    </row>
    <row r="126" spans="9:43" x14ac:dyDescent="0.25">
      <c r="I126" s="27"/>
    </row>
    <row r="127" spans="9:43" ht="20" thickBot="1" x14ac:dyDescent="0.3">
      <c r="I127" s="27"/>
    </row>
    <row r="128" spans="9:43" x14ac:dyDescent="0.25">
      <c r="I128" s="27"/>
      <c r="T128" s="5" t="s">
        <v>573</v>
      </c>
      <c r="U128" s="79" t="s">
        <v>340</v>
      </c>
      <c r="V128" s="79" t="s">
        <v>341</v>
      </c>
      <c r="W128" s="19" t="s">
        <v>162</v>
      </c>
      <c r="X128" s="79" t="s">
        <v>342</v>
      </c>
      <c r="Y128" s="23" t="s">
        <v>162</v>
      </c>
    </row>
    <row r="129" spans="9:25" x14ac:dyDescent="0.25">
      <c r="I129" s="27"/>
      <c r="T129" s="74">
        <v>100</v>
      </c>
      <c r="U129" s="80">
        <v>16507.186000000002</v>
      </c>
      <c r="V129" s="80">
        <v>21598.898000000001</v>
      </c>
      <c r="W129" s="20">
        <v>-0.23573943448411117</v>
      </c>
      <c r="X129" s="80">
        <v>24140.532999999999</v>
      </c>
      <c r="Y129" s="24">
        <v>-0.31620457593044848</v>
      </c>
    </row>
    <row r="130" spans="9:25" x14ac:dyDescent="0.25">
      <c r="I130" s="27"/>
      <c r="T130" s="74">
        <v>1000</v>
      </c>
      <c r="U130" s="80">
        <v>123901.817</v>
      </c>
      <c r="V130" s="80">
        <v>201443.45199999999</v>
      </c>
      <c r="W130" s="20">
        <v>-0.38493003485663058</v>
      </c>
      <c r="X130" s="80">
        <v>258632.505</v>
      </c>
      <c r="Y130" s="24">
        <v>-0.52093486083661444</v>
      </c>
    </row>
    <row r="131" spans="9:25" x14ac:dyDescent="0.25">
      <c r="I131" s="27"/>
      <c r="T131" s="6">
        <v>10000</v>
      </c>
      <c r="U131" s="80">
        <v>1161361.4180000001</v>
      </c>
      <c r="V131" s="80">
        <v>2050867.736</v>
      </c>
      <c r="W131" s="20">
        <v>-0.43372193261711145</v>
      </c>
      <c r="X131" s="80">
        <v>2408364.5260000001</v>
      </c>
      <c r="Y131" s="24">
        <v>-0.51778005137416638</v>
      </c>
    </row>
    <row r="132" spans="9:25" x14ac:dyDescent="0.25">
      <c r="I132" s="27"/>
      <c r="T132" s="6">
        <v>50000</v>
      </c>
      <c r="U132" s="80">
        <v>6615010.7359999996</v>
      </c>
      <c r="V132" s="80">
        <v>10676597.592</v>
      </c>
      <c r="W132" s="20">
        <v>-0.38041958788850083</v>
      </c>
      <c r="X132" s="80">
        <v>11925679.335000001</v>
      </c>
      <c r="Y132" s="24">
        <v>-0.44531371755183968</v>
      </c>
    </row>
    <row r="133" spans="9:25" ht="20" thickBot="1" x14ac:dyDescent="0.3">
      <c r="I133" s="27"/>
      <c r="T133" s="7">
        <v>100000</v>
      </c>
      <c r="U133" s="81">
        <v>12507636.187999999</v>
      </c>
      <c r="V133" s="81">
        <v>16283251.732000001</v>
      </c>
      <c r="W133" s="21">
        <v>-0.23187110327479166</v>
      </c>
      <c r="X133" s="81">
        <v>23351303.918000001</v>
      </c>
      <c r="Y133" s="25">
        <v>-0.46437097337598021</v>
      </c>
    </row>
    <row r="134" spans="9:25" x14ac:dyDescent="0.25">
      <c r="I134" s="27"/>
    </row>
    <row r="135" spans="9:25" ht="20" thickBot="1" x14ac:dyDescent="0.3">
      <c r="I135" s="27"/>
    </row>
    <row r="136" spans="9:25" x14ac:dyDescent="0.25">
      <c r="I136" s="27"/>
      <c r="T136" s="5" t="s">
        <v>567</v>
      </c>
      <c r="U136" s="79" t="s">
        <v>340</v>
      </c>
      <c r="V136" s="79" t="s">
        <v>341</v>
      </c>
      <c r="W136" s="19" t="s">
        <v>162</v>
      </c>
      <c r="X136" s="79" t="s">
        <v>342</v>
      </c>
      <c r="Y136" s="23" t="s">
        <v>162</v>
      </c>
    </row>
    <row r="137" spans="9:25" x14ac:dyDescent="0.25">
      <c r="I137" s="27"/>
      <c r="T137" s="74">
        <v>100</v>
      </c>
      <c r="U137" s="80">
        <v>1545.192</v>
      </c>
      <c r="V137" s="80">
        <v>2075.2280000000001</v>
      </c>
      <c r="W137" s="20">
        <v>-0.25541097171009641</v>
      </c>
      <c r="X137" s="80">
        <v>2440.4470000000001</v>
      </c>
      <c r="Y137" s="24">
        <v>-0.36684058289321586</v>
      </c>
    </row>
    <row r="138" spans="9:25" x14ac:dyDescent="0.25">
      <c r="I138" s="27"/>
      <c r="T138" s="74">
        <v>1000</v>
      </c>
      <c r="U138" s="80">
        <v>16892.191999999999</v>
      </c>
      <c r="V138" s="80">
        <v>20223.866000000002</v>
      </c>
      <c r="W138" s="20">
        <v>-0.16473971890438766</v>
      </c>
      <c r="X138" s="80">
        <v>35889.478999999999</v>
      </c>
      <c r="Y138" s="24">
        <v>-0.52932746669295483</v>
      </c>
    </row>
    <row r="139" spans="9:25" x14ac:dyDescent="0.25">
      <c r="I139" s="27"/>
      <c r="T139" s="6">
        <v>10000</v>
      </c>
      <c r="U139" s="80">
        <v>229140.05900000001</v>
      </c>
      <c r="V139" s="80">
        <v>334326.80599999998</v>
      </c>
      <c r="W139" s="20">
        <v>-0.31462253433546095</v>
      </c>
      <c r="X139" s="80">
        <v>434217.64199999999</v>
      </c>
      <c r="Y139" s="24">
        <v>-0.47229214836922717</v>
      </c>
    </row>
    <row r="140" spans="9:25" x14ac:dyDescent="0.25">
      <c r="I140" s="27"/>
      <c r="T140" s="6">
        <v>50000</v>
      </c>
      <c r="U140" s="80">
        <v>1088643.821</v>
      </c>
      <c r="V140" s="80">
        <v>1681412.94</v>
      </c>
      <c r="W140" s="20">
        <v>-0.35254226067749894</v>
      </c>
      <c r="X140" s="80">
        <v>2292703.1179999998</v>
      </c>
      <c r="Y140" s="24">
        <v>-0.52517017469332894</v>
      </c>
    </row>
    <row r="141" spans="9:25" ht="20" thickBot="1" x14ac:dyDescent="0.3">
      <c r="I141" s="27"/>
      <c r="T141" s="7">
        <v>100000</v>
      </c>
      <c r="U141" s="81">
        <v>2190055.023</v>
      </c>
      <c r="V141" s="81">
        <v>3629000.6779999998</v>
      </c>
      <c r="W141" s="21">
        <v>-0.39651291985787829</v>
      </c>
      <c r="X141" s="81">
        <v>6790632.8229999999</v>
      </c>
      <c r="Y141" s="25">
        <v>-0.67748881730400101</v>
      </c>
    </row>
    <row r="142" spans="9:25" ht="20" thickBot="1" x14ac:dyDescent="0.3">
      <c r="I142" s="27"/>
    </row>
    <row r="143" spans="9:25" x14ac:dyDescent="0.25">
      <c r="I143" s="27"/>
      <c r="T143" s="5" t="s">
        <v>568</v>
      </c>
      <c r="U143" s="79" t="s">
        <v>340</v>
      </c>
      <c r="V143" s="79" t="s">
        <v>341</v>
      </c>
      <c r="W143" s="19" t="s">
        <v>162</v>
      </c>
      <c r="X143" s="79" t="s">
        <v>342</v>
      </c>
      <c r="Y143" s="23" t="s">
        <v>162</v>
      </c>
    </row>
    <row r="144" spans="9:25" x14ac:dyDescent="0.25">
      <c r="I144" s="27"/>
      <c r="T144" s="74">
        <v>100</v>
      </c>
      <c r="U144" s="80">
        <v>2634.3620000000001</v>
      </c>
      <c r="V144" s="80">
        <v>3418.6329999999998</v>
      </c>
      <c r="W144" s="20">
        <v>-0.2294107030500202</v>
      </c>
      <c r="X144" s="80">
        <v>2363.616</v>
      </c>
      <c r="Y144" s="24">
        <v>0.11454737148504668</v>
      </c>
    </row>
    <row r="145" spans="9:43" x14ac:dyDescent="0.25">
      <c r="I145" s="27"/>
      <c r="T145" s="74">
        <v>1000</v>
      </c>
      <c r="U145" s="80">
        <v>29285.241999999998</v>
      </c>
      <c r="V145" s="80">
        <v>57350.175999999999</v>
      </c>
      <c r="W145" s="20">
        <v>-0.4893609044896392</v>
      </c>
      <c r="X145" s="80">
        <v>36755.618999999999</v>
      </c>
      <c r="Y145" s="33">
        <v>-0.20324448895827329</v>
      </c>
    </row>
    <row r="146" spans="9:43" x14ac:dyDescent="0.25">
      <c r="I146" s="27"/>
      <c r="T146" s="6">
        <v>10000</v>
      </c>
      <c r="U146" s="80">
        <v>397995.38</v>
      </c>
      <c r="V146" s="80">
        <v>689765.21400000004</v>
      </c>
      <c r="W146" s="20">
        <v>-0.42299876549007875</v>
      </c>
      <c r="X146" s="80">
        <v>383068.34499999997</v>
      </c>
      <c r="Y146" s="33">
        <v>3.8967028194407449E-2</v>
      </c>
    </row>
    <row r="147" spans="9:43" x14ac:dyDescent="0.25">
      <c r="I147" s="27"/>
      <c r="T147" s="6">
        <v>50000</v>
      </c>
      <c r="U147" s="80">
        <v>1988463.719</v>
      </c>
      <c r="V147" s="80">
        <v>3786684.7650000001</v>
      </c>
      <c r="W147" s="20">
        <v>-0.47488004880173862</v>
      </c>
      <c r="X147" s="80">
        <v>2279737.892</v>
      </c>
      <c r="Y147" s="33">
        <v>-0.12776651825726637</v>
      </c>
    </row>
    <row r="148" spans="9:43" ht="20" thickBot="1" x14ac:dyDescent="0.3">
      <c r="I148" s="27"/>
      <c r="T148" s="7">
        <v>100000</v>
      </c>
      <c r="U148" s="81">
        <v>4161219.662</v>
      </c>
      <c r="V148" s="81">
        <v>7769229.801</v>
      </c>
      <c r="W148" s="21">
        <v>-0.46439740249871386</v>
      </c>
      <c r="X148" s="81">
        <v>6661832.7599999998</v>
      </c>
      <c r="Y148" s="25">
        <v>-0.37536413597990115</v>
      </c>
      <c r="AC148" s="95"/>
      <c r="AD148" s="95"/>
      <c r="AE148" s="95"/>
      <c r="AF148" s="95"/>
      <c r="AG148" s="95"/>
      <c r="AH148" s="95"/>
      <c r="AI148" s="95"/>
    </row>
    <row r="149" spans="9:43" x14ac:dyDescent="0.25">
      <c r="I149" s="27"/>
      <c r="AC149" s="95"/>
      <c r="AD149" s="95"/>
      <c r="AE149" s="95"/>
      <c r="AF149" s="95"/>
      <c r="AG149" s="95"/>
      <c r="AH149" s="95"/>
      <c r="AI149" s="95"/>
    </row>
    <row r="150" spans="9:43" ht="20" thickBot="1" x14ac:dyDescent="0.3">
      <c r="I150" s="27"/>
      <c r="AC150" s="95"/>
      <c r="AD150" s="95"/>
      <c r="AE150" s="95"/>
      <c r="AF150" s="95"/>
      <c r="AG150" s="95"/>
      <c r="AH150" s="95"/>
      <c r="AI150" s="95"/>
    </row>
    <row r="151" spans="9:43" x14ac:dyDescent="0.25">
      <c r="I151" s="27"/>
      <c r="T151" s="5" t="s">
        <v>578</v>
      </c>
      <c r="U151" s="79" t="s">
        <v>340</v>
      </c>
      <c r="V151" s="79" t="s">
        <v>341</v>
      </c>
      <c r="W151" s="19" t="s">
        <v>162</v>
      </c>
      <c r="X151" s="79" t="s">
        <v>342</v>
      </c>
      <c r="Y151" s="23" t="s">
        <v>162</v>
      </c>
      <c r="AC151" s="5" t="s">
        <v>888</v>
      </c>
      <c r="AD151" s="79" t="s">
        <v>340</v>
      </c>
      <c r="AE151" s="79" t="s">
        <v>341</v>
      </c>
      <c r="AF151" s="19" t="s">
        <v>162</v>
      </c>
      <c r="AG151" s="79" t="s">
        <v>342</v>
      </c>
      <c r="AH151" s="23" t="s">
        <v>162</v>
      </c>
      <c r="AI151" s="95"/>
      <c r="AL151" s="5" t="s">
        <v>888</v>
      </c>
      <c r="AM151" s="79" t="s">
        <v>340</v>
      </c>
      <c r="AN151" s="79" t="s">
        <v>341</v>
      </c>
      <c r="AO151" s="19" t="s">
        <v>162</v>
      </c>
      <c r="AP151" s="79" t="s">
        <v>342</v>
      </c>
      <c r="AQ151" s="23" t="s">
        <v>162</v>
      </c>
    </row>
    <row r="152" spans="9:43" x14ac:dyDescent="0.25">
      <c r="T152" s="74">
        <v>100</v>
      </c>
      <c r="U152" s="80">
        <v>1099.067</v>
      </c>
      <c r="V152" s="80">
        <v>1274.479</v>
      </c>
      <c r="W152" s="20">
        <v>-0.13763428036083769</v>
      </c>
      <c r="X152" s="80">
        <v>1858.94</v>
      </c>
      <c r="Y152" s="24">
        <v>-0.40876682410405929</v>
      </c>
      <c r="AC152" s="74">
        <v>100</v>
      </c>
      <c r="AD152" s="80">
        <v>1242.316</v>
      </c>
      <c r="AE152" s="80">
        <v>1242.3920000000001</v>
      </c>
      <c r="AF152" s="20">
        <v>-6.1172319203661729E-5</v>
      </c>
      <c r="AG152" s="80">
        <v>1607.45</v>
      </c>
      <c r="AH152" s="24">
        <v>-0.22715107779402155</v>
      </c>
      <c r="AL152" s="74">
        <v>100</v>
      </c>
      <c r="AM152" s="80">
        <v>1195.692</v>
      </c>
      <c r="AN152" s="80">
        <v>1308.239</v>
      </c>
      <c r="AO152" s="20">
        <v>-8.6029387596608942E-2</v>
      </c>
      <c r="AP152" s="80">
        <v>1682.0909999999999</v>
      </c>
      <c r="AQ152" s="24">
        <v>-0.28916330923832301</v>
      </c>
    </row>
    <row r="153" spans="9:43" x14ac:dyDescent="0.25">
      <c r="T153" s="74">
        <v>1000</v>
      </c>
      <c r="U153" s="80">
        <v>12429.9</v>
      </c>
      <c r="V153" s="80">
        <v>11020.687</v>
      </c>
      <c r="W153" s="20">
        <v>0.12786979613884331</v>
      </c>
      <c r="X153" s="80">
        <v>21824.592000000001</v>
      </c>
      <c r="Y153" s="24">
        <v>-0.43046357980025474</v>
      </c>
      <c r="AC153" s="74">
        <v>1000</v>
      </c>
      <c r="AD153" s="80">
        <v>12747.538</v>
      </c>
      <c r="AE153" s="80">
        <v>12579.261</v>
      </c>
      <c r="AF153" s="20">
        <v>1.3377335918222766E-2</v>
      </c>
      <c r="AG153" s="80">
        <v>16799.281999999999</v>
      </c>
      <c r="AH153" s="24">
        <v>-0.241185545906069</v>
      </c>
      <c r="AL153" s="74">
        <v>1000</v>
      </c>
      <c r="AM153" s="80">
        <v>12469.069</v>
      </c>
      <c r="AN153" s="80">
        <v>12618.235000000001</v>
      </c>
      <c r="AO153" s="20">
        <v>-1.1821463144409794E-2</v>
      </c>
      <c r="AP153" s="80">
        <v>16393.794999999998</v>
      </c>
      <c r="AQ153" s="24">
        <v>-0.23940314002950502</v>
      </c>
    </row>
    <row r="154" spans="9:43" x14ac:dyDescent="0.25">
      <c r="T154" s="6">
        <v>10000</v>
      </c>
      <c r="U154" s="80">
        <v>160063.31400000001</v>
      </c>
      <c r="V154" s="80">
        <v>125660.39</v>
      </c>
      <c r="W154" s="20">
        <v>0.27377699528069277</v>
      </c>
      <c r="X154" s="80">
        <v>211583.552</v>
      </c>
      <c r="Y154" s="24">
        <v>-0.2434983131391989</v>
      </c>
      <c r="AC154" s="6">
        <v>10000</v>
      </c>
      <c r="AD154" s="80">
        <v>157072.23199999999</v>
      </c>
      <c r="AE154" s="80">
        <v>163584.29500000001</v>
      </c>
      <c r="AF154" s="20">
        <v>-3.9808607543896701E-2</v>
      </c>
      <c r="AG154" s="80">
        <v>266938.348</v>
      </c>
      <c r="AH154" s="24">
        <v>-0.41157861664746653</v>
      </c>
      <c r="AL154" s="6">
        <v>10000</v>
      </c>
      <c r="AM154" s="80">
        <v>152478.603</v>
      </c>
      <c r="AN154" s="80">
        <v>158931.79800000001</v>
      </c>
      <c r="AO154" s="20">
        <v>-4.0603548699549741E-2</v>
      </c>
      <c r="AP154" s="80">
        <v>275241.57799999998</v>
      </c>
      <c r="AQ154" s="24">
        <v>-0.44601900589307031</v>
      </c>
    </row>
    <row r="155" spans="9:43" x14ac:dyDescent="0.25">
      <c r="T155" s="6">
        <v>50000</v>
      </c>
      <c r="U155" s="80">
        <v>977295.22199999995</v>
      </c>
      <c r="V155" s="80">
        <v>837556.38399999996</v>
      </c>
      <c r="W155" s="20">
        <v>0.16684111143972835</v>
      </c>
      <c r="X155" s="80">
        <v>1166290.098</v>
      </c>
      <c r="Y155" s="24">
        <v>-0.16204791271408026</v>
      </c>
      <c r="AC155" s="6">
        <v>50000</v>
      </c>
      <c r="AD155" s="80">
        <v>862142.46100000001</v>
      </c>
      <c r="AE155" s="80">
        <v>931856.33799999999</v>
      </c>
      <c r="AF155" s="20">
        <v>-7.4811828988171736E-2</v>
      </c>
      <c r="AG155" s="80">
        <v>1303263.395</v>
      </c>
      <c r="AH155" s="24">
        <v>-0.33847412249309738</v>
      </c>
      <c r="AL155" s="6">
        <v>50000</v>
      </c>
      <c r="AM155" s="80">
        <v>869747.29799999995</v>
      </c>
      <c r="AN155" s="80">
        <v>885150.27099999995</v>
      </c>
      <c r="AO155" s="20">
        <v>-1.7401534524300044E-2</v>
      </c>
      <c r="AP155" s="80">
        <v>1198841.9380000001</v>
      </c>
      <c r="AQ155" s="24">
        <v>-0.2745104501007205</v>
      </c>
    </row>
    <row r="156" spans="9:43" ht="20" thickBot="1" x14ac:dyDescent="0.3">
      <c r="T156" s="7">
        <v>100000</v>
      </c>
      <c r="U156" s="81">
        <v>2966082.048</v>
      </c>
      <c r="V156" s="81">
        <v>2635831.8650000002</v>
      </c>
      <c r="W156" s="21">
        <v>0.12529258310639624</v>
      </c>
      <c r="X156" s="81">
        <v>2490297.83</v>
      </c>
      <c r="Y156" s="25">
        <v>0.19105514700625181</v>
      </c>
      <c r="AC156" s="7">
        <v>100000</v>
      </c>
      <c r="AD156" s="81">
        <v>1981019.334</v>
      </c>
      <c r="AE156" s="81">
        <v>1673110.442</v>
      </c>
      <c r="AF156" s="118">
        <v>0.18403381167828492</v>
      </c>
      <c r="AG156" s="81">
        <v>2671647.753</v>
      </c>
      <c r="AH156" s="25">
        <v>-0.25850279784245189</v>
      </c>
      <c r="AL156" s="7">
        <v>100000</v>
      </c>
      <c r="AM156" s="81">
        <v>1939761.79</v>
      </c>
      <c r="AN156" s="81">
        <v>1649398.5349999999</v>
      </c>
      <c r="AO156" s="21">
        <v>0.17604190184393498</v>
      </c>
      <c r="AP156" s="81">
        <v>2518618.5660000001</v>
      </c>
      <c r="AQ156" s="25">
        <v>-0.22983106049254787</v>
      </c>
    </row>
    <row r="157" spans="9:43" ht="20" thickBot="1" x14ac:dyDescent="0.3"/>
    <row r="158" spans="9:43" x14ac:dyDescent="0.25">
      <c r="T158" s="5" t="s">
        <v>579</v>
      </c>
      <c r="U158" s="79" t="s">
        <v>340</v>
      </c>
      <c r="V158" s="79" t="s">
        <v>341</v>
      </c>
      <c r="W158" s="19" t="s">
        <v>162</v>
      </c>
      <c r="X158" s="79" t="s">
        <v>342</v>
      </c>
      <c r="Y158" s="23" t="s">
        <v>162</v>
      </c>
      <c r="AC158" s="5" t="s">
        <v>904</v>
      </c>
      <c r="AD158" s="79" t="s">
        <v>340</v>
      </c>
      <c r="AE158" s="79" t="s">
        <v>341</v>
      </c>
      <c r="AF158" s="19" t="s">
        <v>162</v>
      </c>
      <c r="AG158" s="79" t="s">
        <v>342</v>
      </c>
      <c r="AH158" s="23" t="s">
        <v>162</v>
      </c>
      <c r="AL158" s="5" t="s">
        <v>904</v>
      </c>
      <c r="AM158" s="79" t="s">
        <v>340</v>
      </c>
      <c r="AN158" s="79" t="s">
        <v>341</v>
      </c>
      <c r="AO158" s="19" t="s">
        <v>162</v>
      </c>
      <c r="AP158" s="79" t="s">
        <v>342</v>
      </c>
      <c r="AQ158" s="23" t="s">
        <v>162</v>
      </c>
    </row>
    <row r="159" spans="9:43" x14ac:dyDescent="0.25">
      <c r="T159" s="74">
        <v>100</v>
      </c>
      <c r="U159" s="80">
        <v>2637.817</v>
      </c>
      <c r="V159" s="80">
        <v>2392.1909999999998</v>
      </c>
      <c r="W159" s="20">
        <v>0.10267825604226433</v>
      </c>
      <c r="X159" s="80">
        <v>3167.511</v>
      </c>
      <c r="Y159" s="24">
        <v>-0.1672272014209264</v>
      </c>
      <c r="AC159" s="74">
        <v>100</v>
      </c>
      <c r="AD159" s="80">
        <v>2358.3440000000001</v>
      </c>
      <c r="AE159" s="80">
        <v>2350.9279999999999</v>
      </c>
      <c r="AF159" s="20">
        <v>3.1544989893352859E-3</v>
      </c>
      <c r="AG159" s="80">
        <v>2484.3389999999999</v>
      </c>
      <c r="AH159" s="24">
        <v>-5.0715703452709149E-2</v>
      </c>
      <c r="AL159" s="74">
        <v>100</v>
      </c>
      <c r="AM159" s="80">
        <v>2305.7069999999999</v>
      </c>
      <c r="AN159" s="80">
        <v>2227.31</v>
      </c>
      <c r="AO159" s="20">
        <v>3.5198064032397891E-2</v>
      </c>
      <c r="AP159" s="80">
        <v>2528.3040000000001</v>
      </c>
      <c r="AQ159" s="24">
        <v>-8.8042023427562621E-2</v>
      </c>
    </row>
    <row r="160" spans="9:43" x14ac:dyDescent="0.25">
      <c r="T160" s="74">
        <v>1000</v>
      </c>
      <c r="U160" s="80">
        <v>31343.279999999999</v>
      </c>
      <c r="V160" s="80">
        <v>27548.216</v>
      </c>
      <c r="W160" s="20">
        <v>0.13776079002720176</v>
      </c>
      <c r="X160" s="80">
        <v>30208.25</v>
      </c>
      <c r="Y160" s="24">
        <v>3.7573510547615374E-2</v>
      </c>
      <c r="AC160" s="74">
        <v>1000</v>
      </c>
      <c r="AD160" s="80">
        <v>28685.64</v>
      </c>
      <c r="AE160" s="80">
        <v>27661.183000000001</v>
      </c>
      <c r="AF160" s="20">
        <v>3.703590696030612E-2</v>
      </c>
      <c r="AG160" s="80">
        <v>26861.341</v>
      </c>
      <c r="AH160" s="24">
        <v>6.7915410477831228E-2</v>
      </c>
      <c r="AL160" s="74">
        <v>1000</v>
      </c>
      <c r="AM160" s="80">
        <v>26836.947</v>
      </c>
      <c r="AN160" s="80">
        <v>26744.466</v>
      </c>
      <c r="AO160" s="20">
        <v>3.4579490201822605E-3</v>
      </c>
      <c r="AP160" s="80">
        <v>26771.245999999999</v>
      </c>
      <c r="AQ160" s="24">
        <v>2.4541629478134208E-3</v>
      </c>
    </row>
    <row r="161" spans="20:43" x14ac:dyDescent="0.25">
      <c r="T161" s="6">
        <v>10000</v>
      </c>
      <c r="U161" s="80">
        <v>360704.46299999999</v>
      </c>
      <c r="V161" s="80">
        <v>344165.78700000001</v>
      </c>
      <c r="W161" s="20">
        <v>4.8054387230535456E-2</v>
      </c>
      <c r="X161" s="80">
        <v>360934.91499999998</v>
      </c>
      <c r="Y161" s="24">
        <v>-6.3848630437979281E-4</v>
      </c>
      <c r="AC161" s="6">
        <v>10000</v>
      </c>
      <c r="AD161" s="80">
        <v>347207.79200000002</v>
      </c>
      <c r="AE161" s="80">
        <v>350290.18199999997</v>
      </c>
      <c r="AF161" s="20">
        <v>-8.7995329540807576E-3</v>
      </c>
      <c r="AG161" s="80">
        <v>329809.44400000002</v>
      </c>
      <c r="AH161" s="24">
        <v>5.2752728329998888E-2</v>
      </c>
      <c r="AL161" s="6">
        <v>10000</v>
      </c>
      <c r="AM161" s="80">
        <v>336783.10800000001</v>
      </c>
      <c r="AN161" s="80">
        <v>349206.63400000002</v>
      </c>
      <c r="AO161" s="20">
        <v>-3.5576431803984621E-2</v>
      </c>
      <c r="AP161" s="80">
        <v>325345.99900000001</v>
      </c>
      <c r="AQ161" s="24">
        <v>3.5153679575447905E-2</v>
      </c>
    </row>
    <row r="162" spans="20:43" x14ac:dyDescent="0.25">
      <c r="T162" s="6">
        <v>50000</v>
      </c>
      <c r="U162" s="80">
        <v>2090740.9539999999</v>
      </c>
      <c r="V162" s="80">
        <v>2081260.2479999999</v>
      </c>
      <c r="W162" s="20">
        <v>4.5552717441803559E-3</v>
      </c>
      <c r="X162" s="80">
        <v>2198922.2230000002</v>
      </c>
      <c r="Y162" s="24">
        <v>-4.9197405832939411E-2</v>
      </c>
      <c r="AC162" s="6">
        <v>50000</v>
      </c>
      <c r="AD162" s="80">
        <v>2141358.645</v>
      </c>
      <c r="AE162" s="80">
        <v>2141210.1630000002</v>
      </c>
      <c r="AF162" s="20">
        <v>6.9344897836609576E-5</v>
      </c>
      <c r="AG162" s="80">
        <v>2251015.5329999998</v>
      </c>
      <c r="AH162" s="24">
        <v>-4.8714407516262881E-2</v>
      </c>
      <c r="AL162" s="6">
        <v>50000</v>
      </c>
      <c r="AM162" s="80">
        <v>2039409.0330000001</v>
      </c>
      <c r="AN162" s="80">
        <v>2064538.848</v>
      </c>
      <c r="AO162" s="20">
        <v>-1.2172120192528335E-2</v>
      </c>
      <c r="AP162" s="80">
        <v>2138740.1239999998</v>
      </c>
      <c r="AQ162" s="24">
        <v>-4.6443740352252294E-2</v>
      </c>
    </row>
    <row r="163" spans="20:43" ht="20" thickBot="1" x14ac:dyDescent="0.3">
      <c r="T163" s="7">
        <v>100000</v>
      </c>
      <c r="U163" s="81">
        <v>4553636.0360000003</v>
      </c>
      <c r="V163" s="81">
        <v>4488209.2759999996</v>
      </c>
      <c r="W163" s="21">
        <v>1.4577475330720402E-2</v>
      </c>
      <c r="X163" s="81">
        <v>4914195.9950000001</v>
      </c>
      <c r="Y163" s="25">
        <v>-7.3371098622614039E-2</v>
      </c>
      <c r="AC163" s="7">
        <v>100000</v>
      </c>
      <c r="AD163" s="81">
        <v>4729086.7479999997</v>
      </c>
      <c r="AE163" s="81">
        <v>4460491.8159999996</v>
      </c>
      <c r="AF163" s="21">
        <v>6.0216438697754615E-2</v>
      </c>
      <c r="AG163" s="81">
        <v>4986779.6529999999</v>
      </c>
      <c r="AH163" s="25">
        <v>-5.1675213851683721E-2</v>
      </c>
      <c r="AL163" s="7">
        <v>100000</v>
      </c>
      <c r="AM163" s="81">
        <v>4228710.9689999996</v>
      </c>
      <c r="AN163" s="81">
        <v>4217993.773</v>
      </c>
      <c r="AO163" s="21">
        <v>2.540827838249049E-3</v>
      </c>
      <c r="AP163" s="81">
        <v>4528837.4859999996</v>
      </c>
      <c r="AQ163" s="25">
        <v>-6.6270100865350456E-2</v>
      </c>
    </row>
    <row r="165" spans="20:43" ht="20" thickBot="1" x14ac:dyDescent="0.3"/>
    <row r="166" spans="20:43" x14ac:dyDescent="0.25">
      <c r="T166" s="5" t="s">
        <v>577</v>
      </c>
      <c r="U166" s="79" t="s">
        <v>340</v>
      </c>
      <c r="V166" s="79" t="s">
        <v>341</v>
      </c>
      <c r="W166" s="19" t="s">
        <v>162</v>
      </c>
      <c r="X166" s="79" t="s">
        <v>342</v>
      </c>
      <c r="Y166" s="23" t="s">
        <v>162</v>
      </c>
    </row>
    <row r="167" spans="20:43" x14ac:dyDescent="0.25">
      <c r="T167" s="74">
        <v>100</v>
      </c>
      <c r="U167" s="80">
        <v>959.78499999999997</v>
      </c>
      <c r="V167" s="80">
        <v>1553.1320000000001</v>
      </c>
      <c r="W167" s="20">
        <v>-0.38203256387737816</v>
      </c>
      <c r="X167" s="80">
        <v>2938.5</v>
      </c>
      <c r="Y167" s="33">
        <v>-0.67337587204355964</v>
      </c>
    </row>
    <row r="168" spans="20:43" x14ac:dyDescent="0.25">
      <c r="T168" s="74">
        <v>1000</v>
      </c>
      <c r="U168" s="80">
        <v>8026.1629999999996</v>
      </c>
      <c r="V168" s="80">
        <v>8157.7209999999995</v>
      </c>
      <c r="W168" s="20">
        <v>-1.6126807965116674E-2</v>
      </c>
      <c r="X168" s="80">
        <v>20838.598999999998</v>
      </c>
      <c r="Y168" s="33">
        <v>-0.61484152557472793</v>
      </c>
    </row>
    <row r="169" spans="20:43" x14ac:dyDescent="0.25">
      <c r="T169" s="6">
        <v>10000</v>
      </c>
      <c r="U169" s="80">
        <v>57094.508999999998</v>
      </c>
      <c r="V169" s="80">
        <v>52271.923000000003</v>
      </c>
      <c r="W169" s="20">
        <v>9.2259586470541555E-2</v>
      </c>
      <c r="X169" s="80">
        <v>190788.51199999999</v>
      </c>
      <c r="Y169" s="33">
        <v>-0.70074451338034438</v>
      </c>
    </row>
    <row r="170" spans="20:43" x14ac:dyDescent="0.25">
      <c r="T170" s="6">
        <v>50000</v>
      </c>
      <c r="U170" s="80">
        <v>283769.99</v>
      </c>
      <c r="V170" s="80">
        <v>253492.981</v>
      </c>
      <c r="W170" s="20">
        <v>0.11943924001588035</v>
      </c>
      <c r="X170" s="80">
        <v>840179.652</v>
      </c>
      <c r="Y170" s="33">
        <v>-0.66225081823333665</v>
      </c>
    </row>
    <row r="171" spans="20:43" ht="20" thickBot="1" x14ac:dyDescent="0.3">
      <c r="T171" s="7">
        <v>100000</v>
      </c>
      <c r="U171" s="81">
        <v>576843.46900000004</v>
      </c>
      <c r="V171" s="81">
        <v>504186.837</v>
      </c>
      <c r="W171" s="21">
        <v>0.14410656262333177</v>
      </c>
      <c r="X171" s="81">
        <v>1643591.912</v>
      </c>
      <c r="Y171" s="50">
        <v>-0.64903485786926896</v>
      </c>
    </row>
    <row r="173" spans="20:43" ht="20" thickBot="1" x14ac:dyDescent="0.3"/>
    <row r="174" spans="20:43" x14ac:dyDescent="0.25">
      <c r="T174" s="5" t="s">
        <v>576</v>
      </c>
      <c r="U174" s="79" t="s">
        <v>340</v>
      </c>
      <c r="V174" s="79" t="s">
        <v>341</v>
      </c>
      <c r="W174" s="23" t="s">
        <v>162</v>
      </c>
    </row>
    <row r="175" spans="20:43" x14ac:dyDescent="0.25">
      <c r="T175" s="74">
        <v>100</v>
      </c>
      <c r="U175" s="80">
        <v>1160.5840000000001</v>
      </c>
      <c r="V175" s="80">
        <v>832.94</v>
      </c>
      <c r="W175" s="24">
        <v>0.39335846519557238</v>
      </c>
    </row>
    <row r="176" spans="20:43" x14ac:dyDescent="0.25">
      <c r="T176" s="74">
        <v>1000</v>
      </c>
      <c r="U176" s="80">
        <v>13139.287</v>
      </c>
      <c r="V176" s="80">
        <v>13061.200999999999</v>
      </c>
      <c r="W176" s="24">
        <v>5.978470126905E-3</v>
      </c>
    </row>
    <row r="177" spans="20:34" x14ac:dyDescent="0.25">
      <c r="T177" s="6">
        <v>10000</v>
      </c>
      <c r="U177" s="80">
        <v>161455.57199999999</v>
      </c>
      <c r="V177" s="80">
        <v>134776.89000000001</v>
      </c>
      <c r="W177" s="24">
        <v>0.19794700708704571</v>
      </c>
    </row>
    <row r="178" spans="20:34" x14ac:dyDescent="0.25">
      <c r="T178" s="6">
        <v>50000</v>
      </c>
      <c r="U178" s="80">
        <v>916299.11800000002</v>
      </c>
      <c r="V178" s="80">
        <v>811511.04700000002</v>
      </c>
      <c r="W178" s="24">
        <v>0.12912710355254098</v>
      </c>
    </row>
    <row r="179" spans="20:34" ht="20" thickBot="1" x14ac:dyDescent="0.3">
      <c r="T179" s="7">
        <v>100000</v>
      </c>
      <c r="U179" s="81">
        <v>2455878.1439999999</v>
      </c>
      <c r="V179" s="81">
        <v>1746629.93</v>
      </c>
      <c r="W179" s="25">
        <v>0.40606667836042409</v>
      </c>
    </row>
    <row r="181" spans="20:34" ht="20" thickBot="1" x14ac:dyDescent="0.3"/>
    <row r="182" spans="20:34" x14ac:dyDescent="0.25">
      <c r="T182" s="5" t="s">
        <v>587</v>
      </c>
      <c r="U182" s="79" t="s">
        <v>340</v>
      </c>
      <c r="V182" s="79" t="s">
        <v>341</v>
      </c>
      <c r="W182" s="19" t="s">
        <v>162</v>
      </c>
      <c r="X182" s="79" t="s">
        <v>342</v>
      </c>
      <c r="Y182" s="23" t="s">
        <v>162</v>
      </c>
      <c r="AC182" s="5" t="s">
        <v>987</v>
      </c>
      <c r="AD182" s="79" t="s">
        <v>340</v>
      </c>
      <c r="AE182" s="79" t="s">
        <v>341</v>
      </c>
      <c r="AF182" s="19" t="s">
        <v>162</v>
      </c>
      <c r="AG182" s="79" t="s">
        <v>342</v>
      </c>
      <c r="AH182" s="23" t="s">
        <v>162</v>
      </c>
    </row>
    <row r="183" spans="20:34" x14ac:dyDescent="0.25">
      <c r="T183" s="74">
        <v>100</v>
      </c>
      <c r="U183" s="80">
        <v>419.19</v>
      </c>
      <c r="V183" s="80">
        <v>42.311999999999998</v>
      </c>
      <c r="W183" s="20">
        <v>8.9071185479296666</v>
      </c>
      <c r="X183" s="80">
        <v>93.012</v>
      </c>
      <c r="Y183" s="24">
        <v>3.5068378273771126</v>
      </c>
      <c r="AC183" s="74">
        <v>100</v>
      </c>
      <c r="AD183" s="80">
        <v>59.835000000000001</v>
      </c>
      <c r="AE183" s="80">
        <v>33.055</v>
      </c>
      <c r="AF183" s="20">
        <v>0.8101648767206171</v>
      </c>
      <c r="AG183" s="80">
        <v>65.566000000000003</v>
      </c>
      <c r="AH183" s="24">
        <v>-8.740810786078157E-2</v>
      </c>
    </row>
    <row r="184" spans="20:34" x14ac:dyDescent="0.25">
      <c r="T184" s="74">
        <v>1000</v>
      </c>
      <c r="U184" s="80">
        <v>5288.7669999999998</v>
      </c>
      <c r="V184" s="80">
        <v>446.70600000000002</v>
      </c>
      <c r="W184" s="20">
        <v>10.839480553205016</v>
      </c>
      <c r="X184" s="80">
        <v>685.94899999999996</v>
      </c>
      <c r="Y184" s="24">
        <v>6.710146089578088</v>
      </c>
      <c r="AC184" s="74">
        <v>1000</v>
      </c>
      <c r="AD184" s="80">
        <v>573.48699999999997</v>
      </c>
      <c r="AE184" s="80">
        <v>326.36</v>
      </c>
      <c r="AF184" s="20">
        <v>0.75722208603995567</v>
      </c>
      <c r="AG184" s="80">
        <v>460.714</v>
      </c>
      <c r="AH184" s="24">
        <v>0.24477875645194191</v>
      </c>
    </row>
    <row r="185" spans="20:34" x14ac:dyDescent="0.25">
      <c r="T185" s="6">
        <v>10000</v>
      </c>
      <c r="U185" s="80">
        <v>41431.716999999997</v>
      </c>
      <c r="V185" s="80">
        <v>5605.2449999999999</v>
      </c>
      <c r="W185" s="20">
        <v>6.3915978694954454</v>
      </c>
      <c r="X185" s="80">
        <v>6554.7939999999999</v>
      </c>
      <c r="Y185" s="24">
        <v>5.3208267109538454</v>
      </c>
      <c r="AC185" s="6">
        <v>10000</v>
      </c>
      <c r="AD185" s="80">
        <v>5438.6369999999997</v>
      </c>
      <c r="AE185" s="80">
        <v>2860.3229999999999</v>
      </c>
      <c r="AF185" s="20">
        <v>0.90140658939567309</v>
      </c>
      <c r="AG185" s="80">
        <v>4307.2460000000001</v>
      </c>
      <c r="AH185" s="24">
        <v>0.26267155393492714</v>
      </c>
    </row>
    <row r="186" spans="20:34" x14ac:dyDescent="0.25">
      <c r="T186" s="6">
        <v>50000</v>
      </c>
      <c r="U186" s="80">
        <v>203632.867</v>
      </c>
      <c r="V186" s="80">
        <v>28150.562000000002</v>
      </c>
      <c r="W186" s="20">
        <v>6.2337052098640156</v>
      </c>
      <c r="X186" s="80">
        <v>39229.141000000003</v>
      </c>
      <c r="Y186" s="24">
        <v>4.190857148771113</v>
      </c>
      <c r="AC186" s="6">
        <v>50000</v>
      </c>
      <c r="AD186" s="80">
        <v>27238.223000000002</v>
      </c>
      <c r="AE186" s="80">
        <v>14218.724</v>
      </c>
      <c r="AF186" s="20">
        <v>0.91565874687489557</v>
      </c>
      <c r="AG186" s="80">
        <v>19238.339</v>
      </c>
      <c r="AH186" s="24">
        <v>0.41583028555635715</v>
      </c>
    </row>
    <row r="187" spans="20:34" ht="20" thickBot="1" x14ac:dyDescent="0.3">
      <c r="T187" s="7">
        <v>100000</v>
      </c>
      <c r="U187" s="81">
        <v>405011.77500000002</v>
      </c>
      <c r="V187" s="81">
        <v>54471.981</v>
      </c>
      <c r="W187" s="21">
        <v>6.4352312430128071</v>
      </c>
      <c r="X187" s="81">
        <v>62938.163999999997</v>
      </c>
      <c r="Y187" s="25">
        <v>5.4350745121831014</v>
      </c>
      <c r="AC187" s="7">
        <v>100000</v>
      </c>
      <c r="AD187" s="81">
        <v>54278.364999999998</v>
      </c>
      <c r="AE187" s="81">
        <v>28886.501</v>
      </c>
      <c r="AF187" s="21">
        <v>0.87902179637471489</v>
      </c>
      <c r="AG187" s="81">
        <v>40301.870999999999</v>
      </c>
      <c r="AH187" s="25">
        <v>0.34679516491926643</v>
      </c>
    </row>
    <row r="188" spans="20:34" ht="20" thickBot="1" x14ac:dyDescent="0.3"/>
    <row r="189" spans="20:34" x14ac:dyDescent="0.25">
      <c r="T189" s="5" t="s">
        <v>603</v>
      </c>
      <c r="U189" s="79" t="s">
        <v>340</v>
      </c>
      <c r="V189" s="79" t="s">
        <v>341</v>
      </c>
      <c r="W189" s="19" t="s">
        <v>162</v>
      </c>
      <c r="X189" s="79" t="s">
        <v>342</v>
      </c>
      <c r="Y189" s="23" t="s">
        <v>162</v>
      </c>
      <c r="AC189" s="5" t="s">
        <v>1003</v>
      </c>
      <c r="AD189" s="79" t="s">
        <v>340</v>
      </c>
      <c r="AE189" s="79" t="s">
        <v>341</v>
      </c>
      <c r="AF189" s="19" t="s">
        <v>162</v>
      </c>
      <c r="AG189" s="79" t="s">
        <v>342</v>
      </c>
      <c r="AH189" s="23" t="s">
        <v>162</v>
      </c>
    </row>
    <row r="190" spans="20:34" x14ac:dyDescent="0.25">
      <c r="T190" s="74">
        <v>100</v>
      </c>
      <c r="U190" s="80">
        <v>844.50300000000004</v>
      </c>
      <c r="V190" s="80">
        <v>380.85599999999999</v>
      </c>
      <c r="W190" s="20">
        <v>1.2173813724872393</v>
      </c>
      <c r="X190" s="80">
        <v>586.18200000000002</v>
      </c>
      <c r="Y190" s="24">
        <v>0.44068395140075944</v>
      </c>
      <c r="AC190" s="74">
        <v>100</v>
      </c>
      <c r="AD190" s="80">
        <v>516.52499999999998</v>
      </c>
      <c r="AE190" s="80">
        <v>285.73700000000002</v>
      </c>
      <c r="AF190" s="20">
        <v>0.80769378834382644</v>
      </c>
      <c r="AG190" s="80">
        <v>416.85300000000001</v>
      </c>
      <c r="AH190" s="24">
        <v>0.23910587185410681</v>
      </c>
    </row>
    <row r="191" spans="20:34" x14ac:dyDescent="0.25">
      <c r="T191" s="74">
        <v>1000</v>
      </c>
      <c r="U191" s="80">
        <v>9553.5259999999998</v>
      </c>
      <c r="V191" s="80">
        <v>5697.6090000000004</v>
      </c>
      <c r="W191" s="20">
        <v>0.67676054990786483</v>
      </c>
      <c r="X191" s="80">
        <v>6151.6949999999997</v>
      </c>
      <c r="Y191" s="24">
        <v>0.552990842361333</v>
      </c>
      <c r="AC191" s="74">
        <v>1000</v>
      </c>
      <c r="AD191" s="80">
        <v>6246.9260000000004</v>
      </c>
      <c r="AE191" s="80">
        <v>2568.5830000000001</v>
      </c>
      <c r="AF191" s="20">
        <v>1.432051446264341</v>
      </c>
      <c r="AG191" s="80">
        <v>3808.0050000000001</v>
      </c>
      <c r="AH191" s="24">
        <v>0.64047211072464449</v>
      </c>
    </row>
    <row r="192" spans="20:34" x14ac:dyDescent="0.25">
      <c r="T192" s="6">
        <v>10000</v>
      </c>
      <c r="U192" s="80">
        <v>86571.278000000006</v>
      </c>
      <c r="V192" s="80">
        <v>51248.106</v>
      </c>
      <c r="W192" s="20">
        <v>0.68925809667970972</v>
      </c>
      <c r="X192" s="80">
        <v>58713.925999999999</v>
      </c>
      <c r="Y192" s="24">
        <v>0.47445902357134151</v>
      </c>
      <c r="AC192" s="6">
        <v>10000</v>
      </c>
      <c r="AD192" s="80">
        <v>61927.775999999998</v>
      </c>
      <c r="AE192" s="80">
        <v>25671.806</v>
      </c>
      <c r="AF192" s="20">
        <v>1.4122874721007159</v>
      </c>
      <c r="AG192" s="80">
        <v>36748.957999999999</v>
      </c>
      <c r="AH192" s="24">
        <v>0.68515733153576752</v>
      </c>
    </row>
    <row r="193" spans="20:34" x14ac:dyDescent="0.25">
      <c r="T193" s="6">
        <v>50000</v>
      </c>
      <c r="U193" s="80">
        <v>410874.11599999998</v>
      </c>
      <c r="V193" s="80">
        <v>247833.128</v>
      </c>
      <c r="W193" s="20">
        <v>0.65786599764015397</v>
      </c>
      <c r="X193" s="80">
        <v>347428.53600000002</v>
      </c>
      <c r="Y193" s="24">
        <v>0.18261476368768959</v>
      </c>
      <c r="AC193" s="6">
        <v>50000</v>
      </c>
      <c r="AD193" s="80">
        <v>242707.86300000001</v>
      </c>
      <c r="AE193" s="80">
        <v>130475.711</v>
      </c>
      <c r="AF193" s="20">
        <v>0.86017658872922342</v>
      </c>
      <c r="AG193" s="80">
        <v>172859.106</v>
      </c>
      <c r="AH193" s="24">
        <v>0.4040791290451311</v>
      </c>
    </row>
    <row r="194" spans="20:34" ht="20" thickBot="1" x14ac:dyDescent="0.3">
      <c r="T194" s="7">
        <v>100000</v>
      </c>
      <c r="U194" s="81">
        <v>856561.80200000003</v>
      </c>
      <c r="V194" s="81">
        <v>510465.11900000001</v>
      </c>
      <c r="W194" s="21">
        <v>0.67800261000791329</v>
      </c>
      <c r="X194" s="81">
        <v>583628.20600000001</v>
      </c>
      <c r="Y194" s="25">
        <v>0.46764976948355375</v>
      </c>
      <c r="AC194" s="7">
        <v>100000</v>
      </c>
      <c r="AD194" s="81">
        <v>487248.87900000002</v>
      </c>
      <c r="AE194" s="81">
        <v>263276.772</v>
      </c>
      <c r="AF194" s="21">
        <v>0.85070971243904503</v>
      </c>
      <c r="AG194" s="81">
        <v>350806.81400000001</v>
      </c>
      <c r="AH194" s="25">
        <v>0.38893789845256532</v>
      </c>
    </row>
    <row r="196" spans="20:34" ht="20" thickBot="1" x14ac:dyDescent="0.3"/>
    <row r="197" spans="20:34" x14ac:dyDescent="0.25">
      <c r="T197" s="5" t="s">
        <v>629</v>
      </c>
      <c r="U197" s="79" t="s">
        <v>340</v>
      </c>
      <c r="V197" s="79" t="s">
        <v>341</v>
      </c>
      <c r="W197" s="19" t="s">
        <v>162</v>
      </c>
      <c r="X197" s="79" t="s">
        <v>342</v>
      </c>
      <c r="Y197" s="23" t="s">
        <v>162</v>
      </c>
      <c r="AC197" s="5" t="s">
        <v>835</v>
      </c>
      <c r="AD197" s="79" t="s">
        <v>340</v>
      </c>
      <c r="AE197" s="79" t="s">
        <v>341</v>
      </c>
      <c r="AF197" s="19" t="s">
        <v>162</v>
      </c>
      <c r="AG197" s="79" t="s">
        <v>342</v>
      </c>
      <c r="AH197" s="23" t="s">
        <v>162</v>
      </c>
    </row>
    <row r="198" spans="20:34" x14ac:dyDescent="0.25">
      <c r="T198" s="74">
        <v>100</v>
      </c>
      <c r="U198" s="80">
        <v>815.81299999999999</v>
      </c>
      <c r="V198" s="80">
        <v>389.68</v>
      </c>
      <c r="W198" s="20">
        <v>1.0935459864504207</v>
      </c>
      <c r="X198" s="80">
        <v>491.75700000000001</v>
      </c>
      <c r="Y198" s="24">
        <v>0.65897587629662624</v>
      </c>
      <c r="AC198" s="74">
        <v>100</v>
      </c>
      <c r="AD198" s="80">
        <v>477.09500000000003</v>
      </c>
      <c r="AE198" s="80">
        <v>345.21100000000001</v>
      </c>
      <c r="AF198" s="20">
        <v>0.38203881104599802</v>
      </c>
      <c r="AG198" s="80">
        <v>310.78300000000002</v>
      </c>
      <c r="AH198" s="24">
        <v>0.53513866588584325</v>
      </c>
    </row>
    <row r="199" spans="20:34" x14ac:dyDescent="0.25">
      <c r="T199" s="74">
        <v>1000</v>
      </c>
      <c r="U199" s="80">
        <v>8990.3240000000005</v>
      </c>
      <c r="V199" s="80">
        <v>6849.6239999999998</v>
      </c>
      <c r="W199" s="20">
        <v>0.31252810373240947</v>
      </c>
      <c r="X199" s="80">
        <v>5853.2370000000001</v>
      </c>
      <c r="Y199" s="24">
        <v>0.53595762481512366</v>
      </c>
      <c r="AC199" s="74">
        <v>1000</v>
      </c>
      <c r="AD199" s="80">
        <v>4580.5749999999998</v>
      </c>
      <c r="AE199" s="80">
        <v>2847.415</v>
      </c>
      <c r="AF199" s="20">
        <v>0.6086783977748238</v>
      </c>
      <c r="AG199" s="80">
        <v>2816.8809999999999</v>
      </c>
      <c r="AH199" s="24">
        <v>0.62611590620974056</v>
      </c>
    </row>
    <row r="200" spans="20:34" x14ac:dyDescent="0.25">
      <c r="T200" s="6">
        <v>10000</v>
      </c>
      <c r="U200" s="80">
        <v>79943.172000000006</v>
      </c>
      <c r="V200" s="80">
        <v>57192.792999999998</v>
      </c>
      <c r="W200" s="20">
        <v>0.39778401799681307</v>
      </c>
      <c r="X200" s="80">
        <v>62943.008999999998</v>
      </c>
      <c r="Y200" s="24">
        <v>0.2700881840586935</v>
      </c>
      <c r="AC200" s="6">
        <v>10000</v>
      </c>
      <c r="AD200" s="80">
        <v>46022.71</v>
      </c>
      <c r="AE200" s="80">
        <v>28526.54</v>
      </c>
      <c r="AF200" s="20">
        <v>0.61332955205924011</v>
      </c>
      <c r="AG200" s="80">
        <v>28019.788</v>
      </c>
      <c r="AH200" s="24">
        <v>0.64250743081996187</v>
      </c>
    </row>
    <row r="201" spans="20:34" x14ac:dyDescent="0.25">
      <c r="T201" s="6">
        <v>50000</v>
      </c>
      <c r="U201" s="80">
        <v>393679.09600000002</v>
      </c>
      <c r="V201" s="80">
        <v>261854.905</v>
      </c>
      <c r="W201" s="20">
        <v>0.50342456254542967</v>
      </c>
      <c r="X201" s="80">
        <v>278350.01799999998</v>
      </c>
      <c r="Y201" s="24">
        <v>0.41433113181979397</v>
      </c>
      <c r="AC201" s="6">
        <v>50000</v>
      </c>
      <c r="AD201" s="80">
        <v>236241.60500000001</v>
      </c>
      <c r="AE201" s="80">
        <v>143074.152</v>
      </c>
      <c r="AF201" s="20">
        <v>0.65118298237406291</v>
      </c>
      <c r="AG201" s="80">
        <v>140692.264</v>
      </c>
      <c r="AH201" s="24">
        <v>0.67913713436298107</v>
      </c>
    </row>
    <row r="202" spans="20:34" ht="20" thickBot="1" x14ac:dyDescent="0.3">
      <c r="T202" s="7">
        <v>100000</v>
      </c>
      <c r="U202" s="81">
        <v>791241.75399999996</v>
      </c>
      <c r="V202" s="81">
        <v>528134.625</v>
      </c>
      <c r="W202" s="21">
        <v>0.49818193419906898</v>
      </c>
      <c r="X202" s="81">
        <v>569035.36600000004</v>
      </c>
      <c r="Y202" s="25">
        <v>0.39049662161068555</v>
      </c>
      <c r="AC202" s="7">
        <v>100000</v>
      </c>
      <c r="AD202" s="81">
        <v>471730.63900000002</v>
      </c>
      <c r="AE202" s="81">
        <v>289619.576</v>
      </c>
      <c r="AF202" s="21">
        <v>0.62879403911564324</v>
      </c>
      <c r="AG202" s="81">
        <v>303870.304</v>
      </c>
      <c r="AH202" s="25">
        <v>0.55240782922967036</v>
      </c>
    </row>
    <row r="203" spans="20:34" ht="20" thickBot="1" x14ac:dyDescent="0.3"/>
    <row r="204" spans="20:34" x14ac:dyDescent="0.25">
      <c r="T204" s="5" t="s">
        <v>645</v>
      </c>
      <c r="U204" s="79" t="s">
        <v>340</v>
      </c>
      <c r="V204" s="79" t="s">
        <v>341</v>
      </c>
      <c r="W204" s="19" t="s">
        <v>162</v>
      </c>
      <c r="X204" s="79" t="s">
        <v>342</v>
      </c>
      <c r="Y204" s="23" t="s">
        <v>162</v>
      </c>
      <c r="AC204" s="5" t="s">
        <v>851</v>
      </c>
      <c r="AD204" s="79" t="s">
        <v>340</v>
      </c>
      <c r="AE204" s="79" t="s">
        <v>341</v>
      </c>
      <c r="AF204" s="19" t="s">
        <v>162</v>
      </c>
      <c r="AG204" s="79" t="s">
        <v>342</v>
      </c>
      <c r="AH204" s="23" t="s">
        <v>162</v>
      </c>
    </row>
    <row r="205" spans="20:34" x14ac:dyDescent="0.25">
      <c r="T205" s="74">
        <v>100</v>
      </c>
      <c r="U205" s="80">
        <v>415.41199999999998</v>
      </c>
      <c r="V205" s="80">
        <v>95.460999999999999</v>
      </c>
      <c r="W205" s="20">
        <v>3.3516409842763011</v>
      </c>
      <c r="X205" s="80">
        <v>283.08300000000003</v>
      </c>
      <c r="Y205" s="24">
        <v>0.46745654101447265</v>
      </c>
      <c r="AC205" s="74">
        <v>100</v>
      </c>
      <c r="AD205" s="80">
        <v>54.91</v>
      </c>
      <c r="AE205" s="80">
        <v>72.349999999999994</v>
      </c>
      <c r="AF205" s="20">
        <v>-0.2410504492052522</v>
      </c>
      <c r="AG205" s="80">
        <v>236.55600000000001</v>
      </c>
      <c r="AH205" s="24">
        <v>-0.76787737364514119</v>
      </c>
    </row>
    <row r="206" spans="20:34" x14ac:dyDescent="0.25">
      <c r="T206" s="74">
        <v>1000</v>
      </c>
      <c r="U206" s="80">
        <v>5246.2070000000003</v>
      </c>
      <c r="V206" s="80">
        <v>930.63699999999994</v>
      </c>
      <c r="W206" s="20">
        <v>4.637221601978001</v>
      </c>
      <c r="X206" s="80">
        <v>3327.386</v>
      </c>
      <c r="Y206" s="24">
        <v>0.57667520389879634</v>
      </c>
      <c r="AC206" s="74">
        <v>1000</v>
      </c>
      <c r="AD206" s="80">
        <v>525.46600000000001</v>
      </c>
      <c r="AE206" s="80">
        <v>1070.931</v>
      </c>
      <c r="AF206" s="20">
        <v>-0.50933720286367656</v>
      </c>
      <c r="AG206" s="80">
        <v>2222.7620000000002</v>
      </c>
      <c r="AH206" s="24">
        <v>-0.76359772211329868</v>
      </c>
    </row>
    <row r="207" spans="20:34" x14ac:dyDescent="0.25">
      <c r="T207" s="6">
        <v>10000</v>
      </c>
      <c r="U207" s="80">
        <v>41592.014000000003</v>
      </c>
      <c r="V207" s="80">
        <v>14480.166999999999</v>
      </c>
      <c r="W207" s="20">
        <v>1.8723435302921581</v>
      </c>
      <c r="X207" s="80">
        <v>30083.495999999999</v>
      </c>
      <c r="Y207" s="24">
        <v>0.38255254641947212</v>
      </c>
      <c r="AC207" s="6">
        <v>10000</v>
      </c>
      <c r="AD207" s="80">
        <v>5160.2780000000002</v>
      </c>
      <c r="AE207" s="80">
        <v>9212.0879999999997</v>
      </c>
      <c r="AF207" s="20">
        <v>-0.43983622388322818</v>
      </c>
      <c r="AG207" s="80">
        <v>21860.511999999999</v>
      </c>
      <c r="AH207" s="24">
        <v>-0.76394523604936604</v>
      </c>
    </row>
    <row r="208" spans="20:34" x14ac:dyDescent="0.25">
      <c r="T208" s="6">
        <v>50000</v>
      </c>
      <c r="U208" s="80">
        <v>201425.59400000001</v>
      </c>
      <c r="V208" s="80">
        <v>69367.880999999994</v>
      </c>
      <c r="W208" s="20">
        <v>1.9037299553665195</v>
      </c>
      <c r="X208" s="80">
        <v>140175.07999999999</v>
      </c>
      <c r="Y208" s="24">
        <v>0.43695722520721958</v>
      </c>
      <c r="AC208" s="6">
        <v>50000</v>
      </c>
      <c r="AD208" s="80">
        <v>25553.105</v>
      </c>
      <c r="AE208" s="80">
        <v>48014.81</v>
      </c>
      <c r="AF208" s="20">
        <v>-0.46780784928650143</v>
      </c>
      <c r="AG208" s="80">
        <v>110047.234</v>
      </c>
      <c r="AH208" s="24">
        <v>-0.76779875267014885</v>
      </c>
    </row>
    <row r="209" spans="20:34" ht="20" thickBot="1" x14ac:dyDescent="0.3">
      <c r="T209" s="7">
        <v>100000</v>
      </c>
      <c r="U209" s="81">
        <v>410754.78200000001</v>
      </c>
      <c r="V209" s="81">
        <v>139881.34</v>
      </c>
      <c r="W209" s="21">
        <v>1.9364515810328955</v>
      </c>
      <c r="X209" s="81">
        <v>286243.87300000002</v>
      </c>
      <c r="Y209" s="25">
        <v>0.43498191837279943</v>
      </c>
      <c r="AC209" s="7">
        <v>100000</v>
      </c>
      <c r="AD209" s="81">
        <v>50886.771000000001</v>
      </c>
      <c r="AE209" s="81">
        <v>93268.964999999997</v>
      </c>
      <c r="AF209" s="21">
        <v>-0.45440832328309844</v>
      </c>
      <c r="AG209" s="81">
        <v>143988.25200000001</v>
      </c>
      <c r="AH209" s="25">
        <v>-0.64659081353387082</v>
      </c>
    </row>
    <row r="211" spans="20:34" ht="20" thickBot="1" x14ac:dyDescent="0.3"/>
    <row r="212" spans="20:34" x14ac:dyDescent="0.25">
      <c r="T212" s="77" t="s">
        <v>661</v>
      </c>
      <c r="U212" s="79" t="s">
        <v>344</v>
      </c>
      <c r="V212" s="79" t="s">
        <v>341</v>
      </c>
      <c r="W212" s="19" t="s">
        <v>162</v>
      </c>
      <c r="X212" s="79" t="s">
        <v>343</v>
      </c>
      <c r="Y212" s="19" t="s">
        <v>162</v>
      </c>
      <c r="Z212" s="79" t="s">
        <v>342</v>
      </c>
      <c r="AA212" s="109" t="s">
        <v>162</v>
      </c>
    </row>
    <row r="213" spans="20:34" x14ac:dyDescent="0.25">
      <c r="T213" s="74">
        <v>100</v>
      </c>
      <c r="U213" s="80">
        <v>3743.1619999999998</v>
      </c>
      <c r="V213" s="80">
        <v>3990.8870000000002</v>
      </c>
      <c r="W213" s="20">
        <v>-6.2072667053715169E-2</v>
      </c>
      <c r="X213" s="80">
        <v>4173.8890000000001</v>
      </c>
      <c r="Y213" s="20">
        <v>-0.10319560486634893</v>
      </c>
      <c r="Z213" s="80">
        <v>3787.0309999999999</v>
      </c>
      <c r="AA213" s="110">
        <v>-1.1584008686488234E-2</v>
      </c>
    </row>
    <row r="214" spans="20:34" x14ac:dyDescent="0.25">
      <c r="T214" s="74">
        <v>1000</v>
      </c>
      <c r="U214" s="80">
        <v>53964.703999999998</v>
      </c>
      <c r="V214" s="80">
        <v>66378.396999999997</v>
      </c>
      <c r="W214" s="20">
        <v>-0.18701405217724676</v>
      </c>
      <c r="X214" s="80">
        <v>59316.523999999998</v>
      </c>
      <c r="Y214" s="20">
        <v>-9.022477446588073E-2</v>
      </c>
      <c r="Z214" s="80">
        <v>61665.39</v>
      </c>
      <c r="AA214" s="110">
        <v>-0.12487857451319129</v>
      </c>
    </row>
    <row r="215" spans="20:34" x14ac:dyDescent="0.25">
      <c r="T215" s="6">
        <v>10000</v>
      </c>
      <c r="U215" s="80">
        <v>1165313.922</v>
      </c>
      <c r="V215" s="80">
        <v>1168694.9820000001</v>
      </c>
      <c r="W215" s="20">
        <v>-2.8930217482528997E-3</v>
      </c>
      <c r="X215" s="80">
        <v>1234207.49</v>
      </c>
      <c r="Y215" s="20">
        <v>-5.5820085810692976E-2</v>
      </c>
      <c r="Z215" s="80">
        <v>1131924.865</v>
      </c>
      <c r="AA215" s="110">
        <v>2.9497591255758904E-2</v>
      </c>
    </row>
    <row r="216" spans="20:34" x14ac:dyDescent="0.25">
      <c r="T216" s="6">
        <v>50000</v>
      </c>
      <c r="U216" s="80">
        <v>6817516.5310000004</v>
      </c>
      <c r="V216" s="80">
        <v>7102065.6950000003</v>
      </c>
      <c r="W216" s="20">
        <v>-4.0065690211839144E-2</v>
      </c>
      <c r="X216" s="80">
        <v>7169907.8159999996</v>
      </c>
      <c r="Y216" s="20">
        <v>-4.9148649333206285E-2</v>
      </c>
      <c r="Z216" s="80">
        <v>6980096.4680000003</v>
      </c>
      <c r="AA216" s="110">
        <v>-2.3291932675335025E-2</v>
      </c>
    </row>
    <row r="217" spans="20:34" ht="20" thickBot="1" x14ac:dyDescent="0.3">
      <c r="T217" s="7">
        <v>100000</v>
      </c>
      <c r="U217" s="81">
        <v>14870772.634</v>
      </c>
      <c r="V217" s="81">
        <v>15470365.488</v>
      </c>
      <c r="W217" s="21">
        <v>-3.8757510574982224E-2</v>
      </c>
      <c r="X217" s="81">
        <v>15364027.539000001</v>
      </c>
      <c r="Y217" s="21">
        <v>-3.2104531428879812E-2</v>
      </c>
      <c r="Z217" s="81">
        <v>14922144.015000001</v>
      </c>
      <c r="AA217" s="112">
        <v>-3.4426273428510568E-3</v>
      </c>
    </row>
  </sheetData>
  <sortState xmlns:xlrd2="http://schemas.microsoft.com/office/spreadsheetml/2017/richdata2" ref="K98:R102">
    <sortCondition ref="K98:K102"/>
  </sortState>
  <mergeCells count="3">
    <mergeCell ref="T2:AA2"/>
    <mergeCell ref="T3:AA3"/>
    <mergeCell ref="T5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69C-2B05-1F42-970E-86F953823BCB}">
  <dimension ref="A1:M2238"/>
  <sheetViews>
    <sheetView workbookViewId="0">
      <selection sqref="A1:J1048576"/>
    </sheetView>
  </sheetViews>
  <sheetFormatPr baseColWidth="10" defaultRowHeight="19" x14ac:dyDescent="0.25"/>
  <cols>
    <col min="1" max="1" width="52.83203125" style="3" bestFit="1" customWidth="1"/>
    <col min="2" max="2" width="6.6640625" style="3" bestFit="1" customWidth="1"/>
    <col min="3" max="3" width="4.33203125" style="3" bestFit="1" customWidth="1"/>
    <col min="4" max="4" width="12.6640625" style="26" customWidth="1"/>
    <col min="5" max="5" width="6" style="3" bestFit="1" customWidth="1"/>
    <col min="6" max="6" width="10.5" style="42" bestFit="1" customWidth="1"/>
    <col min="7" max="7" width="6.33203125" style="3" bestFit="1" customWidth="1"/>
    <col min="8" max="8" width="12" style="3" customWidth="1"/>
    <col min="9" max="9" width="16.33203125" style="3" customWidth="1"/>
    <col min="10" max="11" width="10.83203125" style="104"/>
  </cols>
  <sheetData>
    <row r="1" spans="1:13" x14ac:dyDescent="0.25">
      <c r="A1" s="2"/>
      <c r="H1" s="2"/>
    </row>
    <row r="2" spans="1:13" x14ac:dyDescent="0.25">
      <c r="A2" s="2"/>
      <c r="H2" s="2"/>
    </row>
    <row r="3" spans="1:13" x14ac:dyDescent="0.25">
      <c r="A3" s="2"/>
      <c r="H3" s="2"/>
    </row>
    <row r="4" spans="1:13" x14ac:dyDescent="0.25">
      <c r="A4" s="2"/>
      <c r="H4" s="2"/>
    </row>
    <row r="5" spans="1:13" x14ac:dyDescent="0.25">
      <c r="A5" s="2"/>
      <c r="H5" s="2"/>
      <c r="J5" s="132"/>
      <c r="K5" s="133"/>
      <c r="L5" s="46"/>
      <c r="M5" s="47"/>
    </row>
    <row r="6" spans="1:13" x14ac:dyDescent="0.25">
      <c r="A6" s="2"/>
      <c r="H6" s="2"/>
      <c r="J6" s="134"/>
      <c r="K6" s="135"/>
      <c r="L6" s="8"/>
      <c r="M6" s="18"/>
    </row>
    <row r="7" spans="1:13" x14ac:dyDescent="0.25">
      <c r="A7" s="2"/>
      <c r="H7" s="2"/>
      <c r="J7" s="134"/>
      <c r="K7" s="135"/>
      <c r="L7" s="8"/>
      <c r="M7" s="18"/>
    </row>
    <row r="8" spans="1:13" x14ac:dyDescent="0.25">
      <c r="A8" s="2"/>
      <c r="H8" s="2"/>
      <c r="J8" s="134"/>
      <c r="K8" s="135"/>
      <c r="L8" s="8"/>
      <c r="M8" s="18"/>
    </row>
    <row r="9" spans="1:13" x14ac:dyDescent="0.25">
      <c r="A9" s="2"/>
      <c r="H9" s="2"/>
      <c r="J9" s="134"/>
      <c r="K9" s="135"/>
      <c r="L9" s="8"/>
      <c r="M9" s="18"/>
    </row>
    <row r="10" spans="1:13" x14ac:dyDescent="0.25">
      <c r="A10" s="2"/>
      <c r="H10" s="2"/>
      <c r="J10" s="134"/>
      <c r="K10" s="135"/>
      <c r="L10" s="8"/>
      <c r="M10" s="18"/>
    </row>
    <row r="11" spans="1:13" x14ac:dyDescent="0.25">
      <c r="A11" s="2"/>
      <c r="H11" s="2"/>
      <c r="J11" s="136"/>
      <c r="K11" s="137"/>
      <c r="L11" s="1"/>
      <c r="M11" s="14"/>
    </row>
    <row r="12" spans="1:13" x14ac:dyDescent="0.25">
      <c r="A12" s="2"/>
      <c r="H12" s="2"/>
      <c r="J12" s="132"/>
      <c r="K12" s="133"/>
      <c r="L12" s="46"/>
      <c r="M12" s="47"/>
    </row>
    <row r="13" spans="1:13" x14ac:dyDescent="0.25">
      <c r="A13" s="2"/>
      <c r="H13" s="2"/>
      <c r="J13" s="134"/>
      <c r="K13" s="135"/>
      <c r="L13" s="8"/>
      <c r="M13" s="18"/>
    </row>
    <row r="14" spans="1:13" x14ac:dyDescent="0.25">
      <c r="A14" s="2"/>
      <c r="H14" s="2"/>
      <c r="J14" s="134"/>
      <c r="K14" s="135"/>
      <c r="L14" s="8"/>
      <c r="M14" s="18"/>
    </row>
    <row r="15" spans="1:13" x14ac:dyDescent="0.25">
      <c r="A15" s="2"/>
      <c r="H15" s="2"/>
      <c r="J15" s="134"/>
      <c r="K15" s="135"/>
      <c r="L15" s="8"/>
      <c r="M15" s="18"/>
    </row>
    <row r="16" spans="1:13" x14ac:dyDescent="0.25">
      <c r="A16" s="2"/>
      <c r="H16" s="2"/>
      <c r="J16" s="134"/>
      <c r="K16" s="135"/>
      <c r="L16" s="8"/>
      <c r="M16" s="18"/>
    </row>
    <row r="17" spans="1:13" x14ac:dyDescent="0.25">
      <c r="A17" s="2"/>
      <c r="H17" s="2"/>
      <c r="J17" s="134"/>
      <c r="K17" s="135"/>
      <c r="L17" s="8"/>
      <c r="M17" s="18"/>
    </row>
    <row r="18" spans="1:13" x14ac:dyDescent="0.25">
      <c r="J18" s="136"/>
      <c r="K18" s="137"/>
      <c r="L18" s="1"/>
      <c r="M18" s="14"/>
    </row>
    <row r="19" spans="1:13" x14ac:dyDescent="0.25">
      <c r="A19" s="2"/>
      <c r="H19" s="2"/>
      <c r="J19" s="136"/>
      <c r="K19" s="137"/>
      <c r="L19" s="1"/>
      <c r="M19" s="14"/>
    </row>
    <row r="20" spans="1:13" x14ac:dyDescent="0.25">
      <c r="A20" s="2"/>
      <c r="H20" s="2"/>
      <c r="J20" s="136"/>
      <c r="K20" s="137"/>
      <c r="L20" s="1"/>
      <c r="M20" s="14"/>
    </row>
    <row r="21" spans="1:13" x14ac:dyDescent="0.25">
      <c r="A21" s="2"/>
      <c r="H21" s="2"/>
      <c r="J21" s="136"/>
      <c r="K21" s="137"/>
      <c r="L21" s="1"/>
      <c r="M21" s="14"/>
    </row>
    <row r="22" spans="1:13" x14ac:dyDescent="0.25">
      <c r="A22" s="2"/>
      <c r="H22" s="2"/>
      <c r="J22" s="136"/>
      <c r="K22" s="137"/>
      <c r="L22" s="1"/>
      <c r="M22" s="14"/>
    </row>
    <row r="23" spans="1:13" x14ac:dyDescent="0.25">
      <c r="A23" s="2"/>
      <c r="H23" s="2"/>
      <c r="J23" s="136"/>
      <c r="K23" s="137"/>
      <c r="L23" s="1"/>
      <c r="M23" s="14"/>
    </row>
    <row r="24" spans="1:13" x14ac:dyDescent="0.25">
      <c r="A24" s="2"/>
      <c r="H24" s="2"/>
      <c r="J24" s="136"/>
      <c r="K24" s="137"/>
      <c r="L24" s="1"/>
      <c r="M24" s="14"/>
    </row>
    <row r="25" spans="1:13" x14ac:dyDescent="0.25">
      <c r="A25" s="2"/>
      <c r="H25" s="2"/>
      <c r="J25" s="136"/>
      <c r="K25" s="137"/>
      <c r="L25" s="1"/>
      <c r="M25" s="14"/>
    </row>
    <row r="26" spans="1:13" x14ac:dyDescent="0.25">
      <c r="A26" s="2"/>
      <c r="H26" s="2"/>
      <c r="J26" s="136"/>
      <c r="K26" s="137"/>
      <c r="L26" s="1"/>
      <c r="M26" s="14"/>
    </row>
    <row r="27" spans="1:13" x14ac:dyDescent="0.25">
      <c r="A27" s="2"/>
      <c r="H27" s="2"/>
      <c r="J27" s="136"/>
      <c r="K27" s="137"/>
      <c r="L27" s="1"/>
      <c r="M27" s="14"/>
    </row>
    <row r="28" spans="1:13" x14ac:dyDescent="0.25">
      <c r="A28" s="2"/>
      <c r="H28" s="2"/>
      <c r="J28" s="136"/>
      <c r="K28" s="137"/>
      <c r="L28" s="1"/>
      <c r="M28" s="14"/>
    </row>
    <row r="29" spans="1:13" x14ac:dyDescent="0.25">
      <c r="A29" s="2"/>
      <c r="H29" s="2"/>
      <c r="J29" s="136"/>
      <c r="K29" s="137"/>
      <c r="L29" s="1"/>
      <c r="M29" s="14"/>
    </row>
    <row r="30" spans="1:13" x14ac:dyDescent="0.25">
      <c r="A30" s="2"/>
      <c r="H30" s="2"/>
      <c r="J30" s="136"/>
      <c r="K30" s="137"/>
      <c r="L30" s="1"/>
      <c r="M30" s="14"/>
    </row>
    <row r="31" spans="1:13" x14ac:dyDescent="0.25">
      <c r="A31" s="2"/>
      <c r="H31" s="2"/>
      <c r="J31" s="136"/>
      <c r="K31" s="137"/>
      <c r="L31" s="1"/>
      <c r="M31" s="14"/>
    </row>
    <row r="32" spans="1:13" x14ac:dyDescent="0.25">
      <c r="A32" s="2"/>
      <c r="H32" s="2"/>
      <c r="J32" s="136"/>
      <c r="K32" s="137"/>
      <c r="L32" s="1"/>
      <c r="M32" s="14"/>
    </row>
    <row r="33" spans="1:8" x14ac:dyDescent="0.25">
      <c r="A33" s="2"/>
      <c r="H33" s="2"/>
    </row>
    <row r="34" spans="1:8" x14ac:dyDescent="0.25">
      <c r="A34" s="2"/>
      <c r="H34" s="2"/>
    </row>
    <row r="35" spans="1:8" x14ac:dyDescent="0.25">
      <c r="A35" s="2"/>
      <c r="H35" s="2"/>
    </row>
    <row r="37" spans="1:8" x14ac:dyDescent="0.25">
      <c r="A37" s="2"/>
      <c r="H37" s="2"/>
    </row>
    <row r="38" spans="1:8" x14ac:dyDescent="0.25">
      <c r="A38" s="2"/>
      <c r="H38" s="2"/>
    </row>
    <row r="39" spans="1:8" x14ac:dyDescent="0.25">
      <c r="A39" s="2"/>
      <c r="H39" s="2"/>
    </row>
    <row r="40" spans="1:8" x14ac:dyDescent="0.25">
      <c r="A40" s="2"/>
      <c r="H40" s="2"/>
    </row>
    <row r="41" spans="1:8" x14ac:dyDescent="0.25">
      <c r="A41" s="2"/>
      <c r="H41" s="2"/>
    </row>
    <row r="42" spans="1:8" x14ac:dyDescent="0.25">
      <c r="A42" s="2"/>
      <c r="H42" s="2"/>
    </row>
    <row r="43" spans="1:8" x14ac:dyDescent="0.25">
      <c r="A43" s="2"/>
      <c r="H43" s="2"/>
    </row>
    <row r="44" spans="1:8" x14ac:dyDescent="0.25">
      <c r="A44" s="2"/>
      <c r="H44" s="2"/>
    </row>
    <row r="45" spans="1:8" x14ac:dyDescent="0.25">
      <c r="A45" s="2"/>
      <c r="H45" s="2"/>
    </row>
    <row r="46" spans="1:8" x14ac:dyDescent="0.25">
      <c r="A46" s="2"/>
      <c r="H46" s="2"/>
    </row>
    <row r="47" spans="1:8" x14ac:dyDescent="0.25">
      <c r="A47" s="2"/>
      <c r="H47" s="2"/>
    </row>
    <row r="48" spans="1:8" x14ac:dyDescent="0.25">
      <c r="A48" s="2"/>
      <c r="H48" s="2"/>
    </row>
    <row r="49" spans="1:8" x14ac:dyDescent="0.25">
      <c r="A49" s="2"/>
      <c r="H49" s="2"/>
    </row>
    <row r="50" spans="1:8" x14ac:dyDescent="0.25">
      <c r="A50" s="2"/>
      <c r="H50" s="2"/>
    </row>
    <row r="51" spans="1:8" x14ac:dyDescent="0.25">
      <c r="A51" s="2"/>
      <c r="H51" s="2"/>
    </row>
    <row r="52" spans="1:8" x14ac:dyDescent="0.25">
      <c r="A52" s="2"/>
      <c r="H52" s="2"/>
    </row>
    <row r="53" spans="1:8" x14ac:dyDescent="0.25">
      <c r="A53" s="2"/>
      <c r="H53" s="2"/>
    </row>
    <row r="55" spans="1:8" x14ac:dyDescent="0.25">
      <c r="A55" s="2"/>
      <c r="H55" s="2"/>
    </row>
    <row r="56" spans="1:8" x14ac:dyDescent="0.25">
      <c r="A56" s="2"/>
      <c r="H56" s="2"/>
    </row>
    <row r="57" spans="1:8" x14ac:dyDescent="0.25">
      <c r="A57" s="2"/>
      <c r="H57" s="2"/>
    </row>
    <row r="58" spans="1:8" x14ac:dyDescent="0.25">
      <c r="A58" s="2"/>
      <c r="H58" s="2"/>
    </row>
    <row r="59" spans="1:8" x14ac:dyDescent="0.25">
      <c r="A59" s="2"/>
      <c r="H59" s="2"/>
    </row>
    <row r="60" spans="1:8" x14ac:dyDescent="0.25">
      <c r="A60" s="2"/>
      <c r="H60" s="2"/>
    </row>
    <row r="61" spans="1:8" x14ac:dyDescent="0.25">
      <c r="A61" s="2"/>
      <c r="H61" s="2"/>
    </row>
    <row r="62" spans="1:8" x14ac:dyDescent="0.25">
      <c r="A62" s="2"/>
      <c r="H62" s="2"/>
    </row>
    <row r="63" spans="1:8" x14ac:dyDescent="0.25">
      <c r="A63" s="2"/>
      <c r="H63" s="2"/>
    </row>
    <row r="64" spans="1:8" x14ac:dyDescent="0.25">
      <c r="A64" s="2"/>
      <c r="H64" s="2"/>
    </row>
    <row r="65" spans="1:8" x14ac:dyDescent="0.25">
      <c r="A65" s="2"/>
      <c r="H65" s="2"/>
    </row>
    <row r="66" spans="1:8" x14ac:dyDescent="0.25">
      <c r="A66" s="2"/>
      <c r="H66" s="2"/>
    </row>
    <row r="67" spans="1:8" x14ac:dyDescent="0.25">
      <c r="A67" s="2"/>
      <c r="H67" s="2"/>
    </row>
    <row r="68" spans="1:8" x14ac:dyDescent="0.25">
      <c r="A68" s="2"/>
      <c r="H68" s="2"/>
    </row>
    <row r="69" spans="1:8" x14ac:dyDescent="0.25">
      <c r="A69" s="2"/>
      <c r="H69" s="2"/>
    </row>
    <row r="70" spans="1:8" x14ac:dyDescent="0.25">
      <c r="A70" s="2"/>
      <c r="H70" s="2"/>
    </row>
    <row r="71" spans="1:8" x14ac:dyDescent="0.25">
      <c r="A71" s="2"/>
      <c r="H71" s="2"/>
    </row>
    <row r="73" spans="1:8" x14ac:dyDescent="0.25">
      <c r="A73" s="2"/>
      <c r="H73" s="2"/>
    </row>
    <row r="74" spans="1:8" x14ac:dyDescent="0.25">
      <c r="A74" s="2"/>
      <c r="H74" s="2"/>
    </row>
    <row r="75" spans="1:8" x14ac:dyDescent="0.25">
      <c r="A75" s="2"/>
      <c r="H75" s="2"/>
    </row>
    <row r="76" spans="1:8" x14ac:dyDescent="0.25">
      <c r="A76" s="2"/>
      <c r="H76" s="2"/>
    </row>
    <row r="77" spans="1:8" x14ac:dyDescent="0.25">
      <c r="A77" s="2"/>
      <c r="H77" s="2"/>
    </row>
    <row r="78" spans="1:8" x14ac:dyDescent="0.25">
      <c r="A78" s="2"/>
      <c r="H78" s="2"/>
    </row>
    <row r="79" spans="1:8" x14ac:dyDescent="0.25">
      <c r="A79" s="2"/>
      <c r="H79" s="2"/>
    </row>
    <row r="80" spans="1:8" x14ac:dyDescent="0.25">
      <c r="A80" s="2"/>
      <c r="H80" s="2"/>
    </row>
    <row r="81" spans="1:9" x14ac:dyDescent="0.25">
      <c r="A81" s="2"/>
      <c r="H81" s="2"/>
    </row>
    <row r="82" spans="1:9" x14ac:dyDescent="0.25">
      <c r="A82" s="2"/>
      <c r="H82" s="2"/>
    </row>
    <row r="83" spans="1:9" x14ac:dyDescent="0.25">
      <c r="A83" s="2"/>
      <c r="H83" s="2"/>
    </row>
    <row r="84" spans="1:9" x14ac:dyDescent="0.25">
      <c r="A84" s="2"/>
      <c r="H84" s="2"/>
    </row>
    <row r="85" spans="1:9" x14ac:dyDescent="0.25">
      <c r="A85" s="2"/>
      <c r="H85" s="2"/>
    </row>
    <row r="86" spans="1:9" x14ac:dyDescent="0.25">
      <c r="A86" s="2"/>
      <c r="H86" s="2"/>
    </row>
    <row r="87" spans="1:9" x14ac:dyDescent="0.25">
      <c r="A87" s="2"/>
      <c r="H87" s="2"/>
    </row>
    <row r="88" spans="1:9" x14ac:dyDescent="0.25">
      <c r="A88" s="2"/>
      <c r="H88" s="2"/>
    </row>
    <row r="89" spans="1:9" x14ac:dyDescent="0.25">
      <c r="A89" s="2"/>
      <c r="H89" s="2"/>
    </row>
    <row r="90" spans="1:9" x14ac:dyDescent="0.25">
      <c r="E90" s="4"/>
    </row>
    <row r="91" spans="1:9" x14ac:dyDescent="0.25">
      <c r="B91" s="2"/>
      <c r="E91" s="4"/>
      <c r="I91" s="2"/>
    </row>
    <row r="92" spans="1:9" x14ac:dyDescent="0.25">
      <c r="B92" s="2"/>
      <c r="E92" s="4"/>
      <c r="I92" s="2"/>
    </row>
    <row r="93" spans="1:9" x14ac:dyDescent="0.25">
      <c r="A93" s="2"/>
      <c r="H93" s="2"/>
    </row>
    <row r="94" spans="1:9" x14ac:dyDescent="0.25">
      <c r="A94" s="2"/>
      <c r="H94" s="2"/>
    </row>
    <row r="95" spans="1:9" x14ac:dyDescent="0.25">
      <c r="A95" s="2"/>
      <c r="H95" s="2"/>
    </row>
    <row r="96" spans="1:9" x14ac:dyDescent="0.25">
      <c r="A96" s="2"/>
      <c r="H96" s="2"/>
    </row>
    <row r="97" spans="1:9" x14ac:dyDescent="0.25">
      <c r="A97" s="2"/>
      <c r="H97" s="2"/>
    </row>
    <row r="98" spans="1:9" x14ac:dyDescent="0.25">
      <c r="A98" s="2"/>
      <c r="H98" s="2"/>
    </row>
    <row r="99" spans="1:9" x14ac:dyDescent="0.25">
      <c r="A99" s="2"/>
      <c r="H99" s="2"/>
    </row>
    <row r="100" spans="1:9" x14ac:dyDescent="0.25">
      <c r="A100" s="2"/>
      <c r="H100" s="2"/>
    </row>
    <row r="101" spans="1:9" x14ac:dyDescent="0.25">
      <c r="A101" s="2"/>
      <c r="H101" s="2"/>
    </row>
    <row r="102" spans="1:9" x14ac:dyDescent="0.25">
      <c r="A102" s="2"/>
      <c r="H102" s="2"/>
    </row>
    <row r="103" spans="1:9" x14ac:dyDescent="0.25">
      <c r="A103" s="2"/>
      <c r="H103" s="2"/>
    </row>
    <row r="104" spans="1:9" x14ac:dyDescent="0.25">
      <c r="A104" s="2"/>
      <c r="H104" s="2"/>
    </row>
    <row r="105" spans="1:9" x14ac:dyDescent="0.25">
      <c r="A105" s="2"/>
      <c r="H105" s="2"/>
    </row>
    <row r="106" spans="1:9" x14ac:dyDescent="0.25">
      <c r="A106" s="2"/>
      <c r="H106" s="2"/>
    </row>
    <row r="107" spans="1:9" x14ac:dyDescent="0.25">
      <c r="A107" s="2"/>
      <c r="H107" s="2"/>
    </row>
    <row r="108" spans="1:9" x14ac:dyDescent="0.25">
      <c r="E108" s="4"/>
    </row>
    <row r="109" spans="1:9" x14ac:dyDescent="0.25">
      <c r="B109" s="2"/>
      <c r="E109" s="4"/>
      <c r="I109" s="2"/>
    </row>
    <row r="110" spans="1:9" x14ac:dyDescent="0.25">
      <c r="B110" s="2"/>
      <c r="E110" s="4"/>
      <c r="I110" s="2"/>
    </row>
    <row r="111" spans="1:9" x14ac:dyDescent="0.25">
      <c r="A111" s="2"/>
      <c r="H111" s="2"/>
    </row>
    <row r="112" spans="1:9" x14ac:dyDescent="0.25">
      <c r="A112" s="2"/>
      <c r="H112" s="2"/>
    </row>
    <row r="113" spans="1:8" x14ac:dyDescent="0.25">
      <c r="A113" s="2"/>
      <c r="H113" s="2"/>
    </row>
    <row r="114" spans="1:8" x14ac:dyDescent="0.25">
      <c r="A114" s="2"/>
      <c r="H114" s="2"/>
    </row>
    <row r="115" spans="1:8" x14ac:dyDescent="0.25">
      <c r="A115" s="2"/>
      <c r="H115" s="2"/>
    </row>
    <row r="116" spans="1:8" x14ac:dyDescent="0.25">
      <c r="A116" s="2"/>
      <c r="H116" s="2"/>
    </row>
    <row r="117" spans="1:8" x14ac:dyDescent="0.25">
      <c r="A117" s="2"/>
      <c r="H117" s="2"/>
    </row>
    <row r="118" spans="1:8" x14ac:dyDescent="0.25">
      <c r="A118" s="2"/>
      <c r="H118" s="2"/>
    </row>
    <row r="119" spans="1:8" x14ac:dyDescent="0.25">
      <c r="A119" s="2"/>
      <c r="H119" s="2"/>
    </row>
    <row r="120" spans="1:8" x14ac:dyDescent="0.25">
      <c r="A120" s="2"/>
      <c r="H120" s="2"/>
    </row>
    <row r="121" spans="1:8" x14ac:dyDescent="0.25">
      <c r="A121" s="2"/>
      <c r="H121" s="2"/>
    </row>
    <row r="122" spans="1:8" x14ac:dyDescent="0.25">
      <c r="A122" s="2"/>
      <c r="H122" s="2"/>
    </row>
    <row r="123" spans="1:8" x14ac:dyDescent="0.25">
      <c r="A123" s="2"/>
      <c r="H123" s="2"/>
    </row>
    <row r="124" spans="1:8" x14ac:dyDescent="0.25">
      <c r="A124" s="2"/>
      <c r="H124" s="2"/>
    </row>
    <row r="125" spans="1:8" x14ac:dyDescent="0.25">
      <c r="A125" s="2"/>
      <c r="H125" s="2"/>
    </row>
    <row r="126" spans="1:8" x14ac:dyDescent="0.25">
      <c r="A126" s="2"/>
      <c r="H126" s="2"/>
    </row>
    <row r="127" spans="1:8" x14ac:dyDescent="0.25">
      <c r="A127" s="2"/>
      <c r="H127" s="2"/>
    </row>
    <row r="128" spans="1:8" x14ac:dyDescent="0.25">
      <c r="A128" s="2"/>
      <c r="H128" s="2"/>
    </row>
    <row r="129" spans="1:8" x14ac:dyDescent="0.25">
      <c r="A129" s="2"/>
      <c r="H129" s="2"/>
    </row>
    <row r="130" spans="1:8" x14ac:dyDescent="0.25">
      <c r="A130" s="2"/>
      <c r="H130" s="2"/>
    </row>
    <row r="131" spans="1:8" x14ac:dyDescent="0.25">
      <c r="A131" s="2"/>
      <c r="H131" s="2"/>
    </row>
    <row r="132" spans="1:8" x14ac:dyDescent="0.25">
      <c r="A132" s="2"/>
      <c r="H132" s="2"/>
    </row>
    <row r="133" spans="1:8" x14ac:dyDescent="0.25">
      <c r="A133" s="2"/>
      <c r="H133" s="2"/>
    </row>
    <row r="134" spans="1:8" x14ac:dyDescent="0.25">
      <c r="A134" s="2"/>
      <c r="H134" s="2"/>
    </row>
    <row r="135" spans="1:8" x14ac:dyDescent="0.25">
      <c r="A135" s="2"/>
      <c r="H135" s="2"/>
    </row>
    <row r="136" spans="1:8" x14ac:dyDescent="0.25">
      <c r="A136" s="2"/>
      <c r="H136" s="2"/>
    </row>
    <row r="137" spans="1:8" x14ac:dyDescent="0.25">
      <c r="A137" s="2"/>
      <c r="H137" s="2"/>
    </row>
    <row r="138" spans="1:8" x14ac:dyDescent="0.25">
      <c r="A138" s="2"/>
      <c r="H138" s="2"/>
    </row>
    <row r="139" spans="1:8" x14ac:dyDescent="0.25">
      <c r="A139" s="2"/>
      <c r="H139" s="2"/>
    </row>
    <row r="140" spans="1:8" x14ac:dyDescent="0.25">
      <c r="A140" s="2"/>
      <c r="H140" s="2"/>
    </row>
    <row r="141" spans="1:8" x14ac:dyDescent="0.25">
      <c r="A141" s="2"/>
      <c r="H141" s="2"/>
    </row>
    <row r="142" spans="1:8" x14ac:dyDescent="0.25">
      <c r="A142" s="2"/>
      <c r="H142" s="2"/>
    </row>
    <row r="143" spans="1:8" x14ac:dyDescent="0.25">
      <c r="A143" s="2"/>
      <c r="H143" s="2"/>
    </row>
    <row r="144" spans="1:8" x14ac:dyDescent="0.25">
      <c r="A144" s="2"/>
      <c r="H144" s="2"/>
    </row>
    <row r="145" spans="1:8" x14ac:dyDescent="0.25">
      <c r="A145" s="2"/>
      <c r="H145" s="2"/>
    </row>
    <row r="146" spans="1:8" x14ac:dyDescent="0.25">
      <c r="A146" s="2"/>
      <c r="H146" s="2"/>
    </row>
    <row r="147" spans="1:8" x14ac:dyDescent="0.25">
      <c r="A147" s="2"/>
      <c r="H147" s="2"/>
    </row>
    <row r="148" spans="1:8" x14ac:dyDescent="0.25">
      <c r="A148" s="2"/>
      <c r="H148" s="2"/>
    </row>
    <row r="149" spans="1:8" x14ac:dyDescent="0.25">
      <c r="A149" s="2"/>
      <c r="H149" s="2"/>
    </row>
    <row r="150" spans="1:8" x14ac:dyDescent="0.25">
      <c r="A150" s="2"/>
      <c r="H150" s="2"/>
    </row>
    <row r="152" spans="1:8" x14ac:dyDescent="0.25">
      <c r="A152" s="2"/>
      <c r="H152" s="2"/>
    </row>
    <row r="153" spans="1:8" x14ac:dyDescent="0.25">
      <c r="A153" s="2"/>
      <c r="H153" s="2"/>
    </row>
    <row r="154" spans="1:8" x14ac:dyDescent="0.25">
      <c r="A154" s="2"/>
      <c r="H154" s="2"/>
    </row>
    <row r="155" spans="1:8" x14ac:dyDescent="0.25">
      <c r="A155" s="2"/>
      <c r="H155" s="2"/>
    </row>
    <row r="156" spans="1:8" x14ac:dyDescent="0.25">
      <c r="A156" s="2"/>
      <c r="H156" s="2"/>
    </row>
    <row r="157" spans="1:8" x14ac:dyDescent="0.25">
      <c r="A157" s="2"/>
      <c r="H157" s="2"/>
    </row>
    <row r="158" spans="1:8" x14ac:dyDescent="0.25">
      <c r="A158" s="2"/>
      <c r="H158" s="2"/>
    </row>
    <row r="159" spans="1:8" x14ac:dyDescent="0.25">
      <c r="A159" s="2"/>
      <c r="H159" s="2"/>
    </row>
    <row r="160" spans="1:8" x14ac:dyDescent="0.25">
      <c r="A160" s="2"/>
      <c r="H160" s="2"/>
    </row>
    <row r="161" spans="1:8" x14ac:dyDescent="0.25">
      <c r="A161" s="2"/>
      <c r="H161" s="2"/>
    </row>
    <row r="162" spans="1:8" x14ac:dyDescent="0.25">
      <c r="A162" s="2"/>
      <c r="H162" s="2"/>
    </row>
    <row r="163" spans="1:8" x14ac:dyDescent="0.25">
      <c r="A163" s="2"/>
      <c r="H163" s="2"/>
    </row>
    <row r="164" spans="1:8" x14ac:dyDescent="0.25">
      <c r="A164" s="2"/>
      <c r="H164" s="2"/>
    </row>
    <row r="165" spans="1:8" x14ac:dyDescent="0.25">
      <c r="A165" s="2"/>
      <c r="H165" s="2"/>
    </row>
    <row r="166" spans="1:8" x14ac:dyDescent="0.25">
      <c r="A166" s="2"/>
      <c r="H166" s="2"/>
    </row>
    <row r="167" spans="1:8" x14ac:dyDescent="0.25">
      <c r="A167" s="2"/>
      <c r="H167" s="2"/>
    </row>
    <row r="168" spans="1:8" x14ac:dyDescent="0.25">
      <c r="A168" s="2"/>
      <c r="H168" s="2"/>
    </row>
    <row r="169" spans="1:8" x14ac:dyDescent="0.25">
      <c r="A169" s="2"/>
      <c r="H169" s="2"/>
    </row>
    <row r="170" spans="1:8" x14ac:dyDescent="0.25">
      <c r="A170" s="2"/>
      <c r="H170" s="2"/>
    </row>
    <row r="171" spans="1:8" x14ac:dyDescent="0.25">
      <c r="A171" s="2"/>
      <c r="H171" s="2"/>
    </row>
    <row r="172" spans="1:8" x14ac:dyDescent="0.25">
      <c r="A172" s="2"/>
      <c r="H172" s="2"/>
    </row>
    <row r="173" spans="1:8" x14ac:dyDescent="0.25">
      <c r="A173" s="2"/>
      <c r="H173" s="2"/>
    </row>
    <row r="420" spans="1:9" x14ac:dyDescent="0.25">
      <c r="A420" s="32"/>
      <c r="B420" s="32"/>
      <c r="C420" s="32"/>
      <c r="D420" s="82"/>
      <c r="E420" s="32"/>
      <c r="F420" s="43"/>
      <c r="G420" s="32"/>
      <c r="H420" s="32"/>
      <c r="I420" s="32"/>
    </row>
    <row r="421" spans="1:9" x14ac:dyDescent="0.25">
      <c r="A421" s="32"/>
      <c r="B421" s="32"/>
      <c r="C421" s="32"/>
      <c r="D421" s="82"/>
      <c r="E421" s="32"/>
      <c r="F421" s="43"/>
      <c r="G421" s="32"/>
      <c r="H421" s="32"/>
      <c r="I421" s="32"/>
    </row>
    <row r="422" spans="1:9" x14ac:dyDescent="0.25">
      <c r="A422" s="32"/>
      <c r="B422" s="32"/>
      <c r="C422" s="32"/>
      <c r="D422" s="82"/>
      <c r="E422" s="32"/>
      <c r="F422" s="43"/>
      <c r="G422" s="32"/>
      <c r="H422" s="32"/>
      <c r="I422" s="32"/>
    </row>
    <row r="423" spans="1:9" x14ac:dyDescent="0.25">
      <c r="A423" s="32"/>
      <c r="B423" s="32"/>
      <c r="C423" s="32"/>
      <c r="D423" s="82"/>
      <c r="E423" s="32"/>
      <c r="F423" s="43"/>
      <c r="G423" s="32"/>
      <c r="H423" s="32"/>
      <c r="I423" s="32"/>
    </row>
    <row r="424" spans="1:9" x14ac:dyDescent="0.25">
      <c r="A424" s="32"/>
      <c r="B424" s="32"/>
      <c r="C424" s="32"/>
      <c r="D424" s="82"/>
      <c r="E424" s="32"/>
      <c r="F424" s="43"/>
      <c r="G424" s="32"/>
      <c r="H424" s="32"/>
      <c r="I424" s="32"/>
    </row>
    <row r="425" spans="1:9" x14ac:dyDescent="0.25">
      <c r="A425" s="32"/>
      <c r="B425" s="32"/>
      <c r="C425" s="32"/>
      <c r="D425" s="82"/>
      <c r="E425" s="32"/>
      <c r="F425" s="43"/>
      <c r="G425" s="32"/>
      <c r="H425" s="32"/>
      <c r="I425" s="32"/>
    </row>
    <row r="426" spans="1:9" x14ac:dyDescent="0.25">
      <c r="A426" s="32"/>
      <c r="B426" s="32"/>
      <c r="C426" s="32"/>
      <c r="D426" s="82"/>
      <c r="E426" s="32"/>
      <c r="F426" s="43"/>
      <c r="G426" s="32"/>
      <c r="H426" s="32"/>
      <c r="I426" s="32"/>
    </row>
    <row r="427" spans="1:9" x14ac:dyDescent="0.25">
      <c r="A427" s="32"/>
      <c r="B427" s="32"/>
      <c r="C427" s="32"/>
      <c r="D427" s="82"/>
      <c r="E427" s="32"/>
      <c r="F427" s="43"/>
      <c r="G427" s="32"/>
      <c r="H427" s="32"/>
      <c r="I427" s="32"/>
    </row>
    <row r="428" spans="1:9" x14ac:dyDescent="0.25">
      <c r="A428" s="32"/>
      <c r="B428" s="32"/>
      <c r="C428" s="32"/>
      <c r="D428" s="82"/>
      <c r="E428" s="32"/>
      <c r="F428" s="43"/>
      <c r="G428" s="32"/>
      <c r="H428" s="32"/>
      <c r="I428" s="32"/>
    </row>
    <row r="429" spans="1:9" x14ac:dyDescent="0.25">
      <c r="A429" s="32"/>
      <c r="B429" s="32"/>
      <c r="C429" s="32"/>
      <c r="D429" s="82"/>
      <c r="E429" s="32"/>
      <c r="F429" s="43"/>
      <c r="G429" s="32"/>
      <c r="H429" s="32"/>
      <c r="I429" s="32"/>
    </row>
    <row r="430" spans="1:9" x14ac:dyDescent="0.25">
      <c r="A430" s="32"/>
      <c r="B430" s="32"/>
      <c r="C430" s="32"/>
      <c r="D430" s="82"/>
      <c r="E430" s="32"/>
      <c r="F430" s="43"/>
      <c r="G430" s="32"/>
      <c r="H430" s="32"/>
      <c r="I430" s="32"/>
    </row>
    <row r="431" spans="1:9" x14ac:dyDescent="0.25">
      <c r="A431" s="32"/>
      <c r="B431" s="32"/>
      <c r="C431" s="32"/>
      <c r="D431" s="82"/>
      <c r="E431" s="32"/>
      <c r="F431" s="43"/>
      <c r="G431" s="32"/>
      <c r="H431" s="32"/>
      <c r="I431" s="32"/>
    </row>
    <row r="432" spans="1:9" x14ac:dyDescent="0.25">
      <c r="A432" s="32"/>
      <c r="B432" s="32"/>
      <c r="C432" s="32"/>
      <c r="D432" s="82"/>
      <c r="E432" s="32"/>
      <c r="F432" s="43"/>
      <c r="G432" s="32"/>
      <c r="H432" s="32"/>
      <c r="I432" s="32"/>
    </row>
    <row r="433" spans="1:9" x14ac:dyDescent="0.25">
      <c r="A433" s="32"/>
      <c r="B433" s="32"/>
      <c r="C433" s="32"/>
      <c r="D433" s="82"/>
      <c r="E433" s="32"/>
      <c r="F433" s="43"/>
      <c r="G433" s="32"/>
      <c r="H433" s="32"/>
      <c r="I433" s="32"/>
    </row>
    <row r="434" spans="1:9" x14ac:dyDescent="0.25">
      <c r="A434" s="32"/>
      <c r="B434" s="32"/>
      <c r="C434" s="32"/>
      <c r="D434" s="82"/>
      <c r="E434" s="32"/>
      <c r="F434" s="43"/>
      <c r="G434" s="32"/>
      <c r="H434" s="32"/>
      <c r="I434" s="32"/>
    </row>
    <row r="435" spans="1:9" x14ac:dyDescent="0.25">
      <c r="A435" s="32"/>
      <c r="B435" s="32"/>
      <c r="C435" s="32"/>
      <c r="D435" s="82"/>
      <c r="E435" s="32"/>
      <c r="F435" s="43"/>
      <c r="G435" s="32"/>
      <c r="H435" s="32"/>
      <c r="I435" s="32"/>
    </row>
    <row r="436" spans="1:9" x14ac:dyDescent="0.25">
      <c r="A436" s="32"/>
      <c r="B436" s="32"/>
      <c r="C436" s="32"/>
      <c r="D436" s="82"/>
      <c r="E436" s="32"/>
      <c r="F436" s="43"/>
      <c r="G436" s="32"/>
      <c r="H436" s="32"/>
      <c r="I436" s="32"/>
    </row>
    <row r="437" spans="1:9" x14ac:dyDescent="0.25">
      <c r="A437" s="32"/>
      <c r="B437" s="32"/>
      <c r="C437" s="32"/>
      <c r="D437" s="82"/>
      <c r="E437" s="32"/>
      <c r="F437" s="43"/>
      <c r="G437" s="32"/>
      <c r="H437" s="32"/>
      <c r="I437" s="32"/>
    </row>
    <row r="438" spans="1:9" x14ac:dyDescent="0.25">
      <c r="A438" s="32"/>
      <c r="B438" s="32"/>
      <c r="C438" s="32"/>
      <c r="D438" s="82"/>
      <c r="E438" s="32"/>
      <c r="F438" s="43"/>
      <c r="G438" s="32"/>
      <c r="H438" s="32"/>
      <c r="I438" s="32"/>
    </row>
    <row r="439" spans="1:9" x14ac:dyDescent="0.25">
      <c r="A439" s="32"/>
      <c r="B439" s="32"/>
      <c r="C439" s="32"/>
      <c r="D439" s="82"/>
      <c r="E439" s="32"/>
      <c r="F439" s="43"/>
      <c r="G439" s="32"/>
      <c r="H439" s="32"/>
      <c r="I439" s="32"/>
    </row>
    <row r="440" spans="1:9" x14ac:dyDescent="0.25">
      <c r="A440" s="32"/>
      <c r="B440" s="32"/>
      <c r="C440" s="32"/>
      <c r="D440" s="82"/>
      <c r="E440" s="32"/>
      <c r="F440" s="43"/>
      <c r="G440" s="32"/>
      <c r="H440" s="32"/>
      <c r="I440" s="32"/>
    </row>
    <row r="441" spans="1:9" x14ac:dyDescent="0.25">
      <c r="A441" s="32"/>
      <c r="B441" s="32"/>
      <c r="C441" s="32"/>
      <c r="D441" s="82"/>
      <c r="E441" s="32"/>
      <c r="F441" s="43"/>
      <c r="G441" s="32"/>
      <c r="H441" s="32"/>
      <c r="I441" s="32"/>
    </row>
    <row r="442" spans="1:9" x14ac:dyDescent="0.25">
      <c r="A442" s="32"/>
      <c r="B442" s="32"/>
      <c r="C442" s="32"/>
      <c r="D442" s="82"/>
      <c r="E442" s="32"/>
      <c r="F442" s="43"/>
      <c r="G442" s="32"/>
      <c r="H442" s="32"/>
      <c r="I442" s="32"/>
    </row>
    <row r="443" spans="1:9" x14ac:dyDescent="0.25">
      <c r="A443" s="32"/>
      <c r="B443" s="32"/>
      <c r="C443" s="32"/>
      <c r="D443" s="82"/>
      <c r="E443" s="32"/>
      <c r="F443" s="43"/>
      <c r="G443" s="32"/>
      <c r="H443" s="32"/>
      <c r="I443" s="32"/>
    </row>
    <row r="444" spans="1:9" x14ac:dyDescent="0.25">
      <c r="A444" s="32"/>
      <c r="B444" s="32"/>
      <c r="C444" s="32"/>
      <c r="D444" s="82"/>
      <c r="E444" s="32"/>
      <c r="F444" s="43"/>
      <c r="G444" s="32"/>
      <c r="H444" s="32"/>
      <c r="I444" s="32"/>
    </row>
    <row r="445" spans="1:9" x14ac:dyDescent="0.25">
      <c r="A445" s="32"/>
      <c r="B445" s="32"/>
      <c r="C445" s="32"/>
      <c r="D445" s="82"/>
      <c r="E445" s="32"/>
      <c r="F445" s="43"/>
      <c r="G445" s="32"/>
      <c r="H445" s="32"/>
      <c r="I445" s="32"/>
    </row>
    <row r="446" spans="1:9" x14ac:dyDescent="0.25">
      <c r="A446" s="32"/>
      <c r="B446" s="32"/>
      <c r="C446" s="32"/>
      <c r="D446" s="82"/>
      <c r="E446" s="32"/>
      <c r="F446" s="43"/>
      <c r="G446" s="32"/>
      <c r="H446" s="32"/>
      <c r="I446" s="32"/>
    </row>
    <row r="447" spans="1:9" x14ac:dyDescent="0.25">
      <c r="A447" s="32"/>
      <c r="B447" s="32"/>
      <c r="C447" s="32"/>
      <c r="D447" s="82"/>
      <c r="E447" s="32"/>
      <c r="F447" s="43"/>
      <c r="G447" s="32"/>
      <c r="H447" s="32"/>
      <c r="I447" s="32"/>
    </row>
    <row r="448" spans="1:9" x14ac:dyDescent="0.25">
      <c r="A448" s="32"/>
      <c r="B448" s="32"/>
      <c r="C448" s="32"/>
      <c r="D448" s="82"/>
      <c r="E448" s="32"/>
      <c r="F448" s="43"/>
      <c r="G448" s="32"/>
      <c r="H448" s="32"/>
      <c r="I448" s="32"/>
    </row>
    <row r="449" spans="1:9" x14ac:dyDescent="0.25">
      <c r="A449" s="32"/>
      <c r="B449" s="32"/>
      <c r="C449" s="32"/>
      <c r="D449" s="82"/>
      <c r="E449" s="32"/>
      <c r="F449" s="43"/>
      <c r="G449" s="32"/>
      <c r="H449" s="32"/>
      <c r="I449" s="32"/>
    </row>
    <row r="450" spans="1:9" x14ac:dyDescent="0.25">
      <c r="A450" s="32"/>
      <c r="B450" s="32"/>
      <c r="C450" s="32"/>
      <c r="D450" s="82"/>
      <c r="E450" s="32"/>
      <c r="F450" s="43"/>
      <c r="G450" s="32"/>
      <c r="H450" s="32"/>
      <c r="I450" s="32"/>
    </row>
    <row r="451" spans="1:9" x14ac:dyDescent="0.25">
      <c r="A451" s="32"/>
      <c r="B451" s="32"/>
      <c r="C451" s="32"/>
      <c r="D451" s="82"/>
      <c r="E451" s="32"/>
      <c r="F451" s="43"/>
      <c r="G451" s="32"/>
      <c r="H451" s="32"/>
      <c r="I451" s="32"/>
    </row>
    <row r="452" spans="1:9" x14ac:dyDescent="0.25">
      <c r="A452" s="32"/>
      <c r="B452" s="32"/>
      <c r="C452" s="32"/>
      <c r="D452" s="82"/>
      <c r="E452" s="32"/>
      <c r="F452" s="43"/>
      <c r="G452" s="32"/>
      <c r="H452" s="32"/>
      <c r="I452" s="32"/>
    </row>
    <row r="453" spans="1:9" x14ac:dyDescent="0.25">
      <c r="A453" s="32"/>
      <c r="B453" s="32"/>
      <c r="C453" s="32"/>
      <c r="D453" s="82"/>
      <c r="E453" s="32"/>
      <c r="F453" s="43"/>
      <c r="G453" s="32"/>
      <c r="H453" s="32"/>
      <c r="I453" s="32"/>
    </row>
    <row r="454" spans="1:9" x14ac:dyDescent="0.25">
      <c r="A454" s="32"/>
      <c r="B454" s="32"/>
      <c r="C454" s="32"/>
      <c r="D454" s="82"/>
      <c r="E454" s="32"/>
      <c r="F454" s="43"/>
      <c r="G454" s="32"/>
      <c r="H454" s="32"/>
      <c r="I454" s="32"/>
    </row>
    <row r="455" spans="1:9" x14ac:dyDescent="0.25">
      <c r="A455" s="32"/>
      <c r="B455" s="32"/>
      <c r="C455" s="32"/>
      <c r="D455" s="82"/>
      <c r="E455" s="32"/>
      <c r="F455" s="43"/>
      <c r="G455" s="32"/>
      <c r="H455" s="32"/>
      <c r="I455" s="32"/>
    </row>
    <row r="456" spans="1:9" x14ac:dyDescent="0.25">
      <c r="A456" s="32"/>
      <c r="B456" s="32"/>
      <c r="C456" s="32"/>
      <c r="D456" s="82"/>
      <c r="E456" s="32"/>
      <c r="F456" s="43"/>
      <c r="G456" s="32"/>
      <c r="H456" s="32"/>
      <c r="I456" s="32"/>
    </row>
    <row r="457" spans="1:9" x14ac:dyDescent="0.25">
      <c r="A457" s="32"/>
      <c r="B457" s="32"/>
      <c r="C457" s="32"/>
      <c r="D457" s="82"/>
      <c r="E457" s="32"/>
      <c r="F457" s="43"/>
      <c r="G457" s="32"/>
      <c r="H457" s="32"/>
      <c r="I457" s="32"/>
    </row>
    <row r="458" spans="1:9" x14ac:dyDescent="0.25">
      <c r="A458" s="32"/>
      <c r="B458" s="32"/>
      <c r="C458" s="32"/>
      <c r="D458" s="82"/>
      <c r="E458" s="32"/>
      <c r="F458" s="43"/>
      <c r="G458" s="32"/>
      <c r="H458" s="32"/>
      <c r="I458" s="32"/>
    </row>
    <row r="459" spans="1:9" x14ac:dyDescent="0.25">
      <c r="A459" s="32"/>
      <c r="B459" s="32"/>
      <c r="C459" s="32"/>
      <c r="D459" s="82"/>
      <c r="E459" s="32"/>
      <c r="F459" s="43"/>
      <c r="G459" s="32"/>
      <c r="H459" s="32"/>
      <c r="I459" s="32"/>
    </row>
    <row r="460" spans="1:9" x14ac:dyDescent="0.25">
      <c r="A460" s="32"/>
      <c r="B460" s="32"/>
      <c r="C460" s="32"/>
      <c r="D460" s="82"/>
      <c r="E460" s="32"/>
      <c r="F460" s="43"/>
      <c r="G460" s="32"/>
      <c r="H460" s="32"/>
      <c r="I460" s="32"/>
    </row>
    <row r="461" spans="1:9" x14ac:dyDescent="0.25">
      <c r="A461" s="32"/>
      <c r="B461" s="32"/>
      <c r="C461" s="32"/>
      <c r="D461" s="82"/>
      <c r="E461" s="32"/>
      <c r="F461" s="43"/>
      <c r="G461" s="32"/>
      <c r="H461" s="32"/>
      <c r="I461" s="32"/>
    </row>
    <row r="462" spans="1:9" x14ac:dyDescent="0.25">
      <c r="A462" s="32"/>
      <c r="B462" s="32"/>
      <c r="C462" s="32"/>
      <c r="D462" s="82"/>
      <c r="E462" s="32"/>
      <c r="F462" s="43"/>
      <c r="G462" s="32"/>
      <c r="H462" s="32"/>
      <c r="I462" s="32"/>
    </row>
    <row r="463" spans="1:9" x14ac:dyDescent="0.25">
      <c r="A463" s="32"/>
      <c r="B463" s="32"/>
      <c r="C463" s="32"/>
      <c r="D463" s="82"/>
      <c r="E463" s="32"/>
      <c r="F463" s="43"/>
      <c r="G463" s="32"/>
      <c r="H463" s="32"/>
      <c r="I463" s="32"/>
    </row>
    <row r="464" spans="1:9" x14ac:dyDescent="0.25">
      <c r="A464" s="32"/>
      <c r="B464" s="32"/>
      <c r="C464" s="32"/>
      <c r="D464" s="82"/>
      <c r="E464" s="32"/>
      <c r="F464" s="43"/>
      <c r="G464" s="32"/>
      <c r="H464" s="32"/>
      <c r="I464" s="32"/>
    </row>
    <row r="466" spans="1:9" x14ac:dyDescent="0.25">
      <c r="A466" s="32"/>
      <c r="B466" s="32"/>
      <c r="C466" s="32"/>
      <c r="D466" s="82"/>
      <c r="E466" s="32"/>
      <c r="F466" s="43"/>
      <c r="G466" s="32"/>
      <c r="H466" s="32"/>
      <c r="I466" s="32"/>
    </row>
    <row r="467" spans="1:9" x14ac:dyDescent="0.25">
      <c r="A467" s="32"/>
      <c r="B467" s="32"/>
      <c r="C467" s="32"/>
      <c r="D467" s="82"/>
      <c r="E467" s="32"/>
      <c r="F467" s="43"/>
      <c r="G467" s="32"/>
      <c r="H467" s="32"/>
      <c r="I467" s="32"/>
    </row>
    <row r="468" spans="1:9" x14ac:dyDescent="0.25">
      <c r="A468" s="32"/>
      <c r="B468" s="32"/>
      <c r="C468" s="32"/>
      <c r="D468" s="82"/>
      <c r="E468" s="32"/>
      <c r="F468" s="43"/>
      <c r="G468" s="32"/>
      <c r="H468" s="32"/>
      <c r="I468" s="32"/>
    </row>
    <row r="469" spans="1:9" x14ac:dyDescent="0.25">
      <c r="A469" s="32"/>
      <c r="B469" s="32"/>
      <c r="C469" s="32"/>
      <c r="D469" s="82"/>
      <c r="E469" s="32"/>
      <c r="F469" s="43"/>
      <c r="G469" s="32"/>
      <c r="H469" s="32"/>
      <c r="I469" s="32"/>
    </row>
    <row r="470" spans="1:9" x14ac:dyDescent="0.25">
      <c r="A470" s="32"/>
      <c r="B470" s="32"/>
      <c r="C470" s="32"/>
      <c r="D470" s="82"/>
      <c r="E470" s="32"/>
      <c r="F470" s="43"/>
      <c r="G470" s="32"/>
      <c r="H470" s="32"/>
      <c r="I470" s="32"/>
    </row>
    <row r="471" spans="1:9" x14ac:dyDescent="0.25">
      <c r="A471" s="32"/>
      <c r="B471" s="32"/>
      <c r="C471" s="32"/>
      <c r="D471" s="82"/>
      <c r="E471" s="32"/>
      <c r="F471" s="43"/>
      <c r="G471" s="32"/>
      <c r="H471" s="32"/>
      <c r="I471" s="32"/>
    </row>
    <row r="472" spans="1:9" x14ac:dyDescent="0.25">
      <c r="A472" s="32"/>
      <c r="B472" s="32"/>
      <c r="C472" s="32"/>
      <c r="D472" s="82"/>
      <c r="E472" s="32"/>
      <c r="F472" s="43"/>
      <c r="G472" s="32"/>
      <c r="H472" s="32"/>
      <c r="I472" s="32"/>
    </row>
    <row r="473" spans="1:9" x14ac:dyDescent="0.25">
      <c r="A473" s="32"/>
      <c r="B473" s="32"/>
      <c r="C473" s="32"/>
      <c r="D473" s="82"/>
      <c r="E473" s="32"/>
      <c r="F473" s="43"/>
      <c r="G473" s="32"/>
      <c r="H473" s="32"/>
      <c r="I473" s="32"/>
    </row>
    <row r="474" spans="1:9" x14ac:dyDescent="0.25">
      <c r="A474" s="32"/>
      <c r="B474" s="32"/>
      <c r="C474" s="32"/>
      <c r="D474" s="82"/>
      <c r="E474" s="32"/>
      <c r="F474" s="43"/>
      <c r="G474" s="32"/>
      <c r="H474" s="32"/>
      <c r="I474" s="32"/>
    </row>
    <row r="475" spans="1:9" x14ac:dyDescent="0.25">
      <c r="A475" s="32"/>
      <c r="B475" s="32"/>
      <c r="C475" s="32"/>
      <c r="D475" s="82"/>
      <c r="E475" s="32"/>
      <c r="F475" s="43"/>
      <c r="G475" s="32"/>
      <c r="H475" s="32"/>
      <c r="I475" s="32"/>
    </row>
    <row r="476" spans="1:9" x14ac:dyDescent="0.25">
      <c r="A476" s="32"/>
      <c r="B476" s="32"/>
      <c r="C476" s="32"/>
      <c r="D476" s="82"/>
      <c r="E476" s="32"/>
      <c r="F476" s="43"/>
      <c r="G476" s="32"/>
      <c r="H476" s="32"/>
      <c r="I476" s="32"/>
    </row>
    <row r="477" spans="1:9" x14ac:dyDescent="0.25">
      <c r="A477" s="32"/>
      <c r="B477" s="32"/>
      <c r="C477" s="32"/>
      <c r="D477" s="82"/>
      <c r="E477" s="32"/>
      <c r="F477" s="43"/>
      <c r="G477" s="32"/>
      <c r="H477" s="32"/>
      <c r="I477" s="32"/>
    </row>
    <row r="478" spans="1:9" x14ac:dyDescent="0.25">
      <c r="A478" s="32"/>
      <c r="B478" s="32"/>
      <c r="C478" s="32"/>
      <c r="D478" s="82"/>
      <c r="E478" s="32"/>
      <c r="F478" s="43"/>
      <c r="G478" s="32"/>
      <c r="H478" s="32"/>
      <c r="I478" s="32"/>
    </row>
    <row r="479" spans="1:9" x14ac:dyDescent="0.25">
      <c r="A479" s="32"/>
      <c r="B479" s="32"/>
      <c r="C479" s="32"/>
      <c r="D479" s="82"/>
      <c r="E479" s="32"/>
      <c r="F479" s="43"/>
      <c r="G479" s="32"/>
      <c r="H479" s="32"/>
      <c r="I479" s="32"/>
    </row>
    <row r="480" spans="1:9" x14ac:dyDescent="0.25">
      <c r="A480" s="32"/>
      <c r="B480" s="32"/>
      <c r="C480" s="32"/>
      <c r="D480" s="82"/>
      <c r="E480" s="32"/>
      <c r="F480" s="43"/>
      <c r="G480" s="32"/>
      <c r="H480" s="32"/>
      <c r="I480" s="32"/>
    </row>
    <row r="481" spans="1:9" x14ac:dyDescent="0.25">
      <c r="A481" s="32"/>
      <c r="B481" s="32"/>
      <c r="C481" s="32"/>
      <c r="D481" s="82"/>
      <c r="E481" s="32"/>
      <c r="F481" s="43"/>
      <c r="G481" s="32"/>
      <c r="H481" s="32"/>
      <c r="I481" s="32"/>
    </row>
    <row r="482" spans="1:9" x14ac:dyDescent="0.25">
      <c r="A482" s="32"/>
      <c r="B482" s="32"/>
      <c r="C482" s="32"/>
      <c r="D482" s="82"/>
      <c r="E482" s="32"/>
      <c r="F482" s="43"/>
      <c r="G482" s="32"/>
      <c r="H482" s="32"/>
      <c r="I482" s="32"/>
    </row>
    <row r="483" spans="1:9" x14ac:dyDescent="0.25">
      <c r="A483" s="32"/>
      <c r="B483" s="32"/>
      <c r="C483" s="32"/>
      <c r="D483" s="82"/>
      <c r="E483" s="32"/>
      <c r="F483" s="43"/>
      <c r="G483" s="32"/>
      <c r="H483" s="32"/>
      <c r="I483" s="32"/>
    </row>
    <row r="484" spans="1:9" x14ac:dyDescent="0.25">
      <c r="A484" s="32"/>
      <c r="B484" s="32"/>
      <c r="C484" s="32"/>
      <c r="D484" s="82"/>
      <c r="E484" s="32"/>
      <c r="F484" s="43"/>
      <c r="G484" s="32"/>
      <c r="H484" s="32"/>
      <c r="I484" s="32"/>
    </row>
    <row r="485" spans="1:9" x14ac:dyDescent="0.25">
      <c r="A485" s="32"/>
      <c r="B485" s="32"/>
      <c r="C485" s="32"/>
      <c r="D485" s="82"/>
      <c r="E485" s="32"/>
      <c r="F485" s="43"/>
      <c r="G485" s="32"/>
      <c r="H485" s="32"/>
      <c r="I485" s="32"/>
    </row>
    <row r="486" spans="1:9" x14ac:dyDescent="0.25">
      <c r="A486" s="32"/>
      <c r="B486" s="32"/>
      <c r="C486" s="32"/>
      <c r="D486" s="82"/>
      <c r="E486" s="32"/>
      <c r="F486" s="43"/>
      <c r="G486" s="32"/>
      <c r="H486" s="32"/>
      <c r="I486" s="32"/>
    </row>
    <row r="487" spans="1:9" x14ac:dyDescent="0.25">
      <c r="A487" s="32"/>
      <c r="B487" s="32"/>
      <c r="C487" s="32"/>
      <c r="D487" s="82"/>
      <c r="E487" s="32"/>
      <c r="F487" s="43"/>
      <c r="G487" s="32"/>
      <c r="H487" s="32"/>
      <c r="I487" s="32"/>
    </row>
    <row r="488" spans="1:9" x14ac:dyDescent="0.25">
      <c r="A488" s="32"/>
      <c r="B488" s="32"/>
      <c r="C488" s="32"/>
      <c r="D488" s="82"/>
      <c r="E488" s="32"/>
      <c r="F488" s="43"/>
      <c r="G488" s="32"/>
      <c r="H488" s="32"/>
      <c r="I488" s="32"/>
    </row>
    <row r="489" spans="1:9" x14ac:dyDescent="0.25">
      <c r="A489" s="32"/>
      <c r="B489" s="32"/>
      <c r="C489" s="32"/>
      <c r="D489" s="82"/>
      <c r="E489" s="32"/>
      <c r="F489" s="43"/>
      <c r="G489" s="32"/>
      <c r="H489" s="32"/>
      <c r="I489" s="32"/>
    </row>
    <row r="490" spans="1:9" x14ac:dyDescent="0.25">
      <c r="A490" s="32"/>
      <c r="B490" s="32"/>
      <c r="C490" s="32"/>
      <c r="D490" s="82"/>
      <c r="E490" s="32"/>
      <c r="F490" s="43"/>
      <c r="G490" s="32"/>
      <c r="H490" s="32"/>
      <c r="I490" s="32"/>
    </row>
    <row r="491" spans="1:9" x14ac:dyDescent="0.25">
      <c r="A491" s="32"/>
      <c r="B491" s="32"/>
      <c r="C491" s="32"/>
      <c r="D491" s="82"/>
      <c r="E491" s="32"/>
      <c r="F491" s="43"/>
      <c r="G491" s="32"/>
      <c r="H491" s="32"/>
      <c r="I491" s="32"/>
    </row>
    <row r="492" spans="1:9" x14ac:dyDescent="0.25">
      <c r="A492" s="32"/>
      <c r="B492" s="32"/>
      <c r="C492" s="32"/>
      <c r="D492" s="82"/>
      <c r="E492" s="32"/>
      <c r="F492" s="43"/>
      <c r="G492" s="32"/>
      <c r="H492" s="32"/>
      <c r="I492" s="32"/>
    </row>
    <row r="493" spans="1:9" x14ac:dyDescent="0.25">
      <c r="A493" s="32"/>
      <c r="B493" s="32"/>
      <c r="C493" s="32"/>
      <c r="D493" s="82"/>
      <c r="E493" s="32"/>
      <c r="F493" s="43"/>
      <c r="G493" s="32"/>
      <c r="H493" s="32"/>
      <c r="I493" s="32"/>
    </row>
    <row r="494" spans="1:9" x14ac:dyDescent="0.25">
      <c r="A494" s="32"/>
      <c r="B494" s="32"/>
      <c r="C494" s="32"/>
      <c r="D494" s="82"/>
      <c r="E494" s="32"/>
      <c r="F494" s="43"/>
      <c r="G494" s="32"/>
      <c r="H494" s="32"/>
      <c r="I494" s="32"/>
    </row>
    <row r="495" spans="1:9" x14ac:dyDescent="0.25">
      <c r="A495" s="32"/>
      <c r="B495" s="32"/>
      <c r="C495" s="32"/>
      <c r="D495" s="82"/>
      <c r="E495" s="32"/>
      <c r="F495" s="43"/>
      <c r="G495" s="32"/>
      <c r="H495" s="32"/>
      <c r="I495" s="32"/>
    </row>
    <row r="496" spans="1:9" x14ac:dyDescent="0.25">
      <c r="A496" s="32"/>
      <c r="B496" s="32"/>
      <c r="C496" s="32"/>
      <c r="D496" s="82"/>
      <c r="E496" s="32"/>
      <c r="F496" s="43"/>
      <c r="G496" s="32"/>
      <c r="H496" s="32"/>
      <c r="I496" s="32"/>
    </row>
    <row r="497" spans="1:9" x14ac:dyDescent="0.25">
      <c r="A497" s="32"/>
      <c r="B497" s="32"/>
      <c r="C497" s="32"/>
      <c r="D497" s="82"/>
      <c r="E497" s="32"/>
      <c r="F497" s="43"/>
      <c r="G497" s="32"/>
      <c r="H497" s="32"/>
      <c r="I497" s="32"/>
    </row>
    <row r="498" spans="1:9" x14ac:dyDescent="0.25">
      <c r="A498" s="32"/>
      <c r="B498" s="32"/>
      <c r="C498" s="32"/>
      <c r="D498" s="82"/>
      <c r="E498" s="32"/>
      <c r="F498" s="43"/>
      <c r="G498" s="32"/>
      <c r="H498" s="32"/>
      <c r="I498" s="32"/>
    </row>
    <row r="499" spans="1:9" x14ac:dyDescent="0.25">
      <c r="A499" s="32"/>
      <c r="B499" s="32"/>
      <c r="C499" s="32"/>
      <c r="D499" s="82"/>
      <c r="E499" s="32"/>
      <c r="F499" s="43"/>
      <c r="G499" s="32"/>
      <c r="H499" s="32"/>
      <c r="I499" s="32"/>
    </row>
    <row r="500" spans="1:9" x14ac:dyDescent="0.25">
      <c r="A500" s="32"/>
      <c r="B500" s="32"/>
      <c r="C500" s="32"/>
      <c r="D500" s="82"/>
      <c r="E500" s="32"/>
      <c r="F500" s="43"/>
      <c r="G500" s="32"/>
      <c r="H500" s="32"/>
      <c r="I500" s="32"/>
    </row>
    <row r="501" spans="1:9" x14ac:dyDescent="0.25">
      <c r="A501" s="32"/>
      <c r="B501" s="32"/>
      <c r="C501" s="32"/>
      <c r="D501" s="82"/>
      <c r="E501" s="32"/>
      <c r="F501" s="43"/>
      <c r="G501" s="32"/>
      <c r="H501" s="32"/>
      <c r="I501" s="32"/>
    </row>
    <row r="502" spans="1:9" x14ac:dyDescent="0.25">
      <c r="A502" s="32"/>
      <c r="B502" s="32"/>
      <c r="C502" s="32"/>
      <c r="D502" s="82"/>
      <c r="E502" s="32"/>
      <c r="F502" s="43"/>
      <c r="G502" s="32"/>
      <c r="H502" s="32"/>
      <c r="I502" s="32"/>
    </row>
    <row r="503" spans="1:9" x14ac:dyDescent="0.25">
      <c r="A503" s="32"/>
      <c r="B503" s="32"/>
      <c r="C503" s="32"/>
      <c r="D503" s="82"/>
      <c r="E503" s="32"/>
      <c r="F503" s="43"/>
      <c r="G503" s="32"/>
      <c r="H503" s="32"/>
      <c r="I503" s="32"/>
    </row>
    <row r="504" spans="1:9" x14ac:dyDescent="0.25">
      <c r="A504" s="32"/>
      <c r="B504" s="32"/>
      <c r="C504" s="32"/>
      <c r="D504" s="82"/>
      <c r="E504" s="32"/>
      <c r="F504" s="43"/>
      <c r="G504" s="32"/>
      <c r="H504" s="32"/>
      <c r="I504" s="32"/>
    </row>
    <row r="505" spans="1:9" x14ac:dyDescent="0.25">
      <c r="A505" s="32"/>
      <c r="B505" s="32"/>
      <c r="C505" s="32"/>
      <c r="D505" s="82"/>
      <c r="E505" s="32"/>
      <c r="F505" s="43"/>
      <c r="G505" s="32"/>
      <c r="H505" s="32"/>
      <c r="I505" s="32"/>
    </row>
    <row r="506" spans="1:9" x14ac:dyDescent="0.25">
      <c r="A506" s="32"/>
      <c r="B506" s="32"/>
      <c r="C506" s="32"/>
      <c r="D506" s="82"/>
      <c r="E506" s="32"/>
      <c r="F506" s="43"/>
      <c r="G506" s="32"/>
      <c r="H506" s="32"/>
      <c r="I506" s="32"/>
    </row>
    <row r="507" spans="1:9" x14ac:dyDescent="0.25">
      <c r="A507" s="32"/>
      <c r="B507" s="32"/>
      <c r="C507" s="32"/>
      <c r="D507" s="82"/>
      <c r="E507" s="32"/>
      <c r="F507" s="43"/>
      <c r="G507" s="32"/>
      <c r="H507" s="32"/>
      <c r="I507" s="32"/>
    </row>
    <row r="508" spans="1:9" x14ac:dyDescent="0.25">
      <c r="A508" s="32"/>
      <c r="B508" s="32"/>
      <c r="C508" s="32"/>
      <c r="D508" s="82"/>
      <c r="E508" s="32"/>
      <c r="F508" s="43"/>
      <c r="G508" s="32"/>
      <c r="H508" s="32"/>
      <c r="I508" s="32"/>
    </row>
    <row r="509" spans="1:9" x14ac:dyDescent="0.25">
      <c r="A509" s="32"/>
      <c r="B509" s="32"/>
      <c r="C509" s="32"/>
      <c r="D509" s="82"/>
      <c r="E509" s="32"/>
      <c r="F509" s="43"/>
      <c r="G509" s="32"/>
      <c r="H509" s="32"/>
      <c r="I509" s="32"/>
    </row>
    <row r="510" spans="1:9" x14ac:dyDescent="0.25">
      <c r="A510" s="32"/>
      <c r="B510" s="32"/>
      <c r="C510" s="32"/>
      <c r="D510" s="82"/>
      <c r="E510" s="32"/>
      <c r="F510" s="43"/>
      <c r="G510" s="32"/>
      <c r="H510" s="32"/>
      <c r="I510" s="32"/>
    </row>
    <row r="511" spans="1:9" x14ac:dyDescent="0.25">
      <c r="A511" s="32"/>
      <c r="B511" s="32"/>
      <c r="C511" s="32"/>
      <c r="D511" s="82"/>
      <c r="E511" s="32"/>
      <c r="F511" s="43"/>
      <c r="G511" s="32"/>
      <c r="H511" s="32"/>
      <c r="I511" s="32"/>
    </row>
    <row r="512" spans="1:9" x14ac:dyDescent="0.25">
      <c r="A512" s="32"/>
      <c r="B512" s="32"/>
      <c r="C512" s="32"/>
      <c r="D512" s="82"/>
      <c r="E512" s="32"/>
      <c r="F512" s="43"/>
      <c r="G512" s="32"/>
      <c r="H512" s="32"/>
      <c r="I512" s="32"/>
    </row>
    <row r="513" spans="1:9" x14ac:dyDescent="0.25">
      <c r="A513" s="32"/>
      <c r="B513" s="32"/>
      <c r="C513" s="32"/>
      <c r="D513" s="82"/>
      <c r="E513" s="32"/>
      <c r="F513" s="43"/>
      <c r="G513" s="32"/>
      <c r="H513" s="32"/>
      <c r="I513" s="32"/>
    </row>
    <row r="514" spans="1:9" x14ac:dyDescent="0.25">
      <c r="A514" s="32"/>
      <c r="B514" s="32"/>
      <c r="C514" s="32"/>
      <c r="D514" s="82"/>
      <c r="E514" s="32"/>
      <c r="F514" s="43"/>
      <c r="G514" s="32"/>
      <c r="H514" s="32"/>
      <c r="I514" s="32"/>
    </row>
    <row r="515" spans="1:9" x14ac:dyDescent="0.25">
      <c r="A515" s="32"/>
      <c r="B515" s="32"/>
      <c r="C515" s="32"/>
      <c r="D515" s="82"/>
      <c r="E515" s="32"/>
      <c r="F515" s="43"/>
      <c r="G515" s="32"/>
      <c r="H515" s="32"/>
      <c r="I515" s="32"/>
    </row>
    <row r="516" spans="1:9" x14ac:dyDescent="0.25">
      <c r="A516" s="32"/>
      <c r="B516" s="32"/>
      <c r="C516" s="32"/>
      <c r="D516" s="82"/>
      <c r="E516" s="32"/>
      <c r="F516" s="43"/>
      <c r="G516" s="32"/>
      <c r="H516" s="32"/>
      <c r="I516" s="32"/>
    </row>
    <row r="517" spans="1:9" x14ac:dyDescent="0.25">
      <c r="A517" s="32"/>
      <c r="B517" s="32"/>
      <c r="C517" s="32"/>
      <c r="D517" s="82"/>
      <c r="E517" s="32"/>
      <c r="F517" s="43"/>
      <c r="G517" s="32"/>
      <c r="H517" s="32"/>
      <c r="I517" s="32"/>
    </row>
    <row r="518" spans="1:9" x14ac:dyDescent="0.25">
      <c r="A518" s="32"/>
      <c r="B518" s="32"/>
      <c r="C518" s="32"/>
      <c r="D518" s="82"/>
      <c r="E518" s="32"/>
      <c r="F518" s="43"/>
      <c r="G518" s="32"/>
      <c r="H518" s="32"/>
      <c r="I518" s="32"/>
    </row>
    <row r="519" spans="1:9" x14ac:dyDescent="0.25">
      <c r="A519" s="32"/>
      <c r="B519" s="32"/>
      <c r="C519" s="32"/>
      <c r="D519" s="82"/>
      <c r="E519" s="32"/>
      <c r="F519" s="43"/>
      <c r="G519" s="32"/>
      <c r="H519" s="32"/>
      <c r="I519" s="32"/>
    </row>
    <row r="520" spans="1:9" x14ac:dyDescent="0.25">
      <c r="A520" s="32"/>
      <c r="B520" s="32"/>
      <c r="C520" s="32"/>
      <c r="D520" s="82"/>
      <c r="E520" s="32"/>
      <c r="F520" s="43"/>
      <c r="G520" s="32"/>
      <c r="H520" s="32"/>
      <c r="I520" s="32"/>
    </row>
    <row r="521" spans="1:9" x14ac:dyDescent="0.25">
      <c r="A521" s="32"/>
      <c r="B521" s="32"/>
      <c r="C521" s="32"/>
      <c r="D521" s="82"/>
      <c r="E521" s="32"/>
      <c r="F521" s="43"/>
      <c r="G521" s="32"/>
      <c r="H521" s="32"/>
      <c r="I521" s="32"/>
    </row>
    <row r="522" spans="1:9" x14ac:dyDescent="0.25">
      <c r="A522" s="32"/>
      <c r="B522" s="32"/>
      <c r="C522" s="32"/>
      <c r="D522" s="82"/>
      <c r="E522" s="32"/>
      <c r="F522" s="43"/>
      <c r="G522" s="32"/>
      <c r="H522" s="32"/>
      <c r="I522" s="32"/>
    </row>
    <row r="523" spans="1:9" x14ac:dyDescent="0.25">
      <c r="A523" s="32"/>
      <c r="B523" s="32"/>
      <c r="C523" s="32"/>
      <c r="D523" s="82"/>
      <c r="E523" s="32"/>
      <c r="F523" s="43"/>
      <c r="G523" s="32"/>
      <c r="H523" s="32"/>
      <c r="I523" s="32"/>
    </row>
    <row r="524" spans="1:9" x14ac:dyDescent="0.25">
      <c r="A524" s="32"/>
      <c r="B524" s="32"/>
      <c r="C524" s="32"/>
      <c r="D524" s="82"/>
      <c r="E524" s="32"/>
      <c r="F524" s="43"/>
      <c r="G524" s="32"/>
      <c r="H524" s="32"/>
      <c r="I524" s="32"/>
    </row>
    <row r="525" spans="1:9" x14ac:dyDescent="0.25">
      <c r="A525" s="32"/>
      <c r="B525" s="32"/>
      <c r="C525" s="32"/>
      <c r="D525" s="82"/>
      <c r="E525" s="32"/>
      <c r="F525" s="43"/>
      <c r="G525" s="32"/>
      <c r="H525" s="32"/>
      <c r="I525" s="32"/>
    </row>
    <row r="526" spans="1:9" x14ac:dyDescent="0.25">
      <c r="A526" s="32"/>
      <c r="B526" s="32"/>
      <c r="C526" s="32"/>
      <c r="D526" s="82"/>
      <c r="E526" s="32"/>
      <c r="F526" s="43"/>
      <c r="G526" s="32"/>
      <c r="H526" s="32"/>
      <c r="I526" s="32"/>
    </row>
    <row r="527" spans="1:9" x14ac:dyDescent="0.25">
      <c r="A527" s="32"/>
      <c r="B527" s="32"/>
      <c r="C527" s="32"/>
      <c r="D527" s="82"/>
      <c r="E527" s="32"/>
      <c r="F527" s="43"/>
      <c r="G527" s="32"/>
      <c r="H527" s="32"/>
      <c r="I527" s="32"/>
    </row>
    <row r="528" spans="1:9" x14ac:dyDescent="0.25">
      <c r="A528" s="32"/>
      <c r="B528" s="32"/>
      <c r="C528" s="32"/>
      <c r="D528" s="82"/>
      <c r="E528" s="32"/>
      <c r="F528" s="43"/>
      <c r="G528" s="32"/>
      <c r="H528" s="32"/>
      <c r="I528" s="32"/>
    </row>
    <row r="529" spans="1:9" x14ac:dyDescent="0.25">
      <c r="A529" s="32"/>
      <c r="B529" s="32"/>
      <c r="C529" s="32"/>
      <c r="D529" s="82"/>
      <c r="E529" s="32"/>
      <c r="F529" s="43"/>
      <c r="G529" s="32"/>
      <c r="H529" s="32"/>
      <c r="I529" s="32"/>
    </row>
    <row r="530" spans="1:9" x14ac:dyDescent="0.25">
      <c r="A530" s="32"/>
      <c r="B530" s="32"/>
      <c r="C530" s="32"/>
      <c r="D530" s="82"/>
      <c r="E530" s="32"/>
      <c r="F530" s="43"/>
      <c r="G530" s="32"/>
      <c r="H530" s="32"/>
      <c r="I530" s="32"/>
    </row>
    <row r="531" spans="1:9" x14ac:dyDescent="0.25">
      <c r="A531" s="32"/>
      <c r="B531" s="32"/>
      <c r="C531" s="32"/>
      <c r="D531" s="82"/>
      <c r="E531" s="32"/>
      <c r="F531" s="43"/>
      <c r="G531" s="32"/>
      <c r="H531" s="32"/>
      <c r="I531" s="32"/>
    </row>
    <row r="532" spans="1:9" x14ac:dyDescent="0.25">
      <c r="A532" s="32"/>
      <c r="B532" s="32"/>
      <c r="C532" s="32"/>
      <c r="D532" s="82"/>
      <c r="E532" s="32"/>
      <c r="F532" s="43"/>
      <c r="G532" s="32"/>
      <c r="H532" s="32"/>
      <c r="I532" s="32"/>
    </row>
    <row r="533" spans="1:9" x14ac:dyDescent="0.25">
      <c r="A533" s="32"/>
      <c r="B533" s="32"/>
      <c r="C533" s="32"/>
      <c r="D533" s="82"/>
      <c r="E533" s="32"/>
      <c r="F533" s="43"/>
      <c r="G533" s="32"/>
      <c r="H533" s="32"/>
      <c r="I533" s="32"/>
    </row>
    <row r="534" spans="1:9" x14ac:dyDescent="0.25">
      <c r="A534" s="32"/>
      <c r="B534" s="32"/>
      <c r="C534" s="32"/>
      <c r="D534" s="82"/>
      <c r="E534" s="32"/>
      <c r="F534" s="43"/>
      <c r="G534" s="32"/>
      <c r="H534" s="32"/>
      <c r="I534" s="32"/>
    </row>
    <row r="535" spans="1:9" x14ac:dyDescent="0.25">
      <c r="A535" s="32"/>
      <c r="B535" s="32"/>
      <c r="C535" s="32"/>
      <c r="D535" s="82"/>
      <c r="E535" s="32"/>
      <c r="F535" s="43"/>
      <c r="G535" s="32"/>
      <c r="H535" s="32"/>
      <c r="I535" s="32"/>
    </row>
    <row r="536" spans="1:9" x14ac:dyDescent="0.25">
      <c r="A536" s="32"/>
      <c r="B536" s="32"/>
      <c r="C536" s="32"/>
      <c r="D536" s="82"/>
      <c r="E536" s="32"/>
      <c r="F536" s="43"/>
      <c r="G536" s="32"/>
      <c r="H536" s="32"/>
      <c r="I536" s="32"/>
    </row>
    <row r="537" spans="1:9" x14ac:dyDescent="0.25">
      <c r="A537" s="32"/>
      <c r="B537" s="32"/>
      <c r="C537" s="32"/>
      <c r="D537" s="82"/>
      <c r="E537" s="32"/>
      <c r="F537" s="43"/>
      <c r="G537" s="32"/>
      <c r="H537" s="32"/>
      <c r="I537" s="32"/>
    </row>
    <row r="538" spans="1:9" x14ac:dyDescent="0.25">
      <c r="A538" s="32"/>
      <c r="B538" s="32"/>
      <c r="C538" s="32"/>
      <c r="D538" s="82"/>
      <c r="E538" s="32"/>
      <c r="F538" s="43"/>
      <c r="G538" s="32"/>
      <c r="H538" s="32"/>
      <c r="I538" s="32"/>
    </row>
    <row r="539" spans="1:9" x14ac:dyDescent="0.25">
      <c r="A539" s="32"/>
      <c r="B539" s="32"/>
      <c r="C539" s="32"/>
      <c r="D539" s="82"/>
      <c r="E539" s="32"/>
      <c r="F539" s="43"/>
      <c r="G539" s="32"/>
      <c r="H539" s="32"/>
      <c r="I539" s="32"/>
    </row>
    <row r="540" spans="1:9" x14ac:dyDescent="0.25">
      <c r="A540" s="32"/>
      <c r="B540" s="32"/>
      <c r="C540" s="32"/>
      <c r="D540" s="82"/>
      <c r="E540" s="32"/>
      <c r="F540" s="43"/>
      <c r="G540" s="32"/>
      <c r="H540" s="32"/>
      <c r="I540" s="32"/>
    </row>
    <row r="541" spans="1:9" x14ac:dyDescent="0.25">
      <c r="A541" s="32"/>
      <c r="B541" s="32"/>
      <c r="C541" s="32"/>
      <c r="D541" s="82"/>
      <c r="E541" s="32"/>
      <c r="F541" s="43"/>
      <c r="G541" s="32"/>
      <c r="H541" s="32"/>
      <c r="I541" s="32"/>
    </row>
    <row r="542" spans="1:9" x14ac:dyDescent="0.25">
      <c r="A542" s="32"/>
      <c r="B542" s="32"/>
      <c r="C542" s="32"/>
      <c r="D542" s="82"/>
      <c r="E542" s="32"/>
      <c r="F542" s="43"/>
      <c r="G542" s="32"/>
      <c r="H542" s="32"/>
      <c r="I542" s="32"/>
    </row>
    <row r="543" spans="1:9" x14ac:dyDescent="0.25">
      <c r="A543" s="32"/>
      <c r="B543" s="32"/>
      <c r="C543" s="32"/>
      <c r="D543" s="82"/>
      <c r="E543" s="32"/>
      <c r="F543" s="43"/>
      <c r="G543" s="32"/>
      <c r="H543" s="32"/>
      <c r="I543" s="32"/>
    </row>
    <row r="544" spans="1:9" x14ac:dyDescent="0.25">
      <c r="A544" s="32"/>
      <c r="B544" s="32"/>
      <c r="C544" s="32"/>
      <c r="D544" s="82"/>
      <c r="E544" s="32"/>
      <c r="F544" s="43"/>
      <c r="G544" s="32"/>
      <c r="H544" s="32"/>
      <c r="I544" s="32"/>
    </row>
    <row r="545" spans="1:9" x14ac:dyDescent="0.25">
      <c r="A545" s="32"/>
      <c r="B545" s="32"/>
      <c r="C545" s="32"/>
      <c r="D545" s="82"/>
      <c r="E545" s="32"/>
      <c r="F545" s="43"/>
      <c r="G545" s="32"/>
      <c r="H545" s="32"/>
      <c r="I545" s="32"/>
    </row>
    <row r="546" spans="1:9" x14ac:dyDescent="0.25">
      <c r="A546" s="32"/>
      <c r="B546" s="32"/>
      <c r="C546" s="32"/>
      <c r="D546" s="82"/>
      <c r="E546" s="32"/>
      <c r="F546" s="43"/>
      <c r="G546" s="32"/>
      <c r="H546" s="32"/>
      <c r="I546" s="32"/>
    </row>
    <row r="547" spans="1:9" x14ac:dyDescent="0.25">
      <c r="A547" s="32"/>
      <c r="B547" s="32"/>
      <c r="C547" s="32"/>
      <c r="D547" s="82"/>
      <c r="E547" s="32"/>
      <c r="F547" s="43"/>
      <c r="G547" s="32"/>
      <c r="H547" s="32"/>
      <c r="I547" s="32"/>
    </row>
    <row r="548" spans="1:9" x14ac:dyDescent="0.25">
      <c r="A548" s="32"/>
      <c r="B548" s="32"/>
      <c r="C548" s="32"/>
      <c r="D548" s="82"/>
      <c r="E548" s="32"/>
      <c r="F548" s="43"/>
      <c r="G548" s="32"/>
      <c r="H548" s="32"/>
      <c r="I548" s="32"/>
    </row>
    <row r="549" spans="1:9" x14ac:dyDescent="0.25">
      <c r="A549" s="32"/>
      <c r="B549" s="32"/>
      <c r="C549" s="32"/>
      <c r="D549" s="82"/>
      <c r="E549" s="32"/>
      <c r="F549" s="43"/>
      <c r="G549" s="32"/>
      <c r="H549" s="32"/>
      <c r="I549" s="32"/>
    </row>
    <row r="550" spans="1:9" x14ac:dyDescent="0.25">
      <c r="A550" s="32"/>
      <c r="B550" s="32"/>
      <c r="C550" s="32"/>
      <c r="D550" s="82"/>
      <c r="E550" s="32"/>
      <c r="F550" s="43"/>
      <c r="G550" s="32"/>
      <c r="H550" s="32"/>
      <c r="I550" s="32"/>
    </row>
    <row r="551" spans="1:9" x14ac:dyDescent="0.25">
      <c r="A551" s="32"/>
      <c r="B551" s="32"/>
      <c r="C551" s="32"/>
      <c r="D551" s="82"/>
      <c r="E551" s="32"/>
      <c r="F551" s="43"/>
      <c r="G551" s="32"/>
      <c r="H551" s="32"/>
      <c r="I551" s="32"/>
    </row>
    <row r="552" spans="1:9" x14ac:dyDescent="0.25">
      <c r="A552" s="32"/>
      <c r="B552" s="32"/>
      <c r="C552" s="32"/>
      <c r="D552" s="82"/>
      <c r="E552" s="32"/>
      <c r="F552" s="43"/>
      <c r="G552" s="32"/>
      <c r="H552" s="32"/>
      <c r="I552" s="32"/>
    </row>
    <row r="553" spans="1:9" x14ac:dyDescent="0.25">
      <c r="A553" s="32"/>
      <c r="B553" s="32"/>
      <c r="C553" s="32"/>
      <c r="D553" s="82"/>
      <c r="E553" s="32"/>
      <c r="F553" s="43"/>
      <c r="G553" s="32"/>
      <c r="H553" s="32"/>
      <c r="I553" s="32"/>
    </row>
    <row r="554" spans="1:9" x14ac:dyDescent="0.25">
      <c r="A554" s="32"/>
      <c r="B554" s="32"/>
      <c r="C554" s="32"/>
      <c r="D554" s="82"/>
      <c r="E554" s="32"/>
      <c r="F554" s="43"/>
      <c r="G554" s="32"/>
      <c r="H554" s="32"/>
      <c r="I554" s="32"/>
    </row>
    <row r="556" spans="1:9" x14ac:dyDescent="0.25">
      <c r="A556" s="32"/>
      <c r="B556" s="32"/>
      <c r="C556" s="32"/>
      <c r="D556" s="82"/>
      <c r="E556" s="32"/>
      <c r="F556" s="43"/>
      <c r="G556" s="32"/>
      <c r="H556" s="32"/>
      <c r="I556" s="32"/>
    </row>
    <row r="557" spans="1:9" x14ac:dyDescent="0.25">
      <c r="A557" s="32"/>
      <c r="B557" s="32"/>
      <c r="C557" s="32"/>
      <c r="D557" s="82"/>
      <c r="E557" s="32"/>
      <c r="F557" s="43"/>
      <c r="G557" s="32"/>
      <c r="H557" s="32"/>
      <c r="I557" s="32"/>
    </row>
    <row r="558" spans="1:9" x14ac:dyDescent="0.25">
      <c r="A558" s="32"/>
      <c r="B558" s="32"/>
      <c r="C558" s="32"/>
      <c r="D558" s="82"/>
      <c r="E558" s="32"/>
      <c r="F558" s="43"/>
      <c r="G558" s="32"/>
      <c r="H558" s="32"/>
      <c r="I558" s="32"/>
    </row>
    <row r="559" spans="1:9" x14ac:dyDescent="0.25">
      <c r="A559" s="32"/>
      <c r="B559" s="32"/>
      <c r="C559" s="32"/>
      <c r="D559" s="82"/>
      <c r="E559" s="32"/>
      <c r="F559" s="43"/>
      <c r="G559" s="32"/>
      <c r="H559" s="32"/>
      <c r="I559" s="32"/>
    </row>
    <row r="560" spans="1:9" x14ac:dyDescent="0.25">
      <c r="A560" s="32"/>
      <c r="B560" s="32"/>
      <c r="C560" s="32"/>
      <c r="D560" s="82"/>
      <c r="E560" s="32"/>
      <c r="F560" s="43"/>
      <c r="G560" s="32"/>
      <c r="H560" s="32"/>
      <c r="I560" s="32"/>
    </row>
    <row r="561" spans="1:9" x14ac:dyDescent="0.25">
      <c r="A561" s="32"/>
      <c r="B561" s="32"/>
      <c r="C561" s="32"/>
      <c r="D561" s="82"/>
      <c r="E561" s="32"/>
      <c r="F561" s="43"/>
      <c r="G561" s="32"/>
      <c r="H561" s="32"/>
      <c r="I561" s="32"/>
    </row>
    <row r="562" spans="1:9" x14ac:dyDescent="0.25">
      <c r="A562" s="32"/>
      <c r="B562" s="32"/>
      <c r="C562" s="32"/>
      <c r="D562" s="82"/>
      <c r="E562" s="32"/>
      <c r="F562" s="43"/>
      <c r="G562" s="32"/>
      <c r="H562" s="32"/>
      <c r="I562" s="32"/>
    </row>
    <row r="563" spans="1:9" x14ac:dyDescent="0.25">
      <c r="A563" s="32"/>
      <c r="B563" s="32"/>
      <c r="C563" s="32"/>
      <c r="D563" s="82"/>
      <c r="E563" s="32"/>
      <c r="F563" s="43"/>
      <c r="G563" s="32"/>
      <c r="H563" s="32"/>
      <c r="I563" s="32"/>
    </row>
    <row r="564" spans="1:9" x14ac:dyDescent="0.25">
      <c r="A564" s="32"/>
      <c r="B564" s="32"/>
      <c r="C564" s="32"/>
      <c r="D564" s="82"/>
      <c r="E564" s="32"/>
      <c r="F564" s="43"/>
      <c r="G564" s="32"/>
      <c r="H564" s="32"/>
      <c r="I564" s="32"/>
    </row>
    <row r="565" spans="1:9" x14ac:dyDescent="0.25">
      <c r="A565" s="32"/>
      <c r="B565" s="32"/>
      <c r="C565" s="32"/>
      <c r="D565" s="82"/>
      <c r="E565" s="32"/>
      <c r="F565" s="43"/>
      <c r="G565" s="32"/>
      <c r="H565" s="32"/>
      <c r="I565" s="32"/>
    </row>
    <row r="566" spans="1:9" x14ac:dyDescent="0.25">
      <c r="A566" s="32"/>
      <c r="B566" s="32"/>
      <c r="C566" s="32"/>
      <c r="D566" s="82"/>
      <c r="E566" s="32"/>
      <c r="F566" s="43"/>
      <c r="G566" s="32"/>
      <c r="H566" s="32"/>
      <c r="I566" s="32"/>
    </row>
    <row r="567" spans="1:9" x14ac:dyDescent="0.25">
      <c r="A567" s="32"/>
      <c r="B567" s="32"/>
      <c r="C567" s="32"/>
      <c r="D567" s="82"/>
      <c r="E567" s="32"/>
      <c r="F567" s="43"/>
      <c r="G567" s="32"/>
      <c r="H567" s="32"/>
      <c r="I567" s="32"/>
    </row>
    <row r="568" spans="1:9" x14ac:dyDescent="0.25">
      <c r="A568" s="32"/>
      <c r="B568" s="32"/>
      <c r="C568" s="32"/>
      <c r="D568" s="82"/>
      <c r="E568" s="32"/>
      <c r="F568" s="43"/>
      <c r="G568" s="32"/>
      <c r="H568" s="32"/>
      <c r="I568" s="32"/>
    </row>
    <row r="569" spans="1:9" x14ac:dyDescent="0.25">
      <c r="A569" s="32"/>
      <c r="B569" s="32"/>
      <c r="C569" s="32"/>
      <c r="D569" s="82"/>
      <c r="E569" s="32"/>
      <c r="F569" s="43"/>
      <c r="G569" s="32"/>
      <c r="H569" s="32"/>
      <c r="I569" s="32"/>
    </row>
    <row r="570" spans="1:9" x14ac:dyDescent="0.25">
      <c r="A570" s="32"/>
      <c r="B570" s="32"/>
      <c r="C570" s="32"/>
      <c r="D570" s="82"/>
      <c r="E570" s="32"/>
      <c r="F570" s="43"/>
      <c r="G570" s="32"/>
      <c r="H570" s="32"/>
      <c r="I570" s="32"/>
    </row>
    <row r="571" spans="1:9" x14ac:dyDescent="0.25">
      <c r="A571" s="32"/>
      <c r="B571" s="32"/>
      <c r="C571" s="32"/>
      <c r="D571" s="82"/>
      <c r="E571" s="32"/>
      <c r="F571" s="43"/>
      <c r="G571" s="32"/>
      <c r="H571" s="32"/>
      <c r="I571" s="32"/>
    </row>
    <row r="572" spans="1:9" x14ac:dyDescent="0.25">
      <c r="A572" s="32"/>
      <c r="B572" s="32"/>
      <c r="C572" s="32"/>
      <c r="D572" s="82"/>
      <c r="E572" s="32"/>
      <c r="F572" s="43"/>
      <c r="G572" s="32"/>
      <c r="H572" s="32"/>
      <c r="I572" s="32"/>
    </row>
    <row r="574" spans="1:9" x14ac:dyDescent="0.25">
      <c r="A574" s="32"/>
      <c r="B574" s="32"/>
      <c r="C574" s="32"/>
      <c r="D574" s="82"/>
      <c r="E574" s="32"/>
      <c r="F574" s="43"/>
      <c r="G574" s="32"/>
      <c r="H574" s="32"/>
      <c r="I574" s="32"/>
    </row>
    <row r="575" spans="1:9" x14ac:dyDescent="0.25">
      <c r="A575" s="32"/>
      <c r="B575" s="32"/>
      <c r="C575" s="32"/>
      <c r="D575" s="82"/>
      <c r="E575" s="32"/>
      <c r="F575" s="43"/>
      <c r="G575" s="32"/>
      <c r="H575" s="32"/>
      <c r="I575" s="32"/>
    </row>
    <row r="576" spans="1:9" x14ac:dyDescent="0.25">
      <c r="A576" s="32"/>
      <c r="B576" s="32"/>
      <c r="C576" s="32"/>
      <c r="D576" s="82"/>
      <c r="E576" s="32"/>
      <c r="F576" s="43"/>
      <c r="G576" s="32"/>
      <c r="H576" s="32"/>
      <c r="I576" s="32"/>
    </row>
    <row r="577" spans="1:9" x14ac:dyDescent="0.25">
      <c r="A577" s="32"/>
      <c r="B577" s="32"/>
      <c r="C577" s="32"/>
      <c r="D577" s="82"/>
      <c r="E577" s="32"/>
      <c r="F577" s="43"/>
      <c r="G577" s="32"/>
      <c r="H577" s="32"/>
      <c r="I577" s="32"/>
    </row>
    <row r="578" spans="1:9" x14ac:dyDescent="0.25">
      <c r="A578" s="32"/>
      <c r="B578" s="32"/>
      <c r="C578" s="32"/>
      <c r="D578" s="82"/>
      <c r="E578" s="32"/>
      <c r="F578" s="43"/>
      <c r="G578" s="32"/>
      <c r="H578" s="32"/>
      <c r="I578" s="32"/>
    </row>
    <row r="579" spans="1:9" x14ac:dyDescent="0.25">
      <c r="A579" s="32"/>
      <c r="B579" s="32"/>
      <c r="C579" s="32"/>
      <c r="D579" s="82"/>
      <c r="E579" s="32"/>
      <c r="F579" s="43"/>
      <c r="G579" s="32"/>
      <c r="H579" s="32"/>
      <c r="I579" s="32"/>
    </row>
    <row r="580" spans="1:9" x14ac:dyDescent="0.25">
      <c r="A580" s="32"/>
      <c r="B580" s="32"/>
      <c r="C580" s="32"/>
      <c r="D580" s="82"/>
      <c r="E580" s="32"/>
      <c r="F580" s="43"/>
      <c r="G580" s="32"/>
      <c r="H580" s="32"/>
      <c r="I580" s="32"/>
    </row>
    <row r="581" spans="1:9" x14ac:dyDescent="0.25">
      <c r="A581" s="32"/>
      <c r="B581" s="32"/>
      <c r="C581" s="32"/>
      <c r="D581" s="82"/>
      <c r="E581" s="32"/>
      <c r="F581" s="43"/>
      <c r="G581" s="32"/>
      <c r="H581" s="32"/>
      <c r="I581" s="32"/>
    </row>
    <row r="582" spans="1:9" x14ac:dyDescent="0.25">
      <c r="A582" s="32"/>
      <c r="B582" s="32"/>
      <c r="C582" s="32"/>
      <c r="D582" s="82"/>
      <c r="E582" s="32"/>
      <c r="F582" s="43"/>
      <c r="G582" s="32"/>
      <c r="H582" s="32"/>
      <c r="I582" s="32"/>
    </row>
    <row r="583" spans="1:9" x14ac:dyDescent="0.25">
      <c r="A583" s="32"/>
      <c r="B583" s="32"/>
      <c r="C583" s="32"/>
      <c r="D583" s="82"/>
      <c r="E583" s="32"/>
      <c r="F583" s="43"/>
      <c r="G583" s="32"/>
      <c r="H583" s="32"/>
      <c r="I583" s="32"/>
    </row>
    <row r="584" spans="1:9" x14ac:dyDescent="0.25">
      <c r="A584" s="32"/>
      <c r="B584" s="32"/>
      <c r="C584" s="32"/>
      <c r="D584" s="82"/>
      <c r="E584" s="32"/>
      <c r="F584" s="43"/>
      <c r="G584" s="32"/>
      <c r="H584" s="32"/>
      <c r="I584" s="32"/>
    </row>
    <row r="585" spans="1:9" x14ac:dyDescent="0.25">
      <c r="A585" s="32"/>
      <c r="B585" s="32"/>
      <c r="C585" s="32"/>
      <c r="D585" s="82"/>
      <c r="E585" s="32"/>
      <c r="F585" s="43"/>
      <c r="G585" s="32"/>
      <c r="H585" s="32"/>
      <c r="I585" s="32"/>
    </row>
    <row r="586" spans="1:9" x14ac:dyDescent="0.25">
      <c r="A586" s="32"/>
      <c r="B586" s="32"/>
      <c r="C586" s="32"/>
      <c r="D586" s="82"/>
      <c r="E586" s="32"/>
      <c r="F586" s="43"/>
      <c r="G586" s="32"/>
      <c r="H586" s="32"/>
      <c r="I586" s="32"/>
    </row>
    <row r="587" spans="1:9" x14ac:dyDescent="0.25">
      <c r="A587" s="32"/>
      <c r="B587" s="32"/>
      <c r="C587" s="32"/>
      <c r="D587" s="82"/>
      <c r="E587" s="32"/>
      <c r="F587" s="43"/>
      <c r="G587" s="32"/>
      <c r="H587" s="32"/>
      <c r="I587" s="32"/>
    </row>
    <row r="588" spans="1:9" x14ac:dyDescent="0.25">
      <c r="A588" s="32"/>
      <c r="B588" s="32"/>
      <c r="C588" s="32"/>
      <c r="D588" s="82"/>
      <c r="E588" s="32"/>
      <c r="F588" s="43"/>
      <c r="G588" s="32"/>
      <c r="H588" s="32"/>
      <c r="I588" s="32"/>
    </row>
    <row r="589" spans="1:9" x14ac:dyDescent="0.25">
      <c r="A589" s="32"/>
      <c r="B589" s="32"/>
      <c r="C589" s="32"/>
      <c r="D589" s="82"/>
      <c r="E589" s="32"/>
      <c r="F589" s="43"/>
      <c r="G589" s="32"/>
      <c r="H589" s="32"/>
      <c r="I589" s="32"/>
    </row>
    <row r="590" spans="1:9" x14ac:dyDescent="0.25">
      <c r="A590" s="32"/>
      <c r="B590" s="32"/>
      <c r="C590" s="32"/>
      <c r="D590" s="82"/>
      <c r="E590" s="32"/>
      <c r="F590" s="43"/>
      <c r="G590" s="32"/>
      <c r="H590" s="32"/>
      <c r="I590" s="32"/>
    </row>
    <row r="591" spans="1:9" x14ac:dyDescent="0.25">
      <c r="A591" s="32"/>
      <c r="B591" s="32"/>
      <c r="C591" s="32"/>
      <c r="D591" s="82"/>
      <c r="E591" s="32"/>
      <c r="F591" s="43"/>
      <c r="G591" s="32"/>
      <c r="H591" s="32"/>
      <c r="I591" s="32"/>
    </row>
    <row r="592" spans="1:9" x14ac:dyDescent="0.25">
      <c r="A592" s="32"/>
      <c r="B592" s="32"/>
      <c r="C592" s="32"/>
      <c r="D592" s="82"/>
      <c r="E592" s="32"/>
      <c r="F592" s="43"/>
      <c r="G592" s="32"/>
      <c r="H592" s="32"/>
      <c r="I592" s="32"/>
    </row>
    <row r="593" spans="1:9" x14ac:dyDescent="0.25">
      <c r="A593" s="32"/>
      <c r="B593" s="32"/>
      <c r="C593" s="32"/>
      <c r="D593" s="82"/>
      <c r="E593" s="32"/>
      <c r="F593" s="43"/>
      <c r="G593" s="32"/>
      <c r="H593" s="32"/>
      <c r="I593" s="32"/>
    </row>
    <row r="594" spans="1:9" x14ac:dyDescent="0.25">
      <c r="A594" s="32"/>
      <c r="B594" s="32"/>
      <c r="C594" s="32"/>
      <c r="D594" s="82"/>
      <c r="E594" s="32"/>
      <c r="F594" s="43"/>
      <c r="G594" s="32"/>
      <c r="H594" s="32"/>
      <c r="I594" s="32"/>
    </row>
    <row r="595" spans="1:9" x14ac:dyDescent="0.25">
      <c r="A595" s="32"/>
      <c r="B595" s="32"/>
      <c r="C595" s="32"/>
      <c r="D595" s="82"/>
      <c r="E595" s="32"/>
      <c r="F595" s="43"/>
      <c r="G595" s="32"/>
      <c r="H595" s="32"/>
      <c r="I595" s="32"/>
    </row>
    <row r="596" spans="1:9" x14ac:dyDescent="0.25">
      <c r="A596" s="32"/>
      <c r="B596" s="32"/>
      <c r="C596" s="32"/>
      <c r="D596" s="82"/>
      <c r="E596" s="32"/>
      <c r="F596" s="43"/>
      <c r="G596" s="32"/>
      <c r="H596" s="32"/>
      <c r="I596" s="32"/>
    </row>
    <row r="597" spans="1:9" x14ac:dyDescent="0.25">
      <c r="A597" s="32"/>
      <c r="B597" s="32"/>
      <c r="C597" s="32"/>
      <c r="D597" s="82"/>
      <c r="E597" s="32"/>
      <c r="F597" s="43"/>
      <c r="G597" s="32"/>
      <c r="H597" s="32"/>
      <c r="I597" s="32"/>
    </row>
    <row r="598" spans="1:9" x14ac:dyDescent="0.25">
      <c r="A598" s="32"/>
      <c r="B598" s="32"/>
      <c r="C598" s="32"/>
      <c r="D598" s="82"/>
      <c r="E598" s="32"/>
      <c r="F598" s="43"/>
      <c r="G598" s="32"/>
      <c r="H598" s="32"/>
      <c r="I598" s="32"/>
    </row>
    <row r="599" spans="1:9" x14ac:dyDescent="0.25">
      <c r="A599" s="32"/>
      <c r="B599" s="32"/>
      <c r="C599" s="32"/>
      <c r="D599" s="82"/>
      <c r="E599" s="32"/>
      <c r="F599" s="43"/>
      <c r="G599" s="32"/>
      <c r="H599" s="32"/>
      <c r="I599" s="32"/>
    </row>
    <row r="600" spans="1:9" x14ac:dyDescent="0.25">
      <c r="A600" s="32"/>
      <c r="B600" s="32"/>
      <c r="C600" s="32"/>
      <c r="D600" s="82"/>
      <c r="E600" s="32"/>
      <c r="F600" s="43"/>
      <c r="G600" s="32"/>
      <c r="H600" s="32"/>
      <c r="I600" s="32"/>
    </row>
    <row r="601" spans="1:9" x14ac:dyDescent="0.25">
      <c r="A601" s="32"/>
      <c r="B601" s="32"/>
      <c r="C601" s="32"/>
      <c r="D601" s="82"/>
      <c r="E601" s="32"/>
      <c r="F601" s="43"/>
      <c r="G601" s="32"/>
      <c r="H601" s="32"/>
      <c r="I601" s="32"/>
    </row>
    <row r="602" spans="1:9" x14ac:dyDescent="0.25">
      <c r="A602" s="32"/>
      <c r="B602" s="32"/>
      <c r="C602" s="32"/>
      <c r="D602" s="82"/>
      <c r="E602" s="32"/>
      <c r="F602" s="43"/>
      <c r="G602" s="32"/>
      <c r="H602" s="32"/>
      <c r="I602" s="32"/>
    </row>
    <row r="603" spans="1:9" x14ac:dyDescent="0.25">
      <c r="A603" s="32"/>
      <c r="B603" s="32"/>
      <c r="C603" s="32"/>
      <c r="D603" s="82"/>
      <c r="E603" s="32"/>
      <c r="F603" s="43"/>
      <c r="G603" s="32"/>
      <c r="H603" s="32"/>
      <c r="I603" s="32"/>
    </row>
    <row r="604" spans="1:9" x14ac:dyDescent="0.25">
      <c r="A604" s="32"/>
      <c r="B604" s="32"/>
      <c r="C604" s="32"/>
      <c r="D604" s="82"/>
      <c r="E604" s="32"/>
      <c r="F604" s="43"/>
      <c r="G604" s="32"/>
      <c r="H604" s="32"/>
      <c r="I604" s="32"/>
    </row>
    <row r="605" spans="1:9" x14ac:dyDescent="0.25">
      <c r="A605" s="32"/>
      <c r="B605" s="32"/>
      <c r="C605" s="32"/>
      <c r="D605" s="82"/>
      <c r="E605" s="32"/>
      <c r="F605" s="43"/>
      <c r="G605" s="32"/>
      <c r="H605" s="32"/>
      <c r="I605" s="32"/>
    </row>
    <row r="606" spans="1:9" x14ac:dyDescent="0.25">
      <c r="A606" s="32"/>
      <c r="B606" s="32"/>
      <c r="C606" s="32"/>
      <c r="D606" s="82"/>
      <c r="E606" s="32"/>
      <c r="F606" s="43"/>
      <c r="G606" s="32"/>
      <c r="H606" s="32"/>
      <c r="I606" s="32"/>
    </row>
    <row r="607" spans="1:9" x14ac:dyDescent="0.25">
      <c r="A607" s="32"/>
      <c r="B607" s="32"/>
      <c r="C607" s="32"/>
      <c r="D607" s="82"/>
      <c r="E607" s="32"/>
      <c r="F607" s="43"/>
      <c r="G607" s="32"/>
      <c r="H607" s="32"/>
      <c r="I607" s="32"/>
    </row>
    <row r="608" spans="1:9" x14ac:dyDescent="0.25">
      <c r="A608" s="32"/>
      <c r="B608" s="32"/>
      <c r="C608" s="32"/>
      <c r="D608" s="82"/>
      <c r="E608" s="32"/>
      <c r="F608" s="43"/>
      <c r="G608" s="32"/>
      <c r="H608" s="32"/>
      <c r="I608" s="32"/>
    </row>
    <row r="610" spans="1:9" x14ac:dyDescent="0.25">
      <c r="A610" s="32"/>
      <c r="B610" s="32"/>
      <c r="C610" s="32"/>
      <c r="D610" s="82"/>
      <c r="E610" s="32"/>
      <c r="F610" s="43"/>
      <c r="G610" s="32"/>
      <c r="H610" s="32"/>
      <c r="I610" s="32"/>
    </row>
    <row r="611" spans="1:9" x14ac:dyDescent="0.25">
      <c r="A611" s="32"/>
      <c r="B611" s="32"/>
      <c r="C611" s="32"/>
      <c r="D611" s="82"/>
      <c r="E611" s="32"/>
      <c r="F611" s="43"/>
      <c r="G611" s="32"/>
      <c r="H611" s="32"/>
      <c r="I611" s="32"/>
    </row>
    <row r="612" spans="1:9" x14ac:dyDescent="0.25">
      <c r="A612" s="32"/>
      <c r="B612" s="32"/>
      <c r="C612" s="32"/>
      <c r="D612" s="82"/>
      <c r="E612" s="32"/>
      <c r="F612" s="43"/>
      <c r="G612" s="32"/>
      <c r="H612" s="32"/>
      <c r="I612" s="32"/>
    </row>
    <row r="613" spans="1:9" x14ac:dyDescent="0.25">
      <c r="A613" s="32"/>
      <c r="B613" s="32"/>
      <c r="C613" s="32"/>
      <c r="D613" s="82"/>
      <c r="E613" s="32"/>
      <c r="F613" s="43"/>
      <c r="G613" s="32"/>
      <c r="H613" s="32"/>
      <c r="I613" s="32"/>
    </row>
    <row r="614" spans="1:9" x14ac:dyDescent="0.25">
      <c r="A614" s="32"/>
      <c r="B614" s="32"/>
      <c r="C614" s="32"/>
      <c r="D614" s="82"/>
      <c r="E614" s="32"/>
      <c r="F614" s="43"/>
      <c r="G614" s="32"/>
      <c r="H614" s="32"/>
      <c r="I614" s="32"/>
    </row>
    <row r="615" spans="1:9" x14ac:dyDescent="0.25">
      <c r="A615" s="32"/>
      <c r="B615" s="32"/>
      <c r="C615" s="32"/>
      <c r="D615" s="82"/>
      <c r="E615" s="32"/>
      <c r="F615" s="43"/>
      <c r="G615" s="32"/>
      <c r="H615" s="32"/>
      <c r="I615" s="32"/>
    </row>
    <row r="616" spans="1:9" x14ac:dyDescent="0.25">
      <c r="A616" s="32"/>
      <c r="B616" s="32"/>
      <c r="C616" s="32"/>
      <c r="D616" s="82"/>
      <c r="E616" s="32"/>
      <c r="F616" s="43"/>
      <c r="G616" s="32"/>
      <c r="H616" s="32"/>
      <c r="I616" s="32"/>
    </row>
    <row r="617" spans="1:9" x14ac:dyDescent="0.25">
      <c r="A617" s="32"/>
      <c r="B617" s="32"/>
      <c r="C617" s="32"/>
      <c r="D617" s="82"/>
      <c r="E617" s="32"/>
      <c r="F617" s="43"/>
      <c r="G617" s="32"/>
      <c r="H617" s="32"/>
      <c r="I617" s="32"/>
    </row>
    <row r="618" spans="1:9" x14ac:dyDescent="0.25">
      <c r="A618" s="32"/>
      <c r="B618" s="32"/>
      <c r="C618" s="32"/>
      <c r="D618" s="82"/>
      <c r="E618" s="32"/>
      <c r="F618" s="43"/>
      <c r="G618" s="32"/>
      <c r="H618" s="32"/>
      <c r="I618" s="32"/>
    </row>
    <row r="619" spans="1:9" x14ac:dyDescent="0.25">
      <c r="A619" s="32"/>
      <c r="B619" s="32"/>
      <c r="C619" s="32"/>
      <c r="D619" s="82"/>
      <c r="E619" s="32"/>
      <c r="F619" s="43"/>
      <c r="G619" s="32"/>
      <c r="H619" s="32"/>
      <c r="I619" s="32"/>
    </row>
    <row r="620" spans="1:9" x14ac:dyDescent="0.25">
      <c r="A620" s="32"/>
      <c r="B620" s="32"/>
      <c r="C620" s="32"/>
      <c r="D620" s="82"/>
      <c r="E620" s="32"/>
      <c r="F620" s="43"/>
      <c r="G620" s="32"/>
      <c r="H620" s="32"/>
      <c r="I620" s="32"/>
    </row>
    <row r="621" spans="1:9" x14ac:dyDescent="0.25">
      <c r="A621" s="32"/>
      <c r="B621" s="32"/>
      <c r="C621" s="32"/>
      <c r="D621" s="82"/>
      <c r="E621" s="32"/>
      <c r="F621" s="43"/>
      <c r="G621" s="32"/>
      <c r="H621" s="32"/>
      <c r="I621" s="32"/>
    </row>
    <row r="622" spans="1:9" x14ac:dyDescent="0.25">
      <c r="A622" s="32"/>
      <c r="B622" s="32"/>
      <c r="C622" s="32"/>
      <c r="D622" s="82"/>
      <c r="E622" s="32"/>
      <c r="F622" s="43"/>
      <c r="G622" s="32"/>
      <c r="H622" s="32"/>
      <c r="I622" s="32"/>
    </row>
    <row r="623" spans="1:9" x14ac:dyDescent="0.25">
      <c r="A623" s="32"/>
      <c r="B623" s="32"/>
      <c r="C623" s="32"/>
      <c r="D623" s="82"/>
      <c r="E623" s="32"/>
      <c r="F623" s="43"/>
      <c r="G623" s="32"/>
      <c r="H623" s="32"/>
      <c r="I623" s="32"/>
    </row>
    <row r="624" spans="1:9" x14ac:dyDescent="0.25">
      <c r="A624" s="32"/>
      <c r="B624" s="32"/>
      <c r="C624" s="32"/>
      <c r="D624" s="82"/>
      <c r="E624" s="32"/>
      <c r="F624" s="43"/>
      <c r="G624" s="32"/>
      <c r="H624" s="32"/>
      <c r="I624" s="32"/>
    </row>
    <row r="625" spans="1:9" x14ac:dyDescent="0.25">
      <c r="A625" s="32"/>
      <c r="B625" s="32"/>
      <c r="C625" s="32"/>
      <c r="D625" s="82"/>
      <c r="E625" s="32"/>
      <c r="F625" s="43"/>
      <c r="G625" s="32"/>
      <c r="H625" s="32"/>
      <c r="I625" s="32"/>
    </row>
    <row r="626" spans="1:9" x14ac:dyDescent="0.25">
      <c r="A626" s="32"/>
      <c r="B626" s="32"/>
      <c r="C626" s="32"/>
      <c r="D626" s="82"/>
      <c r="E626" s="32"/>
      <c r="F626" s="43"/>
      <c r="G626" s="32"/>
      <c r="H626" s="32"/>
      <c r="I626" s="32"/>
    </row>
    <row r="627" spans="1:9" x14ac:dyDescent="0.25">
      <c r="A627" s="32"/>
      <c r="B627" s="32"/>
      <c r="C627" s="32"/>
      <c r="D627" s="82"/>
      <c r="E627" s="32"/>
      <c r="F627" s="43"/>
      <c r="G627" s="32"/>
      <c r="H627" s="32"/>
      <c r="I627" s="32"/>
    </row>
    <row r="628" spans="1:9" x14ac:dyDescent="0.25">
      <c r="A628" s="32"/>
      <c r="B628" s="32"/>
      <c r="C628" s="32"/>
      <c r="D628" s="82"/>
      <c r="E628" s="32"/>
      <c r="F628" s="43"/>
      <c r="G628" s="32"/>
      <c r="H628" s="32"/>
      <c r="I628" s="32"/>
    </row>
    <row r="629" spans="1:9" x14ac:dyDescent="0.25">
      <c r="A629" s="32"/>
      <c r="B629" s="32"/>
      <c r="C629" s="32"/>
      <c r="D629" s="82"/>
      <c r="E629" s="32"/>
      <c r="F629" s="43"/>
      <c r="G629" s="32"/>
      <c r="H629" s="32"/>
      <c r="I629" s="32"/>
    </row>
    <row r="630" spans="1:9" x14ac:dyDescent="0.25">
      <c r="A630" s="32"/>
      <c r="B630" s="32"/>
      <c r="C630" s="32"/>
      <c r="D630" s="82"/>
      <c r="E630" s="32"/>
      <c r="F630" s="43"/>
      <c r="G630" s="32"/>
      <c r="H630" s="32"/>
      <c r="I630" s="32"/>
    </row>
    <row r="631" spans="1:9" x14ac:dyDescent="0.25">
      <c r="A631" s="32"/>
      <c r="B631" s="32"/>
      <c r="C631" s="32"/>
      <c r="D631" s="82"/>
      <c r="E631" s="32"/>
      <c r="F631" s="43"/>
      <c r="G631" s="32"/>
      <c r="H631" s="32"/>
      <c r="I631" s="32"/>
    </row>
    <row r="632" spans="1:9" x14ac:dyDescent="0.25">
      <c r="A632" s="32"/>
      <c r="B632" s="32"/>
      <c r="C632" s="32"/>
      <c r="D632" s="82"/>
      <c r="E632" s="32"/>
      <c r="F632" s="43"/>
      <c r="G632" s="32"/>
      <c r="H632" s="32"/>
      <c r="I632" s="32"/>
    </row>
    <row r="633" spans="1:9" x14ac:dyDescent="0.25">
      <c r="A633" s="32"/>
      <c r="B633" s="32"/>
      <c r="C633" s="32"/>
      <c r="D633" s="82"/>
      <c r="E633" s="32"/>
      <c r="F633" s="43"/>
      <c r="G633" s="32"/>
      <c r="H633" s="32"/>
      <c r="I633" s="32"/>
    </row>
    <row r="634" spans="1:9" x14ac:dyDescent="0.25">
      <c r="A634" s="32"/>
      <c r="B634" s="32"/>
      <c r="C634" s="32"/>
      <c r="D634" s="82"/>
      <c r="E634" s="32"/>
      <c r="F634" s="43"/>
      <c r="G634" s="32"/>
      <c r="H634" s="32"/>
      <c r="I634" s="32"/>
    </row>
    <row r="635" spans="1:9" x14ac:dyDescent="0.25">
      <c r="A635" s="32"/>
      <c r="B635" s="32"/>
      <c r="C635" s="32"/>
      <c r="D635" s="82"/>
      <c r="E635" s="32"/>
      <c r="F635" s="43"/>
      <c r="G635" s="32"/>
      <c r="H635" s="32"/>
      <c r="I635" s="32"/>
    </row>
    <row r="636" spans="1:9" x14ac:dyDescent="0.25">
      <c r="A636" s="32"/>
      <c r="B636" s="32"/>
      <c r="C636" s="32"/>
      <c r="D636" s="82"/>
      <c r="E636" s="32"/>
      <c r="F636" s="43"/>
      <c r="G636" s="32"/>
      <c r="H636" s="32"/>
      <c r="I636" s="32"/>
    </row>
    <row r="637" spans="1:9" x14ac:dyDescent="0.25">
      <c r="A637" s="32"/>
      <c r="B637" s="32"/>
      <c r="C637" s="32"/>
      <c r="D637" s="82"/>
      <c r="E637" s="32"/>
      <c r="F637" s="43"/>
      <c r="G637" s="32"/>
      <c r="H637" s="32"/>
      <c r="I637" s="32"/>
    </row>
    <row r="638" spans="1:9" x14ac:dyDescent="0.25">
      <c r="A638" s="32"/>
      <c r="B638" s="32"/>
      <c r="C638" s="32"/>
      <c r="D638" s="82"/>
      <c r="E638" s="32"/>
      <c r="F638" s="43"/>
      <c r="G638" s="32"/>
      <c r="H638" s="32"/>
      <c r="I638" s="32"/>
    </row>
    <row r="639" spans="1:9" x14ac:dyDescent="0.25">
      <c r="A639" s="32"/>
      <c r="B639" s="32"/>
      <c r="C639" s="32"/>
      <c r="D639" s="82"/>
      <c r="E639" s="32"/>
      <c r="F639" s="43"/>
      <c r="G639" s="32"/>
      <c r="H639" s="32"/>
      <c r="I639" s="32"/>
    </row>
    <row r="640" spans="1:9" x14ac:dyDescent="0.25">
      <c r="A640" s="32"/>
      <c r="B640" s="32"/>
      <c r="C640" s="32"/>
      <c r="D640" s="82"/>
      <c r="E640" s="32"/>
      <c r="F640" s="43"/>
      <c r="G640" s="32"/>
      <c r="H640" s="32"/>
      <c r="I640" s="32"/>
    </row>
    <row r="641" spans="1:9" x14ac:dyDescent="0.25">
      <c r="A641" s="32"/>
      <c r="B641" s="32"/>
      <c r="C641" s="32"/>
      <c r="D641" s="82"/>
      <c r="E641" s="32"/>
      <c r="F641" s="43"/>
      <c r="G641" s="32"/>
      <c r="H641" s="32"/>
      <c r="I641" s="32"/>
    </row>
    <row r="642" spans="1:9" x14ac:dyDescent="0.25">
      <c r="A642" s="32"/>
      <c r="B642" s="32"/>
      <c r="C642" s="32"/>
      <c r="D642" s="82"/>
      <c r="E642" s="32"/>
      <c r="F642" s="43"/>
      <c r="G642" s="32"/>
      <c r="H642" s="32"/>
      <c r="I642" s="32"/>
    </row>
    <row r="643" spans="1:9" x14ac:dyDescent="0.25">
      <c r="A643" s="32"/>
      <c r="B643" s="32"/>
      <c r="C643" s="32"/>
      <c r="D643" s="82"/>
      <c r="E643" s="32"/>
      <c r="F643" s="43"/>
      <c r="G643" s="32"/>
      <c r="H643" s="32"/>
      <c r="I643" s="32"/>
    </row>
    <row r="644" spans="1:9" x14ac:dyDescent="0.25">
      <c r="A644" s="32"/>
      <c r="B644" s="32"/>
      <c r="C644" s="32"/>
      <c r="D644" s="82"/>
      <c r="E644" s="32"/>
      <c r="F644" s="43"/>
      <c r="G644" s="32"/>
      <c r="H644" s="32"/>
      <c r="I644" s="32"/>
    </row>
    <row r="646" spans="1:9" x14ac:dyDescent="0.25">
      <c r="A646" s="32"/>
      <c r="B646" s="32"/>
      <c r="C646" s="32"/>
      <c r="D646" s="82"/>
      <c r="E646" s="32"/>
      <c r="F646" s="43"/>
      <c r="G646" s="32"/>
      <c r="H646" s="32"/>
      <c r="I646" s="32"/>
    </row>
    <row r="647" spans="1:9" x14ac:dyDescent="0.25">
      <c r="A647" s="32"/>
      <c r="B647" s="32"/>
      <c r="C647" s="32"/>
      <c r="D647" s="82"/>
      <c r="E647" s="32"/>
      <c r="F647" s="43"/>
      <c r="G647" s="32"/>
      <c r="H647" s="32"/>
      <c r="I647" s="32"/>
    </row>
    <row r="648" spans="1:9" x14ac:dyDescent="0.25">
      <c r="A648" s="32"/>
      <c r="B648" s="32"/>
      <c r="C648" s="32"/>
      <c r="D648" s="82"/>
      <c r="E648" s="32"/>
      <c r="F648" s="43"/>
      <c r="G648" s="32"/>
      <c r="H648" s="32"/>
      <c r="I648" s="32"/>
    </row>
    <row r="649" spans="1:9" x14ac:dyDescent="0.25">
      <c r="A649" s="32"/>
      <c r="B649" s="32"/>
      <c r="C649" s="32"/>
      <c r="D649" s="82"/>
      <c r="E649" s="32"/>
      <c r="F649" s="43"/>
      <c r="G649" s="32"/>
      <c r="H649" s="32"/>
      <c r="I649" s="32"/>
    </row>
    <row r="650" spans="1:9" x14ac:dyDescent="0.25">
      <c r="A650" s="32"/>
      <c r="B650" s="32"/>
      <c r="C650" s="32"/>
      <c r="D650" s="82"/>
      <c r="E650" s="32"/>
      <c r="F650" s="43"/>
      <c r="G650" s="32"/>
      <c r="H650" s="32"/>
      <c r="I650" s="32"/>
    </row>
    <row r="651" spans="1:9" x14ac:dyDescent="0.25">
      <c r="A651" s="32"/>
      <c r="B651" s="32"/>
      <c r="C651" s="32"/>
      <c r="D651" s="82"/>
      <c r="E651" s="32"/>
      <c r="F651" s="43"/>
      <c r="G651" s="32"/>
      <c r="H651" s="32"/>
      <c r="I651" s="32"/>
    </row>
    <row r="652" spans="1:9" x14ac:dyDescent="0.25">
      <c r="A652" s="32"/>
      <c r="B652" s="32"/>
      <c r="C652" s="32"/>
      <c r="D652" s="82"/>
      <c r="E652" s="32"/>
      <c r="F652" s="43"/>
      <c r="G652" s="32"/>
      <c r="H652" s="32"/>
      <c r="I652" s="32"/>
    </row>
    <row r="653" spans="1:9" x14ac:dyDescent="0.25">
      <c r="A653" s="32"/>
      <c r="B653" s="32"/>
      <c r="C653" s="32"/>
      <c r="D653" s="82"/>
      <c r="E653" s="32"/>
      <c r="F653" s="43"/>
      <c r="G653" s="32"/>
      <c r="H653" s="32"/>
      <c r="I653" s="32"/>
    </row>
    <row r="654" spans="1:9" x14ac:dyDescent="0.25">
      <c r="A654" s="32"/>
      <c r="B654" s="32"/>
      <c r="C654" s="32"/>
      <c r="D654" s="82"/>
      <c r="E654" s="32"/>
      <c r="F654" s="43"/>
      <c r="G654" s="32"/>
      <c r="H654" s="32"/>
      <c r="I654" s="32"/>
    </row>
    <row r="655" spans="1:9" x14ac:dyDescent="0.25">
      <c r="A655" s="32"/>
      <c r="B655" s="32"/>
      <c r="C655" s="32"/>
      <c r="D655" s="82"/>
      <c r="E655" s="32"/>
      <c r="F655" s="43"/>
      <c r="G655" s="32"/>
      <c r="H655" s="32"/>
      <c r="I655" s="32"/>
    </row>
    <row r="656" spans="1:9" x14ac:dyDescent="0.25">
      <c r="A656" s="32"/>
      <c r="B656" s="32"/>
      <c r="C656" s="32"/>
      <c r="D656" s="82"/>
      <c r="E656" s="32"/>
      <c r="F656" s="43"/>
      <c r="G656" s="32"/>
      <c r="H656" s="32"/>
      <c r="I656" s="32"/>
    </row>
    <row r="657" spans="1:9" x14ac:dyDescent="0.25">
      <c r="A657" s="32"/>
      <c r="B657" s="32"/>
      <c r="C657" s="32"/>
      <c r="D657" s="82"/>
      <c r="E657" s="32"/>
      <c r="F657" s="43"/>
      <c r="G657" s="32"/>
      <c r="H657" s="32"/>
      <c r="I657" s="32"/>
    </row>
    <row r="658" spans="1:9" x14ac:dyDescent="0.25">
      <c r="A658" s="32"/>
      <c r="B658" s="32"/>
      <c r="C658" s="32"/>
      <c r="D658" s="82"/>
      <c r="E658" s="32"/>
      <c r="F658" s="43"/>
      <c r="G658" s="32"/>
      <c r="H658" s="32"/>
      <c r="I658" s="32"/>
    </row>
    <row r="659" spans="1:9" x14ac:dyDescent="0.25">
      <c r="A659" s="32"/>
      <c r="B659" s="32"/>
      <c r="C659" s="32"/>
      <c r="D659" s="82"/>
      <c r="E659" s="32"/>
      <c r="F659" s="43"/>
      <c r="G659" s="32"/>
      <c r="H659" s="32"/>
      <c r="I659" s="32"/>
    </row>
    <row r="660" spans="1:9" x14ac:dyDescent="0.25">
      <c r="A660" s="32"/>
      <c r="B660" s="32"/>
      <c r="C660" s="32"/>
      <c r="D660" s="82"/>
      <c r="E660" s="32"/>
      <c r="F660" s="43"/>
      <c r="G660" s="32"/>
      <c r="H660" s="32"/>
      <c r="I660" s="32"/>
    </row>
    <row r="661" spans="1:9" x14ac:dyDescent="0.25">
      <c r="A661" s="32"/>
      <c r="B661" s="32"/>
      <c r="C661" s="32"/>
      <c r="D661" s="82"/>
      <c r="E661" s="32"/>
      <c r="F661" s="43"/>
      <c r="G661" s="32"/>
      <c r="H661" s="32"/>
      <c r="I661" s="32"/>
    </row>
    <row r="662" spans="1:9" x14ac:dyDescent="0.25">
      <c r="A662" s="32"/>
      <c r="B662" s="32"/>
      <c r="C662" s="32"/>
      <c r="D662" s="82"/>
      <c r="E662" s="32"/>
      <c r="F662" s="43"/>
      <c r="G662" s="32"/>
      <c r="H662" s="32"/>
      <c r="I662" s="32"/>
    </row>
    <row r="663" spans="1:9" x14ac:dyDescent="0.25">
      <c r="A663" s="32"/>
      <c r="B663" s="32"/>
      <c r="C663" s="32"/>
      <c r="D663" s="82"/>
      <c r="E663" s="32"/>
      <c r="F663" s="43"/>
      <c r="G663" s="32"/>
      <c r="H663" s="32"/>
      <c r="I663" s="32"/>
    </row>
    <row r="664" spans="1:9" x14ac:dyDescent="0.25">
      <c r="A664" s="32"/>
      <c r="B664" s="32"/>
      <c r="C664" s="32"/>
      <c r="D664" s="82"/>
      <c r="E664" s="32"/>
      <c r="F664" s="43"/>
      <c r="G664" s="32"/>
      <c r="H664" s="32"/>
      <c r="I664" s="32"/>
    </row>
    <row r="665" spans="1:9" x14ac:dyDescent="0.25">
      <c r="A665" s="32"/>
      <c r="B665" s="32"/>
      <c r="C665" s="32"/>
      <c r="D665" s="82"/>
      <c r="E665" s="32"/>
      <c r="F665" s="43"/>
      <c r="G665" s="32"/>
      <c r="H665" s="32"/>
      <c r="I665" s="32"/>
    </row>
    <row r="666" spans="1:9" x14ac:dyDescent="0.25">
      <c r="A666" s="32"/>
      <c r="B666" s="32"/>
      <c r="C666" s="32"/>
      <c r="D666" s="82"/>
      <c r="E666" s="32"/>
      <c r="F666" s="43"/>
      <c r="G666" s="32"/>
      <c r="H666" s="32"/>
      <c r="I666" s="32"/>
    </row>
    <row r="667" spans="1:9" x14ac:dyDescent="0.25">
      <c r="A667" s="32"/>
      <c r="B667" s="32"/>
      <c r="C667" s="32"/>
      <c r="D667" s="82"/>
      <c r="E667" s="32"/>
      <c r="F667" s="43"/>
      <c r="G667" s="32"/>
      <c r="H667" s="32"/>
      <c r="I667" s="32"/>
    </row>
    <row r="668" spans="1:9" x14ac:dyDescent="0.25">
      <c r="A668" s="32"/>
      <c r="B668" s="32"/>
      <c r="C668" s="32"/>
      <c r="D668" s="82"/>
      <c r="E668" s="32"/>
      <c r="F668" s="43"/>
      <c r="G668" s="32"/>
      <c r="H668" s="32"/>
      <c r="I668" s="32"/>
    </row>
    <row r="669" spans="1:9" x14ac:dyDescent="0.25">
      <c r="A669" s="32"/>
      <c r="B669" s="32"/>
      <c r="C669" s="32"/>
      <c r="D669" s="82"/>
      <c r="E669" s="32"/>
      <c r="F669" s="43"/>
      <c r="G669" s="32"/>
      <c r="H669" s="32"/>
      <c r="I669" s="32"/>
    </row>
    <row r="670" spans="1:9" x14ac:dyDescent="0.25">
      <c r="A670" s="32"/>
      <c r="B670" s="32"/>
      <c r="C670" s="32"/>
      <c r="D670" s="82"/>
      <c r="E670" s="32"/>
      <c r="F670" s="43"/>
      <c r="G670" s="32"/>
      <c r="H670" s="32"/>
      <c r="I670" s="32"/>
    </row>
    <row r="671" spans="1:9" x14ac:dyDescent="0.25">
      <c r="A671" s="32"/>
      <c r="B671" s="32"/>
      <c r="C671" s="32"/>
      <c r="D671" s="82"/>
      <c r="E671" s="32"/>
      <c r="F671" s="43"/>
      <c r="G671" s="32"/>
      <c r="H671" s="32"/>
      <c r="I671" s="32"/>
    </row>
    <row r="672" spans="1:9" x14ac:dyDescent="0.25">
      <c r="A672" s="32"/>
      <c r="B672" s="32"/>
      <c r="C672" s="32"/>
      <c r="D672" s="82"/>
      <c r="E672" s="32"/>
      <c r="F672" s="43"/>
      <c r="G672" s="32"/>
      <c r="H672" s="32"/>
      <c r="I672" s="32"/>
    </row>
    <row r="673" spans="1:9" x14ac:dyDescent="0.25">
      <c r="A673" s="32"/>
      <c r="B673" s="32"/>
      <c r="C673" s="32"/>
      <c r="D673" s="82"/>
      <c r="E673" s="32"/>
      <c r="F673" s="43"/>
      <c r="G673" s="32"/>
      <c r="H673" s="32"/>
      <c r="I673" s="32"/>
    </row>
    <row r="674" spans="1:9" x14ac:dyDescent="0.25">
      <c r="A674" s="32"/>
      <c r="B674" s="32"/>
      <c r="C674" s="32"/>
      <c r="D674" s="82"/>
      <c r="E674" s="32"/>
      <c r="F674" s="43"/>
      <c r="G674" s="32"/>
      <c r="H674" s="32"/>
      <c r="I674" s="32"/>
    </row>
    <row r="675" spans="1:9" x14ac:dyDescent="0.25">
      <c r="A675" s="32"/>
      <c r="B675" s="32"/>
      <c r="C675" s="32"/>
      <c r="D675" s="82"/>
      <c r="E675" s="32"/>
      <c r="F675" s="43"/>
      <c r="G675" s="32"/>
      <c r="H675" s="32"/>
      <c r="I675" s="32"/>
    </row>
    <row r="676" spans="1:9" x14ac:dyDescent="0.25">
      <c r="A676" s="32"/>
      <c r="B676" s="32"/>
      <c r="C676" s="32"/>
      <c r="D676" s="82"/>
      <c r="E676" s="32"/>
      <c r="F676" s="43"/>
      <c r="G676" s="32"/>
      <c r="H676" s="32"/>
      <c r="I676" s="32"/>
    </row>
    <row r="677" spans="1:9" x14ac:dyDescent="0.25">
      <c r="A677" s="32"/>
      <c r="B677" s="32"/>
      <c r="C677" s="32"/>
      <c r="D677" s="82"/>
      <c r="E677" s="32"/>
      <c r="F677" s="43"/>
      <c r="G677" s="32"/>
      <c r="H677" s="32"/>
      <c r="I677" s="32"/>
    </row>
    <row r="678" spans="1:9" x14ac:dyDescent="0.25">
      <c r="A678" s="32"/>
      <c r="B678" s="32"/>
      <c r="C678" s="32"/>
      <c r="D678" s="82"/>
      <c r="E678" s="32"/>
      <c r="F678" s="43"/>
      <c r="G678" s="32"/>
      <c r="H678" s="32"/>
      <c r="I678" s="32"/>
    </row>
    <row r="679" spans="1:9" x14ac:dyDescent="0.25">
      <c r="A679" s="32"/>
      <c r="B679" s="32"/>
      <c r="C679" s="32"/>
      <c r="D679" s="82"/>
      <c r="E679" s="32"/>
      <c r="F679" s="43"/>
      <c r="G679" s="32"/>
      <c r="H679" s="32"/>
      <c r="I679" s="32"/>
    </row>
    <row r="680" spans="1:9" x14ac:dyDescent="0.25">
      <c r="A680" s="32"/>
      <c r="B680" s="32"/>
      <c r="C680" s="32"/>
      <c r="D680" s="82"/>
      <c r="E680" s="32"/>
      <c r="F680" s="43"/>
      <c r="G680" s="32"/>
      <c r="H680" s="32"/>
      <c r="I680" s="32"/>
    </row>
    <row r="681" spans="1:9" x14ac:dyDescent="0.25">
      <c r="A681" s="32"/>
      <c r="B681" s="32"/>
      <c r="C681" s="32"/>
      <c r="D681" s="82"/>
      <c r="E681" s="32"/>
      <c r="F681" s="43"/>
      <c r="G681" s="32"/>
      <c r="H681" s="32"/>
      <c r="I681" s="32"/>
    </row>
    <row r="682" spans="1:9" x14ac:dyDescent="0.25">
      <c r="A682" s="32"/>
      <c r="B682" s="32"/>
      <c r="C682" s="32"/>
      <c r="D682" s="82"/>
      <c r="E682" s="32"/>
      <c r="F682" s="43"/>
      <c r="G682" s="32"/>
      <c r="H682" s="32"/>
      <c r="I682" s="32"/>
    </row>
    <row r="683" spans="1:9" x14ac:dyDescent="0.25">
      <c r="A683" s="32"/>
      <c r="B683" s="32"/>
      <c r="C683" s="32"/>
      <c r="D683" s="82"/>
      <c r="E683" s="32"/>
      <c r="F683" s="43"/>
      <c r="G683" s="32"/>
      <c r="H683" s="32"/>
      <c r="I683" s="32"/>
    </row>
    <row r="684" spans="1:9" x14ac:dyDescent="0.25">
      <c r="A684" s="32"/>
      <c r="B684" s="32"/>
      <c r="C684" s="32"/>
      <c r="D684" s="82"/>
      <c r="E684" s="32"/>
      <c r="F684" s="43"/>
      <c r="G684" s="32"/>
      <c r="H684" s="32"/>
      <c r="I684" s="32"/>
    </row>
    <row r="685" spans="1:9" x14ac:dyDescent="0.25">
      <c r="A685" s="32"/>
      <c r="B685" s="32"/>
      <c r="C685" s="32"/>
      <c r="D685" s="82"/>
      <c r="E685" s="32"/>
      <c r="F685" s="43"/>
      <c r="G685" s="32"/>
      <c r="H685" s="32"/>
      <c r="I685" s="32"/>
    </row>
    <row r="686" spans="1:9" x14ac:dyDescent="0.25">
      <c r="A686" s="32"/>
      <c r="B686" s="32"/>
      <c r="C686" s="32"/>
      <c r="D686" s="82"/>
      <c r="E686" s="32"/>
      <c r="F686" s="43"/>
      <c r="G686" s="32"/>
      <c r="H686" s="32"/>
      <c r="I686" s="32"/>
    </row>
    <row r="687" spans="1:9" x14ac:dyDescent="0.25">
      <c r="A687" s="32"/>
      <c r="B687" s="32"/>
      <c r="C687" s="32"/>
      <c r="D687" s="82"/>
      <c r="E687" s="32"/>
      <c r="F687" s="43"/>
      <c r="G687" s="32"/>
      <c r="H687" s="32"/>
      <c r="I687" s="32"/>
    </row>
    <row r="688" spans="1:9" x14ac:dyDescent="0.25">
      <c r="A688" s="32"/>
      <c r="B688" s="32"/>
      <c r="C688" s="32"/>
      <c r="D688" s="82"/>
      <c r="E688" s="32"/>
      <c r="F688" s="43"/>
      <c r="G688" s="32"/>
      <c r="H688" s="32"/>
      <c r="I688" s="32"/>
    </row>
    <row r="689" spans="1:9" x14ac:dyDescent="0.25">
      <c r="A689" s="32"/>
      <c r="B689" s="32"/>
      <c r="C689" s="32"/>
      <c r="D689" s="82"/>
      <c r="E689" s="32"/>
      <c r="F689" s="43"/>
      <c r="G689" s="32"/>
      <c r="H689" s="32"/>
      <c r="I689" s="32"/>
    </row>
    <row r="690" spans="1:9" x14ac:dyDescent="0.25">
      <c r="A690" s="32"/>
      <c r="B690" s="32"/>
      <c r="C690" s="32"/>
      <c r="D690" s="82"/>
      <c r="E690" s="32"/>
      <c r="F690" s="43"/>
      <c r="G690" s="32"/>
      <c r="H690" s="32"/>
      <c r="I690" s="32"/>
    </row>
    <row r="691" spans="1:9" x14ac:dyDescent="0.25">
      <c r="A691" s="32"/>
      <c r="B691" s="32"/>
      <c r="C691" s="32"/>
      <c r="D691" s="82"/>
      <c r="E691" s="32"/>
      <c r="F691" s="43"/>
      <c r="G691" s="32"/>
      <c r="H691" s="32"/>
      <c r="I691" s="32"/>
    </row>
    <row r="692" spans="1:9" x14ac:dyDescent="0.25">
      <c r="A692" s="32"/>
      <c r="B692" s="32"/>
      <c r="C692" s="32"/>
      <c r="D692" s="82"/>
      <c r="E692" s="32"/>
      <c r="F692" s="43"/>
      <c r="G692" s="32"/>
      <c r="H692" s="32"/>
      <c r="I692" s="32"/>
    </row>
    <row r="693" spans="1:9" x14ac:dyDescent="0.25">
      <c r="A693" s="32"/>
      <c r="B693" s="32"/>
      <c r="C693" s="32"/>
      <c r="D693" s="82"/>
      <c r="E693" s="32"/>
      <c r="F693" s="43"/>
      <c r="G693" s="32"/>
      <c r="H693" s="32"/>
      <c r="I693" s="32"/>
    </row>
    <row r="694" spans="1:9" x14ac:dyDescent="0.25">
      <c r="A694" s="32"/>
      <c r="B694" s="32"/>
      <c r="C694" s="32"/>
      <c r="D694" s="82"/>
      <c r="E694" s="32"/>
      <c r="F694" s="43"/>
      <c r="G694" s="32"/>
      <c r="H694" s="32"/>
      <c r="I694" s="32"/>
    </row>
    <row r="695" spans="1:9" x14ac:dyDescent="0.25">
      <c r="A695" s="32"/>
      <c r="B695" s="32"/>
      <c r="C695" s="32"/>
      <c r="D695" s="82"/>
      <c r="E695" s="32"/>
      <c r="F695" s="43"/>
      <c r="G695" s="32"/>
      <c r="H695" s="32"/>
      <c r="I695" s="32"/>
    </row>
    <row r="696" spans="1:9" x14ac:dyDescent="0.25">
      <c r="A696" s="32"/>
      <c r="B696" s="32"/>
      <c r="C696" s="32"/>
      <c r="D696" s="82"/>
      <c r="E696" s="32"/>
      <c r="F696" s="43"/>
      <c r="G696" s="32"/>
      <c r="H696" s="32"/>
      <c r="I696" s="32"/>
    </row>
    <row r="697" spans="1:9" x14ac:dyDescent="0.25">
      <c r="A697" s="32"/>
      <c r="B697" s="32"/>
      <c r="C697" s="32"/>
      <c r="D697" s="82"/>
      <c r="E697" s="32"/>
      <c r="F697" s="43"/>
      <c r="G697" s="32"/>
      <c r="H697" s="32"/>
      <c r="I697" s="32"/>
    </row>
    <row r="698" spans="1:9" x14ac:dyDescent="0.25">
      <c r="A698" s="32"/>
      <c r="B698" s="32"/>
      <c r="C698" s="32"/>
      <c r="D698" s="82"/>
      <c r="E698" s="32"/>
      <c r="F698" s="43"/>
      <c r="G698" s="32"/>
      <c r="H698" s="32"/>
      <c r="I698" s="32"/>
    </row>
    <row r="700" spans="1:9" x14ac:dyDescent="0.25">
      <c r="A700" s="32"/>
      <c r="B700" s="32"/>
      <c r="C700" s="32"/>
      <c r="D700" s="82"/>
      <c r="E700" s="32"/>
      <c r="F700" s="32"/>
      <c r="G700" s="32"/>
      <c r="H700" s="32"/>
      <c r="I700" s="32"/>
    </row>
    <row r="701" spans="1:9" x14ac:dyDescent="0.25">
      <c r="A701" s="32"/>
      <c r="B701" s="32"/>
      <c r="C701" s="32"/>
      <c r="D701" s="82"/>
      <c r="E701" s="32"/>
      <c r="F701" s="32"/>
      <c r="G701" s="32"/>
      <c r="H701" s="32"/>
      <c r="I701" s="32"/>
    </row>
    <row r="702" spans="1:9" x14ac:dyDescent="0.25">
      <c r="A702" s="32"/>
      <c r="B702" s="32"/>
      <c r="C702" s="32"/>
      <c r="D702" s="82"/>
      <c r="E702" s="32"/>
      <c r="F702" s="32"/>
      <c r="G702" s="32"/>
      <c r="H702" s="32"/>
      <c r="I702" s="32"/>
    </row>
    <row r="703" spans="1:9" x14ac:dyDescent="0.25">
      <c r="A703" s="32"/>
      <c r="B703" s="32"/>
      <c r="C703" s="32"/>
      <c r="D703" s="82"/>
      <c r="E703" s="32"/>
      <c r="F703" s="32"/>
      <c r="G703" s="32"/>
      <c r="H703" s="32"/>
      <c r="I703" s="32"/>
    </row>
    <row r="704" spans="1:9" x14ac:dyDescent="0.25">
      <c r="A704" s="32"/>
      <c r="B704" s="32"/>
      <c r="C704" s="32"/>
      <c r="D704" s="82"/>
      <c r="E704" s="32"/>
      <c r="F704" s="32"/>
      <c r="G704" s="32"/>
      <c r="H704" s="32"/>
      <c r="I704" s="32"/>
    </row>
    <row r="705" spans="1:9" x14ac:dyDescent="0.25">
      <c r="A705" s="32"/>
      <c r="B705" s="32"/>
      <c r="C705" s="32"/>
      <c r="D705" s="82"/>
      <c r="E705" s="32"/>
      <c r="F705" s="32"/>
      <c r="G705" s="32"/>
      <c r="H705" s="32"/>
      <c r="I705" s="32"/>
    </row>
    <row r="706" spans="1:9" x14ac:dyDescent="0.25">
      <c r="A706" s="32"/>
      <c r="B706" s="32"/>
      <c r="C706" s="32"/>
      <c r="D706" s="82"/>
      <c r="E706" s="32"/>
      <c r="F706" s="32"/>
      <c r="G706" s="32"/>
      <c r="H706" s="32"/>
      <c r="I706" s="32"/>
    </row>
    <row r="707" spans="1:9" x14ac:dyDescent="0.25">
      <c r="A707" s="32"/>
      <c r="B707" s="32"/>
      <c r="C707" s="32"/>
      <c r="D707" s="82"/>
      <c r="E707" s="32"/>
      <c r="F707" s="32"/>
      <c r="G707" s="32"/>
      <c r="H707" s="32"/>
      <c r="I707" s="32"/>
    </row>
    <row r="708" spans="1:9" x14ac:dyDescent="0.25">
      <c r="A708" s="32"/>
      <c r="B708" s="32"/>
      <c r="C708" s="32"/>
      <c r="D708" s="82"/>
      <c r="E708" s="32"/>
      <c r="F708" s="32"/>
      <c r="G708" s="32"/>
      <c r="H708" s="32"/>
      <c r="I708" s="32"/>
    </row>
    <row r="709" spans="1:9" x14ac:dyDescent="0.25">
      <c r="A709" s="32"/>
      <c r="B709" s="32"/>
      <c r="C709" s="32"/>
      <c r="D709" s="82"/>
      <c r="E709" s="32"/>
      <c r="F709" s="32"/>
      <c r="G709" s="32"/>
      <c r="H709" s="32"/>
      <c r="I709" s="32"/>
    </row>
    <row r="710" spans="1:9" x14ac:dyDescent="0.25">
      <c r="A710" s="32"/>
      <c r="B710" s="32"/>
      <c r="C710" s="32"/>
      <c r="D710" s="82"/>
      <c r="E710" s="32"/>
      <c r="F710" s="32"/>
      <c r="G710" s="32"/>
      <c r="H710" s="32"/>
      <c r="I710" s="32"/>
    </row>
    <row r="711" spans="1:9" x14ac:dyDescent="0.25">
      <c r="A711" s="32"/>
      <c r="B711" s="32"/>
      <c r="C711" s="32"/>
      <c r="D711" s="82"/>
      <c r="E711" s="32"/>
      <c r="F711" s="32"/>
      <c r="G711" s="32"/>
      <c r="H711" s="32"/>
      <c r="I711" s="32"/>
    </row>
    <row r="712" spans="1:9" x14ac:dyDescent="0.25">
      <c r="A712" s="32"/>
      <c r="B712" s="32"/>
      <c r="C712" s="32"/>
      <c r="D712" s="82"/>
      <c r="E712" s="32"/>
      <c r="F712" s="32"/>
      <c r="G712" s="32"/>
      <c r="H712" s="32"/>
      <c r="I712" s="32"/>
    </row>
    <row r="713" spans="1:9" x14ac:dyDescent="0.25">
      <c r="A713" s="32"/>
      <c r="B713" s="32"/>
      <c r="C713" s="32"/>
      <c r="D713" s="82"/>
      <c r="E713" s="32"/>
      <c r="F713" s="32"/>
      <c r="G713" s="32"/>
      <c r="H713" s="32"/>
      <c r="I713" s="32"/>
    </row>
    <row r="714" spans="1:9" x14ac:dyDescent="0.25">
      <c r="A714" s="32"/>
      <c r="B714" s="32"/>
      <c r="C714" s="32"/>
      <c r="D714" s="82"/>
      <c r="E714" s="32"/>
      <c r="F714" s="32"/>
      <c r="G714" s="32"/>
      <c r="H714" s="32"/>
      <c r="I714" s="32"/>
    </row>
    <row r="715" spans="1:9" x14ac:dyDescent="0.25">
      <c r="A715" s="32"/>
      <c r="B715" s="32"/>
      <c r="C715" s="32"/>
      <c r="D715" s="82"/>
      <c r="E715" s="32"/>
      <c r="F715" s="32"/>
      <c r="G715" s="32"/>
      <c r="H715" s="32"/>
      <c r="I715" s="32"/>
    </row>
    <row r="716" spans="1:9" x14ac:dyDescent="0.25">
      <c r="A716" s="32"/>
      <c r="B716" s="32"/>
      <c r="C716" s="32"/>
      <c r="D716" s="82"/>
      <c r="E716" s="32"/>
      <c r="F716" s="32"/>
      <c r="G716" s="32"/>
      <c r="H716" s="32"/>
      <c r="I716" s="32"/>
    </row>
    <row r="717" spans="1:9" x14ac:dyDescent="0.25">
      <c r="A717" s="32"/>
      <c r="B717" s="32"/>
      <c r="C717" s="32"/>
      <c r="D717" s="82"/>
      <c r="E717" s="32"/>
      <c r="F717" s="32"/>
      <c r="G717" s="32"/>
      <c r="H717" s="32"/>
      <c r="I717" s="32"/>
    </row>
    <row r="718" spans="1:9" x14ac:dyDescent="0.25">
      <c r="A718" s="32"/>
      <c r="B718" s="32"/>
      <c r="C718" s="32"/>
      <c r="D718" s="82"/>
      <c r="E718" s="32"/>
      <c r="F718" s="32"/>
      <c r="G718" s="32"/>
      <c r="H718" s="32"/>
      <c r="I718" s="32"/>
    </row>
    <row r="719" spans="1:9" x14ac:dyDescent="0.25">
      <c r="A719" s="32"/>
      <c r="B719" s="32"/>
      <c r="C719" s="32"/>
      <c r="D719" s="82"/>
      <c r="E719" s="32"/>
      <c r="F719" s="32"/>
      <c r="G719" s="32"/>
      <c r="H719" s="32"/>
      <c r="I719" s="32"/>
    </row>
    <row r="720" spans="1:9" x14ac:dyDescent="0.25">
      <c r="A720" s="32"/>
      <c r="B720" s="32"/>
      <c r="C720" s="32"/>
      <c r="D720" s="82"/>
      <c r="E720" s="32"/>
      <c r="F720" s="32"/>
      <c r="G720" s="32"/>
      <c r="H720" s="32"/>
      <c r="I720" s="32"/>
    </row>
    <row r="721" spans="1:9" x14ac:dyDescent="0.25">
      <c r="A721" s="32"/>
      <c r="B721" s="32"/>
      <c r="C721" s="32"/>
      <c r="D721" s="82"/>
      <c r="E721" s="32"/>
      <c r="F721" s="32"/>
      <c r="G721" s="32"/>
      <c r="H721" s="32"/>
      <c r="I721" s="32"/>
    </row>
    <row r="722" spans="1:9" x14ac:dyDescent="0.25">
      <c r="A722" s="32"/>
      <c r="B722" s="32"/>
      <c r="C722" s="32"/>
      <c r="D722" s="82"/>
      <c r="E722" s="32"/>
      <c r="F722" s="32"/>
      <c r="G722" s="32"/>
      <c r="H722" s="32"/>
      <c r="I722" s="32"/>
    </row>
    <row r="723" spans="1:9" x14ac:dyDescent="0.25">
      <c r="A723" s="32"/>
      <c r="B723" s="32"/>
      <c r="C723" s="32"/>
      <c r="D723" s="82"/>
      <c r="E723" s="32"/>
      <c r="F723" s="32"/>
      <c r="G723" s="32"/>
      <c r="H723" s="32"/>
      <c r="I723" s="32"/>
    </row>
    <row r="724" spans="1:9" x14ac:dyDescent="0.25">
      <c r="A724" s="32"/>
      <c r="B724" s="32"/>
      <c r="C724" s="32"/>
      <c r="D724" s="82"/>
      <c r="E724" s="32"/>
      <c r="F724" s="32"/>
      <c r="G724" s="32"/>
      <c r="H724" s="32"/>
      <c r="I724" s="32"/>
    </row>
    <row r="725" spans="1:9" x14ac:dyDescent="0.25">
      <c r="A725" s="32"/>
      <c r="B725" s="32"/>
      <c r="C725" s="32"/>
      <c r="D725" s="82"/>
      <c r="E725" s="32"/>
      <c r="F725" s="32"/>
      <c r="G725" s="32"/>
      <c r="H725" s="32"/>
      <c r="I725" s="32"/>
    </row>
    <row r="726" spans="1:9" x14ac:dyDescent="0.25">
      <c r="A726" s="32"/>
      <c r="B726" s="32"/>
      <c r="C726" s="32"/>
      <c r="D726" s="82"/>
      <c r="E726" s="32"/>
      <c r="F726" s="32"/>
      <c r="G726" s="32"/>
      <c r="H726" s="32"/>
      <c r="I726" s="32"/>
    </row>
    <row r="727" spans="1:9" x14ac:dyDescent="0.25">
      <c r="A727" s="32"/>
      <c r="B727" s="32"/>
      <c r="C727" s="32"/>
      <c r="D727" s="82"/>
      <c r="E727" s="32"/>
      <c r="F727" s="32"/>
      <c r="G727" s="32"/>
      <c r="H727" s="32"/>
      <c r="I727" s="32"/>
    </row>
    <row r="728" spans="1:9" x14ac:dyDescent="0.25">
      <c r="A728" s="32"/>
      <c r="B728" s="32"/>
      <c r="C728" s="32"/>
      <c r="D728" s="82"/>
      <c r="E728" s="32"/>
      <c r="F728" s="32"/>
      <c r="G728" s="32"/>
      <c r="H728" s="32"/>
      <c r="I728" s="32"/>
    </row>
    <row r="729" spans="1:9" x14ac:dyDescent="0.25">
      <c r="A729" s="32"/>
      <c r="B729" s="32"/>
      <c r="C729" s="32"/>
      <c r="D729" s="82"/>
      <c r="E729" s="32"/>
      <c r="F729" s="32"/>
      <c r="G729" s="32"/>
      <c r="H729" s="32"/>
      <c r="I729" s="32"/>
    </row>
    <row r="730" spans="1:9" x14ac:dyDescent="0.25">
      <c r="A730" s="32"/>
      <c r="B730" s="32"/>
      <c r="C730" s="32"/>
      <c r="D730" s="82"/>
      <c r="E730" s="32"/>
      <c r="F730" s="32"/>
      <c r="G730" s="32"/>
      <c r="H730" s="32"/>
      <c r="I730" s="32"/>
    </row>
    <row r="731" spans="1:9" x14ac:dyDescent="0.25">
      <c r="A731" s="32"/>
      <c r="B731" s="32"/>
      <c r="C731" s="32"/>
      <c r="D731" s="82"/>
      <c r="E731" s="32"/>
      <c r="F731" s="32"/>
      <c r="G731" s="32"/>
      <c r="H731" s="32"/>
      <c r="I731" s="32"/>
    </row>
    <row r="732" spans="1:9" x14ac:dyDescent="0.25">
      <c r="A732" s="32"/>
      <c r="B732" s="32"/>
      <c r="C732" s="32"/>
      <c r="D732" s="82"/>
      <c r="E732" s="32"/>
      <c r="F732" s="32"/>
      <c r="G732" s="32"/>
      <c r="H732" s="32"/>
      <c r="I732" s="32"/>
    </row>
    <row r="733" spans="1:9" x14ac:dyDescent="0.25">
      <c r="A733" s="32"/>
      <c r="B733" s="32"/>
      <c r="C733" s="32"/>
      <c r="D733" s="82"/>
      <c r="E733" s="32"/>
      <c r="F733" s="32"/>
      <c r="G733" s="32"/>
      <c r="H733" s="32"/>
      <c r="I733" s="32"/>
    </row>
    <row r="734" spans="1:9" x14ac:dyDescent="0.25">
      <c r="A734" s="32"/>
      <c r="B734" s="32"/>
      <c r="C734" s="32"/>
      <c r="D734" s="82"/>
      <c r="E734" s="32"/>
      <c r="F734" s="32"/>
      <c r="G734" s="32"/>
      <c r="H734" s="32"/>
      <c r="I734" s="32"/>
    </row>
    <row r="736" spans="1:9" x14ac:dyDescent="0.25">
      <c r="A736" s="32"/>
      <c r="B736" s="32"/>
      <c r="C736" s="32"/>
      <c r="D736" s="82"/>
      <c r="E736" s="32"/>
      <c r="F736" s="32"/>
      <c r="G736" s="32"/>
      <c r="H736" s="32"/>
      <c r="I736" s="32"/>
    </row>
    <row r="737" spans="1:9" x14ac:dyDescent="0.25">
      <c r="A737" s="32"/>
      <c r="B737" s="32"/>
      <c r="C737" s="32"/>
      <c r="D737" s="82"/>
      <c r="E737" s="32"/>
      <c r="F737" s="32"/>
      <c r="G737" s="32"/>
      <c r="H737" s="32"/>
      <c r="I737" s="32"/>
    </row>
    <row r="738" spans="1:9" x14ac:dyDescent="0.25">
      <c r="A738" s="32"/>
      <c r="B738" s="32"/>
      <c r="C738" s="32"/>
      <c r="D738" s="82"/>
      <c r="E738" s="32"/>
      <c r="F738" s="32"/>
      <c r="G738" s="32"/>
      <c r="H738" s="32"/>
      <c r="I738" s="32"/>
    </row>
    <row r="739" spans="1:9" x14ac:dyDescent="0.25">
      <c r="A739" s="32"/>
      <c r="B739" s="32"/>
      <c r="C739" s="32"/>
      <c r="D739" s="82"/>
      <c r="E739" s="32"/>
      <c r="F739" s="32"/>
      <c r="G739" s="32"/>
      <c r="H739" s="32"/>
      <c r="I739" s="32"/>
    </row>
    <row r="740" spans="1:9" x14ac:dyDescent="0.25">
      <c r="A740" s="32"/>
      <c r="B740" s="32"/>
      <c r="C740" s="32"/>
      <c r="D740" s="82"/>
      <c r="E740" s="32"/>
      <c r="F740" s="32"/>
      <c r="G740" s="32"/>
      <c r="H740" s="32"/>
      <c r="I740" s="32"/>
    </row>
    <row r="741" spans="1:9" x14ac:dyDescent="0.25">
      <c r="A741" s="32"/>
      <c r="B741" s="32"/>
      <c r="C741" s="32"/>
      <c r="D741" s="82"/>
      <c r="E741" s="32"/>
      <c r="F741" s="32"/>
      <c r="G741" s="32"/>
      <c r="H741" s="32"/>
      <c r="I741" s="32"/>
    </row>
    <row r="742" spans="1:9" x14ac:dyDescent="0.25">
      <c r="A742" s="32"/>
      <c r="B742" s="32"/>
      <c r="C742" s="32"/>
      <c r="D742" s="82"/>
      <c r="E742" s="32"/>
      <c r="F742" s="32"/>
      <c r="G742" s="32"/>
      <c r="H742" s="32"/>
      <c r="I742" s="32"/>
    </row>
    <row r="743" spans="1:9" x14ac:dyDescent="0.25">
      <c r="A743" s="32"/>
      <c r="B743" s="32"/>
      <c r="C743" s="32"/>
      <c r="D743" s="82"/>
      <c r="E743" s="32"/>
      <c r="F743" s="32"/>
      <c r="G743" s="32"/>
      <c r="H743" s="32"/>
      <c r="I743" s="32"/>
    </row>
    <row r="744" spans="1:9" x14ac:dyDescent="0.25">
      <c r="A744" s="32"/>
      <c r="B744" s="32"/>
      <c r="C744" s="32"/>
      <c r="D744" s="82"/>
      <c r="E744" s="32"/>
      <c r="F744" s="32"/>
      <c r="G744" s="32"/>
      <c r="H744" s="32"/>
      <c r="I744" s="32"/>
    </row>
    <row r="745" spans="1:9" x14ac:dyDescent="0.25">
      <c r="A745" s="32"/>
      <c r="B745" s="32"/>
      <c r="C745" s="32"/>
      <c r="D745" s="82"/>
      <c r="E745" s="32"/>
      <c r="F745" s="32"/>
      <c r="G745" s="32"/>
      <c r="H745" s="32"/>
      <c r="I745" s="32"/>
    </row>
    <row r="746" spans="1:9" x14ac:dyDescent="0.25">
      <c r="A746" s="32"/>
      <c r="B746" s="32"/>
      <c r="C746" s="32"/>
      <c r="D746" s="82"/>
      <c r="E746" s="32"/>
      <c r="F746" s="32"/>
      <c r="G746" s="32"/>
      <c r="H746" s="32"/>
      <c r="I746" s="32"/>
    </row>
    <row r="747" spans="1:9" x14ac:dyDescent="0.25">
      <c r="A747" s="32"/>
      <c r="B747" s="32"/>
      <c r="C747" s="32"/>
      <c r="D747" s="82"/>
      <c r="E747" s="32"/>
      <c r="F747" s="32"/>
      <c r="G747" s="32"/>
      <c r="H747" s="32"/>
      <c r="I747" s="32"/>
    </row>
    <row r="748" spans="1:9" x14ac:dyDescent="0.25">
      <c r="A748" s="32"/>
      <c r="B748" s="32"/>
      <c r="C748" s="32"/>
      <c r="D748" s="82"/>
      <c r="E748" s="32"/>
      <c r="F748" s="32"/>
      <c r="G748" s="32"/>
      <c r="H748" s="32"/>
      <c r="I748" s="32"/>
    </row>
    <row r="749" spans="1:9" x14ac:dyDescent="0.25">
      <c r="A749" s="32"/>
      <c r="B749" s="32"/>
      <c r="C749" s="32"/>
      <c r="D749" s="82"/>
      <c r="E749" s="32"/>
      <c r="F749" s="32"/>
      <c r="G749" s="32"/>
      <c r="H749" s="32"/>
      <c r="I749" s="32"/>
    </row>
    <row r="751" spans="1:9" x14ac:dyDescent="0.25">
      <c r="A751" s="32"/>
      <c r="B751" s="32"/>
      <c r="C751" s="32"/>
      <c r="D751" s="82"/>
      <c r="E751" s="32"/>
      <c r="F751" s="32"/>
      <c r="G751" s="32"/>
      <c r="H751" s="32"/>
      <c r="I751" s="32"/>
    </row>
    <row r="752" spans="1:9" x14ac:dyDescent="0.25">
      <c r="A752" s="32"/>
      <c r="B752" s="32"/>
      <c r="C752" s="32"/>
      <c r="D752" s="82"/>
      <c r="E752" s="32"/>
      <c r="F752" s="32"/>
      <c r="G752" s="32"/>
      <c r="H752" s="32"/>
      <c r="I752" s="32"/>
    </row>
    <row r="753" spans="1:9" x14ac:dyDescent="0.25">
      <c r="A753" s="32"/>
      <c r="B753" s="32"/>
      <c r="C753" s="32"/>
      <c r="D753" s="82"/>
      <c r="E753" s="32"/>
      <c r="F753" s="32"/>
      <c r="G753" s="32"/>
      <c r="H753" s="32"/>
      <c r="I753" s="32"/>
    </row>
    <row r="754" spans="1:9" x14ac:dyDescent="0.25">
      <c r="A754" s="32"/>
      <c r="B754" s="32"/>
      <c r="C754" s="32"/>
      <c r="D754" s="82"/>
      <c r="E754" s="32"/>
      <c r="F754" s="32"/>
      <c r="G754" s="32"/>
      <c r="H754" s="32"/>
      <c r="I754" s="32"/>
    </row>
    <row r="755" spans="1:9" x14ac:dyDescent="0.25">
      <c r="A755" s="32"/>
      <c r="B755" s="32"/>
      <c r="C755" s="32"/>
      <c r="D755" s="82"/>
      <c r="E755" s="32"/>
      <c r="F755" s="32"/>
      <c r="G755" s="32"/>
      <c r="H755" s="32"/>
      <c r="I755" s="32"/>
    </row>
    <row r="756" spans="1:9" x14ac:dyDescent="0.25">
      <c r="A756" s="32"/>
      <c r="B756" s="32"/>
      <c r="C756" s="32"/>
      <c r="D756" s="82"/>
      <c r="E756" s="32"/>
      <c r="F756" s="32"/>
      <c r="G756" s="32"/>
      <c r="H756" s="32"/>
      <c r="I756" s="32"/>
    </row>
    <row r="757" spans="1:9" x14ac:dyDescent="0.25">
      <c r="A757" s="32"/>
      <c r="B757" s="32"/>
      <c r="C757" s="32"/>
      <c r="D757" s="82"/>
      <c r="E757" s="32"/>
      <c r="F757" s="32"/>
      <c r="G757" s="32"/>
      <c r="H757" s="32"/>
      <c r="I757" s="32"/>
    </row>
    <row r="758" spans="1:9" x14ac:dyDescent="0.25">
      <c r="A758" s="32"/>
      <c r="B758" s="32"/>
      <c r="C758" s="32"/>
      <c r="D758" s="82"/>
      <c r="E758" s="32"/>
      <c r="F758" s="32"/>
      <c r="G758" s="32"/>
      <c r="H758" s="32"/>
      <c r="I758" s="32"/>
    </row>
    <row r="759" spans="1:9" x14ac:dyDescent="0.25">
      <c r="A759" s="32"/>
      <c r="B759" s="32"/>
      <c r="C759" s="32"/>
      <c r="D759" s="82"/>
      <c r="E759" s="32"/>
      <c r="F759" s="32"/>
      <c r="G759" s="32"/>
      <c r="H759" s="32"/>
      <c r="I759" s="32"/>
    </row>
    <row r="760" spans="1:9" x14ac:dyDescent="0.25">
      <c r="A760" s="32"/>
      <c r="B760" s="32"/>
      <c r="C760" s="32"/>
      <c r="D760" s="82"/>
      <c r="E760" s="32"/>
      <c r="F760" s="32"/>
      <c r="G760" s="32"/>
      <c r="H760" s="32"/>
      <c r="I760" s="32"/>
    </row>
    <row r="761" spans="1:9" x14ac:dyDescent="0.25">
      <c r="A761" s="32"/>
      <c r="B761" s="32"/>
      <c r="C761" s="32"/>
      <c r="D761" s="82"/>
      <c r="E761" s="32"/>
      <c r="F761" s="32"/>
      <c r="G761" s="32"/>
      <c r="H761" s="32"/>
      <c r="I761" s="32"/>
    </row>
    <row r="762" spans="1:9" x14ac:dyDescent="0.25">
      <c r="F762" s="3"/>
    </row>
    <row r="763" spans="1:9" x14ac:dyDescent="0.25">
      <c r="A763" s="32"/>
      <c r="B763" s="32"/>
      <c r="C763" s="32"/>
      <c r="D763" s="82"/>
      <c r="E763" s="32"/>
      <c r="F763" s="32"/>
      <c r="G763" s="32"/>
      <c r="H763" s="32"/>
      <c r="I763" s="32"/>
    </row>
    <row r="764" spans="1:9" x14ac:dyDescent="0.25">
      <c r="A764" s="32"/>
      <c r="B764" s="32"/>
      <c r="C764" s="32"/>
      <c r="D764" s="82"/>
      <c r="E764" s="32"/>
      <c r="F764" s="32"/>
      <c r="G764" s="32"/>
      <c r="H764" s="32"/>
      <c r="I764" s="32"/>
    </row>
    <row r="765" spans="1:9" x14ac:dyDescent="0.25">
      <c r="A765" s="32"/>
      <c r="B765" s="32"/>
      <c r="C765" s="32"/>
      <c r="D765" s="82"/>
      <c r="E765" s="32"/>
      <c r="F765" s="32"/>
      <c r="G765" s="32"/>
      <c r="H765" s="32"/>
      <c r="I765" s="32"/>
    </row>
    <row r="766" spans="1:9" x14ac:dyDescent="0.25">
      <c r="A766" s="32"/>
      <c r="B766" s="32"/>
      <c r="C766" s="32"/>
      <c r="D766" s="82"/>
      <c r="E766" s="32"/>
      <c r="F766" s="32"/>
      <c r="G766" s="32"/>
      <c r="H766" s="32"/>
      <c r="I766" s="32"/>
    </row>
    <row r="767" spans="1:9" x14ac:dyDescent="0.25">
      <c r="A767" s="32"/>
      <c r="B767" s="32"/>
      <c r="C767" s="32"/>
      <c r="D767" s="82"/>
      <c r="E767" s="32"/>
      <c r="F767" s="32"/>
      <c r="G767" s="32"/>
      <c r="H767" s="32"/>
      <c r="I767" s="32"/>
    </row>
    <row r="768" spans="1:9" x14ac:dyDescent="0.25">
      <c r="A768" s="32"/>
      <c r="B768" s="32"/>
      <c r="C768" s="32"/>
      <c r="D768" s="82"/>
      <c r="E768" s="32"/>
      <c r="F768" s="32"/>
      <c r="G768" s="32"/>
      <c r="H768" s="32"/>
      <c r="I768" s="32"/>
    </row>
    <row r="769" spans="1:9" x14ac:dyDescent="0.25">
      <c r="A769" s="32"/>
      <c r="B769" s="32"/>
      <c r="C769" s="32"/>
      <c r="D769" s="82"/>
      <c r="E769" s="32"/>
      <c r="F769" s="32"/>
      <c r="G769" s="32"/>
      <c r="H769" s="32"/>
      <c r="I769" s="32"/>
    </row>
    <row r="770" spans="1:9" x14ac:dyDescent="0.25">
      <c r="A770" s="32"/>
      <c r="B770" s="32"/>
      <c r="C770" s="32"/>
      <c r="D770" s="82"/>
      <c r="E770" s="32"/>
      <c r="F770" s="32"/>
      <c r="G770" s="32"/>
      <c r="H770" s="32"/>
      <c r="I770" s="32"/>
    </row>
    <row r="771" spans="1:9" x14ac:dyDescent="0.25">
      <c r="A771" s="32"/>
      <c r="B771" s="32"/>
      <c r="C771" s="32"/>
      <c r="D771" s="82"/>
      <c r="E771" s="32"/>
      <c r="F771" s="32"/>
      <c r="G771" s="32"/>
      <c r="H771" s="32"/>
      <c r="I771" s="32"/>
    </row>
    <row r="772" spans="1:9" x14ac:dyDescent="0.25">
      <c r="A772" s="32"/>
      <c r="B772" s="32"/>
      <c r="C772" s="32"/>
      <c r="D772" s="82"/>
      <c r="E772" s="32"/>
      <c r="F772" s="32"/>
      <c r="G772" s="32"/>
      <c r="H772" s="32"/>
      <c r="I772" s="32"/>
    </row>
    <row r="773" spans="1:9" x14ac:dyDescent="0.25">
      <c r="A773" s="32"/>
      <c r="B773" s="32"/>
      <c r="C773" s="32"/>
      <c r="D773" s="82"/>
      <c r="E773" s="32"/>
      <c r="F773" s="32"/>
      <c r="G773" s="32"/>
      <c r="H773" s="32"/>
      <c r="I773" s="32"/>
    </row>
    <row r="774" spans="1:9" x14ac:dyDescent="0.25">
      <c r="A774" s="32"/>
      <c r="B774" s="32"/>
      <c r="C774" s="32"/>
      <c r="D774" s="82"/>
      <c r="E774" s="32"/>
      <c r="F774" s="32"/>
      <c r="G774" s="32"/>
      <c r="H774" s="32"/>
      <c r="I774" s="32"/>
    </row>
    <row r="775" spans="1:9" x14ac:dyDescent="0.25">
      <c r="A775" s="32"/>
      <c r="B775" s="32"/>
      <c r="C775" s="32"/>
      <c r="D775" s="82"/>
      <c r="E775" s="32"/>
      <c r="F775" s="32"/>
      <c r="G775" s="32"/>
      <c r="H775" s="32"/>
      <c r="I775" s="32"/>
    </row>
    <row r="776" spans="1:9" x14ac:dyDescent="0.25">
      <c r="A776" s="32"/>
      <c r="B776" s="32"/>
      <c r="C776" s="32"/>
      <c r="D776" s="82"/>
      <c r="E776" s="32"/>
      <c r="F776" s="32"/>
      <c r="G776" s="32"/>
      <c r="H776" s="32"/>
      <c r="I776" s="32"/>
    </row>
    <row r="777" spans="1:9" x14ac:dyDescent="0.25">
      <c r="A777" s="32"/>
      <c r="B777" s="32"/>
      <c r="C777" s="32"/>
      <c r="D777" s="82"/>
      <c r="E777" s="32"/>
      <c r="F777" s="32"/>
      <c r="G777" s="32"/>
      <c r="H777" s="32"/>
      <c r="I777" s="32"/>
    </row>
    <row r="778" spans="1:9" x14ac:dyDescent="0.25">
      <c r="A778" s="32"/>
      <c r="B778" s="32"/>
      <c r="C778" s="32"/>
      <c r="D778" s="82"/>
      <c r="E778" s="32"/>
      <c r="F778" s="32"/>
      <c r="G778" s="32"/>
      <c r="H778" s="32"/>
      <c r="I778" s="32"/>
    </row>
    <row r="779" spans="1:9" x14ac:dyDescent="0.25">
      <c r="A779" s="32"/>
      <c r="B779" s="32"/>
      <c r="C779" s="32"/>
      <c r="D779" s="82"/>
      <c r="E779" s="32"/>
      <c r="F779" s="32"/>
      <c r="G779" s="32"/>
      <c r="H779" s="32"/>
      <c r="I779" s="32"/>
    </row>
    <row r="780" spans="1:9" x14ac:dyDescent="0.25">
      <c r="A780" s="32"/>
      <c r="B780" s="32"/>
      <c r="C780" s="32"/>
      <c r="D780" s="82"/>
      <c r="E780" s="32"/>
      <c r="F780" s="32"/>
      <c r="G780" s="32"/>
      <c r="H780" s="32"/>
      <c r="I780" s="32"/>
    </row>
    <row r="781" spans="1:9" x14ac:dyDescent="0.25">
      <c r="A781" s="32"/>
      <c r="B781" s="32"/>
      <c r="C781" s="32"/>
      <c r="D781" s="82"/>
      <c r="E781" s="32"/>
      <c r="F781" s="32"/>
      <c r="G781" s="32"/>
      <c r="H781" s="32"/>
      <c r="I781" s="32"/>
    </row>
    <row r="782" spans="1:9" x14ac:dyDescent="0.25">
      <c r="A782" s="32"/>
      <c r="B782" s="32"/>
      <c r="C782" s="32"/>
      <c r="D782" s="82"/>
      <c r="E782" s="32"/>
      <c r="F782" s="32"/>
      <c r="G782" s="32"/>
      <c r="H782" s="32"/>
      <c r="I782" s="32"/>
    </row>
    <row r="783" spans="1:9" x14ac:dyDescent="0.25">
      <c r="A783" s="32"/>
      <c r="B783" s="32"/>
      <c r="C783" s="32"/>
      <c r="D783" s="82"/>
      <c r="E783" s="32"/>
      <c r="F783" s="32"/>
      <c r="G783" s="32"/>
      <c r="H783" s="32"/>
      <c r="I783" s="32"/>
    </row>
    <row r="784" spans="1:9" x14ac:dyDescent="0.25">
      <c r="A784" s="32"/>
      <c r="B784" s="32"/>
      <c r="C784" s="32"/>
      <c r="D784" s="82"/>
      <c r="E784" s="32"/>
      <c r="F784" s="32"/>
      <c r="G784" s="32"/>
      <c r="H784" s="32"/>
      <c r="I784" s="32"/>
    </row>
    <row r="785" spans="1:9" x14ac:dyDescent="0.25">
      <c r="A785" s="32"/>
      <c r="B785" s="32"/>
      <c r="C785" s="32"/>
      <c r="D785" s="82"/>
      <c r="E785" s="32"/>
      <c r="F785" s="32"/>
      <c r="G785" s="32"/>
      <c r="H785" s="32"/>
      <c r="I785" s="32"/>
    </row>
    <row r="786" spans="1:9" x14ac:dyDescent="0.25">
      <c r="A786" s="32"/>
      <c r="B786" s="32"/>
      <c r="C786" s="32"/>
      <c r="D786" s="82"/>
      <c r="E786" s="32"/>
      <c r="F786" s="32"/>
      <c r="G786" s="32"/>
      <c r="H786" s="32"/>
      <c r="I786" s="32"/>
    </row>
    <row r="787" spans="1:9" x14ac:dyDescent="0.25">
      <c r="A787" s="32"/>
      <c r="B787" s="32"/>
      <c r="C787" s="32"/>
      <c r="D787" s="82"/>
      <c r="E787" s="32"/>
      <c r="F787" s="32"/>
      <c r="G787" s="32"/>
      <c r="H787" s="32"/>
      <c r="I787" s="32"/>
    </row>
    <row r="788" spans="1:9" x14ac:dyDescent="0.25">
      <c r="A788" s="32"/>
      <c r="B788" s="32"/>
      <c r="C788" s="32"/>
      <c r="D788" s="82"/>
      <c r="E788" s="32"/>
      <c r="F788" s="32"/>
      <c r="G788" s="32"/>
      <c r="H788" s="32"/>
      <c r="I788" s="32"/>
    </row>
    <row r="789" spans="1:9" x14ac:dyDescent="0.25">
      <c r="A789" s="32"/>
      <c r="B789" s="32"/>
      <c r="C789" s="32"/>
      <c r="D789" s="82"/>
      <c r="E789" s="32"/>
      <c r="F789" s="32"/>
      <c r="G789" s="32"/>
      <c r="H789" s="32"/>
      <c r="I789" s="32"/>
    </row>
    <row r="790" spans="1:9" x14ac:dyDescent="0.25">
      <c r="A790" s="32"/>
      <c r="B790" s="32"/>
      <c r="C790" s="32"/>
      <c r="D790" s="82"/>
      <c r="E790" s="32"/>
      <c r="F790" s="32"/>
      <c r="G790" s="32"/>
      <c r="H790" s="32"/>
      <c r="I790" s="32"/>
    </row>
    <row r="791" spans="1:9" x14ac:dyDescent="0.25">
      <c r="A791" s="32"/>
      <c r="B791" s="32"/>
      <c r="C791" s="32"/>
      <c r="D791" s="82"/>
      <c r="E791" s="32"/>
      <c r="F791" s="32"/>
      <c r="G791" s="32"/>
      <c r="H791" s="32"/>
      <c r="I791" s="32"/>
    </row>
    <row r="792" spans="1:9" x14ac:dyDescent="0.25">
      <c r="A792" s="32"/>
      <c r="B792" s="32"/>
      <c r="C792" s="32"/>
      <c r="D792" s="82"/>
      <c r="E792" s="32"/>
      <c r="F792" s="32"/>
      <c r="G792" s="32"/>
      <c r="H792" s="32"/>
      <c r="I792" s="32"/>
    </row>
    <row r="793" spans="1:9" x14ac:dyDescent="0.25">
      <c r="A793" s="32"/>
      <c r="B793" s="32"/>
      <c r="C793" s="32"/>
      <c r="D793" s="82"/>
      <c r="E793" s="32"/>
      <c r="F793" s="32"/>
      <c r="G793" s="32"/>
      <c r="H793" s="32"/>
      <c r="I793" s="32"/>
    </row>
    <row r="794" spans="1:9" x14ac:dyDescent="0.25">
      <c r="A794" s="32"/>
      <c r="B794" s="32"/>
      <c r="C794" s="32"/>
      <c r="D794" s="82"/>
      <c r="E794" s="32"/>
      <c r="F794" s="32"/>
      <c r="G794" s="32"/>
      <c r="H794" s="32"/>
      <c r="I794" s="32"/>
    </row>
    <row r="795" spans="1:9" x14ac:dyDescent="0.25">
      <c r="A795" s="32"/>
      <c r="B795" s="32"/>
      <c r="C795" s="32"/>
      <c r="D795" s="82"/>
      <c r="E795" s="32"/>
      <c r="F795" s="32"/>
      <c r="G795" s="32"/>
      <c r="H795" s="32"/>
      <c r="I795" s="32"/>
    </row>
    <row r="796" spans="1:9" x14ac:dyDescent="0.25">
      <c r="A796" s="32"/>
      <c r="B796" s="32"/>
      <c r="C796" s="32"/>
      <c r="D796" s="82"/>
      <c r="E796" s="32"/>
      <c r="F796" s="32"/>
      <c r="G796" s="32"/>
      <c r="H796" s="32"/>
      <c r="I796" s="32"/>
    </row>
    <row r="797" spans="1:9" x14ac:dyDescent="0.25">
      <c r="A797" s="32"/>
      <c r="B797" s="32"/>
      <c r="C797" s="32"/>
      <c r="D797" s="82"/>
      <c r="E797" s="32"/>
      <c r="F797" s="32"/>
      <c r="G797" s="32"/>
      <c r="H797" s="32"/>
      <c r="I797" s="32"/>
    </row>
    <row r="798" spans="1:9" x14ac:dyDescent="0.25">
      <c r="A798" s="32"/>
      <c r="B798" s="32"/>
      <c r="C798" s="32"/>
      <c r="D798" s="82"/>
      <c r="E798" s="32"/>
      <c r="F798" s="32"/>
      <c r="G798" s="32"/>
      <c r="H798" s="32"/>
      <c r="I798" s="32"/>
    </row>
    <row r="799" spans="1:9" x14ac:dyDescent="0.25">
      <c r="A799" s="32"/>
      <c r="B799" s="32"/>
      <c r="C799" s="32"/>
      <c r="D799" s="82"/>
      <c r="E799" s="32"/>
      <c r="F799" s="32"/>
      <c r="G799" s="32"/>
      <c r="H799" s="32"/>
      <c r="I799" s="32"/>
    </row>
    <row r="800" spans="1:9" x14ac:dyDescent="0.25">
      <c r="A800" s="32"/>
      <c r="B800" s="32"/>
      <c r="C800" s="32"/>
      <c r="D800" s="82"/>
      <c r="E800" s="32"/>
      <c r="F800" s="32"/>
      <c r="G800" s="32"/>
      <c r="H800" s="32"/>
      <c r="I800" s="32"/>
    </row>
    <row r="801" spans="1:9" x14ac:dyDescent="0.25">
      <c r="A801" s="32"/>
      <c r="B801" s="32"/>
      <c r="C801" s="32"/>
      <c r="D801" s="82"/>
      <c r="E801" s="32"/>
      <c r="F801" s="32"/>
      <c r="G801" s="32"/>
      <c r="H801" s="32"/>
      <c r="I801" s="32"/>
    </row>
    <row r="802" spans="1:9" x14ac:dyDescent="0.25">
      <c r="A802" s="32"/>
      <c r="B802" s="32"/>
      <c r="C802" s="32"/>
      <c r="D802" s="82"/>
      <c r="E802" s="32"/>
      <c r="F802" s="32"/>
      <c r="G802" s="32"/>
      <c r="H802" s="32"/>
      <c r="I802" s="32"/>
    </row>
    <row r="803" spans="1:9" x14ac:dyDescent="0.25">
      <c r="A803" s="32"/>
      <c r="B803" s="32"/>
      <c r="C803" s="32"/>
      <c r="D803" s="82"/>
      <c r="E803" s="32"/>
      <c r="F803" s="32"/>
      <c r="G803" s="32"/>
      <c r="H803" s="32"/>
      <c r="I803" s="32"/>
    </row>
    <row r="804" spans="1:9" x14ac:dyDescent="0.25">
      <c r="A804" s="32"/>
      <c r="B804" s="32"/>
      <c r="C804" s="32"/>
      <c r="D804" s="82"/>
      <c r="E804" s="32"/>
      <c r="F804" s="32"/>
      <c r="G804" s="32"/>
      <c r="H804" s="32"/>
      <c r="I804" s="32"/>
    </row>
    <row r="805" spans="1:9" x14ac:dyDescent="0.25">
      <c r="A805" s="32"/>
      <c r="B805" s="32"/>
      <c r="C805" s="32"/>
      <c r="D805" s="82"/>
      <c r="E805" s="32"/>
      <c r="F805" s="32"/>
      <c r="G805" s="32"/>
      <c r="H805" s="32"/>
      <c r="I805" s="32"/>
    </row>
    <row r="806" spans="1:9" x14ac:dyDescent="0.25">
      <c r="A806" s="32"/>
      <c r="B806" s="32"/>
      <c r="C806" s="32"/>
      <c r="D806" s="82"/>
      <c r="E806" s="32"/>
      <c r="F806" s="32"/>
      <c r="G806" s="32"/>
      <c r="H806" s="32"/>
      <c r="I806" s="32"/>
    </row>
    <row r="807" spans="1:9" x14ac:dyDescent="0.25">
      <c r="A807" s="32"/>
      <c r="B807" s="32"/>
      <c r="C807" s="32"/>
      <c r="D807" s="82"/>
      <c r="E807" s="32"/>
      <c r="F807" s="32"/>
      <c r="G807" s="32"/>
      <c r="H807" s="32"/>
      <c r="I807" s="32"/>
    </row>
    <row r="808" spans="1:9" x14ac:dyDescent="0.25">
      <c r="A808" s="32"/>
      <c r="B808" s="32"/>
      <c r="C808" s="32"/>
      <c r="D808" s="82"/>
      <c r="E808" s="32"/>
      <c r="F808" s="32"/>
      <c r="G808" s="32"/>
      <c r="H808" s="32"/>
      <c r="I808" s="32"/>
    </row>
    <row r="809" spans="1:9" x14ac:dyDescent="0.25">
      <c r="A809" s="32"/>
      <c r="B809" s="32"/>
      <c r="C809" s="32"/>
      <c r="D809" s="82"/>
      <c r="E809" s="32"/>
      <c r="F809" s="32"/>
      <c r="G809" s="32"/>
      <c r="H809" s="32"/>
      <c r="I809" s="32"/>
    </row>
    <row r="810" spans="1:9" x14ac:dyDescent="0.25">
      <c r="A810" s="32"/>
      <c r="B810" s="32"/>
      <c r="C810" s="32"/>
      <c r="D810" s="82"/>
      <c r="E810" s="32"/>
      <c r="F810" s="32"/>
      <c r="G810" s="32"/>
      <c r="H810" s="32"/>
      <c r="I810" s="32"/>
    </row>
    <row r="811" spans="1:9" x14ac:dyDescent="0.25">
      <c r="A811" s="32"/>
      <c r="B811" s="32"/>
      <c r="C811" s="32"/>
      <c r="D811" s="82"/>
      <c r="E811" s="32"/>
      <c r="F811" s="32"/>
      <c r="G811" s="32"/>
      <c r="H811" s="32"/>
      <c r="I811" s="32"/>
    </row>
    <row r="812" spans="1:9" x14ac:dyDescent="0.25">
      <c r="A812" s="32"/>
      <c r="B812" s="32"/>
      <c r="C812" s="32"/>
      <c r="D812" s="82"/>
      <c r="E812" s="32"/>
      <c r="F812" s="32"/>
      <c r="G812" s="32"/>
      <c r="H812" s="32"/>
      <c r="I812" s="32"/>
    </row>
    <row r="813" spans="1:9" x14ac:dyDescent="0.25">
      <c r="A813" s="32"/>
      <c r="B813" s="32"/>
      <c r="C813" s="32"/>
      <c r="D813" s="82"/>
      <c r="E813" s="32"/>
      <c r="F813" s="32"/>
      <c r="G813" s="32"/>
      <c r="H813" s="32"/>
      <c r="I813" s="32"/>
    </row>
    <row r="814" spans="1:9" x14ac:dyDescent="0.25">
      <c r="A814" s="32"/>
      <c r="B814" s="32"/>
      <c r="C814" s="32"/>
      <c r="D814" s="82"/>
      <c r="E814" s="32"/>
      <c r="F814" s="32"/>
      <c r="G814" s="32"/>
      <c r="H814" s="32"/>
      <c r="I814" s="32"/>
    </row>
    <row r="815" spans="1:9" x14ac:dyDescent="0.25">
      <c r="A815" s="32"/>
      <c r="B815" s="32"/>
      <c r="C815" s="32"/>
      <c r="D815" s="82"/>
      <c r="E815" s="32"/>
      <c r="F815" s="32"/>
      <c r="G815" s="32"/>
      <c r="H815" s="32"/>
      <c r="I815" s="32"/>
    </row>
    <row r="816" spans="1:9" x14ac:dyDescent="0.25">
      <c r="A816" s="32"/>
      <c r="B816" s="32"/>
      <c r="C816" s="32"/>
      <c r="D816" s="82"/>
      <c r="E816" s="32"/>
      <c r="F816" s="32"/>
      <c r="G816" s="32"/>
      <c r="H816" s="32"/>
      <c r="I816" s="32"/>
    </row>
    <row r="817" spans="1:9" x14ac:dyDescent="0.25">
      <c r="A817" s="32"/>
      <c r="B817" s="32"/>
      <c r="C817" s="32"/>
      <c r="D817" s="82"/>
      <c r="E817" s="32"/>
      <c r="F817" s="32"/>
      <c r="G817" s="32"/>
      <c r="H817" s="32"/>
      <c r="I817" s="32"/>
    </row>
    <row r="818" spans="1:9" x14ac:dyDescent="0.25">
      <c r="A818" s="32"/>
      <c r="B818" s="32"/>
      <c r="C818" s="32"/>
      <c r="D818" s="82"/>
      <c r="E818" s="32"/>
      <c r="F818" s="32"/>
      <c r="G818" s="32"/>
      <c r="H818" s="32"/>
      <c r="I818" s="32"/>
    </row>
    <row r="819" spans="1:9" x14ac:dyDescent="0.25">
      <c r="A819" s="32"/>
      <c r="B819" s="32"/>
      <c r="C819" s="32"/>
      <c r="D819" s="82"/>
      <c r="E819" s="32"/>
      <c r="F819" s="32"/>
      <c r="G819" s="32"/>
      <c r="H819" s="32"/>
      <c r="I819" s="32"/>
    </row>
    <row r="820" spans="1:9" x14ac:dyDescent="0.25">
      <c r="A820" s="32"/>
      <c r="B820" s="32"/>
      <c r="C820" s="32"/>
      <c r="D820" s="82"/>
      <c r="E820" s="32"/>
      <c r="F820" s="32"/>
      <c r="G820" s="32"/>
      <c r="H820" s="32"/>
      <c r="I820" s="32"/>
    </row>
    <row r="821" spans="1:9" x14ac:dyDescent="0.25">
      <c r="A821" s="32"/>
      <c r="B821" s="32"/>
      <c r="C821" s="32"/>
      <c r="D821" s="82"/>
      <c r="E821" s="32"/>
      <c r="F821" s="32"/>
      <c r="G821" s="32"/>
      <c r="H821" s="32"/>
      <c r="I821" s="32"/>
    </row>
    <row r="822" spans="1:9" x14ac:dyDescent="0.25">
      <c r="A822" s="32"/>
      <c r="B822" s="32"/>
      <c r="C822" s="32"/>
      <c r="D822" s="82"/>
      <c r="E822" s="32"/>
      <c r="F822" s="32"/>
      <c r="G822" s="32"/>
      <c r="H822" s="32"/>
      <c r="I822" s="32"/>
    </row>
    <row r="823" spans="1:9" x14ac:dyDescent="0.25">
      <c r="A823" s="32"/>
      <c r="B823" s="32"/>
      <c r="C823" s="32"/>
      <c r="D823" s="82"/>
      <c r="E823" s="32"/>
      <c r="F823" s="32"/>
      <c r="G823" s="32"/>
      <c r="H823" s="32"/>
      <c r="I823" s="32"/>
    </row>
    <row r="824" spans="1:9" x14ac:dyDescent="0.25">
      <c r="A824" s="32"/>
      <c r="B824" s="32"/>
      <c r="C824" s="32"/>
      <c r="D824" s="82"/>
      <c r="E824" s="32"/>
      <c r="F824" s="32"/>
      <c r="G824" s="32"/>
      <c r="H824" s="32"/>
      <c r="I824" s="32"/>
    </row>
    <row r="825" spans="1:9" x14ac:dyDescent="0.25">
      <c r="A825" s="32"/>
      <c r="B825" s="32"/>
      <c r="C825" s="32"/>
      <c r="D825" s="82"/>
      <c r="E825" s="32"/>
      <c r="F825" s="32"/>
      <c r="G825" s="32"/>
      <c r="H825" s="32"/>
      <c r="I825" s="32"/>
    </row>
    <row r="826" spans="1:9" x14ac:dyDescent="0.25">
      <c r="A826" s="32"/>
      <c r="B826" s="32"/>
      <c r="C826" s="32"/>
      <c r="D826" s="82"/>
      <c r="E826" s="32"/>
      <c r="F826" s="32"/>
      <c r="G826" s="32"/>
      <c r="H826" s="32"/>
      <c r="I826" s="32"/>
    </row>
    <row r="827" spans="1:9" x14ac:dyDescent="0.25">
      <c r="A827" s="32"/>
      <c r="B827" s="32"/>
      <c r="C827" s="32"/>
      <c r="D827" s="82"/>
      <c r="E827" s="32"/>
      <c r="F827" s="32"/>
      <c r="G827" s="32"/>
      <c r="H827" s="32"/>
      <c r="I827" s="32"/>
    </row>
    <row r="828" spans="1:9" x14ac:dyDescent="0.25">
      <c r="A828" s="32"/>
      <c r="B828" s="32"/>
      <c r="C828" s="32"/>
      <c r="D828" s="82"/>
      <c r="E828" s="32"/>
      <c r="F828" s="32"/>
      <c r="G828" s="32"/>
      <c r="H828" s="32"/>
      <c r="I828" s="32"/>
    </row>
    <row r="829" spans="1:9" x14ac:dyDescent="0.25">
      <c r="A829" s="32"/>
      <c r="B829" s="32"/>
      <c r="C829" s="32"/>
      <c r="D829" s="82"/>
      <c r="E829" s="32"/>
      <c r="F829" s="32"/>
      <c r="G829" s="32"/>
      <c r="H829" s="32"/>
      <c r="I829" s="32"/>
    </row>
    <row r="830" spans="1:9" x14ac:dyDescent="0.25">
      <c r="A830" s="32"/>
      <c r="B830" s="32"/>
      <c r="C830" s="32"/>
      <c r="D830" s="82"/>
      <c r="E830" s="32"/>
      <c r="F830" s="32"/>
      <c r="G830" s="32"/>
      <c r="H830" s="32"/>
      <c r="I830" s="32"/>
    </row>
    <row r="831" spans="1:9" x14ac:dyDescent="0.25">
      <c r="A831" s="32"/>
      <c r="B831" s="32"/>
      <c r="C831" s="32"/>
      <c r="D831" s="82"/>
      <c r="E831" s="32"/>
      <c r="F831" s="32"/>
      <c r="G831" s="32"/>
      <c r="H831" s="32"/>
      <c r="I831" s="32"/>
    </row>
    <row r="832" spans="1:9" x14ac:dyDescent="0.25">
      <c r="A832" s="32"/>
      <c r="B832" s="32"/>
      <c r="C832" s="32"/>
      <c r="D832" s="82"/>
      <c r="E832" s="32"/>
      <c r="F832" s="32"/>
      <c r="G832" s="32"/>
      <c r="H832" s="32"/>
      <c r="I832" s="32"/>
    </row>
    <row r="833" spans="1:9" x14ac:dyDescent="0.25">
      <c r="A833" s="32"/>
      <c r="B833" s="32"/>
      <c r="C833" s="32"/>
      <c r="D833" s="82"/>
      <c r="E833" s="32"/>
      <c r="F833" s="32"/>
      <c r="G833" s="32"/>
      <c r="H833" s="32"/>
      <c r="I833" s="32"/>
    </row>
    <row r="834" spans="1:9" x14ac:dyDescent="0.25">
      <c r="A834" s="32"/>
      <c r="B834" s="32"/>
      <c r="C834" s="32"/>
      <c r="D834" s="82"/>
      <c r="E834" s="32"/>
      <c r="F834" s="32"/>
      <c r="G834" s="32"/>
      <c r="H834" s="32"/>
      <c r="I834" s="32"/>
    </row>
    <row r="835" spans="1:9" x14ac:dyDescent="0.25">
      <c r="A835" s="32"/>
      <c r="B835" s="32"/>
      <c r="C835" s="32"/>
      <c r="D835" s="82"/>
      <c r="E835" s="32"/>
      <c r="F835" s="32"/>
      <c r="G835" s="32"/>
      <c r="H835" s="32"/>
      <c r="I835" s="32"/>
    </row>
    <row r="836" spans="1:9" x14ac:dyDescent="0.25">
      <c r="A836" s="32"/>
      <c r="B836" s="32"/>
      <c r="C836" s="32"/>
      <c r="D836" s="82"/>
      <c r="E836" s="32"/>
      <c r="F836" s="32"/>
      <c r="G836" s="32"/>
      <c r="H836" s="32"/>
      <c r="I836" s="32"/>
    </row>
    <row r="837" spans="1:9" x14ac:dyDescent="0.25">
      <c r="A837" s="32"/>
      <c r="B837" s="32"/>
      <c r="C837" s="32"/>
      <c r="D837" s="82"/>
      <c r="E837" s="32"/>
      <c r="F837" s="32"/>
      <c r="G837" s="32"/>
      <c r="H837" s="32"/>
      <c r="I837" s="32"/>
    </row>
    <row r="838" spans="1:9" x14ac:dyDescent="0.25">
      <c r="A838" s="32"/>
      <c r="B838" s="32"/>
      <c r="C838" s="32"/>
      <c r="D838" s="82"/>
      <c r="E838" s="32"/>
      <c r="F838" s="32"/>
      <c r="G838" s="32"/>
      <c r="H838" s="32"/>
      <c r="I838" s="32"/>
    </row>
    <row r="839" spans="1:9" x14ac:dyDescent="0.25">
      <c r="A839" s="32"/>
      <c r="B839" s="32"/>
      <c r="C839" s="32"/>
      <c r="D839" s="82"/>
      <c r="E839" s="32"/>
      <c r="F839" s="32"/>
      <c r="G839" s="32"/>
      <c r="H839" s="32"/>
      <c r="I839" s="32"/>
    </row>
    <row r="840" spans="1:9" x14ac:dyDescent="0.25">
      <c r="A840" s="32"/>
      <c r="B840" s="32"/>
      <c r="C840" s="32"/>
      <c r="D840" s="82"/>
      <c r="E840" s="32"/>
      <c r="F840" s="32"/>
      <c r="G840" s="32"/>
      <c r="H840" s="32"/>
      <c r="I840" s="32"/>
    </row>
    <row r="841" spans="1:9" x14ac:dyDescent="0.25">
      <c r="A841" s="32"/>
      <c r="B841" s="32"/>
      <c r="C841" s="32"/>
      <c r="D841" s="82"/>
      <c r="E841" s="32"/>
      <c r="F841" s="32"/>
      <c r="G841" s="32"/>
      <c r="H841" s="32"/>
      <c r="I841" s="32"/>
    </row>
    <row r="842" spans="1:9" x14ac:dyDescent="0.25">
      <c r="A842" s="32"/>
      <c r="B842" s="32"/>
      <c r="C842" s="32"/>
      <c r="D842" s="82"/>
      <c r="E842" s="32"/>
      <c r="F842" s="32"/>
      <c r="G842" s="32"/>
      <c r="H842" s="32"/>
      <c r="I842" s="32"/>
    </row>
    <row r="843" spans="1:9" x14ac:dyDescent="0.25">
      <c r="A843" s="32"/>
      <c r="B843" s="32"/>
      <c r="C843" s="32"/>
      <c r="D843" s="82"/>
      <c r="E843" s="32"/>
      <c r="F843" s="32"/>
      <c r="G843" s="32"/>
      <c r="H843" s="32"/>
      <c r="I843" s="32"/>
    </row>
    <row r="844" spans="1:9" x14ac:dyDescent="0.25">
      <c r="A844" s="32"/>
      <c r="B844" s="32"/>
      <c r="C844" s="32"/>
      <c r="D844" s="82"/>
      <c r="E844" s="32"/>
      <c r="F844" s="32"/>
      <c r="G844" s="32"/>
      <c r="H844" s="32"/>
      <c r="I844" s="32"/>
    </row>
    <row r="845" spans="1:9" x14ac:dyDescent="0.25">
      <c r="A845" s="32"/>
      <c r="B845" s="32"/>
      <c r="C845" s="32"/>
      <c r="D845" s="82"/>
      <c r="E845" s="32"/>
      <c r="F845" s="32"/>
      <c r="G845" s="32"/>
      <c r="H845" s="32"/>
      <c r="I845" s="32"/>
    </row>
    <row r="846" spans="1:9" x14ac:dyDescent="0.25">
      <c r="A846" s="32"/>
      <c r="B846" s="32"/>
      <c r="C846" s="32"/>
      <c r="D846" s="82"/>
      <c r="E846" s="32"/>
      <c r="F846" s="32"/>
      <c r="G846" s="32"/>
      <c r="H846" s="32"/>
      <c r="I846" s="32"/>
    </row>
    <row r="847" spans="1:9" x14ac:dyDescent="0.25">
      <c r="A847" s="32"/>
      <c r="B847" s="32"/>
      <c r="C847" s="32"/>
      <c r="D847" s="82"/>
      <c r="E847" s="32"/>
      <c r="F847" s="32"/>
      <c r="G847" s="32"/>
      <c r="H847" s="32"/>
      <c r="I847" s="32"/>
    </row>
    <row r="848" spans="1:9" x14ac:dyDescent="0.25">
      <c r="A848" s="32"/>
      <c r="B848" s="32"/>
      <c r="C848" s="32"/>
      <c r="D848" s="82"/>
      <c r="E848" s="32"/>
      <c r="F848" s="32"/>
      <c r="G848" s="32"/>
      <c r="H848" s="32"/>
      <c r="I848" s="32"/>
    </row>
    <row r="849" spans="1:9" x14ac:dyDescent="0.25">
      <c r="A849" s="32"/>
      <c r="B849" s="32"/>
      <c r="C849" s="32"/>
      <c r="D849" s="82"/>
      <c r="E849" s="32"/>
      <c r="F849" s="32"/>
      <c r="G849" s="32"/>
      <c r="H849" s="32"/>
      <c r="I849" s="32"/>
    </row>
    <row r="850" spans="1:9" x14ac:dyDescent="0.25">
      <c r="A850" s="32"/>
      <c r="B850" s="32"/>
      <c r="C850" s="32"/>
      <c r="D850" s="82"/>
      <c r="E850" s="32"/>
      <c r="F850" s="32"/>
      <c r="G850" s="32"/>
      <c r="H850" s="32"/>
      <c r="I850" s="32"/>
    </row>
    <row r="851" spans="1:9" x14ac:dyDescent="0.25">
      <c r="A851" s="32"/>
      <c r="B851" s="32"/>
      <c r="C851" s="32"/>
      <c r="D851" s="82"/>
      <c r="E851" s="32"/>
      <c r="F851" s="32"/>
      <c r="G851" s="32"/>
      <c r="H851" s="32"/>
      <c r="I851" s="32"/>
    </row>
    <row r="852" spans="1:9" x14ac:dyDescent="0.25">
      <c r="A852" s="32"/>
      <c r="B852" s="32"/>
      <c r="C852" s="32"/>
      <c r="D852" s="82"/>
      <c r="E852" s="32"/>
      <c r="F852" s="32"/>
      <c r="G852" s="32"/>
      <c r="H852" s="32"/>
      <c r="I852" s="32"/>
    </row>
    <row r="853" spans="1:9" x14ac:dyDescent="0.25">
      <c r="A853" s="32"/>
      <c r="B853" s="32"/>
      <c r="C853" s="32"/>
      <c r="D853" s="82"/>
      <c r="E853" s="32"/>
      <c r="F853" s="32"/>
      <c r="G853" s="32"/>
      <c r="H853" s="32"/>
      <c r="I853" s="32"/>
    </row>
    <row r="854" spans="1:9" x14ac:dyDescent="0.25">
      <c r="A854" s="32"/>
      <c r="B854" s="32"/>
      <c r="C854" s="32"/>
      <c r="D854" s="82"/>
      <c r="E854" s="32"/>
      <c r="F854" s="32"/>
      <c r="G854" s="32"/>
      <c r="H854" s="32"/>
      <c r="I854" s="32"/>
    </row>
    <row r="856" spans="1:9" x14ac:dyDescent="0.25">
      <c r="F856"/>
      <c r="G856" s="71"/>
    </row>
    <row r="857" spans="1:9" x14ac:dyDescent="0.25">
      <c r="F857"/>
      <c r="G857" s="71"/>
    </row>
    <row r="858" spans="1:9" x14ac:dyDescent="0.25">
      <c r="F858"/>
      <c r="G858" s="71"/>
    </row>
    <row r="859" spans="1:9" x14ac:dyDescent="0.25">
      <c r="F859"/>
      <c r="G859" s="71"/>
    </row>
    <row r="860" spans="1:9" x14ac:dyDescent="0.25">
      <c r="B860" s="45"/>
      <c r="C860" s="15"/>
      <c r="D860" s="17"/>
      <c r="E860" s="15"/>
      <c r="F860" s="51"/>
      <c r="G860" s="71"/>
      <c r="I860" s="45"/>
    </row>
    <row r="861" spans="1:9" x14ac:dyDescent="0.25">
      <c r="B861" s="26"/>
      <c r="C861" s="52"/>
      <c r="E861" s="52"/>
      <c r="F861"/>
      <c r="G861" s="71"/>
      <c r="I861" s="26"/>
    </row>
    <row r="862" spans="1:9" x14ac:dyDescent="0.25">
      <c r="B862" s="26"/>
      <c r="C862" s="52"/>
      <c r="E862" s="53"/>
      <c r="F862"/>
      <c r="G862" s="71"/>
      <c r="I862" s="26"/>
    </row>
    <row r="863" spans="1:9" x14ac:dyDescent="0.25">
      <c r="B863" s="26"/>
      <c r="C863" s="42"/>
      <c r="E863" s="52"/>
      <c r="F863"/>
      <c r="G863" s="71"/>
      <c r="I863" s="26"/>
    </row>
    <row r="864" spans="1:9" x14ac:dyDescent="0.25">
      <c r="B864" s="26"/>
      <c r="C864" s="42"/>
      <c r="E864" s="52"/>
      <c r="F864"/>
      <c r="G864" s="71"/>
      <c r="I864" s="26"/>
    </row>
    <row r="865" spans="2:9" x14ac:dyDescent="0.25">
      <c r="B865" s="26"/>
      <c r="C865" s="42"/>
      <c r="E865" s="52"/>
      <c r="F865"/>
      <c r="G865" s="71"/>
      <c r="I865" s="26"/>
    </row>
    <row r="866" spans="2:9" x14ac:dyDescent="0.25">
      <c r="C866" s="42"/>
      <c r="E866" s="42"/>
      <c r="F866"/>
      <c r="G866" s="71"/>
    </row>
    <row r="867" spans="2:9" x14ac:dyDescent="0.25">
      <c r="B867" s="45"/>
      <c r="C867" s="15"/>
      <c r="D867" s="17"/>
      <c r="E867" s="15"/>
      <c r="F867" s="51"/>
      <c r="G867" s="71"/>
      <c r="I867" s="45"/>
    </row>
    <row r="868" spans="2:9" x14ac:dyDescent="0.25">
      <c r="B868" s="26"/>
      <c r="C868" s="52"/>
      <c r="E868" s="52"/>
      <c r="F868"/>
      <c r="G868" s="71"/>
      <c r="I868" s="26"/>
    </row>
    <row r="869" spans="2:9" x14ac:dyDescent="0.25">
      <c r="B869" s="26"/>
      <c r="C869" s="52"/>
      <c r="E869" s="52"/>
      <c r="F869"/>
      <c r="G869" s="71"/>
      <c r="I869" s="26"/>
    </row>
    <row r="870" spans="2:9" x14ac:dyDescent="0.25">
      <c r="B870" s="26"/>
      <c r="C870" s="52"/>
      <c r="E870" s="52"/>
      <c r="F870"/>
      <c r="G870" s="71"/>
      <c r="I870" s="26"/>
    </row>
    <row r="871" spans="2:9" x14ac:dyDescent="0.25">
      <c r="B871" s="26"/>
      <c r="C871" s="52"/>
      <c r="E871" s="52"/>
      <c r="F871"/>
      <c r="G871" s="71"/>
      <c r="I871" s="26"/>
    </row>
    <row r="872" spans="2:9" x14ac:dyDescent="0.25">
      <c r="B872" s="26"/>
      <c r="C872" s="52"/>
      <c r="E872" s="52"/>
      <c r="F872"/>
      <c r="G872" s="71"/>
      <c r="I872" s="26"/>
    </row>
    <row r="873" spans="2:9" x14ac:dyDescent="0.25">
      <c r="C873" s="42"/>
      <c r="E873" s="42"/>
      <c r="F873"/>
      <c r="G873" s="71"/>
    </row>
    <row r="874" spans="2:9" x14ac:dyDescent="0.25">
      <c r="C874" s="42"/>
      <c r="E874" s="42"/>
      <c r="F874"/>
      <c r="G874" s="71"/>
    </row>
    <row r="875" spans="2:9" x14ac:dyDescent="0.25">
      <c r="B875" s="45"/>
      <c r="C875" s="15"/>
      <c r="D875" s="17"/>
      <c r="E875" s="15"/>
      <c r="F875" s="17"/>
      <c r="G875" s="71"/>
      <c r="I875" s="45"/>
    </row>
    <row r="876" spans="2:9" x14ac:dyDescent="0.25">
      <c r="B876" s="26"/>
      <c r="C876" s="54"/>
      <c r="E876" s="54"/>
      <c r="F876" s="26"/>
      <c r="G876" s="71"/>
      <c r="I876" s="26"/>
    </row>
    <row r="877" spans="2:9" x14ac:dyDescent="0.25">
      <c r="B877" s="26"/>
      <c r="C877" s="55"/>
      <c r="E877" s="56"/>
      <c r="F877" s="26"/>
      <c r="G877" s="71"/>
      <c r="I877" s="26"/>
    </row>
    <row r="878" spans="2:9" x14ac:dyDescent="0.25">
      <c r="B878" s="26"/>
      <c r="C878" s="54"/>
      <c r="E878" s="54"/>
      <c r="F878" s="26"/>
      <c r="G878" s="71"/>
      <c r="I878" s="26"/>
    </row>
    <row r="879" spans="2:9" x14ac:dyDescent="0.25">
      <c r="B879" s="26"/>
      <c r="C879" s="56"/>
      <c r="E879" s="54"/>
      <c r="F879" s="26"/>
      <c r="G879" s="71"/>
      <c r="I879" s="26"/>
    </row>
    <row r="880" spans="2:9" x14ac:dyDescent="0.25">
      <c r="B880" s="26"/>
      <c r="C880" s="54"/>
      <c r="E880" s="54"/>
      <c r="F880" s="26"/>
      <c r="G880" s="71"/>
      <c r="I880" s="26"/>
    </row>
    <row r="881" spans="2:9" x14ac:dyDescent="0.25">
      <c r="C881" s="42"/>
      <c r="E881" s="42"/>
      <c r="F881" s="1"/>
      <c r="G881" s="71"/>
    </row>
    <row r="882" spans="2:9" x14ac:dyDescent="0.25">
      <c r="B882" s="45"/>
      <c r="C882" s="15"/>
      <c r="D882" s="17"/>
      <c r="E882" s="15"/>
      <c r="F882" s="17"/>
      <c r="G882" s="71"/>
      <c r="I882" s="45"/>
    </row>
    <row r="883" spans="2:9" x14ac:dyDescent="0.25">
      <c r="B883" s="26"/>
      <c r="C883" s="54"/>
      <c r="E883" s="52"/>
      <c r="F883" s="26"/>
      <c r="G883" s="71"/>
      <c r="I883" s="26"/>
    </row>
    <row r="884" spans="2:9" x14ac:dyDescent="0.25">
      <c r="B884" s="26"/>
      <c r="C884" s="55"/>
      <c r="E884" s="57"/>
      <c r="F884" s="26"/>
      <c r="G884" s="71"/>
      <c r="I884" s="26"/>
    </row>
    <row r="885" spans="2:9" x14ac:dyDescent="0.25">
      <c r="B885" s="26"/>
      <c r="C885" s="54"/>
      <c r="E885" s="54"/>
      <c r="F885" s="26"/>
      <c r="G885" s="71"/>
      <c r="I885" s="26"/>
    </row>
    <row r="886" spans="2:9" x14ac:dyDescent="0.25">
      <c r="B886" s="26"/>
      <c r="C886" s="56"/>
      <c r="E886" s="55"/>
      <c r="F886" s="26"/>
      <c r="G886" s="71"/>
      <c r="I886" s="26"/>
    </row>
    <row r="887" spans="2:9" x14ac:dyDescent="0.25">
      <c r="B887" s="26"/>
      <c r="C887" s="54"/>
      <c r="E887" s="54"/>
      <c r="F887" s="26"/>
      <c r="G887" s="71"/>
      <c r="I887" s="26"/>
    </row>
    <row r="888" spans="2:9" x14ac:dyDescent="0.25">
      <c r="F888"/>
      <c r="G888" s="71"/>
    </row>
    <row r="889" spans="2:9" x14ac:dyDescent="0.25">
      <c r="F889"/>
      <c r="G889" s="71"/>
    </row>
    <row r="890" spans="2:9" x14ac:dyDescent="0.25">
      <c r="F890"/>
      <c r="G890" s="71"/>
    </row>
    <row r="891" spans="2:9" x14ac:dyDescent="0.25">
      <c r="F891"/>
      <c r="G891" s="71"/>
    </row>
    <row r="892" spans="2:9" x14ac:dyDescent="0.25">
      <c r="F892"/>
      <c r="G892" s="71"/>
    </row>
    <row r="893" spans="2:9" x14ac:dyDescent="0.25">
      <c r="F893"/>
      <c r="G893" s="71"/>
    </row>
    <row r="894" spans="2:9" x14ac:dyDescent="0.25">
      <c r="F894"/>
      <c r="G894" s="71"/>
    </row>
    <row r="895" spans="2:9" x14ac:dyDescent="0.25">
      <c r="F895"/>
      <c r="G895" s="71"/>
    </row>
    <row r="896" spans="2:9" x14ac:dyDescent="0.25">
      <c r="F896"/>
      <c r="G896" s="71"/>
    </row>
    <row r="897" spans="6:7" x14ac:dyDescent="0.25">
      <c r="F897"/>
      <c r="G897" s="71"/>
    </row>
    <row r="898" spans="6:7" x14ac:dyDescent="0.25">
      <c r="F898"/>
      <c r="G898" s="71"/>
    </row>
    <row r="899" spans="6:7" x14ac:dyDescent="0.25">
      <c r="F899"/>
      <c r="G899" s="71"/>
    </row>
    <row r="900" spans="6:7" x14ac:dyDescent="0.25">
      <c r="F900"/>
      <c r="G900" s="71"/>
    </row>
    <row r="901" spans="6:7" x14ac:dyDescent="0.25">
      <c r="F901"/>
      <c r="G901" s="71"/>
    </row>
    <row r="902" spans="6:7" x14ac:dyDescent="0.25">
      <c r="F902"/>
      <c r="G902" s="71"/>
    </row>
    <row r="903" spans="6:7" x14ac:dyDescent="0.25">
      <c r="F903"/>
      <c r="G903" s="71"/>
    </row>
    <row r="904" spans="6:7" x14ac:dyDescent="0.25">
      <c r="F904"/>
      <c r="G904" s="71"/>
    </row>
    <row r="905" spans="6:7" x14ac:dyDescent="0.25">
      <c r="F905"/>
      <c r="G905" s="71"/>
    </row>
    <row r="906" spans="6:7" x14ac:dyDescent="0.25">
      <c r="F906"/>
      <c r="G906" s="71"/>
    </row>
    <row r="907" spans="6:7" x14ac:dyDescent="0.25">
      <c r="F907"/>
      <c r="G907" s="71"/>
    </row>
    <row r="908" spans="6:7" x14ac:dyDescent="0.25">
      <c r="F908"/>
      <c r="G908" s="71"/>
    </row>
    <row r="909" spans="6:7" x14ac:dyDescent="0.25">
      <c r="F909"/>
      <c r="G909" s="71"/>
    </row>
    <row r="910" spans="6:7" x14ac:dyDescent="0.25">
      <c r="F910"/>
      <c r="G910" s="71"/>
    </row>
    <row r="911" spans="6:7" x14ac:dyDescent="0.25">
      <c r="F911"/>
      <c r="G911" s="71"/>
    </row>
    <row r="912" spans="6:7" x14ac:dyDescent="0.25">
      <c r="F912"/>
      <c r="G912" s="71"/>
    </row>
    <row r="913" spans="1:9" x14ac:dyDescent="0.25">
      <c r="F913"/>
      <c r="G913" s="71"/>
    </row>
    <row r="914" spans="1:9" x14ac:dyDescent="0.25">
      <c r="F914"/>
      <c r="G914" s="71"/>
    </row>
    <row r="915" spans="1:9" x14ac:dyDescent="0.25">
      <c r="F915"/>
      <c r="G915" s="71"/>
    </row>
    <row r="916" spans="1:9" x14ac:dyDescent="0.25">
      <c r="F916"/>
      <c r="G916" s="71"/>
    </row>
    <row r="917" spans="1:9" x14ac:dyDescent="0.25">
      <c r="F917"/>
      <c r="G917" s="71"/>
    </row>
    <row r="918" spans="1:9" x14ac:dyDescent="0.25">
      <c r="F918"/>
      <c r="G918" s="71"/>
    </row>
    <row r="919" spans="1:9" x14ac:dyDescent="0.25">
      <c r="F919"/>
      <c r="G919" s="71"/>
    </row>
    <row r="920" spans="1:9" x14ac:dyDescent="0.25">
      <c r="F920"/>
      <c r="G920" s="71"/>
    </row>
    <row r="921" spans="1:9" x14ac:dyDescent="0.25">
      <c r="F921"/>
      <c r="G921" s="71"/>
    </row>
    <row r="922" spans="1:9" x14ac:dyDescent="0.25">
      <c r="F922"/>
      <c r="G922" s="71"/>
    </row>
    <row r="923" spans="1:9" x14ac:dyDescent="0.25">
      <c r="F923"/>
      <c r="G923" s="71"/>
    </row>
    <row r="925" spans="1:9" x14ac:dyDescent="0.25">
      <c r="A925" s="32"/>
      <c r="B925" s="32"/>
      <c r="C925" s="32"/>
      <c r="D925" s="82"/>
      <c r="E925" s="32"/>
      <c r="F925" s="32"/>
      <c r="G925" s="32"/>
      <c r="H925" s="32"/>
      <c r="I925" s="32"/>
    </row>
    <row r="926" spans="1:9" x14ac:dyDescent="0.25">
      <c r="A926" s="32"/>
      <c r="B926" s="32"/>
      <c r="C926" s="32"/>
      <c r="D926" s="82"/>
      <c r="E926" s="32"/>
      <c r="F926" s="32"/>
      <c r="G926" s="32"/>
      <c r="H926" s="32"/>
      <c r="I926" s="32"/>
    </row>
    <row r="927" spans="1:9" x14ac:dyDescent="0.25">
      <c r="A927" s="32"/>
      <c r="B927" s="32"/>
      <c r="C927" s="32"/>
      <c r="D927" s="82"/>
      <c r="E927" s="32"/>
      <c r="F927" s="32"/>
      <c r="G927" s="32"/>
      <c r="H927" s="32"/>
      <c r="I927" s="32"/>
    </row>
    <row r="928" spans="1:9" x14ac:dyDescent="0.25">
      <c r="A928" s="32"/>
      <c r="B928" s="32"/>
      <c r="C928" s="32"/>
      <c r="D928" s="82"/>
      <c r="E928" s="32"/>
      <c r="F928" s="32"/>
      <c r="G928" s="32"/>
      <c r="H928" s="32"/>
      <c r="I928" s="32"/>
    </row>
    <row r="929" spans="1:9" x14ac:dyDescent="0.25">
      <c r="A929" s="32"/>
      <c r="B929" s="32"/>
      <c r="C929" s="32"/>
      <c r="D929" s="82"/>
      <c r="E929" s="32"/>
      <c r="F929" s="32"/>
      <c r="G929" s="32"/>
      <c r="H929" s="32"/>
      <c r="I929" s="32"/>
    </row>
    <row r="930" spans="1:9" x14ac:dyDescent="0.25">
      <c r="A930" s="32"/>
      <c r="B930" s="32"/>
      <c r="C930" s="32"/>
      <c r="D930" s="82"/>
      <c r="E930" s="32"/>
      <c r="F930" s="32"/>
      <c r="G930" s="32"/>
      <c r="H930" s="32"/>
      <c r="I930" s="32"/>
    </row>
    <row r="931" spans="1:9" x14ac:dyDescent="0.25">
      <c r="A931" s="32"/>
      <c r="B931" s="32"/>
      <c r="C931" s="32"/>
      <c r="D931" s="82"/>
      <c r="E931" s="32"/>
      <c r="F931" s="32"/>
      <c r="G931" s="32"/>
      <c r="H931" s="32"/>
      <c r="I931" s="32"/>
    </row>
    <row r="932" spans="1:9" x14ac:dyDescent="0.25">
      <c r="A932" s="32"/>
      <c r="B932" s="32"/>
      <c r="C932" s="32"/>
      <c r="D932" s="82"/>
      <c r="E932" s="32"/>
      <c r="F932" s="32"/>
      <c r="G932" s="32"/>
      <c r="H932" s="32"/>
      <c r="I932" s="32"/>
    </row>
    <row r="933" spans="1:9" x14ac:dyDescent="0.25">
      <c r="A933" s="32"/>
      <c r="B933" s="32"/>
      <c r="C933" s="32"/>
      <c r="D933" s="82"/>
      <c r="E933" s="32"/>
      <c r="F933" s="32"/>
      <c r="G933" s="32"/>
      <c r="H933" s="32"/>
      <c r="I933" s="32"/>
    </row>
    <row r="934" spans="1:9" x14ac:dyDescent="0.25">
      <c r="A934" s="32"/>
      <c r="B934" s="32"/>
      <c r="C934" s="32"/>
      <c r="D934" s="82"/>
      <c r="E934" s="32"/>
      <c r="F934" s="32"/>
      <c r="G934" s="32"/>
      <c r="H934" s="32"/>
      <c r="I934" s="32"/>
    </row>
    <row r="935" spans="1:9" x14ac:dyDescent="0.25">
      <c r="A935" s="32"/>
      <c r="B935" s="32"/>
      <c r="C935" s="32"/>
      <c r="D935" s="82"/>
      <c r="E935" s="32"/>
      <c r="F935" s="32"/>
      <c r="G935" s="32"/>
      <c r="H935" s="32"/>
      <c r="I935" s="32"/>
    </row>
    <row r="936" spans="1:9" x14ac:dyDescent="0.25">
      <c r="A936" s="32"/>
      <c r="B936" s="32"/>
      <c r="C936" s="32"/>
      <c r="D936" s="82"/>
      <c r="E936" s="32"/>
      <c r="F936" s="32"/>
      <c r="G936" s="32"/>
      <c r="H936" s="32"/>
      <c r="I936" s="32"/>
    </row>
    <row r="937" spans="1:9" x14ac:dyDescent="0.25">
      <c r="A937" s="32"/>
      <c r="B937" s="32"/>
      <c r="C937" s="32"/>
      <c r="D937" s="82"/>
      <c r="E937" s="32"/>
      <c r="F937" s="32"/>
      <c r="G937" s="32"/>
      <c r="H937" s="32"/>
      <c r="I937" s="32"/>
    </row>
    <row r="938" spans="1:9" x14ac:dyDescent="0.25">
      <c r="A938" s="32"/>
      <c r="B938" s="32"/>
      <c r="C938" s="32"/>
      <c r="D938" s="82"/>
      <c r="E938" s="32"/>
      <c r="F938" s="32"/>
      <c r="G938" s="32"/>
      <c r="H938" s="32"/>
      <c r="I938" s="32"/>
    </row>
    <row r="939" spans="1:9" x14ac:dyDescent="0.25">
      <c r="A939" s="32"/>
      <c r="B939" s="32"/>
      <c r="C939" s="32"/>
      <c r="D939" s="82"/>
      <c r="E939" s="32"/>
      <c r="F939" s="32"/>
      <c r="G939" s="32"/>
      <c r="H939" s="32"/>
      <c r="I939" s="32"/>
    </row>
    <row r="940" spans="1:9" x14ac:dyDescent="0.25">
      <c r="A940" s="32"/>
      <c r="B940" s="32"/>
      <c r="C940" s="32"/>
      <c r="D940" s="82"/>
      <c r="E940" s="32"/>
      <c r="F940" s="32"/>
      <c r="G940" s="32"/>
      <c r="H940" s="32"/>
      <c r="I940" s="32"/>
    </row>
    <row r="941" spans="1:9" x14ac:dyDescent="0.25">
      <c r="A941" s="32"/>
      <c r="B941" s="32"/>
      <c r="C941" s="32"/>
      <c r="D941" s="82"/>
      <c r="E941" s="32"/>
      <c r="F941" s="32"/>
      <c r="G941" s="32"/>
      <c r="H941" s="32"/>
      <c r="I941" s="32"/>
    </row>
    <row r="942" spans="1:9" x14ac:dyDescent="0.25">
      <c r="A942" s="32"/>
      <c r="B942" s="32"/>
      <c r="C942" s="32"/>
      <c r="D942" s="82"/>
      <c r="E942" s="32"/>
      <c r="F942" s="32"/>
      <c r="G942" s="32"/>
      <c r="H942" s="32"/>
      <c r="I942" s="32"/>
    </row>
    <row r="943" spans="1:9" x14ac:dyDescent="0.25">
      <c r="A943" s="32"/>
      <c r="B943" s="32"/>
      <c r="C943" s="32"/>
      <c r="D943" s="82"/>
      <c r="E943" s="32"/>
      <c r="F943" s="32"/>
      <c r="G943" s="32"/>
      <c r="H943" s="32"/>
      <c r="I943" s="32"/>
    </row>
    <row r="944" spans="1:9" x14ac:dyDescent="0.25">
      <c r="A944" s="32"/>
      <c r="B944" s="32"/>
      <c r="C944" s="32"/>
      <c r="D944" s="82"/>
      <c r="E944" s="32"/>
      <c r="F944" s="32"/>
      <c r="G944" s="32"/>
      <c r="H944" s="32"/>
      <c r="I944" s="32"/>
    </row>
    <row r="945" spans="1:9" x14ac:dyDescent="0.25">
      <c r="A945" s="32"/>
      <c r="B945" s="32"/>
      <c r="C945" s="32"/>
      <c r="D945" s="82"/>
      <c r="E945" s="32"/>
      <c r="F945" s="32"/>
      <c r="G945" s="32"/>
      <c r="H945" s="32"/>
      <c r="I945" s="32"/>
    </row>
    <row r="946" spans="1:9" x14ac:dyDescent="0.25">
      <c r="A946" s="32"/>
      <c r="B946" s="32"/>
      <c r="C946" s="32"/>
      <c r="D946" s="82"/>
      <c r="E946" s="32"/>
      <c r="F946" s="32"/>
      <c r="G946" s="32"/>
      <c r="H946" s="32"/>
      <c r="I946" s="32"/>
    </row>
    <row r="947" spans="1:9" x14ac:dyDescent="0.25">
      <c r="A947" s="32"/>
      <c r="B947" s="32"/>
      <c r="C947" s="32"/>
      <c r="D947" s="82"/>
      <c r="E947" s="32"/>
      <c r="F947" s="32"/>
      <c r="G947" s="32"/>
      <c r="H947" s="32"/>
      <c r="I947" s="32"/>
    </row>
    <row r="948" spans="1:9" x14ac:dyDescent="0.25">
      <c r="A948" s="32"/>
      <c r="B948" s="32"/>
      <c r="C948" s="32"/>
      <c r="D948" s="82"/>
      <c r="E948" s="32"/>
      <c r="F948" s="32"/>
      <c r="G948" s="32"/>
      <c r="H948" s="32"/>
      <c r="I948" s="32"/>
    </row>
    <row r="949" spans="1:9" x14ac:dyDescent="0.25">
      <c r="A949" s="32"/>
      <c r="B949" s="32"/>
      <c r="C949" s="32"/>
      <c r="D949" s="82"/>
      <c r="E949" s="32"/>
      <c r="F949" s="32"/>
      <c r="G949" s="32"/>
      <c r="H949" s="32"/>
      <c r="I949" s="32"/>
    </row>
    <row r="950" spans="1:9" x14ac:dyDescent="0.25">
      <c r="A950" s="32"/>
      <c r="B950" s="32"/>
      <c r="C950" s="32"/>
      <c r="D950" s="82"/>
      <c r="E950" s="32"/>
      <c r="F950" s="32"/>
      <c r="G950" s="32"/>
      <c r="H950" s="32"/>
      <c r="I950" s="32"/>
    </row>
    <row r="951" spans="1:9" x14ac:dyDescent="0.25">
      <c r="A951" s="32"/>
      <c r="B951" s="32"/>
      <c r="C951" s="32"/>
      <c r="D951" s="82"/>
      <c r="E951" s="32"/>
      <c r="F951" s="32"/>
      <c r="G951" s="32"/>
      <c r="H951" s="32"/>
      <c r="I951" s="32"/>
    </row>
    <row r="952" spans="1:9" x14ac:dyDescent="0.25">
      <c r="A952" s="32"/>
      <c r="B952" s="32"/>
      <c r="C952" s="32"/>
      <c r="D952" s="82"/>
      <c r="E952" s="32"/>
      <c r="F952" s="32"/>
      <c r="G952" s="32"/>
      <c r="H952" s="32"/>
      <c r="I952" s="32"/>
    </row>
    <row r="953" spans="1:9" x14ac:dyDescent="0.25">
      <c r="A953" s="32"/>
      <c r="B953" s="32"/>
      <c r="C953" s="32"/>
      <c r="D953" s="82"/>
      <c r="E953" s="32"/>
      <c r="F953" s="32"/>
      <c r="G953" s="32"/>
      <c r="H953" s="32"/>
      <c r="I953" s="32"/>
    </row>
    <row r="954" spans="1:9" x14ac:dyDescent="0.25">
      <c r="A954" s="32"/>
      <c r="B954" s="32"/>
      <c r="C954" s="32"/>
      <c r="D954" s="82"/>
      <c r="E954" s="32"/>
      <c r="F954" s="32"/>
      <c r="G954" s="32"/>
      <c r="H954" s="32"/>
      <c r="I954" s="32"/>
    </row>
    <row r="955" spans="1:9" x14ac:dyDescent="0.25">
      <c r="A955" s="32"/>
      <c r="B955" s="32"/>
      <c r="C955" s="32"/>
      <c r="D955" s="82"/>
      <c r="E955" s="32"/>
      <c r="F955" s="32"/>
      <c r="G955" s="32"/>
      <c r="H955" s="32"/>
      <c r="I955" s="32"/>
    </row>
    <row r="956" spans="1:9" x14ac:dyDescent="0.25">
      <c r="A956" s="32"/>
      <c r="B956" s="32"/>
      <c r="C956" s="32"/>
      <c r="D956" s="82"/>
      <c r="E956" s="32"/>
      <c r="F956" s="32"/>
      <c r="G956" s="32"/>
      <c r="H956" s="32"/>
      <c r="I956" s="32"/>
    </row>
    <row r="957" spans="1:9" x14ac:dyDescent="0.25">
      <c r="A957" s="32"/>
      <c r="B957" s="32"/>
      <c r="C957" s="32"/>
      <c r="D957" s="82"/>
      <c r="E957" s="32"/>
      <c r="F957" s="32"/>
      <c r="G957" s="32"/>
      <c r="H957" s="32"/>
      <c r="I957" s="32"/>
    </row>
    <row r="958" spans="1:9" x14ac:dyDescent="0.25">
      <c r="A958" s="32"/>
      <c r="B958" s="32"/>
      <c r="C958" s="32"/>
      <c r="D958" s="82"/>
      <c r="E958" s="32"/>
      <c r="F958" s="32"/>
      <c r="G958" s="32"/>
      <c r="H958" s="32"/>
      <c r="I958" s="32"/>
    </row>
    <row r="959" spans="1:9" x14ac:dyDescent="0.25">
      <c r="A959" s="32"/>
      <c r="B959" s="32"/>
      <c r="C959" s="32"/>
      <c r="D959" s="82"/>
      <c r="E959" s="32"/>
      <c r="F959" s="32"/>
      <c r="G959" s="32"/>
      <c r="H959" s="32"/>
      <c r="I959" s="32"/>
    </row>
    <row r="960" spans="1:9" x14ac:dyDescent="0.25">
      <c r="A960" s="32"/>
      <c r="B960" s="32"/>
      <c r="C960" s="32"/>
      <c r="D960" s="82"/>
      <c r="E960" s="32"/>
      <c r="F960" s="32"/>
      <c r="G960" s="32"/>
      <c r="H960" s="32"/>
      <c r="I960" s="32"/>
    </row>
    <row r="961" spans="1:9" x14ac:dyDescent="0.25">
      <c r="A961" s="32"/>
      <c r="B961" s="32"/>
      <c r="C961" s="32"/>
      <c r="D961" s="82"/>
      <c r="E961" s="32"/>
      <c r="F961" s="32"/>
      <c r="G961" s="32"/>
      <c r="H961" s="32"/>
      <c r="I961" s="32"/>
    </row>
    <row r="962" spans="1:9" x14ac:dyDescent="0.25">
      <c r="A962" s="32"/>
      <c r="B962" s="32"/>
      <c r="C962" s="32"/>
      <c r="D962" s="82"/>
      <c r="E962" s="32"/>
      <c r="F962" s="32"/>
      <c r="G962" s="32"/>
      <c r="H962" s="32"/>
      <c r="I962" s="32"/>
    </row>
    <row r="963" spans="1:9" x14ac:dyDescent="0.25">
      <c r="A963" s="32"/>
      <c r="B963" s="32"/>
      <c r="C963" s="32"/>
      <c r="D963" s="82"/>
      <c r="E963" s="32"/>
      <c r="F963" s="32"/>
      <c r="G963" s="32"/>
      <c r="H963" s="32"/>
      <c r="I963" s="32"/>
    </row>
    <row r="964" spans="1:9" x14ac:dyDescent="0.25">
      <c r="A964" s="32"/>
      <c r="B964" s="32"/>
      <c r="C964" s="32"/>
      <c r="D964" s="82"/>
      <c r="E964" s="32"/>
      <c r="F964" s="32"/>
      <c r="G964" s="32"/>
      <c r="H964" s="32"/>
      <c r="I964" s="32"/>
    </row>
    <row r="965" spans="1:9" x14ac:dyDescent="0.25">
      <c r="A965" s="32"/>
      <c r="B965" s="32"/>
      <c r="C965" s="32"/>
      <c r="D965" s="82"/>
      <c r="E965" s="32"/>
      <c r="F965" s="32"/>
      <c r="G965" s="32"/>
      <c r="H965" s="32"/>
      <c r="I965" s="32"/>
    </row>
    <row r="966" spans="1:9" x14ac:dyDescent="0.25">
      <c r="A966" s="32"/>
      <c r="B966" s="32"/>
      <c r="C966" s="32"/>
      <c r="D966" s="82"/>
      <c r="E966" s="32"/>
      <c r="F966" s="32"/>
      <c r="G966" s="32"/>
      <c r="H966" s="32"/>
      <c r="I966" s="32"/>
    </row>
    <row r="967" spans="1:9" x14ac:dyDescent="0.25">
      <c r="A967" s="32"/>
      <c r="B967" s="32"/>
      <c r="C967" s="32"/>
      <c r="D967" s="82"/>
      <c r="E967" s="32"/>
      <c r="F967" s="32"/>
      <c r="G967" s="32"/>
      <c r="H967" s="32"/>
      <c r="I967" s="32"/>
    </row>
    <row r="968" spans="1:9" x14ac:dyDescent="0.25">
      <c r="A968" s="32"/>
      <c r="B968" s="32"/>
      <c r="C968" s="32"/>
      <c r="D968" s="82"/>
      <c r="E968" s="32"/>
      <c r="F968" s="32"/>
      <c r="G968" s="32"/>
      <c r="H968" s="32"/>
      <c r="I968" s="32"/>
    </row>
    <row r="969" spans="1:9" x14ac:dyDescent="0.25">
      <c r="A969" s="32"/>
      <c r="B969" s="32"/>
      <c r="C969" s="32"/>
      <c r="D969" s="82"/>
      <c r="E969" s="32"/>
      <c r="F969" s="32"/>
      <c r="G969" s="32"/>
      <c r="H969" s="32"/>
      <c r="I969" s="32"/>
    </row>
    <row r="970" spans="1:9" x14ac:dyDescent="0.25">
      <c r="A970" s="32"/>
      <c r="B970" s="32"/>
      <c r="C970" s="32"/>
      <c r="D970" s="82"/>
      <c r="E970" s="32"/>
      <c r="F970" s="32"/>
      <c r="G970" s="32"/>
      <c r="H970" s="32"/>
      <c r="I970" s="32"/>
    </row>
    <row r="971" spans="1:9" x14ac:dyDescent="0.25">
      <c r="A971" s="32"/>
      <c r="B971" s="32"/>
      <c r="C971" s="32"/>
      <c r="D971" s="82"/>
      <c r="E971" s="32"/>
      <c r="F971" s="32"/>
      <c r="G971" s="32"/>
      <c r="H971" s="32"/>
      <c r="I971" s="32"/>
    </row>
    <row r="972" spans="1:9" x14ac:dyDescent="0.25">
      <c r="A972" s="32"/>
      <c r="B972" s="32"/>
      <c r="C972" s="32"/>
      <c r="D972" s="82"/>
      <c r="E972" s="32"/>
      <c r="F972" s="32"/>
      <c r="G972" s="32"/>
      <c r="H972" s="32"/>
      <c r="I972" s="32"/>
    </row>
    <row r="973" spans="1:9" x14ac:dyDescent="0.25">
      <c r="A973" s="32"/>
      <c r="B973" s="32"/>
      <c r="C973" s="32"/>
      <c r="D973" s="82"/>
      <c r="E973" s="32"/>
      <c r="F973" s="32"/>
      <c r="G973" s="32"/>
      <c r="H973" s="32"/>
      <c r="I973" s="32"/>
    </row>
    <row r="974" spans="1:9" x14ac:dyDescent="0.25">
      <c r="A974" s="32"/>
      <c r="B974" s="32"/>
      <c r="C974" s="32"/>
      <c r="D974" s="82"/>
      <c r="E974" s="32"/>
      <c r="F974" s="32"/>
      <c r="G974" s="32"/>
      <c r="H974" s="32"/>
      <c r="I974" s="32"/>
    </row>
    <row r="975" spans="1:9" x14ac:dyDescent="0.25">
      <c r="A975" s="32"/>
      <c r="B975" s="32"/>
      <c r="C975" s="32"/>
      <c r="D975" s="82"/>
      <c r="E975" s="32"/>
      <c r="F975" s="32"/>
      <c r="G975" s="32"/>
      <c r="H975" s="32"/>
      <c r="I975" s="32"/>
    </row>
    <row r="976" spans="1:9" x14ac:dyDescent="0.25">
      <c r="A976" s="32"/>
      <c r="B976" s="32"/>
      <c r="C976" s="32"/>
      <c r="D976" s="82"/>
      <c r="E976" s="32"/>
      <c r="F976" s="32"/>
      <c r="G976" s="32"/>
      <c r="H976" s="32"/>
      <c r="I976" s="32"/>
    </row>
    <row r="977" spans="1:9" x14ac:dyDescent="0.25">
      <c r="A977" s="32"/>
      <c r="B977" s="32"/>
      <c r="C977" s="32"/>
      <c r="D977" s="82"/>
      <c r="E977" s="32"/>
      <c r="F977" s="32"/>
      <c r="G977" s="32"/>
      <c r="H977" s="32"/>
      <c r="I977" s="32"/>
    </row>
    <row r="978" spans="1:9" x14ac:dyDescent="0.25">
      <c r="A978" s="32"/>
      <c r="B978" s="32"/>
      <c r="C978" s="32"/>
      <c r="D978" s="82"/>
      <c r="E978" s="32"/>
      <c r="F978" s="32"/>
      <c r="G978" s="32"/>
      <c r="H978" s="32"/>
      <c r="I978" s="32"/>
    </row>
    <row r="979" spans="1:9" x14ac:dyDescent="0.25">
      <c r="A979" s="32"/>
      <c r="B979" s="32"/>
      <c r="C979" s="32"/>
      <c r="D979" s="82"/>
      <c r="E979" s="32"/>
      <c r="F979" s="32"/>
      <c r="G979" s="32"/>
      <c r="H979" s="32"/>
      <c r="I979" s="32"/>
    </row>
    <row r="980" spans="1:9" x14ac:dyDescent="0.25">
      <c r="A980" s="32"/>
      <c r="B980" s="32"/>
      <c r="C980" s="32"/>
      <c r="D980" s="82"/>
      <c r="E980" s="32"/>
      <c r="F980" s="32"/>
      <c r="G980" s="32"/>
      <c r="H980" s="32"/>
      <c r="I980" s="32"/>
    </row>
    <row r="981" spans="1:9" x14ac:dyDescent="0.25">
      <c r="A981" s="32"/>
      <c r="B981" s="32"/>
      <c r="C981" s="32"/>
      <c r="D981" s="82"/>
      <c r="E981" s="32"/>
      <c r="F981" s="32"/>
      <c r="G981" s="32"/>
      <c r="H981" s="32"/>
      <c r="I981" s="32"/>
    </row>
    <row r="982" spans="1:9" x14ac:dyDescent="0.25">
      <c r="A982" s="32"/>
      <c r="B982" s="32"/>
      <c r="C982" s="32"/>
      <c r="D982" s="82"/>
      <c r="E982" s="32"/>
      <c r="F982" s="32"/>
      <c r="G982" s="32"/>
      <c r="H982" s="32"/>
      <c r="I982" s="32"/>
    </row>
    <row r="983" spans="1:9" x14ac:dyDescent="0.25">
      <c r="A983" s="32"/>
      <c r="B983" s="32"/>
      <c r="C983" s="32"/>
      <c r="D983" s="82"/>
      <c r="E983" s="32"/>
      <c r="F983" s="32"/>
      <c r="G983" s="32"/>
      <c r="H983" s="32"/>
      <c r="I983" s="32"/>
    </row>
    <row r="984" spans="1:9" x14ac:dyDescent="0.25">
      <c r="A984" s="32"/>
      <c r="B984" s="32"/>
      <c r="C984" s="32"/>
      <c r="D984" s="82"/>
      <c r="E984" s="32"/>
      <c r="F984" s="32"/>
      <c r="G984" s="32"/>
      <c r="H984" s="32"/>
      <c r="I984" s="32"/>
    </row>
    <row r="985" spans="1:9" x14ac:dyDescent="0.25">
      <c r="A985" s="32"/>
      <c r="B985" s="32"/>
      <c r="C985" s="32"/>
      <c r="D985" s="82"/>
      <c r="E985" s="32"/>
      <c r="F985" s="32"/>
      <c r="G985" s="32"/>
      <c r="H985" s="32"/>
      <c r="I985" s="32"/>
    </row>
    <row r="986" spans="1:9" x14ac:dyDescent="0.25">
      <c r="A986" s="32"/>
      <c r="B986" s="32"/>
      <c r="C986" s="32"/>
      <c r="D986" s="82"/>
      <c r="E986" s="32"/>
      <c r="F986" s="32"/>
      <c r="G986" s="32"/>
      <c r="H986" s="32"/>
      <c r="I986" s="32"/>
    </row>
    <row r="987" spans="1:9" x14ac:dyDescent="0.25">
      <c r="A987" s="32"/>
      <c r="B987" s="32"/>
      <c r="C987" s="32"/>
      <c r="D987" s="82"/>
      <c r="E987" s="32"/>
      <c r="F987" s="32"/>
      <c r="G987" s="32"/>
      <c r="H987" s="32"/>
      <c r="I987" s="32"/>
    </row>
    <row r="988" spans="1:9" x14ac:dyDescent="0.25">
      <c r="A988" s="32"/>
      <c r="B988" s="32"/>
      <c r="C988" s="32"/>
      <c r="D988" s="82"/>
      <c r="E988" s="32"/>
      <c r="F988" s="32"/>
      <c r="G988" s="32"/>
      <c r="H988" s="32"/>
      <c r="I988" s="32"/>
    </row>
    <row r="989" spans="1:9" x14ac:dyDescent="0.25">
      <c r="A989" s="32"/>
      <c r="B989" s="32"/>
      <c r="C989" s="32"/>
      <c r="D989" s="82"/>
      <c r="E989" s="32"/>
      <c r="F989" s="32"/>
      <c r="G989" s="32"/>
      <c r="H989" s="32"/>
      <c r="I989" s="32"/>
    </row>
    <row r="990" spans="1:9" x14ac:dyDescent="0.25">
      <c r="A990" s="32"/>
      <c r="B990" s="32"/>
      <c r="C990" s="32"/>
      <c r="D990" s="82"/>
      <c r="E990" s="32"/>
      <c r="F990" s="32"/>
      <c r="G990" s="32"/>
      <c r="H990" s="32"/>
      <c r="I990" s="32"/>
    </row>
    <row r="991" spans="1:9" x14ac:dyDescent="0.25">
      <c r="A991" s="32"/>
      <c r="B991" s="32"/>
      <c r="C991" s="32"/>
      <c r="D991" s="82"/>
      <c r="E991" s="32"/>
      <c r="F991" s="32"/>
      <c r="G991" s="32"/>
      <c r="H991" s="32"/>
      <c r="I991" s="32"/>
    </row>
    <row r="992" spans="1:9" x14ac:dyDescent="0.25">
      <c r="A992" s="32"/>
      <c r="B992" s="32"/>
      <c r="C992" s="32"/>
      <c r="D992" s="82"/>
      <c r="E992" s="32"/>
      <c r="F992" s="32"/>
      <c r="G992" s="32"/>
      <c r="H992" s="32"/>
      <c r="I992" s="32"/>
    </row>
    <row r="993" spans="1:9" x14ac:dyDescent="0.25">
      <c r="A993" s="32"/>
      <c r="B993" s="32"/>
      <c r="C993" s="32"/>
      <c r="D993" s="82"/>
      <c r="E993" s="32"/>
      <c r="F993" s="32"/>
      <c r="G993" s="32"/>
      <c r="H993" s="32"/>
      <c r="I993" s="32"/>
    </row>
    <row r="994" spans="1:9" x14ac:dyDescent="0.25">
      <c r="A994" s="32"/>
      <c r="B994" s="32"/>
      <c r="C994" s="32"/>
      <c r="D994" s="82"/>
      <c r="E994" s="32"/>
      <c r="F994" s="32"/>
      <c r="G994" s="32"/>
      <c r="H994" s="32"/>
      <c r="I994" s="32"/>
    </row>
    <row r="995" spans="1:9" x14ac:dyDescent="0.25">
      <c r="A995" s="32"/>
      <c r="B995" s="32"/>
      <c r="C995" s="32"/>
      <c r="D995" s="82"/>
      <c r="E995" s="32"/>
      <c r="F995" s="32"/>
      <c r="G995" s="32"/>
      <c r="H995" s="32"/>
      <c r="I995" s="32"/>
    </row>
    <row r="996" spans="1:9" x14ac:dyDescent="0.25">
      <c r="A996" s="32"/>
      <c r="B996" s="32"/>
      <c r="C996" s="32"/>
      <c r="D996" s="82"/>
      <c r="E996" s="32"/>
      <c r="F996" s="32"/>
      <c r="G996" s="32"/>
      <c r="H996" s="32"/>
      <c r="I996" s="32"/>
    </row>
    <row r="997" spans="1:9" x14ac:dyDescent="0.25">
      <c r="A997" s="32"/>
      <c r="B997" s="32"/>
      <c r="C997" s="32"/>
      <c r="D997" s="82"/>
      <c r="E997" s="32"/>
      <c r="F997" s="32"/>
      <c r="G997" s="32"/>
      <c r="H997" s="32"/>
      <c r="I997" s="32"/>
    </row>
    <row r="998" spans="1:9" x14ac:dyDescent="0.25">
      <c r="A998" s="32"/>
      <c r="B998" s="32"/>
      <c r="C998" s="32"/>
      <c r="D998" s="82"/>
      <c r="E998" s="32"/>
      <c r="F998" s="32"/>
      <c r="G998" s="32"/>
      <c r="H998" s="32"/>
      <c r="I998" s="32"/>
    </row>
    <row r="999" spans="1:9" x14ac:dyDescent="0.25">
      <c r="A999" s="32"/>
      <c r="B999" s="32"/>
      <c r="C999" s="32"/>
      <c r="D999" s="82"/>
      <c r="E999" s="32"/>
      <c r="F999" s="32"/>
      <c r="G999" s="32"/>
      <c r="H999" s="32"/>
      <c r="I999" s="32"/>
    </row>
    <row r="1000" spans="1:9" x14ac:dyDescent="0.25">
      <c r="A1000" s="32"/>
      <c r="B1000" s="32"/>
      <c r="C1000" s="32"/>
      <c r="D1000" s="82"/>
      <c r="E1000" s="32"/>
      <c r="F1000" s="32"/>
      <c r="G1000" s="32"/>
      <c r="H1000" s="32"/>
      <c r="I1000" s="32"/>
    </row>
    <row r="1001" spans="1:9" x14ac:dyDescent="0.25">
      <c r="A1001" s="32"/>
      <c r="B1001" s="32"/>
      <c r="C1001" s="32"/>
      <c r="D1001" s="82"/>
      <c r="E1001" s="32"/>
      <c r="F1001" s="32"/>
      <c r="G1001" s="32"/>
      <c r="H1001" s="32"/>
      <c r="I1001" s="32"/>
    </row>
    <row r="1002" spans="1:9" x14ac:dyDescent="0.25">
      <c r="A1002" s="32"/>
      <c r="B1002" s="32"/>
      <c r="C1002" s="32"/>
      <c r="D1002" s="82"/>
      <c r="E1002" s="32"/>
      <c r="F1002" s="32"/>
      <c r="G1002" s="32"/>
      <c r="H1002" s="32"/>
      <c r="I1002" s="32"/>
    </row>
    <row r="1003" spans="1:9" x14ac:dyDescent="0.25">
      <c r="A1003" s="32"/>
      <c r="B1003" s="32"/>
      <c r="C1003" s="32"/>
      <c r="D1003" s="82"/>
      <c r="E1003" s="32"/>
      <c r="F1003" s="32"/>
      <c r="G1003" s="32"/>
      <c r="H1003" s="32"/>
      <c r="I1003" s="32"/>
    </row>
    <row r="1004" spans="1:9" x14ac:dyDescent="0.25">
      <c r="A1004" s="32"/>
      <c r="B1004" s="32"/>
      <c r="C1004" s="32"/>
      <c r="D1004" s="82"/>
      <c r="E1004" s="32"/>
      <c r="F1004" s="32"/>
      <c r="G1004" s="32"/>
      <c r="H1004" s="32"/>
      <c r="I1004" s="32"/>
    </row>
    <row r="1005" spans="1:9" x14ac:dyDescent="0.25">
      <c r="A1005" s="32"/>
      <c r="B1005" s="32"/>
      <c r="C1005" s="32"/>
      <c r="D1005" s="82"/>
      <c r="E1005" s="32"/>
      <c r="F1005" s="32"/>
      <c r="G1005" s="32"/>
      <c r="H1005" s="32"/>
      <c r="I1005" s="32"/>
    </row>
    <row r="1006" spans="1:9" x14ac:dyDescent="0.25">
      <c r="A1006" s="32"/>
      <c r="B1006" s="32"/>
      <c r="C1006" s="32"/>
      <c r="D1006" s="82"/>
      <c r="E1006" s="32"/>
      <c r="F1006" s="32"/>
      <c r="G1006" s="32"/>
      <c r="H1006" s="32"/>
      <c r="I1006" s="32"/>
    </row>
    <row r="1007" spans="1:9" x14ac:dyDescent="0.25">
      <c r="A1007" s="32"/>
      <c r="B1007" s="32"/>
      <c r="C1007" s="32"/>
      <c r="D1007" s="82"/>
      <c r="E1007" s="32"/>
      <c r="F1007" s="32"/>
      <c r="G1007" s="32"/>
      <c r="H1007" s="32"/>
      <c r="I1007" s="32"/>
    </row>
    <row r="1008" spans="1:9" x14ac:dyDescent="0.25">
      <c r="A1008" s="32"/>
      <c r="B1008" s="32"/>
      <c r="C1008" s="32"/>
      <c r="D1008" s="82"/>
      <c r="E1008" s="32"/>
      <c r="F1008" s="32"/>
      <c r="G1008" s="32"/>
      <c r="H1008" s="32"/>
      <c r="I1008" s="32"/>
    </row>
    <row r="1009" spans="1:9" x14ac:dyDescent="0.25">
      <c r="A1009" s="32"/>
      <c r="B1009" s="32"/>
      <c r="C1009" s="32"/>
      <c r="D1009" s="82"/>
      <c r="E1009" s="32"/>
      <c r="F1009" s="32"/>
      <c r="G1009" s="32"/>
      <c r="H1009" s="32"/>
      <c r="I1009" s="32"/>
    </row>
    <row r="1010" spans="1:9" x14ac:dyDescent="0.25">
      <c r="A1010" s="32"/>
      <c r="B1010" s="32"/>
      <c r="C1010" s="32"/>
      <c r="D1010" s="82"/>
      <c r="E1010" s="32"/>
      <c r="F1010" s="32"/>
      <c r="G1010" s="32"/>
      <c r="H1010" s="32"/>
      <c r="I1010" s="32"/>
    </row>
    <row r="1011" spans="1:9" x14ac:dyDescent="0.25">
      <c r="A1011" s="32"/>
      <c r="B1011" s="32"/>
      <c r="C1011" s="32"/>
      <c r="D1011" s="82"/>
      <c r="E1011" s="32"/>
      <c r="F1011" s="32"/>
      <c r="G1011" s="32"/>
      <c r="H1011" s="32"/>
      <c r="I1011" s="32"/>
    </row>
    <row r="1012" spans="1:9" x14ac:dyDescent="0.25">
      <c r="A1012" s="32"/>
      <c r="B1012" s="32"/>
      <c r="C1012" s="32"/>
      <c r="D1012" s="82"/>
      <c r="E1012" s="32"/>
      <c r="F1012" s="32"/>
      <c r="G1012" s="32"/>
      <c r="H1012" s="32"/>
      <c r="I1012" s="32"/>
    </row>
    <row r="1013" spans="1:9" x14ac:dyDescent="0.25">
      <c r="A1013" s="32"/>
      <c r="B1013" s="32"/>
      <c r="C1013" s="32"/>
      <c r="D1013" s="82"/>
      <c r="E1013" s="32"/>
      <c r="F1013" s="32"/>
      <c r="G1013" s="32"/>
      <c r="H1013" s="32"/>
      <c r="I1013" s="32"/>
    </row>
    <row r="1014" spans="1:9" x14ac:dyDescent="0.25">
      <c r="A1014" s="32"/>
      <c r="B1014" s="32"/>
      <c r="C1014" s="32"/>
      <c r="D1014" s="82"/>
      <c r="E1014" s="32"/>
      <c r="F1014" s="32"/>
      <c r="G1014" s="32"/>
      <c r="H1014" s="32"/>
      <c r="I1014" s="32"/>
    </row>
    <row r="1015" spans="1:9" x14ac:dyDescent="0.25">
      <c r="A1015" s="32"/>
      <c r="B1015" s="32"/>
      <c r="C1015" s="32"/>
      <c r="D1015" s="82"/>
      <c r="E1015" s="32"/>
      <c r="F1015" s="32"/>
      <c r="G1015" s="32"/>
      <c r="H1015" s="32"/>
      <c r="I1015" s="32"/>
    </row>
    <row r="1016" spans="1:9" x14ac:dyDescent="0.25">
      <c r="A1016" s="32"/>
      <c r="B1016" s="32"/>
      <c r="C1016" s="32"/>
      <c r="D1016" s="82"/>
      <c r="E1016" s="32"/>
      <c r="F1016" s="32"/>
      <c r="G1016" s="32"/>
      <c r="H1016" s="32"/>
      <c r="I1016" s="32"/>
    </row>
    <row r="1017" spans="1:9" x14ac:dyDescent="0.25">
      <c r="A1017" s="32"/>
      <c r="B1017" s="32"/>
      <c r="C1017" s="32"/>
      <c r="D1017" s="82"/>
      <c r="E1017" s="32"/>
      <c r="F1017" s="32"/>
      <c r="G1017" s="32"/>
      <c r="H1017" s="32"/>
      <c r="I1017" s="32"/>
    </row>
    <row r="1018" spans="1:9" x14ac:dyDescent="0.25">
      <c r="A1018" s="32"/>
      <c r="B1018" s="32"/>
      <c r="C1018" s="32"/>
      <c r="D1018" s="82"/>
      <c r="E1018" s="32"/>
      <c r="F1018" s="32"/>
      <c r="G1018" s="32"/>
      <c r="H1018" s="32"/>
      <c r="I1018" s="32"/>
    </row>
    <row r="1019" spans="1:9" x14ac:dyDescent="0.25">
      <c r="A1019" s="32"/>
      <c r="B1019" s="32"/>
      <c r="C1019" s="32"/>
      <c r="D1019" s="82"/>
      <c r="E1019" s="32"/>
      <c r="F1019" s="32"/>
      <c r="G1019" s="32"/>
      <c r="H1019" s="32"/>
      <c r="I1019" s="32"/>
    </row>
    <row r="1020" spans="1:9" x14ac:dyDescent="0.25">
      <c r="A1020" s="32"/>
      <c r="B1020" s="32"/>
      <c r="C1020" s="32"/>
      <c r="D1020" s="82"/>
      <c r="E1020" s="32"/>
      <c r="F1020" s="32"/>
      <c r="G1020" s="32"/>
      <c r="H1020" s="32"/>
      <c r="I1020" s="32"/>
    </row>
    <row r="1021" spans="1:9" x14ac:dyDescent="0.25">
      <c r="A1021" s="32"/>
      <c r="B1021" s="32"/>
      <c r="C1021" s="32"/>
      <c r="D1021" s="82"/>
      <c r="E1021" s="32"/>
      <c r="F1021" s="32"/>
      <c r="G1021" s="32"/>
      <c r="H1021" s="32"/>
      <c r="I1021" s="32"/>
    </row>
    <row r="1022" spans="1:9" x14ac:dyDescent="0.25">
      <c r="A1022" s="32"/>
      <c r="B1022" s="32"/>
      <c r="C1022" s="32"/>
      <c r="D1022" s="82"/>
      <c r="E1022" s="32"/>
      <c r="F1022" s="32"/>
      <c r="G1022" s="32"/>
      <c r="H1022" s="32"/>
      <c r="I1022" s="32"/>
    </row>
    <row r="1023" spans="1:9" x14ac:dyDescent="0.25">
      <c r="A1023" s="32"/>
      <c r="B1023" s="32"/>
      <c r="C1023" s="32"/>
      <c r="D1023" s="82"/>
      <c r="E1023" s="32"/>
      <c r="F1023" s="32"/>
      <c r="G1023" s="32"/>
      <c r="H1023" s="32"/>
      <c r="I1023" s="32"/>
    </row>
    <row r="1024" spans="1:9" x14ac:dyDescent="0.25">
      <c r="A1024" s="32"/>
      <c r="B1024" s="32"/>
      <c r="C1024" s="32"/>
      <c r="D1024" s="82"/>
      <c r="E1024" s="32"/>
      <c r="F1024" s="32"/>
      <c r="G1024" s="32"/>
      <c r="H1024" s="32"/>
      <c r="I1024" s="32"/>
    </row>
    <row r="1025" spans="1:9" x14ac:dyDescent="0.25">
      <c r="A1025" s="32"/>
      <c r="B1025" s="32"/>
      <c r="C1025" s="32"/>
      <c r="D1025" s="82"/>
      <c r="E1025" s="32"/>
      <c r="F1025" s="32"/>
      <c r="G1025" s="32"/>
      <c r="H1025" s="32"/>
      <c r="I1025" s="32"/>
    </row>
    <row r="1026" spans="1:9" x14ac:dyDescent="0.25">
      <c r="A1026" s="32"/>
      <c r="B1026" s="32"/>
      <c r="C1026" s="32"/>
      <c r="D1026" s="82"/>
      <c r="E1026" s="32"/>
      <c r="F1026" s="32"/>
      <c r="G1026" s="32"/>
      <c r="H1026" s="32"/>
      <c r="I1026" s="32"/>
    </row>
    <row r="1027" spans="1:9" x14ac:dyDescent="0.25">
      <c r="A1027" s="32"/>
      <c r="B1027" s="32"/>
      <c r="C1027" s="32"/>
      <c r="D1027" s="82"/>
      <c r="E1027" s="32"/>
      <c r="F1027" s="32"/>
      <c r="G1027" s="32"/>
      <c r="H1027" s="32"/>
      <c r="I1027" s="32"/>
    </row>
    <row r="1028" spans="1:9" x14ac:dyDescent="0.25">
      <c r="A1028" s="32"/>
      <c r="B1028" s="32"/>
      <c r="C1028" s="32"/>
      <c r="D1028" s="82"/>
      <c r="E1028" s="32"/>
      <c r="F1028" s="32"/>
      <c r="G1028" s="32"/>
      <c r="H1028" s="32"/>
      <c r="I1028" s="32"/>
    </row>
    <row r="1029" spans="1:9" x14ac:dyDescent="0.25">
      <c r="A1029" s="73"/>
      <c r="H1029" s="73"/>
    </row>
    <row r="1030" spans="1:9" x14ac:dyDescent="0.25">
      <c r="A1030" s="32"/>
      <c r="B1030" s="32"/>
      <c r="C1030" s="32"/>
      <c r="D1030" s="82"/>
      <c r="E1030" s="32"/>
      <c r="F1030" s="32"/>
      <c r="G1030" s="32"/>
      <c r="H1030" s="32"/>
      <c r="I1030" s="32"/>
    </row>
    <row r="1031" spans="1:9" x14ac:dyDescent="0.25">
      <c r="A1031" s="32"/>
      <c r="B1031" s="32"/>
      <c r="C1031" s="32"/>
      <c r="D1031" s="82"/>
      <c r="E1031" s="32"/>
      <c r="F1031" s="32"/>
      <c r="G1031" s="32"/>
      <c r="H1031" s="32"/>
      <c r="I1031" s="32"/>
    </row>
    <row r="1032" spans="1:9" x14ac:dyDescent="0.25">
      <c r="A1032" s="32"/>
      <c r="B1032" s="32"/>
      <c r="C1032" s="32"/>
      <c r="D1032" s="82"/>
      <c r="E1032" s="32"/>
      <c r="F1032" s="32"/>
      <c r="G1032" s="32"/>
      <c r="H1032" s="32"/>
      <c r="I1032" s="32"/>
    </row>
    <row r="1033" spans="1:9" x14ac:dyDescent="0.25">
      <c r="A1033" s="32"/>
      <c r="B1033" s="32"/>
      <c r="C1033" s="32"/>
      <c r="D1033" s="82"/>
      <c r="E1033" s="32"/>
      <c r="F1033" s="32"/>
      <c r="G1033" s="32"/>
      <c r="H1033" s="32"/>
      <c r="I1033" s="32"/>
    </row>
    <row r="1034" spans="1:9" x14ac:dyDescent="0.25">
      <c r="A1034" s="32"/>
      <c r="B1034" s="32"/>
      <c r="C1034" s="32"/>
      <c r="D1034" s="82"/>
      <c r="E1034" s="32"/>
      <c r="F1034" s="32"/>
      <c r="G1034" s="32"/>
      <c r="H1034" s="32"/>
      <c r="I1034" s="32"/>
    </row>
    <row r="1035" spans="1:9" x14ac:dyDescent="0.25">
      <c r="A1035" s="32"/>
      <c r="B1035" s="32"/>
      <c r="C1035" s="32"/>
      <c r="D1035" s="82"/>
      <c r="E1035" s="32"/>
      <c r="F1035" s="32"/>
      <c r="G1035" s="32"/>
      <c r="H1035" s="32"/>
      <c r="I1035" s="32"/>
    </row>
    <row r="1036" spans="1:9" x14ac:dyDescent="0.25">
      <c r="A1036" s="32"/>
      <c r="B1036" s="32"/>
      <c r="C1036" s="32"/>
      <c r="D1036" s="82"/>
      <c r="E1036" s="32"/>
      <c r="F1036" s="32"/>
      <c r="G1036" s="32"/>
      <c r="H1036" s="32"/>
      <c r="I1036" s="32"/>
    </row>
    <row r="1037" spans="1:9" x14ac:dyDescent="0.25">
      <c r="A1037" s="32"/>
      <c r="B1037" s="32"/>
      <c r="C1037" s="32"/>
      <c r="D1037" s="82"/>
      <c r="E1037" s="32"/>
      <c r="F1037" s="32"/>
      <c r="G1037" s="32"/>
      <c r="H1037" s="32"/>
      <c r="I1037" s="32"/>
    </row>
    <row r="1038" spans="1:9" x14ac:dyDescent="0.25">
      <c r="A1038" s="32"/>
      <c r="B1038" s="32"/>
      <c r="C1038" s="32"/>
      <c r="D1038" s="82"/>
      <c r="E1038" s="32"/>
      <c r="F1038" s="32"/>
      <c r="G1038" s="32"/>
      <c r="H1038" s="32"/>
      <c r="I1038" s="32"/>
    </row>
    <row r="1039" spans="1:9" x14ac:dyDescent="0.25">
      <c r="A1039" s="32"/>
      <c r="B1039" s="32"/>
      <c r="C1039" s="32"/>
      <c r="D1039" s="82"/>
      <c r="E1039" s="32"/>
      <c r="F1039" s="32"/>
      <c r="G1039" s="32"/>
      <c r="H1039" s="32"/>
      <c r="I1039" s="32"/>
    </row>
    <row r="1040" spans="1:9" x14ac:dyDescent="0.25">
      <c r="A1040" s="32"/>
      <c r="B1040" s="32"/>
      <c r="C1040" s="32"/>
      <c r="D1040" s="82"/>
      <c r="E1040" s="32"/>
      <c r="F1040" s="32"/>
      <c r="G1040" s="32"/>
      <c r="H1040" s="32"/>
      <c r="I1040" s="32"/>
    </row>
    <row r="1041" spans="1:9" x14ac:dyDescent="0.25">
      <c r="A1041" s="32"/>
      <c r="B1041" s="32"/>
      <c r="C1041" s="32"/>
      <c r="D1041" s="82"/>
      <c r="E1041" s="32"/>
      <c r="F1041" s="32"/>
      <c r="G1041" s="32"/>
      <c r="H1041" s="32"/>
      <c r="I1041" s="32"/>
    </row>
    <row r="1042" spans="1:9" x14ac:dyDescent="0.25">
      <c r="A1042" s="32"/>
      <c r="B1042" s="32"/>
      <c r="C1042" s="32"/>
      <c r="D1042" s="82"/>
      <c r="E1042" s="32"/>
      <c r="F1042" s="32"/>
      <c r="G1042" s="32"/>
      <c r="H1042" s="32"/>
      <c r="I1042" s="32"/>
    </row>
    <row r="1043" spans="1:9" x14ac:dyDescent="0.25">
      <c r="A1043" s="32"/>
      <c r="B1043" s="32"/>
      <c r="C1043" s="32"/>
      <c r="D1043" s="82"/>
      <c r="E1043" s="32"/>
      <c r="F1043" s="32"/>
      <c r="G1043" s="32"/>
      <c r="H1043" s="32"/>
      <c r="I1043" s="32"/>
    </row>
    <row r="1044" spans="1:9" x14ac:dyDescent="0.25">
      <c r="A1044" s="32"/>
      <c r="B1044" s="32"/>
      <c r="C1044" s="32"/>
      <c r="D1044" s="82"/>
      <c r="E1044" s="32"/>
      <c r="F1044" s="32"/>
      <c r="G1044" s="32"/>
      <c r="H1044" s="32"/>
      <c r="I1044" s="32"/>
    </row>
    <row r="1045" spans="1:9" x14ac:dyDescent="0.25">
      <c r="A1045" s="32"/>
      <c r="B1045" s="32"/>
      <c r="C1045" s="32"/>
      <c r="D1045" s="82"/>
      <c r="E1045" s="32"/>
      <c r="F1045" s="32"/>
      <c r="G1045" s="32"/>
      <c r="H1045" s="32"/>
      <c r="I1045" s="32"/>
    </row>
    <row r="1046" spans="1:9" x14ac:dyDescent="0.25">
      <c r="A1046" s="32"/>
      <c r="B1046" s="32"/>
      <c r="C1046" s="32"/>
      <c r="D1046" s="82"/>
      <c r="E1046" s="32"/>
      <c r="F1046" s="32"/>
      <c r="G1046" s="32"/>
      <c r="H1046" s="32"/>
      <c r="I1046" s="32"/>
    </row>
    <row r="1048" spans="1:9" x14ac:dyDescent="0.25">
      <c r="A1048" s="32"/>
      <c r="B1048" s="32"/>
      <c r="C1048" s="32"/>
      <c r="D1048" s="82"/>
      <c r="E1048" s="32"/>
      <c r="F1048" s="32"/>
      <c r="G1048" s="32"/>
      <c r="H1048" s="32"/>
      <c r="I1048" s="32"/>
    </row>
    <row r="1049" spans="1:9" x14ac:dyDescent="0.25">
      <c r="A1049" s="32"/>
      <c r="B1049" s="32"/>
      <c r="C1049" s="32"/>
      <c r="D1049" s="82"/>
      <c r="E1049" s="32"/>
      <c r="F1049" s="32"/>
      <c r="G1049" s="32"/>
      <c r="H1049" s="32"/>
      <c r="I1049" s="32"/>
    </row>
    <row r="1050" spans="1:9" x14ac:dyDescent="0.25">
      <c r="A1050" s="32"/>
      <c r="B1050" s="32"/>
      <c r="C1050" s="32"/>
      <c r="D1050" s="82"/>
      <c r="E1050" s="32"/>
      <c r="F1050" s="32"/>
      <c r="G1050" s="32"/>
      <c r="H1050" s="32"/>
      <c r="I1050" s="32"/>
    </row>
    <row r="1051" spans="1:9" x14ac:dyDescent="0.25">
      <c r="A1051" s="32"/>
      <c r="B1051" s="32"/>
      <c r="C1051" s="32"/>
      <c r="D1051" s="82"/>
      <c r="E1051" s="32"/>
      <c r="F1051" s="32"/>
      <c r="G1051" s="32"/>
      <c r="H1051" s="32"/>
      <c r="I1051" s="32"/>
    </row>
    <row r="1052" spans="1:9" x14ac:dyDescent="0.25">
      <c r="A1052" s="32"/>
      <c r="B1052" s="32"/>
      <c r="C1052" s="32"/>
      <c r="D1052" s="82"/>
      <c r="E1052" s="32"/>
      <c r="F1052" s="32"/>
      <c r="G1052" s="32"/>
      <c r="H1052" s="32"/>
      <c r="I1052" s="32"/>
    </row>
    <row r="1053" spans="1:9" x14ac:dyDescent="0.25">
      <c r="A1053" s="32"/>
      <c r="B1053" s="32"/>
      <c r="C1053" s="32"/>
      <c r="D1053" s="82"/>
      <c r="E1053" s="32"/>
      <c r="F1053" s="32"/>
      <c r="G1053" s="32"/>
      <c r="H1053" s="32"/>
      <c r="I1053" s="32"/>
    </row>
    <row r="1054" spans="1:9" x14ac:dyDescent="0.25">
      <c r="A1054" s="32"/>
      <c r="B1054" s="32"/>
      <c r="C1054" s="32"/>
      <c r="D1054" s="82"/>
      <c r="E1054" s="32"/>
      <c r="F1054" s="32"/>
      <c r="G1054" s="32"/>
      <c r="H1054" s="32"/>
      <c r="I1054" s="32"/>
    </row>
    <row r="1055" spans="1:9" x14ac:dyDescent="0.25">
      <c r="A1055" s="32"/>
      <c r="B1055" s="32"/>
      <c r="C1055" s="32"/>
      <c r="D1055" s="82"/>
      <c r="E1055" s="32"/>
      <c r="F1055" s="32"/>
      <c r="G1055" s="32"/>
      <c r="H1055" s="32"/>
      <c r="I1055" s="32"/>
    </row>
    <row r="1056" spans="1:9" x14ac:dyDescent="0.25">
      <c r="A1056" s="32"/>
      <c r="B1056" s="32"/>
      <c r="C1056" s="32"/>
      <c r="D1056" s="82"/>
      <c r="E1056" s="32"/>
      <c r="F1056" s="32"/>
      <c r="G1056" s="32"/>
      <c r="H1056" s="32"/>
      <c r="I1056" s="32"/>
    </row>
    <row r="1057" spans="1:9" x14ac:dyDescent="0.25">
      <c r="A1057" s="32"/>
      <c r="B1057" s="32"/>
      <c r="C1057" s="32"/>
      <c r="D1057" s="82"/>
      <c r="E1057" s="32"/>
      <c r="F1057" s="32"/>
      <c r="G1057" s="32"/>
      <c r="H1057" s="32"/>
      <c r="I1057" s="32"/>
    </row>
    <row r="1058" spans="1:9" x14ac:dyDescent="0.25">
      <c r="A1058" s="32"/>
      <c r="B1058" s="32"/>
      <c r="C1058" s="32"/>
      <c r="D1058" s="82"/>
      <c r="E1058" s="32"/>
      <c r="F1058" s="32"/>
      <c r="G1058" s="32"/>
      <c r="H1058" s="32"/>
      <c r="I1058" s="32"/>
    </row>
    <row r="1059" spans="1:9" x14ac:dyDescent="0.25">
      <c r="A1059" s="32"/>
      <c r="B1059" s="32"/>
      <c r="C1059" s="32"/>
      <c r="D1059" s="82"/>
      <c r="E1059" s="32"/>
      <c r="F1059" s="32"/>
      <c r="G1059" s="32"/>
      <c r="H1059" s="32"/>
      <c r="I1059" s="32"/>
    </row>
    <row r="1060" spans="1:9" x14ac:dyDescent="0.25">
      <c r="A1060" s="32"/>
      <c r="B1060" s="32"/>
      <c r="C1060" s="32"/>
      <c r="D1060" s="82"/>
      <c r="E1060" s="32"/>
      <c r="F1060" s="32"/>
      <c r="G1060" s="32"/>
      <c r="H1060" s="32"/>
      <c r="I1060" s="32"/>
    </row>
    <row r="1061" spans="1:9" x14ac:dyDescent="0.25">
      <c r="A1061" s="32"/>
      <c r="B1061" s="32"/>
      <c r="C1061" s="32"/>
      <c r="D1061" s="82"/>
      <c r="E1061" s="32"/>
      <c r="F1061" s="32"/>
      <c r="G1061" s="32"/>
      <c r="H1061" s="32"/>
      <c r="I1061" s="32"/>
    </row>
    <row r="1062" spans="1:9" x14ac:dyDescent="0.25">
      <c r="A1062" s="32"/>
      <c r="B1062" s="32"/>
      <c r="C1062" s="32"/>
      <c r="D1062" s="82"/>
      <c r="E1062" s="32"/>
      <c r="F1062" s="32"/>
      <c r="G1062" s="32"/>
      <c r="H1062" s="32"/>
      <c r="I1062" s="32"/>
    </row>
    <row r="1063" spans="1:9" x14ac:dyDescent="0.25">
      <c r="A1063" s="32"/>
      <c r="B1063" s="32"/>
      <c r="C1063" s="32"/>
      <c r="D1063" s="82"/>
      <c r="E1063" s="32"/>
      <c r="F1063" s="32"/>
      <c r="G1063" s="32"/>
      <c r="H1063" s="32"/>
      <c r="I1063" s="32"/>
    </row>
    <row r="1064" spans="1:9" x14ac:dyDescent="0.25">
      <c r="A1064" s="32"/>
      <c r="B1064" s="32"/>
      <c r="C1064" s="32"/>
      <c r="D1064" s="82"/>
      <c r="E1064" s="32"/>
      <c r="F1064" s="32"/>
      <c r="G1064" s="32"/>
      <c r="H1064" s="32"/>
      <c r="I1064" s="32"/>
    </row>
    <row r="1066" spans="1:9" x14ac:dyDescent="0.25">
      <c r="A1066" s="32"/>
      <c r="B1066" s="32"/>
      <c r="C1066" s="32"/>
      <c r="D1066" s="82"/>
      <c r="E1066" s="32"/>
      <c r="F1066" s="32"/>
      <c r="G1066" s="32"/>
      <c r="H1066" s="32"/>
      <c r="I1066" s="32"/>
    </row>
    <row r="1067" spans="1:9" x14ac:dyDescent="0.25">
      <c r="A1067" s="32"/>
      <c r="B1067" s="32"/>
      <c r="C1067" s="32"/>
      <c r="D1067" s="82"/>
      <c r="E1067" s="32"/>
      <c r="F1067" s="32"/>
      <c r="G1067" s="32"/>
      <c r="H1067" s="32"/>
      <c r="I1067" s="32"/>
    </row>
    <row r="1068" spans="1:9" x14ac:dyDescent="0.25">
      <c r="A1068" s="32"/>
      <c r="B1068" s="32"/>
      <c r="C1068" s="32"/>
      <c r="D1068" s="82"/>
      <c r="E1068" s="32"/>
      <c r="F1068" s="32"/>
      <c r="G1068" s="32"/>
      <c r="H1068" s="32"/>
      <c r="I1068" s="32"/>
    </row>
    <row r="1069" spans="1:9" x14ac:dyDescent="0.25">
      <c r="A1069" s="32"/>
      <c r="B1069" s="32"/>
      <c r="C1069" s="32"/>
      <c r="D1069" s="82"/>
      <c r="E1069" s="32"/>
      <c r="F1069" s="32"/>
      <c r="G1069" s="32"/>
      <c r="H1069" s="32"/>
      <c r="I1069" s="32"/>
    </row>
    <row r="1070" spans="1:9" x14ac:dyDescent="0.25">
      <c r="A1070" s="32"/>
      <c r="B1070" s="32"/>
      <c r="C1070" s="32"/>
      <c r="D1070" s="82"/>
      <c r="E1070" s="32"/>
      <c r="F1070" s="32"/>
      <c r="G1070" s="32"/>
      <c r="H1070" s="32"/>
      <c r="I1070" s="32"/>
    </row>
    <row r="1071" spans="1:9" x14ac:dyDescent="0.25">
      <c r="A1071" s="32"/>
      <c r="B1071" s="32"/>
      <c r="C1071" s="32"/>
      <c r="D1071" s="82"/>
      <c r="E1071" s="32"/>
      <c r="F1071" s="32"/>
      <c r="G1071" s="32"/>
      <c r="H1071" s="32"/>
      <c r="I1071" s="32"/>
    </row>
    <row r="1072" spans="1:9" x14ac:dyDescent="0.25">
      <c r="A1072" s="32"/>
      <c r="B1072" s="32"/>
      <c r="C1072" s="32"/>
      <c r="D1072" s="82"/>
      <c r="E1072" s="32"/>
      <c r="F1072" s="32"/>
      <c r="G1072" s="32"/>
      <c r="H1072" s="32"/>
      <c r="I1072" s="32"/>
    </row>
    <row r="1073" spans="1:9" x14ac:dyDescent="0.25">
      <c r="A1073" s="32"/>
      <c r="B1073" s="32"/>
      <c r="C1073" s="32"/>
      <c r="D1073" s="82"/>
      <c r="E1073" s="32"/>
      <c r="F1073" s="32"/>
      <c r="G1073" s="32"/>
      <c r="H1073" s="32"/>
      <c r="I1073" s="32"/>
    </row>
    <row r="1074" spans="1:9" x14ac:dyDescent="0.25">
      <c r="A1074" s="32"/>
      <c r="B1074" s="32"/>
      <c r="C1074" s="32"/>
      <c r="D1074" s="82"/>
      <c r="E1074" s="32"/>
      <c r="F1074" s="32"/>
      <c r="G1074" s="32"/>
      <c r="H1074" s="32"/>
      <c r="I1074" s="32"/>
    </row>
    <row r="1075" spans="1:9" x14ac:dyDescent="0.25">
      <c r="A1075" s="32"/>
      <c r="B1075" s="32"/>
      <c r="C1075" s="32"/>
      <c r="D1075" s="82"/>
      <c r="E1075" s="32"/>
      <c r="F1075" s="32"/>
      <c r="G1075" s="32"/>
      <c r="H1075" s="32"/>
      <c r="I1075" s="32"/>
    </row>
    <row r="1076" spans="1:9" x14ac:dyDescent="0.25">
      <c r="A1076" s="32"/>
      <c r="B1076" s="32"/>
      <c r="C1076" s="32"/>
      <c r="D1076" s="82"/>
      <c r="E1076" s="32"/>
      <c r="F1076" s="32"/>
      <c r="G1076" s="32"/>
      <c r="H1076" s="32"/>
      <c r="I1076" s="32"/>
    </row>
    <row r="1077" spans="1:9" x14ac:dyDescent="0.25">
      <c r="A1077" s="32"/>
      <c r="B1077" s="32"/>
      <c r="C1077" s="32"/>
      <c r="D1077" s="82"/>
      <c r="E1077" s="32"/>
      <c r="F1077" s="32"/>
      <c r="G1077" s="32"/>
      <c r="H1077" s="32"/>
      <c r="I1077" s="32"/>
    </row>
    <row r="1078" spans="1:9" x14ac:dyDescent="0.25">
      <c r="A1078" s="32"/>
      <c r="B1078" s="32"/>
      <c r="C1078" s="32"/>
      <c r="D1078" s="82"/>
      <c r="E1078" s="32"/>
      <c r="F1078" s="32"/>
      <c r="G1078" s="32"/>
      <c r="H1078" s="32"/>
      <c r="I1078" s="32"/>
    </row>
    <row r="1079" spans="1:9" x14ac:dyDescent="0.25">
      <c r="A1079" s="32"/>
      <c r="B1079" s="32"/>
      <c r="C1079" s="32"/>
      <c r="D1079" s="82"/>
      <c r="E1079" s="32"/>
      <c r="F1079" s="32"/>
      <c r="G1079" s="32"/>
      <c r="H1079" s="32"/>
      <c r="I1079" s="32"/>
    </row>
    <row r="1080" spans="1:9" x14ac:dyDescent="0.25">
      <c r="A1080" s="32"/>
      <c r="B1080" s="32"/>
      <c r="C1080" s="32"/>
      <c r="D1080" s="82"/>
      <c r="E1080" s="32"/>
      <c r="F1080" s="32"/>
      <c r="G1080" s="32"/>
      <c r="H1080" s="32"/>
      <c r="I1080" s="32"/>
    </row>
    <row r="1081" spans="1:9" x14ac:dyDescent="0.25">
      <c r="A1081" s="32"/>
      <c r="B1081" s="32"/>
      <c r="C1081" s="32"/>
      <c r="D1081" s="82"/>
      <c r="E1081" s="32"/>
      <c r="F1081" s="32"/>
      <c r="G1081" s="32"/>
      <c r="H1081" s="32"/>
      <c r="I1081" s="32"/>
    </row>
    <row r="1082" spans="1:9" x14ac:dyDescent="0.25">
      <c r="A1082" s="32"/>
      <c r="B1082" s="32"/>
      <c r="C1082" s="32"/>
      <c r="D1082" s="82"/>
      <c r="E1082" s="32"/>
      <c r="F1082" s="32"/>
      <c r="G1082" s="32"/>
      <c r="H1082" s="32"/>
      <c r="I1082" s="32"/>
    </row>
    <row r="1084" spans="1:9" x14ac:dyDescent="0.25">
      <c r="A1084" s="32"/>
      <c r="B1084" s="32"/>
      <c r="C1084" s="32"/>
      <c r="D1084" s="82"/>
      <c r="E1084" s="32"/>
      <c r="F1084" s="32"/>
      <c r="G1084" s="32"/>
      <c r="H1084" s="32"/>
      <c r="I1084" s="32"/>
    </row>
    <row r="1085" spans="1:9" x14ac:dyDescent="0.25">
      <c r="A1085" s="32"/>
      <c r="B1085" s="32"/>
      <c r="C1085" s="32"/>
      <c r="D1085" s="82"/>
      <c r="E1085" s="32"/>
      <c r="F1085" s="32"/>
      <c r="G1085" s="32"/>
      <c r="H1085" s="32"/>
      <c r="I1085" s="32"/>
    </row>
    <row r="1086" spans="1:9" x14ac:dyDescent="0.25">
      <c r="A1086" s="32"/>
      <c r="B1086" s="32"/>
      <c r="C1086" s="32"/>
      <c r="D1086" s="82"/>
      <c r="E1086" s="32"/>
      <c r="F1086" s="32"/>
      <c r="G1086" s="32"/>
      <c r="H1086" s="32"/>
      <c r="I1086" s="32"/>
    </row>
    <row r="1087" spans="1:9" x14ac:dyDescent="0.25">
      <c r="A1087" s="32"/>
      <c r="B1087" s="32"/>
      <c r="C1087" s="32"/>
      <c r="D1087" s="82"/>
      <c r="E1087" s="32"/>
      <c r="F1087" s="32"/>
      <c r="G1087" s="32"/>
      <c r="H1087" s="32"/>
      <c r="I1087" s="32"/>
    </row>
    <row r="1088" spans="1:9" x14ac:dyDescent="0.25">
      <c r="A1088" s="32"/>
      <c r="B1088" s="32"/>
      <c r="C1088" s="32"/>
      <c r="D1088" s="82"/>
      <c r="E1088" s="32"/>
      <c r="F1088" s="32"/>
      <c r="G1088" s="32"/>
      <c r="H1088" s="32"/>
      <c r="I1088" s="32"/>
    </row>
    <row r="1089" spans="1:9" x14ac:dyDescent="0.25">
      <c r="A1089" s="32"/>
      <c r="B1089" s="32"/>
      <c r="C1089" s="32"/>
      <c r="D1089" s="82"/>
      <c r="E1089" s="32"/>
      <c r="F1089" s="32"/>
      <c r="G1089" s="32"/>
      <c r="H1089" s="32"/>
      <c r="I1089" s="32"/>
    </row>
    <row r="1090" spans="1:9" x14ac:dyDescent="0.25">
      <c r="A1090" s="32"/>
      <c r="B1090" s="32"/>
      <c r="C1090" s="32"/>
      <c r="D1090" s="82"/>
      <c r="E1090" s="32"/>
      <c r="F1090" s="32"/>
      <c r="G1090" s="32"/>
      <c r="H1090" s="32"/>
      <c r="I1090" s="32"/>
    </row>
    <row r="1091" spans="1:9" x14ac:dyDescent="0.25">
      <c r="A1091" s="32"/>
      <c r="B1091" s="32"/>
      <c r="C1091" s="32"/>
      <c r="D1091" s="82"/>
      <c r="E1091" s="32"/>
      <c r="F1091" s="32"/>
      <c r="G1091" s="32"/>
      <c r="H1091" s="32"/>
      <c r="I1091" s="32"/>
    </row>
    <row r="1092" spans="1:9" x14ac:dyDescent="0.25">
      <c r="A1092" s="32"/>
      <c r="B1092" s="32"/>
      <c r="C1092" s="32"/>
      <c r="D1092" s="82"/>
      <c r="E1092" s="32"/>
      <c r="F1092" s="32"/>
      <c r="G1092" s="32"/>
      <c r="H1092" s="32"/>
      <c r="I1092" s="32"/>
    </row>
    <row r="1093" spans="1:9" x14ac:dyDescent="0.25">
      <c r="A1093" s="32"/>
      <c r="B1093" s="32"/>
      <c r="C1093" s="32"/>
      <c r="D1093" s="82"/>
      <c r="E1093" s="32"/>
      <c r="F1093" s="32"/>
      <c r="G1093" s="32"/>
      <c r="H1093" s="32"/>
      <c r="I1093" s="32"/>
    </row>
    <row r="1094" spans="1:9" x14ac:dyDescent="0.25">
      <c r="A1094" s="32"/>
      <c r="B1094" s="32"/>
      <c r="C1094" s="32"/>
      <c r="D1094" s="82"/>
      <c r="E1094" s="32"/>
      <c r="F1094" s="32"/>
      <c r="G1094" s="32"/>
      <c r="H1094" s="32"/>
      <c r="I1094" s="32"/>
    </row>
    <row r="1095" spans="1:9" x14ac:dyDescent="0.25">
      <c r="A1095" s="32"/>
      <c r="B1095" s="32"/>
      <c r="C1095" s="32"/>
      <c r="D1095" s="82"/>
      <c r="E1095" s="32"/>
      <c r="F1095" s="32"/>
      <c r="G1095" s="32"/>
      <c r="H1095" s="32"/>
      <c r="I1095" s="32"/>
    </row>
    <row r="1096" spans="1:9" x14ac:dyDescent="0.25">
      <c r="A1096" s="32"/>
      <c r="B1096" s="32"/>
      <c r="C1096" s="32"/>
      <c r="D1096" s="82"/>
      <c r="E1096" s="32"/>
      <c r="F1096" s="32"/>
      <c r="G1096" s="32"/>
      <c r="H1096" s="32"/>
      <c r="I1096" s="32"/>
    </row>
    <row r="1097" spans="1:9" x14ac:dyDescent="0.25">
      <c r="A1097" s="32"/>
      <c r="B1097" s="32"/>
      <c r="C1097" s="32"/>
      <c r="D1097" s="82"/>
      <c r="E1097" s="32"/>
      <c r="F1097" s="32"/>
      <c r="G1097" s="32"/>
      <c r="H1097" s="32"/>
      <c r="I1097" s="32"/>
    </row>
    <row r="1098" spans="1:9" x14ac:dyDescent="0.25">
      <c r="A1098" s="32"/>
      <c r="B1098" s="32"/>
      <c r="C1098" s="32"/>
      <c r="D1098" s="82"/>
      <c r="E1098" s="32"/>
      <c r="F1098" s="32"/>
      <c r="G1098" s="32"/>
      <c r="H1098" s="32"/>
      <c r="I1098" s="32"/>
    </row>
    <row r="1099" spans="1:9" x14ac:dyDescent="0.25">
      <c r="A1099" s="32"/>
      <c r="B1099" s="32"/>
      <c r="C1099" s="32"/>
      <c r="D1099" s="82"/>
      <c r="E1099" s="32"/>
      <c r="F1099" s="32"/>
      <c r="G1099" s="32"/>
      <c r="H1099" s="32"/>
      <c r="I1099" s="32"/>
    </row>
    <row r="1100" spans="1:9" x14ac:dyDescent="0.25">
      <c r="A1100" s="32"/>
      <c r="B1100" s="32"/>
      <c r="C1100" s="32"/>
      <c r="D1100" s="82"/>
      <c r="E1100" s="32"/>
      <c r="F1100" s="32"/>
      <c r="G1100" s="32"/>
      <c r="H1100" s="32"/>
      <c r="I1100" s="32"/>
    </row>
    <row r="1102" spans="1:9" x14ac:dyDescent="0.25">
      <c r="A1102" s="32"/>
      <c r="B1102" s="32"/>
      <c r="C1102" s="32"/>
      <c r="D1102" s="82"/>
      <c r="E1102" s="32"/>
      <c r="F1102" s="32"/>
      <c r="G1102" s="32"/>
      <c r="H1102" s="32"/>
      <c r="I1102" s="32"/>
    </row>
    <row r="1103" spans="1:9" x14ac:dyDescent="0.25">
      <c r="A1103" s="32"/>
      <c r="B1103" s="32"/>
      <c r="C1103" s="32"/>
      <c r="D1103" s="82"/>
      <c r="E1103" s="32"/>
      <c r="F1103" s="32"/>
      <c r="G1103" s="32"/>
      <c r="H1103" s="32"/>
      <c r="I1103" s="32"/>
    </row>
    <row r="1104" spans="1:9" x14ac:dyDescent="0.25">
      <c r="A1104" s="32"/>
      <c r="B1104" s="32"/>
      <c r="C1104" s="32"/>
      <c r="D1104" s="82"/>
      <c r="E1104" s="32"/>
      <c r="F1104" s="32"/>
      <c r="G1104" s="32"/>
      <c r="H1104" s="32"/>
      <c r="I1104" s="32"/>
    </row>
    <row r="1105" spans="1:9" x14ac:dyDescent="0.25">
      <c r="A1105" s="32"/>
      <c r="B1105" s="32"/>
      <c r="C1105" s="32"/>
      <c r="D1105" s="82"/>
      <c r="E1105" s="32"/>
      <c r="F1105" s="32"/>
      <c r="G1105" s="32"/>
      <c r="H1105" s="32"/>
      <c r="I1105" s="32"/>
    </row>
    <row r="1106" spans="1:9" x14ac:dyDescent="0.25">
      <c r="A1106" s="32"/>
      <c r="B1106" s="32"/>
      <c r="C1106" s="32"/>
      <c r="D1106" s="82"/>
      <c r="E1106" s="32"/>
      <c r="F1106" s="32"/>
      <c r="G1106" s="32"/>
      <c r="H1106" s="32"/>
      <c r="I1106" s="32"/>
    </row>
    <row r="1107" spans="1:9" x14ac:dyDescent="0.25">
      <c r="A1107" s="32"/>
      <c r="B1107" s="32"/>
      <c r="C1107" s="32"/>
      <c r="D1107" s="82"/>
      <c r="E1107" s="32"/>
      <c r="F1107" s="32"/>
      <c r="G1107" s="32"/>
      <c r="H1107" s="32"/>
      <c r="I1107" s="32"/>
    </row>
    <row r="1108" spans="1:9" x14ac:dyDescent="0.25">
      <c r="A1108" s="32"/>
      <c r="B1108" s="32"/>
      <c r="C1108" s="32"/>
      <c r="D1108" s="82"/>
      <c r="E1108" s="32"/>
      <c r="F1108" s="32"/>
      <c r="G1108" s="32"/>
      <c r="H1108" s="32"/>
      <c r="I1108" s="32"/>
    </row>
    <row r="1109" spans="1:9" x14ac:dyDescent="0.25">
      <c r="A1109" s="32"/>
      <c r="B1109" s="32"/>
      <c r="C1109" s="32"/>
      <c r="D1109" s="82"/>
      <c r="E1109" s="32"/>
      <c r="F1109" s="32"/>
      <c r="G1109" s="32"/>
      <c r="H1109" s="32"/>
      <c r="I1109" s="32"/>
    </row>
    <row r="1110" spans="1:9" x14ac:dyDescent="0.25">
      <c r="A1110" s="32"/>
      <c r="B1110" s="32"/>
      <c r="C1110" s="32"/>
      <c r="D1110" s="82"/>
      <c r="E1110" s="32"/>
      <c r="F1110" s="32"/>
      <c r="G1110" s="32"/>
      <c r="H1110" s="32"/>
      <c r="I1110" s="32"/>
    </row>
    <row r="1111" spans="1:9" x14ac:dyDescent="0.25">
      <c r="A1111" s="32"/>
      <c r="B1111" s="32"/>
      <c r="C1111" s="32"/>
      <c r="D1111" s="82"/>
      <c r="E1111" s="32"/>
      <c r="F1111" s="32"/>
      <c r="G1111" s="32"/>
      <c r="H1111" s="32"/>
      <c r="I1111" s="32"/>
    </row>
    <row r="1112" spans="1:9" x14ac:dyDescent="0.25">
      <c r="A1112" s="32"/>
      <c r="B1112" s="32"/>
      <c r="C1112" s="32"/>
      <c r="D1112" s="82"/>
      <c r="E1112" s="32"/>
      <c r="F1112" s="32"/>
      <c r="G1112" s="32"/>
      <c r="H1112" s="32"/>
      <c r="I1112" s="32"/>
    </row>
    <row r="1113" spans="1:9" x14ac:dyDescent="0.25">
      <c r="A1113" s="32"/>
      <c r="B1113" s="32"/>
      <c r="C1113" s="32"/>
      <c r="D1113" s="82"/>
      <c r="E1113" s="32"/>
      <c r="F1113" s="32"/>
      <c r="G1113" s="32"/>
      <c r="H1113" s="32"/>
      <c r="I1113" s="32"/>
    </row>
    <row r="1114" spans="1:9" x14ac:dyDescent="0.25">
      <c r="A1114" s="32"/>
      <c r="B1114" s="32"/>
      <c r="C1114" s="32"/>
      <c r="D1114" s="82"/>
      <c r="E1114" s="32"/>
      <c r="F1114" s="32"/>
      <c r="G1114" s="32"/>
      <c r="H1114" s="32"/>
      <c r="I1114" s="32"/>
    </row>
    <row r="1115" spans="1:9" x14ac:dyDescent="0.25">
      <c r="A1115" s="32"/>
      <c r="B1115" s="32"/>
      <c r="C1115" s="32"/>
      <c r="D1115" s="82"/>
      <c r="E1115" s="32"/>
      <c r="F1115" s="32"/>
      <c r="G1115" s="32"/>
      <c r="H1115" s="32"/>
      <c r="I1115" s="32"/>
    </row>
    <row r="1116" spans="1:9" x14ac:dyDescent="0.25">
      <c r="A1116" s="32"/>
      <c r="B1116" s="32"/>
      <c r="C1116" s="32"/>
      <c r="D1116" s="82"/>
      <c r="E1116" s="32"/>
      <c r="F1116" s="32"/>
      <c r="G1116" s="32"/>
      <c r="H1116" s="32"/>
      <c r="I1116" s="32"/>
    </row>
    <row r="1117" spans="1:9" x14ac:dyDescent="0.25">
      <c r="A1117" s="32"/>
      <c r="B1117" s="32"/>
      <c r="C1117" s="32"/>
      <c r="D1117" s="82"/>
      <c r="E1117" s="32"/>
      <c r="F1117" s="32"/>
      <c r="G1117" s="32"/>
      <c r="H1117" s="32"/>
      <c r="I1117" s="32"/>
    </row>
    <row r="1118" spans="1:9" x14ac:dyDescent="0.25">
      <c r="A1118" s="32"/>
      <c r="B1118" s="32"/>
      <c r="C1118" s="32"/>
      <c r="D1118" s="82"/>
      <c r="E1118" s="32"/>
      <c r="F1118" s="32"/>
      <c r="G1118" s="32"/>
      <c r="H1118" s="32"/>
      <c r="I1118" s="32"/>
    </row>
    <row r="1119" spans="1:9" x14ac:dyDescent="0.25">
      <c r="A1119" s="32"/>
      <c r="B1119" s="32"/>
      <c r="C1119" s="32"/>
      <c r="D1119" s="82"/>
      <c r="E1119" s="32"/>
      <c r="F1119" s="32"/>
      <c r="G1119" s="32"/>
      <c r="H1119" s="32"/>
      <c r="I1119" s="32"/>
    </row>
    <row r="1120" spans="1:9" x14ac:dyDescent="0.25">
      <c r="A1120" s="32"/>
      <c r="B1120" s="32"/>
      <c r="C1120" s="32"/>
      <c r="D1120" s="82"/>
      <c r="E1120" s="32"/>
      <c r="F1120" s="32"/>
      <c r="G1120" s="32"/>
      <c r="H1120" s="32"/>
      <c r="I1120" s="32"/>
    </row>
    <row r="1121" spans="1:9" x14ac:dyDescent="0.25">
      <c r="A1121" s="32"/>
      <c r="B1121" s="32"/>
      <c r="C1121" s="32"/>
      <c r="D1121" s="82"/>
      <c r="E1121" s="32"/>
      <c r="F1121" s="32"/>
      <c r="G1121" s="32"/>
      <c r="H1121" s="32"/>
      <c r="I1121" s="32"/>
    </row>
    <row r="1122" spans="1:9" x14ac:dyDescent="0.25">
      <c r="A1122" s="32"/>
      <c r="B1122" s="32"/>
      <c r="C1122" s="32"/>
      <c r="D1122" s="82"/>
      <c r="E1122" s="32"/>
      <c r="F1122" s="32"/>
      <c r="G1122" s="32"/>
      <c r="H1122" s="32"/>
      <c r="I1122" s="32"/>
    </row>
    <row r="1123" spans="1:9" x14ac:dyDescent="0.25">
      <c r="A1123" s="32"/>
      <c r="B1123" s="32"/>
      <c r="C1123" s="32"/>
      <c r="D1123" s="82"/>
      <c r="E1123" s="32"/>
      <c r="F1123" s="32"/>
      <c r="G1123" s="32"/>
      <c r="H1123" s="32"/>
      <c r="I1123" s="32"/>
    </row>
    <row r="1124" spans="1:9" x14ac:dyDescent="0.25">
      <c r="A1124" s="32"/>
      <c r="B1124" s="32"/>
      <c r="C1124" s="32"/>
      <c r="D1124" s="82"/>
      <c r="E1124" s="32"/>
      <c r="F1124" s="32"/>
      <c r="G1124" s="32"/>
      <c r="H1124" s="32"/>
      <c r="I1124" s="32"/>
    </row>
    <row r="1125" spans="1:9" x14ac:dyDescent="0.25">
      <c r="A1125" s="32"/>
      <c r="B1125" s="32"/>
      <c r="C1125" s="32"/>
      <c r="D1125" s="82"/>
      <c r="E1125" s="32"/>
      <c r="F1125" s="32"/>
      <c r="G1125" s="32"/>
      <c r="H1125" s="32"/>
      <c r="I1125" s="32"/>
    </row>
    <row r="1126" spans="1:9" x14ac:dyDescent="0.25">
      <c r="A1126" s="32"/>
      <c r="B1126" s="32"/>
      <c r="C1126" s="32"/>
      <c r="D1126" s="82"/>
      <c r="E1126" s="32"/>
      <c r="F1126" s="32"/>
      <c r="G1126" s="32"/>
      <c r="H1126" s="32"/>
      <c r="I1126" s="32"/>
    </row>
    <row r="1127" spans="1:9" x14ac:dyDescent="0.25">
      <c r="A1127" s="32"/>
      <c r="B1127" s="32"/>
      <c r="C1127" s="32"/>
      <c r="D1127" s="82"/>
      <c r="E1127" s="32"/>
      <c r="F1127" s="32"/>
      <c r="G1127" s="32"/>
      <c r="H1127" s="32"/>
      <c r="I1127" s="32"/>
    </row>
    <row r="1128" spans="1:9" x14ac:dyDescent="0.25">
      <c r="A1128" s="32"/>
      <c r="B1128" s="32"/>
      <c r="C1128" s="32"/>
      <c r="D1128" s="82"/>
      <c r="E1128" s="32"/>
      <c r="F1128" s="32"/>
      <c r="G1128" s="32"/>
      <c r="H1128" s="32"/>
      <c r="I1128" s="32"/>
    </row>
    <row r="1129" spans="1:9" x14ac:dyDescent="0.25">
      <c r="A1129" s="32"/>
      <c r="B1129" s="32"/>
      <c r="C1129" s="32"/>
      <c r="D1129" s="82"/>
      <c r="E1129" s="32"/>
      <c r="F1129" s="32"/>
      <c r="G1129" s="32"/>
      <c r="H1129" s="32"/>
      <c r="I1129" s="32"/>
    </row>
    <row r="1130" spans="1:9" x14ac:dyDescent="0.25">
      <c r="A1130" s="32"/>
      <c r="B1130" s="32"/>
      <c r="C1130" s="32"/>
      <c r="D1130" s="82"/>
      <c r="E1130" s="32"/>
      <c r="F1130" s="32"/>
      <c r="G1130" s="32"/>
      <c r="H1130" s="32"/>
      <c r="I1130" s="32"/>
    </row>
    <row r="1131" spans="1:9" x14ac:dyDescent="0.25">
      <c r="A1131" s="32"/>
      <c r="B1131" s="32"/>
      <c r="C1131" s="32"/>
      <c r="D1131" s="82"/>
      <c r="E1131" s="32"/>
      <c r="F1131" s="32"/>
      <c r="G1131" s="32"/>
      <c r="H1131" s="32"/>
      <c r="I1131" s="32"/>
    </row>
    <row r="1132" spans="1:9" x14ac:dyDescent="0.25">
      <c r="A1132" s="32"/>
      <c r="B1132" s="32"/>
      <c r="C1132" s="32"/>
      <c r="D1132" s="82"/>
      <c r="E1132" s="32"/>
      <c r="F1132" s="32"/>
      <c r="G1132" s="32"/>
      <c r="H1132" s="32"/>
      <c r="I1132" s="32"/>
    </row>
    <row r="1133" spans="1:9" x14ac:dyDescent="0.25">
      <c r="A1133" s="32"/>
      <c r="B1133" s="32"/>
      <c r="C1133" s="32"/>
      <c r="D1133" s="82"/>
      <c r="E1133" s="32"/>
      <c r="F1133" s="32"/>
      <c r="G1133" s="32"/>
      <c r="H1133" s="32"/>
      <c r="I1133" s="32"/>
    </row>
    <row r="1134" spans="1:9" x14ac:dyDescent="0.25">
      <c r="A1134" s="32"/>
      <c r="B1134" s="32"/>
      <c r="C1134" s="32"/>
      <c r="D1134" s="82"/>
      <c r="E1134" s="32"/>
      <c r="F1134" s="32"/>
      <c r="G1134" s="32"/>
      <c r="H1134" s="32"/>
      <c r="I1134" s="32"/>
    </row>
    <row r="1135" spans="1:9" x14ac:dyDescent="0.25">
      <c r="A1135" s="32"/>
      <c r="B1135" s="32"/>
      <c r="C1135" s="32"/>
      <c r="D1135" s="82"/>
      <c r="E1135" s="32"/>
      <c r="F1135" s="32"/>
      <c r="G1135" s="32"/>
      <c r="H1135" s="32"/>
      <c r="I1135" s="32"/>
    </row>
    <row r="1136" spans="1:9" x14ac:dyDescent="0.25">
      <c r="A1136" s="32"/>
      <c r="B1136" s="32"/>
      <c r="C1136" s="32"/>
      <c r="D1136" s="82"/>
      <c r="E1136" s="32"/>
      <c r="F1136" s="32"/>
      <c r="G1136" s="32"/>
      <c r="H1136" s="32"/>
      <c r="I1136" s="32"/>
    </row>
    <row r="1138" spans="1:9" x14ac:dyDescent="0.25">
      <c r="A1138" s="32"/>
      <c r="B1138" s="32"/>
      <c r="C1138" s="32"/>
      <c r="D1138" s="82"/>
      <c r="E1138" s="32"/>
      <c r="F1138" s="32"/>
      <c r="G1138" s="32"/>
      <c r="H1138" s="32"/>
      <c r="I1138" s="32"/>
    </row>
    <row r="1139" spans="1:9" x14ac:dyDescent="0.25">
      <c r="A1139" s="32"/>
      <c r="B1139" s="32"/>
      <c r="C1139" s="32"/>
      <c r="D1139" s="82"/>
      <c r="E1139" s="32"/>
      <c r="F1139" s="32"/>
      <c r="G1139" s="32"/>
      <c r="H1139" s="32"/>
      <c r="I1139" s="32"/>
    </row>
    <row r="1140" spans="1:9" x14ac:dyDescent="0.25">
      <c r="A1140" s="32"/>
      <c r="B1140" s="32"/>
      <c r="C1140" s="32"/>
      <c r="D1140" s="82"/>
      <c r="E1140" s="32"/>
      <c r="F1140" s="32"/>
      <c r="G1140" s="32"/>
      <c r="H1140" s="32"/>
      <c r="I1140" s="32"/>
    </row>
    <row r="1141" spans="1:9" x14ac:dyDescent="0.25">
      <c r="A1141" s="32"/>
      <c r="B1141" s="32"/>
      <c r="C1141" s="32"/>
      <c r="D1141" s="82"/>
      <c r="E1141" s="32"/>
      <c r="F1141" s="32"/>
      <c r="G1141" s="32"/>
      <c r="H1141" s="32"/>
      <c r="I1141" s="32"/>
    </row>
    <row r="1142" spans="1:9" x14ac:dyDescent="0.25">
      <c r="A1142" s="32"/>
      <c r="B1142" s="32"/>
      <c r="C1142" s="32"/>
      <c r="D1142" s="82"/>
      <c r="E1142" s="32"/>
      <c r="F1142" s="32"/>
      <c r="G1142" s="32"/>
      <c r="H1142" s="32"/>
      <c r="I1142" s="32"/>
    </row>
    <row r="1143" spans="1:9" x14ac:dyDescent="0.25">
      <c r="A1143" s="32"/>
      <c r="B1143" s="32"/>
      <c r="C1143" s="32"/>
      <c r="D1143" s="82"/>
      <c r="E1143" s="32"/>
      <c r="F1143" s="32"/>
      <c r="G1143" s="32"/>
      <c r="H1143" s="32"/>
      <c r="I1143" s="32"/>
    </row>
    <row r="1144" spans="1:9" x14ac:dyDescent="0.25">
      <c r="A1144" s="32"/>
      <c r="B1144" s="32"/>
      <c r="C1144" s="32"/>
      <c r="D1144" s="82"/>
      <c r="E1144" s="32"/>
      <c r="F1144" s="32"/>
      <c r="G1144" s="32"/>
      <c r="H1144" s="32"/>
      <c r="I1144" s="32"/>
    </row>
    <row r="1145" spans="1:9" x14ac:dyDescent="0.25">
      <c r="A1145" s="32"/>
      <c r="B1145" s="32"/>
      <c r="C1145" s="32"/>
      <c r="D1145" s="82"/>
      <c r="E1145" s="32"/>
      <c r="F1145" s="32"/>
      <c r="G1145" s="32"/>
      <c r="H1145" s="32"/>
      <c r="I1145" s="32"/>
    </row>
    <row r="1146" spans="1:9" x14ac:dyDescent="0.25">
      <c r="A1146" s="32"/>
      <c r="B1146" s="32"/>
      <c r="C1146" s="32"/>
      <c r="D1146" s="82"/>
      <c r="E1146" s="32"/>
      <c r="F1146" s="32"/>
      <c r="G1146" s="32"/>
      <c r="H1146" s="32"/>
      <c r="I1146" s="32"/>
    </row>
    <row r="1147" spans="1:9" x14ac:dyDescent="0.25">
      <c r="A1147" s="32"/>
      <c r="B1147" s="32"/>
      <c r="C1147" s="32"/>
      <c r="D1147" s="82"/>
      <c r="E1147" s="32"/>
      <c r="F1147" s="32"/>
      <c r="G1147" s="32"/>
      <c r="H1147" s="32"/>
      <c r="I1147" s="32"/>
    </row>
    <row r="1148" spans="1:9" x14ac:dyDescent="0.25">
      <c r="A1148" s="32"/>
      <c r="B1148" s="32"/>
      <c r="C1148" s="32"/>
      <c r="D1148" s="82"/>
      <c r="E1148" s="32"/>
      <c r="F1148" s="32"/>
      <c r="G1148" s="32"/>
      <c r="H1148" s="32"/>
      <c r="I1148" s="32"/>
    </row>
    <row r="1149" spans="1:9" x14ac:dyDescent="0.25">
      <c r="A1149" s="32"/>
      <c r="B1149" s="32"/>
      <c r="C1149" s="32"/>
      <c r="D1149" s="82"/>
      <c r="E1149" s="32"/>
      <c r="F1149" s="32"/>
      <c r="G1149" s="32"/>
      <c r="H1149" s="32"/>
      <c r="I1149" s="32"/>
    </row>
    <row r="1150" spans="1:9" x14ac:dyDescent="0.25">
      <c r="A1150" s="32"/>
      <c r="B1150" s="32"/>
      <c r="C1150" s="32"/>
      <c r="D1150" s="82"/>
      <c r="E1150" s="32"/>
      <c r="F1150" s="32"/>
      <c r="G1150" s="32"/>
      <c r="H1150" s="32"/>
      <c r="I1150" s="32"/>
    </row>
    <row r="1151" spans="1:9" x14ac:dyDescent="0.25">
      <c r="A1151" s="32"/>
      <c r="B1151" s="32"/>
      <c r="C1151" s="32"/>
      <c r="D1151" s="82"/>
      <c r="E1151" s="32"/>
      <c r="F1151" s="32"/>
      <c r="G1151" s="32"/>
      <c r="H1151" s="32"/>
      <c r="I1151" s="32"/>
    </row>
    <row r="1152" spans="1:9" x14ac:dyDescent="0.25">
      <c r="A1152" s="32"/>
      <c r="B1152" s="32"/>
      <c r="C1152" s="32"/>
      <c r="D1152" s="82"/>
      <c r="E1152" s="32"/>
      <c r="F1152" s="32"/>
      <c r="G1152" s="32"/>
      <c r="H1152" s="32"/>
      <c r="I1152" s="32"/>
    </row>
    <row r="1153" spans="1:9" x14ac:dyDescent="0.25">
      <c r="A1153" s="32"/>
      <c r="B1153" s="32"/>
      <c r="C1153" s="32"/>
      <c r="D1153" s="82"/>
      <c r="E1153" s="32"/>
      <c r="F1153" s="32"/>
      <c r="G1153" s="32"/>
      <c r="H1153" s="32"/>
      <c r="I1153" s="32"/>
    </row>
    <row r="1154" spans="1:9" x14ac:dyDescent="0.25">
      <c r="A1154" s="32"/>
      <c r="B1154" s="32"/>
      <c r="C1154" s="32"/>
      <c r="D1154" s="82"/>
      <c r="E1154" s="32"/>
      <c r="F1154" s="32"/>
      <c r="G1154" s="32"/>
      <c r="H1154" s="32"/>
      <c r="I1154" s="32"/>
    </row>
    <row r="1155" spans="1:9" x14ac:dyDescent="0.25">
      <c r="A1155" s="32"/>
      <c r="B1155" s="32"/>
      <c r="C1155" s="32"/>
      <c r="D1155" s="82"/>
      <c r="E1155" s="32"/>
      <c r="F1155" s="32"/>
      <c r="G1155" s="32"/>
      <c r="H1155" s="32"/>
      <c r="I1155" s="32"/>
    </row>
    <row r="1156" spans="1:9" x14ac:dyDescent="0.25">
      <c r="A1156" s="32"/>
      <c r="B1156" s="32"/>
      <c r="C1156" s="32"/>
      <c r="D1156" s="82"/>
      <c r="E1156" s="32"/>
      <c r="F1156" s="32"/>
      <c r="G1156" s="32"/>
      <c r="H1156" s="32"/>
      <c r="I1156" s="32"/>
    </row>
    <row r="1157" spans="1:9" x14ac:dyDescent="0.25">
      <c r="A1157" s="32"/>
      <c r="B1157" s="32"/>
      <c r="C1157" s="32"/>
      <c r="D1157" s="82"/>
      <c r="E1157" s="32"/>
      <c r="F1157" s="32"/>
      <c r="G1157" s="32"/>
      <c r="H1157" s="32"/>
      <c r="I1157" s="32"/>
    </row>
    <row r="1158" spans="1:9" x14ac:dyDescent="0.25">
      <c r="A1158" s="32"/>
      <c r="B1158" s="32"/>
      <c r="C1158" s="32"/>
      <c r="D1158" s="82"/>
      <c r="E1158" s="32"/>
      <c r="F1158" s="32"/>
      <c r="G1158" s="32"/>
      <c r="H1158" s="32"/>
      <c r="I1158" s="32"/>
    </row>
    <row r="1159" spans="1:9" x14ac:dyDescent="0.25">
      <c r="A1159" s="32"/>
      <c r="B1159" s="32"/>
      <c r="C1159" s="32"/>
      <c r="D1159" s="82"/>
      <c r="E1159" s="32"/>
      <c r="F1159" s="32"/>
      <c r="G1159" s="32"/>
      <c r="H1159" s="32"/>
      <c r="I1159" s="32"/>
    </row>
    <row r="1160" spans="1:9" x14ac:dyDescent="0.25">
      <c r="A1160" s="32"/>
      <c r="B1160" s="32"/>
      <c r="C1160" s="32"/>
      <c r="D1160" s="82"/>
      <c r="E1160" s="32"/>
      <c r="F1160" s="32"/>
      <c r="G1160" s="32"/>
      <c r="H1160" s="32"/>
      <c r="I1160" s="32"/>
    </row>
    <row r="1161" spans="1:9" x14ac:dyDescent="0.25">
      <c r="A1161" s="32"/>
      <c r="B1161" s="32"/>
      <c r="C1161" s="32"/>
      <c r="D1161" s="82"/>
      <c r="E1161" s="32"/>
      <c r="F1161" s="32"/>
      <c r="G1161" s="32"/>
      <c r="H1161" s="32"/>
      <c r="I1161" s="32"/>
    </row>
    <row r="1162" spans="1:9" x14ac:dyDescent="0.25">
      <c r="A1162" s="32"/>
      <c r="B1162" s="32"/>
      <c r="C1162" s="32"/>
      <c r="D1162" s="82"/>
      <c r="E1162" s="32"/>
      <c r="F1162" s="32"/>
      <c r="G1162" s="32"/>
      <c r="H1162" s="32"/>
      <c r="I1162" s="32"/>
    </row>
    <row r="1163" spans="1:9" x14ac:dyDescent="0.25">
      <c r="A1163" s="32"/>
      <c r="B1163" s="32"/>
      <c r="C1163" s="32"/>
      <c r="D1163" s="82"/>
      <c r="E1163" s="32"/>
      <c r="F1163" s="32"/>
      <c r="G1163" s="32"/>
      <c r="H1163" s="32"/>
      <c r="I1163" s="32"/>
    </row>
    <row r="1164" spans="1:9" x14ac:dyDescent="0.25">
      <c r="A1164" s="32"/>
      <c r="B1164" s="32"/>
      <c r="C1164" s="32"/>
      <c r="D1164" s="82"/>
      <c r="E1164" s="32"/>
      <c r="F1164" s="32"/>
      <c r="G1164" s="32"/>
      <c r="H1164" s="32"/>
      <c r="I1164" s="32"/>
    </row>
    <row r="1165" spans="1:9" x14ac:dyDescent="0.25">
      <c r="A1165" s="32"/>
      <c r="B1165" s="32"/>
      <c r="C1165" s="32"/>
      <c r="D1165" s="82"/>
      <c r="E1165" s="32"/>
      <c r="F1165" s="32"/>
      <c r="G1165" s="32"/>
      <c r="H1165" s="32"/>
      <c r="I1165" s="32"/>
    </row>
    <row r="1166" spans="1:9" x14ac:dyDescent="0.25">
      <c r="A1166" s="32"/>
      <c r="B1166" s="32"/>
      <c r="C1166" s="32"/>
      <c r="D1166" s="82"/>
      <c r="E1166" s="32"/>
      <c r="F1166" s="32"/>
      <c r="G1166" s="32"/>
      <c r="H1166" s="32"/>
      <c r="I1166" s="32"/>
    </row>
    <row r="1167" spans="1:9" x14ac:dyDescent="0.25">
      <c r="A1167" s="32"/>
      <c r="B1167" s="32"/>
      <c r="C1167" s="32"/>
      <c r="D1167" s="82"/>
      <c r="E1167" s="32"/>
      <c r="F1167" s="32"/>
      <c r="G1167" s="32"/>
      <c r="H1167" s="32"/>
      <c r="I1167" s="32"/>
    </row>
    <row r="1168" spans="1:9" x14ac:dyDescent="0.25">
      <c r="A1168" s="32"/>
      <c r="B1168" s="32"/>
      <c r="C1168" s="32"/>
      <c r="D1168" s="82"/>
      <c r="E1168" s="32"/>
      <c r="F1168" s="32"/>
      <c r="G1168" s="32"/>
      <c r="H1168" s="32"/>
      <c r="I1168" s="32"/>
    </row>
    <row r="1169" spans="1:9" x14ac:dyDescent="0.25">
      <c r="A1169" s="32"/>
      <c r="B1169" s="32"/>
      <c r="C1169" s="32"/>
      <c r="D1169" s="82"/>
      <c r="E1169" s="32"/>
      <c r="F1169" s="32"/>
      <c r="G1169" s="32"/>
      <c r="H1169" s="32"/>
      <c r="I1169" s="32"/>
    </row>
    <row r="1170" spans="1:9" x14ac:dyDescent="0.25">
      <c r="A1170" s="32"/>
      <c r="B1170" s="32"/>
      <c r="C1170" s="32"/>
      <c r="D1170" s="82"/>
      <c r="E1170" s="32"/>
      <c r="F1170" s="32"/>
      <c r="G1170" s="32"/>
      <c r="H1170" s="32"/>
      <c r="I1170" s="32"/>
    </row>
    <row r="1171" spans="1:9" x14ac:dyDescent="0.25">
      <c r="A1171" s="32"/>
      <c r="B1171" s="32"/>
      <c r="C1171" s="32"/>
      <c r="D1171" s="82"/>
      <c r="E1171" s="32"/>
      <c r="F1171" s="32"/>
      <c r="G1171" s="32"/>
      <c r="H1171" s="32"/>
      <c r="I1171" s="32"/>
    </row>
    <row r="1172" spans="1:9" x14ac:dyDescent="0.25">
      <c r="A1172" s="32"/>
      <c r="B1172" s="32"/>
      <c r="C1172" s="32"/>
      <c r="D1172" s="82"/>
      <c r="E1172" s="32"/>
      <c r="F1172" s="32"/>
      <c r="G1172" s="32"/>
      <c r="H1172" s="32"/>
      <c r="I1172" s="32"/>
    </row>
    <row r="1173" spans="1:9" x14ac:dyDescent="0.25">
      <c r="A1173" s="32"/>
      <c r="B1173" s="32"/>
      <c r="C1173" s="32"/>
      <c r="D1173" s="82"/>
      <c r="E1173" s="32"/>
      <c r="F1173" s="32"/>
      <c r="G1173" s="32"/>
      <c r="H1173" s="32"/>
      <c r="I1173" s="32"/>
    </row>
    <row r="1174" spans="1:9" x14ac:dyDescent="0.25">
      <c r="A1174" s="32"/>
      <c r="B1174" s="32"/>
      <c r="C1174" s="32"/>
      <c r="D1174" s="82"/>
      <c r="E1174" s="32"/>
      <c r="F1174" s="32"/>
      <c r="G1174" s="32"/>
      <c r="H1174" s="32"/>
      <c r="I1174" s="32"/>
    </row>
    <row r="1175" spans="1:9" x14ac:dyDescent="0.25">
      <c r="A1175" s="32"/>
      <c r="B1175" s="32"/>
      <c r="C1175" s="32"/>
      <c r="D1175" s="82"/>
      <c r="E1175" s="32"/>
      <c r="F1175" s="32"/>
      <c r="G1175" s="32"/>
      <c r="H1175" s="32"/>
      <c r="I1175" s="32"/>
    </row>
    <row r="1176" spans="1:9" x14ac:dyDescent="0.25">
      <c r="A1176" s="32"/>
      <c r="B1176" s="32"/>
      <c r="C1176" s="32"/>
      <c r="D1176" s="82"/>
      <c r="E1176" s="32"/>
      <c r="F1176" s="32"/>
      <c r="G1176" s="32"/>
      <c r="H1176" s="32"/>
      <c r="I1176" s="32"/>
    </row>
    <row r="1177" spans="1:9" x14ac:dyDescent="0.25">
      <c r="A1177" s="32"/>
      <c r="B1177" s="32"/>
      <c r="C1177" s="32"/>
      <c r="D1177" s="82"/>
      <c r="E1177" s="32"/>
      <c r="F1177" s="32"/>
      <c r="G1177" s="32"/>
      <c r="H1177" s="32"/>
      <c r="I1177" s="32"/>
    </row>
    <row r="1178" spans="1:9" x14ac:dyDescent="0.25">
      <c r="A1178" s="32"/>
      <c r="B1178" s="32"/>
      <c r="C1178" s="32"/>
      <c r="D1178" s="82"/>
      <c r="E1178" s="32"/>
      <c r="F1178" s="32"/>
      <c r="G1178" s="32"/>
      <c r="H1178" s="32"/>
      <c r="I1178" s="32"/>
    </row>
    <row r="1179" spans="1:9" x14ac:dyDescent="0.25">
      <c r="A1179" s="32"/>
      <c r="B1179" s="32"/>
      <c r="C1179" s="32"/>
      <c r="D1179" s="82"/>
      <c r="E1179" s="32"/>
      <c r="F1179" s="32"/>
      <c r="G1179" s="32"/>
      <c r="H1179" s="32"/>
      <c r="I1179" s="32"/>
    </row>
    <row r="1180" spans="1:9" x14ac:dyDescent="0.25">
      <c r="A1180" s="32"/>
      <c r="B1180" s="32"/>
      <c r="C1180" s="32"/>
      <c r="D1180" s="82"/>
      <c r="E1180" s="32"/>
      <c r="F1180" s="32"/>
      <c r="G1180" s="32"/>
      <c r="H1180" s="32"/>
      <c r="I1180" s="32"/>
    </row>
    <row r="1181" spans="1:9" x14ac:dyDescent="0.25">
      <c r="A1181" s="32"/>
      <c r="B1181" s="32"/>
      <c r="C1181" s="32"/>
      <c r="D1181" s="82"/>
      <c r="E1181" s="32"/>
      <c r="F1181" s="32"/>
      <c r="G1181" s="32"/>
      <c r="H1181" s="32"/>
      <c r="I1181" s="32"/>
    </row>
    <row r="1182" spans="1:9" x14ac:dyDescent="0.25">
      <c r="A1182" s="32"/>
      <c r="B1182" s="32"/>
      <c r="C1182" s="32"/>
      <c r="D1182" s="82"/>
      <c r="E1182" s="32"/>
      <c r="F1182" s="32"/>
      <c r="G1182" s="32"/>
      <c r="H1182" s="32"/>
      <c r="I1182" s="32"/>
    </row>
    <row r="1184" spans="1:9" x14ac:dyDescent="0.25">
      <c r="A1184" s="32"/>
      <c r="B1184" s="32"/>
      <c r="C1184" s="32"/>
      <c r="D1184" s="82"/>
      <c r="E1184" s="32"/>
      <c r="F1184" s="32"/>
      <c r="G1184" s="32"/>
      <c r="H1184" s="32"/>
      <c r="I1184" s="32"/>
    </row>
    <row r="1185" spans="1:9" x14ac:dyDescent="0.25">
      <c r="A1185" s="32"/>
      <c r="B1185" s="32"/>
      <c r="C1185" s="32"/>
      <c r="D1185" s="82"/>
      <c r="E1185" s="32"/>
      <c r="F1185" s="32"/>
      <c r="G1185" s="32"/>
      <c r="H1185" s="32"/>
      <c r="I1185" s="32"/>
    </row>
    <row r="1186" spans="1:9" x14ac:dyDescent="0.25">
      <c r="A1186" s="32"/>
      <c r="B1186" s="32"/>
      <c r="C1186" s="32"/>
      <c r="D1186" s="82"/>
      <c r="E1186" s="32"/>
      <c r="F1186" s="32"/>
      <c r="G1186" s="32"/>
      <c r="H1186" s="32"/>
      <c r="I1186" s="32"/>
    </row>
    <row r="1187" spans="1:9" x14ac:dyDescent="0.25">
      <c r="A1187" s="32"/>
      <c r="B1187" s="32"/>
      <c r="C1187" s="32"/>
      <c r="D1187" s="82"/>
      <c r="E1187" s="32"/>
      <c r="F1187" s="32"/>
      <c r="G1187" s="32"/>
      <c r="H1187" s="32"/>
      <c r="I1187" s="32"/>
    </row>
    <row r="1188" spans="1:9" x14ac:dyDescent="0.25">
      <c r="A1188" s="32"/>
      <c r="B1188" s="32"/>
      <c r="C1188" s="32"/>
      <c r="D1188" s="82"/>
      <c r="E1188" s="32"/>
      <c r="F1188" s="32"/>
      <c r="G1188" s="32"/>
      <c r="H1188" s="32"/>
      <c r="I1188" s="32"/>
    </row>
    <row r="1189" spans="1:9" x14ac:dyDescent="0.25">
      <c r="A1189" s="32"/>
      <c r="B1189" s="32"/>
      <c r="C1189" s="32"/>
      <c r="D1189" s="82"/>
      <c r="E1189" s="32"/>
      <c r="F1189" s="32"/>
      <c r="G1189" s="32"/>
      <c r="H1189" s="32"/>
      <c r="I1189" s="32"/>
    </row>
    <row r="1190" spans="1:9" x14ac:dyDescent="0.25">
      <c r="A1190" s="32"/>
      <c r="B1190" s="32"/>
      <c r="C1190" s="32"/>
      <c r="D1190" s="82"/>
      <c r="E1190" s="32"/>
      <c r="F1190" s="32"/>
      <c r="G1190" s="32"/>
      <c r="H1190" s="32"/>
      <c r="I1190" s="32"/>
    </row>
    <row r="1191" spans="1:9" x14ac:dyDescent="0.25">
      <c r="A1191" s="32"/>
      <c r="B1191" s="32"/>
      <c r="C1191" s="32"/>
      <c r="D1191" s="82"/>
      <c r="E1191" s="32"/>
      <c r="F1191" s="32"/>
      <c r="G1191" s="32"/>
      <c r="H1191" s="32"/>
      <c r="I1191" s="32"/>
    </row>
    <row r="1192" spans="1:9" x14ac:dyDescent="0.25">
      <c r="A1192" s="32"/>
      <c r="B1192" s="32"/>
      <c r="C1192" s="32"/>
      <c r="D1192" s="82"/>
      <c r="E1192" s="32"/>
      <c r="F1192" s="32"/>
      <c r="G1192" s="32"/>
      <c r="H1192" s="32"/>
      <c r="I1192" s="32"/>
    </row>
    <row r="1193" spans="1:9" x14ac:dyDescent="0.25">
      <c r="A1193" s="32"/>
      <c r="B1193" s="32"/>
      <c r="C1193" s="32"/>
      <c r="D1193" s="82"/>
      <c r="E1193" s="32"/>
      <c r="F1193" s="32"/>
      <c r="G1193" s="32"/>
      <c r="H1193" s="32"/>
      <c r="I1193" s="32"/>
    </row>
    <row r="1194" spans="1:9" x14ac:dyDescent="0.25">
      <c r="A1194" s="32"/>
      <c r="B1194" s="32"/>
      <c r="C1194" s="32"/>
      <c r="D1194" s="82"/>
      <c r="E1194" s="32"/>
      <c r="F1194" s="32"/>
      <c r="G1194" s="32"/>
      <c r="H1194" s="32"/>
      <c r="I1194" s="32"/>
    </row>
    <row r="1195" spans="1:9" x14ac:dyDescent="0.25">
      <c r="A1195" s="32"/>
      <c r="B1195" s="32"/>
      <c r="C1195" s="32"/>
      <c r="D1195" s="82"/>
      <c r="E1195" s="32"/>
      <c r="F1195" s="32"/>
      <c r="G1195" s="32"/>
      <c r="H1195" s="32"/>
      <c r="I1195" s="32"/>
    </row>
    <row r="1196" spans="1:9" x14ac:dyDescent="0.25">
      <c r="A1196" s="32"/>
      <c r="B1196" s="32"/>
      <c r="C1196" s="32"/>
      <c r="D1196" s="82"/>
      <c r="E1196" s="32"/>
      <c r="F1196" s="32"/>
      <c r="G1196" s="32"/>
      <c r="H1196" s="32"/>
      <c r="I1196" s="32"/>
    </row>
    <row r="1197" spans="1:9" x14ac:dyDescent="0.25">
      <c r="A1197" s="32"/>
      <c r="B1197" s="32"/>
      <c r="C1197" s="32"/>
      <c r="D1197" s="82"/>
      <c r="E1197" s="32"/>
      <c r="F1197" s="32"/>
      <c r="G1197" s="32"/>
      <c r="H1197" s="32"/>
      <c r="I1197" s="32"/>
    </row>
    <row r="1198" spans="1:9" x14ac:dyDescent="0.25">
      <c r="A1198" s="32"/>
      <c r="B1198" s="32"/>
      <c r="C1198" s="32"/>
      <c r="D1198" s="82"/>
      <c r="E1198" s="32"/>
      <c r="F1198" s="32"/>
      <c r="G1198" s="32"/>
      <c r="H1198" s="32"/>
      <c r="I1198" s="32"/>
    </row>
    <row r="1199" spans="1:9" x14ac:dyDescent="0.25">
      <c r="A1199" s="32"/>
      <c r="B1199" s="32"/>
      <c r="C1199" s="32"/>
      <c r="D1199" s="82"/>
      <c r="E1199" s="32"/>
      <c r="F1199" s="32"/>
      <c r="G1199" s="32"/>
      <c r="H1199" s="32"/>
      <c r="I1199" s="32"/>
    </row>
    <row r="1200" spans="1:9" x14ac:dyDescent="0.25">
      <c r="A1200" s="32"/>
      <c r="B1200" s="32"/>
      <c r="C1200" s="32"/>
      <c r="D1200" s="82"/>
      <c r="E1200" s="32"/>
      <c r="F1200" s="32"/>
      <c r="G1200" s="32"/>
      <c r="H1200" s="32"/>
      <c r="I1200" s="32"/>
    </row>
    <row r="1201" spans="1:9" x14ac:dyDescent="0.25">
      <c r="A1201" s="32"/>
      <c r="B1201" s="32"/>
      <c r="C1201" s="32"/>
      <c r="D1201" s="82"/>
      <c r="E1201" s="32"/>
      <c r="F1201" s="32"/>
      <c r="G1201" s="32"/>
      <c r="H1201" s="32"/>
      <c r="I1201" s="32"/>
    </row>
    <row r="1202" spans="1:9" x14ac:dyDescent="0.25">
      <c r="A1202" s="32"/>
      <c r="B1202" s="32"/>
      <c r="C1202" s="32"/>
      <c r="D1202" s="82"/>
      <c r="E1202" s="32"/>
      <c r="F1202" s="32"/>
      <c r="G1202" s="32"/>
      <c r="H1202" s="32"/>
      <c r="I1202" s="32"/>
    </row>
    <row r="1203" spans="1:9" x14ac:dyDescent="0.25">
      <c r="A1203" s="32"/>
      <c r="B1203" s="32"/>
      <c r="C1203" s="32"/>
      <c r="D1203" s="82"/>
      <c r="E1203" s="32"/>
      <c r="F1203" s="32"/>
      <c r="G1203" s="32"/>
      <c r="H1203" s="32"/>
      <c r="I1203" s="32"/>
    </row>
    <row r="1204" spans="1:9" x14ac:dyDescent="0.25">
      <c r="A1204" s="32"/>
      <c r="B1204" s="32"/>
      <c r="C1204" s="32"/>
      <c r="D1204" s="82"/>
      <c r="E1204" s="32"/>
      <c r="F1204" s="32"/>
      <c r="G1204" s="32"/>
      <c r="H1204" s="32"/>
      <c r="I1204" s="32"/>
    </row>
    <row r="1205" spans="1:9" x14ac:dyDescent="0.25">
      <c r="A1205" s="32"/>
      <c r="B1205" s="32"/>
      <c r="C1205" s="32"/>
      <c r="D1205" s="82"/>
      <c r="E1205" s="32"/>
      <c r="F1205" s="32"/>
      <c r="G1205" s="32"/>
      <c r="H1205" s="32"/>
      <c r="I1205" s="32"/>
    </row>
    <row r="1207" spans="1:9" x14ac:dyDescent="0.25">
      <c r="A1207" s="32"/>
      <c r="B1207" s="32"/>
      <c r="C1207" s="32"/>
      <c r="D1207" s="82"/>
      <c r="E1207" s="32"/>
      <c r="F1207" s="32"/>
      <c r="G1207" s="32"/>
      <c r="H1207" s="32"/>
      <c r="I1207" s="32"/>
    </row>
    <row r="1208" spans="1:9" x14ac:dyDescent="0.25">
      <c r="A1208" s="32"/>
      <c r="B1208" s="32"/>
      <c r="C1208" s="32"/>
      <c r="D1208" s="82"/>
      <c r="E1208" s="32"/>
      <c r="F1208" s="32"/>
      <c r="G1208" s="32"/>
      <c r="H1208" s="32"/>
      <c r="I1208" s="32"/>
    </row>
    <row r="1209" spans="1:9" x14ac:dyDescent="0.25">
      <c r="A1209" s="32"/>
      <c r="B1209" s="32"/>
      <c r="C1209" s="32"/>
      <c r="D1209" s="82"/>
      <c r="E1209" s="32"/>
      <c r="F1209" s="32"/>
      <c r="G1209" s="32"/>
      <c r="H1209" s="32"/>
      <c r="I1209" s="32"/>
    </row>
    <row r="1210" spans="1:9" x14ac:dyDescent="0.25">
      <c r="A1210" s="32"/>
      <c r="B1210" s="32"/>
      <c r="C1210" s="32"/>
      <c r="D1210" s="82"/>
      <c r="E1210" s="32"/>
      <c r="F1210" s="32"/>
      <c r="G1210" s="32"/>
      <c r="H1210" s="32"/>
      <c r="I1210" s="32"/>
    </row>
    <row r="1211" spans="1:9" x14ac:dyDescent="0.25">
      <c r="A1211" s="32"/>
      <c r="B1211" s="32"/>
      <c r="C1211" s="32"/>
      <c r="D1211" s="82"/>
      <c r="E1211" s="32"/>
      <c r="F1211" s="32"/>
      <c r="G1211" s="32"/>
      <c r="H1211" s="32"/>
      <c r="I1211" s="32"/>
    </row>
    <row r="1212" spans="1:9" x14ac:dyDescent="0.25">
      <c r="A1212" s="32"/>
      <c r="B1212" s="32"/>
      <c r="C1212" s="32"/>
      <c r="D1212" s="82"/>
      <c r="E1212" s="32"/>
      <c r="F1212" s="32"/>
      <c r="G1212" s="32"/>
      <c r="H1212" s="32"/>
      <c r="I1212" s="32"/>
    </row>
    <row r="1213" spans="1:9" x14ac:dyDescent="0.25">
      <c r="A1213" s="32"/>
      <c r="B1213" s="32"/>
      <c r="C1213" s="32"/>
      <c r="D1213" s="82"/>
      <c r="E1213" s="32"/>
      <c r="F1213" s="32"/>
      <c r="G1213" s="32"/>
      <c r="H1213" s="32"/>
      <c r="I1213" s="32"/>
    </row>
    <row r="1214" spans="1:9" x14ac:dyDescent="0.25">
      <c r="A1214" s="32"/>
      <c r="B1214" s="32"/>
      <c r="C1214" s="32"/>
      <c r="D1214" s="82"/>
      <c r="E1214" s="32"/>
      <c r="F1214" s="32"/>
      <c r="G1214" s="32"/>
      <c r="H1214" s="32"/>
      <c r="I1214" s="32"/>
    </row>
    <row r="1215" spans="1:9" x14ac:dyDescent="0.25">
      <c r="A1215" s="32"/>
      <c r="B1215" s="32"/>
      <c r="C1215" s="32"/>
      <c r="D1215" s="82"/>
      <c r="E1215" s="32"/>
      <c r="F1215" s="32"/>
      <c r="G1215" s="32"/>
      <c r="H1215" s="32"/>
      <c r="I1215" s="32"/>
    </row>
    <row r="1216" spans="1:9" x14ac:dyDescent="0.25">
      <c r="A1216" s="32"/>
      <c r="B1216" s="32"/>
      <c r="C1216" s="32"/>
      <c r="D1216" s="82"/>
      <c r="E1216" s="32"/>
      <c r="F1216" s="32"/>
      <c r="G1216" s="32"/>
      <c r="H1216" s="32"/>
      <c r="I1216" s="32"/>
    </row>
    <row r="1217" spans="1:9" x14ac:dyDescent="0.25">
      <c r="A1217" s="32"/>
      <c r="B1217" s="32"/>
      <c r="C1217" s="32"/>
      <c r="D1217" s="82"/>
      <c r="E1217" s="32"/>
      <c r="F1217" s="32"/>
      <c r="G1217" s="32"/>
      <c r="H1217" s="32"/>
      <c r="I1217" s="32"/>
    </row>
    <row r="1218" spans="1:9" x14ac:dyDescent="0.25">
      <c r="A1218" s="32"/>
      <c r="B1218" s="32"/>
      <c r="C1218" s="32"/>
      <c r="D1218" s="82"/>
      <c r="E1218" s="32"/>
      <c r="F1218" s="32"/>
      <c r="G1218" s="32"/>
      <c r="H1218" s="32"/>
      <c r="I1218" s="32"/>
    </row>
    <row r="1219" spans="1:9" x14ac:dyDescent="0.25">
      <c r="A1219" s="32"/>
      <c r="B1219" s="32"/>
      <c r="C1219" s="32"/>
      <c r="D1219" s="82"/>
      <c r="E1219" s="32"/>
      <c r="F1219" s="32"/>
      <c r="G1219" s="32"/>
      <c r="H1219" s="32"/>
      <c r="I1219" s="32"/>
    </row>
    <row r="1220" spans="1:9" x14ac:dyDescent="0.25">
      <c r="A1220" s="32"/>
      <c r="B1220" s="32"/>
      <c r="C1220" s="32"/>
      <c r="D1220" s="82"/>
      <c r="E1220" s="32"/>
      <c r="F1220" s="32"/>
      <c r="G1220" s="32"/>
      <c r="H1220" s="32"/>
      <c r="I1220" s="32"/>
    </row>
    <row r="1221" spans="1:9" x14ac:dyDescent="0.25">
      <c r="A1221" s="32"/>
      <c r="B1221" s="32"/>
      <c r="C1221" s="32"/>
      <c r="D1221" s="82"/>
      <c r="E1221" s="32"/>
      <c r="F1221" s="32"/>
      <c r="G1221" s="32"/>
      <c r="H1221" s="32"/>
      <c r="I1221" s="32"/>
    </row>
    <row r="1222" spans="1:9" x14ac:dyDescent="0.25">
      <c r="A1222" s="32"/>
      <c r="B1222" s="32"/>
      <c r="C1222" s="32"/>
      <c r="D1222" s="82"/>
      <c r="E1222" s="32"/>
      <c r="F1222" s="32"/>
      <c r="G1222" s="32"/>
      <c r="H1222" s="32"/>
      <c r="I1222" s="32"/>
    </row>
    <row r="1223" spans="1:9" x14ac:dyDescent="0.25">
      <c r="A1223" s="32"/>
      <c r="B1223" s="32"/>
      <c r="C1223" s="32"/>
      <c r="D1223" s="82"/>
      <c r="E1223" s="32"/>
      <c r="F1223" s="32"/>
      <c r="G1223" s="32"/>
      <c r="H1223" s="32"/>
      <c r="I1223" s="32"/>
    </row>
    <row r="1225" spans="1:9" x14ac:dyDescent="0.25">
      <c r="A1225" s="32"/>
      <c r="B1225" s="32"/>
      <c r="C1225" s="32"/>
      <c r="D1225" s="82"/>
      <c r="E1225" s="32"/>
      <c r="F1225" s="32"/>
      <c r="G1225" s="32"/>
      <c r="H1225" s="32"/>
      <c r="I1225" s="32"/>
    </row>
    <row r="1226" spans="1:9" x14ac:dyDescent="0.25">
      <c r="A1226" s="32"/>
      <c r="B1226" s="32"/>
      <c r="C1226" s="32"/>
      <c r="D1226" s="82"/>
      <c r="E1226" s="32"/>
      <c r="F1226" s="32"/>
      <c r="G1226" s="32"/>
      <c r="H1226" s="32"/>
      <c r="I1226" s="32"/>
    </row>
    <row r="1227" spans="1:9" x14ac:dyDescent="0.25">
      <c r="A1227" s="32"/>
      <c r="B1227" s="32"/>
      <c r="C1227" s="32"/>
      <c r="D1227" s="82"/>
      <c r="E1227" s="32"/>
      <c r="F1227" s="32"/>
      <c r="G1227" s="32"/>
      <c r="H1227" s="32"/>
      <c r="I1227" s="32"/>
    </row>
    <row r="1228" spans="1:9" x14ac:dyDescent="0.25">
      <c r="A1228" s="32"/>
      <c r="B1228" s="32"/>
      <c r="C1228" s="32"/>
      <c r="D1228" s="82"/>
      <c r="E1228" s="32"/>
      <c r="F1228" s="32"/>
      <c r="G1228" s="32"/>
      <c r="H1228" s="32"/>
      <c r="I1228" s="32"/>
    </row>
    <row r="1229" spans="1:9" x14ac:dyDescent="0.25">
      <c r="A1229" s="32"/>
      <c r="B1229" s="32"/>
      <c r="C1229" s="32"/>
      <c r="D1229" s="82"/>
      <c r="E1229" s="32"/>
      <c r="F1229" s="32"/>
      <c r="G1229" s="32"/>
      <c r="H1229" s="32"/>
      <c r="I1229" s="32"/>
    </row>
    <row r="1230" spans="1:9" x14ac:dyDescent="0.25">
      <c r="A1230" s="32"/>
      <c r="B1230" s="32"/>
      <c r="C1230" s="32"/>
      <c r="D1230" s="82"/>
      <c r="E1230" s="32"/>
      <c r="F1230" s="32"/>
      <c r="G1230" s="32"/>
      <c r="H1230" s="32"/>
      <c r="I1230" s="32"/>
    </row>
    <row r="1231" spans="1:9" x14ac:dyDescent="0.25">
      <c r="A1231" s="32"/>
      <c r="B1231" s="32"/>
      <c r="C1231" s="32"/>
      <c r="D1231" s="82"/>
      <c r="E1231" s="32"/>
      <c r="F1231" s="32"/>
      <c r="G1231" s="32"/>
      <c r="H1231" s="32"/>
      <c r="I1231" s="32"/>
    </row>
    <row r="1232" spans="1:9" x14ac:dyDescent="0.25">
      <c r="A1232" s="32"/>
      <c r="B1232" s="32"/>
      <c r="C1232" s="32"/>
      <c r="D1232" s="82"/>
      <c r="E1232" s="32"/>
      <c r="F1232" s="32"/>
      <c r="G1232" s="32"/>
      <c r="H1232" s="32"/>
      <c r="I1232" s="32"/>
    </row>
    <row r="1233" spans="1:9" x14ac:dyDescent="0.25">
      <c r="A1233" s="32"/>
      <c r="B1233" s="32"/>
      <c r="C1233" s="32"/>
      <c r="D1233" s="82"/>
      <c r="E1233" s="32"/>
      <c r="F1233" s="32"/>
      <c r="G1233" s="32"/>
      <c r="H1233" s="32"/>
      <c r="I1233" s="32"/>
    </row>
    <row r="1234" spans="1:9" x14ac:dyDescent="0.25">
      <c r="A1234" s="32"/>
      <c r="B1234" s="32"/>
      <c r="C1234" s="32"/>
      <c r="D1234" s="82"/>
      <c r="E1234" s="32"/>
      <c r="F1234" s="32"/>
      <c r="G1234" s="32"/>
      <c r="H1234" s="32"/>
      <c r="I1234" s="32"/>
    </row>
    <row r="1235" spans="1:9" x14ac:dyDescent="0.25">
      <c r="A1235" s="32"/>
      <c r="B1235" s="32"/>
      <c r="C1235" s="32"/>
      <c r="D1235" s="82"/>
      <c r="E1235" s="32"/>
      <c r="F1235" s="32"/>
      <c r="G1235" s="32"/>
      <c r="H1235" s="32"/>
      <c r="I1235" s="32"/>
    </row>
    <row r="1236" spans="1:9" x14ac:dyDescent="0.25">
      <c r="A1236" s="32"/>
      <c r="B1236" s="32"/>
      <c r="C1236" s="32"/>
      <c r="D1236" s="82"/>
      <c r="E1236" s="32"/>
      <c r="F1236" s="32"/>
      <c r="G1236" s="32"/>
      <c r="H1236" s="32"/>
      <c r="I1236" s="32"/>
    </row>
    <row r="1238" spans="1:9" x14ac:dyDescent="0.25">
      <c r="A1238" s="32"/>
      <c r="B1238" s="32"/>
      <c r="C1238" s="32"/>
      <c r="D1238" s="82"/>
      <c r="E1238" s="32"/>
      <c r="F1238" s="32"/>
      <c r="G1238" s="32"/>
      <c r="H1238" s="32"/>
      <c r="I1238" s="32"/>
    </row>
    <row r="1239" spans="1:9" x14ac:dyDescent="0.25">
      <c r="A1239" s="32"/>
      <c r="B1239" s="32"/>
      <c r="C1239" s="32"/>
      <c r="D1239" s="82"/>
      <c r="E1239" s="32"/>
      <c r="F1239" s="32"/>
      <c r="G1239" s="32"/>
      <c r="H1239" s="32"/>
      <c r="I1239" s="32"/>
    </row>
    <row r="1240" spans="1:9" x14ac:dyDescent="0.25">
      <c r="A1240" s="32"/>
      <c r="B1240" s="32"/>
      <c r="C1240" s="32"/>
      <c r="D1240" s="82"/>
      <c r="E1240" s="32"/>
      <c r="F1240" s="32"/>
      <c r="G1240" s="32"/>
      <c r="H1240" s="32"/>
      <c r="I1240" s="32"/>
    </row>
    <row r="1241" spans="1:9" x14ac:dyDescent="0.25">
      <c r="A1241" s="32"/>
      <c r="B1241" s="32"/>
      <c r="C1241" s="32"/>
      <c r="D1241" s="82"/>
      <c r="E1241" s="32"/>
      <c r="F1241" s="32"/>
      <c r="G1241" s="32"/>
      <c r="H1241" s="32"/>
      <c r="I1241" s="32"/>
    </row>
    <row r="1242" spans="1:9" x14ac:dyDescent="0.25">
      <c r="A1242" s="32"/>
      <c r="B1242" s="32"/>
      <c r="C1242" s="32"/>
      <c r="D1242" s="82"/>
      <c r="E1242" s="32"/>
      <c r="F1242" s="32"/>
      <c r="G1242" s="32"/>
      <c r="H1242" s="32"/>
      <c r="I1242" s="32"/>
    </row>
    <row r="1243" spans="1:9" x14ac:dyDescent="0.25">
      <c r="A1243" s="32"/>
      <c r="B1243" s="32"/>
      <c r="C1243" s="32"/>
      <c r="D1243" s="82"/>
      <c r="E1243" s="32"/>
      <c r="F1243" s="32"/>
      <c r="G1243" s="32"/>
      <c r="H1243" s="32"/>
      <c r="I1243" s="32"/>
    </row>
    <row r="1244" spans="1:9" x14ac:dyDescent="0.25">
      <c r="A1244" s="32"/>
      <c r="B1244" s="32"/>
      <c r="C1244" s="32"/>
      <c r="D1244" s="82"/>
      <c r="E1244" s="32"/>
      <c r="F1244" s="32"/>
      <c r="G1244" s="32"/>
      <c r="H1244" s="32"/>
      <c r="I1244" s="32"/>
    </row>
    <row r="1245" spans="1:9" x14ac:dyDescent="0.25">
      <c r="A1245" s="32"/>
      <c r="B1245" s="32"/>
      <c r="C1245" s="32"/>
      <c r="D1245" s="82"/>
      <c r="E1245" s="32"/>
      <c r="F1245" s="32"/>
      <c r="G1245" s="32"/>
      <c r="H1245" s="32"/>
      <c r="I1245" s="32"/>
    </row>
    <row r="1246" spans="1:9" x14ac:dyDescent="0.25">
      <c r="A1246" s="32"/>
      <c r="B1246" s="32"/>
      <c r="C1246" s="32"/>
      <c r="D1246" s="82"/>
      <c r="E1246" s="32"/>
      <c r="F1246" s="32"/>
      <c r="G1246" s="32"/>
      <c r="H1246" s="32"/>
      <c r="I1246" s="32"/>
    </row>
    <row r="1247" spans="1:9" x14ac:dyDescent="0.25">
      <c r="A1247" s="32"/>
      <c r="B1247" s="32"/>
      <c r="C1247" s="32"/>
      <c r="D1247" s="82"/>
      <c r="E1247" s="32"/>
      <c r="F1247" s="32"/>
      <c r="G1247" s="32"/>
      <c r="H1247" s="32"/>
      <c r="I1247" s="32"/>
    </row>
    <row r="1248" spans="1:9" x14ac:dyDescent="0.25">
      <c r="A1248" s="32"/>
      <c r="B1248" s="32"/>
      <c r="C1248" s="32"/>
      <c r="D1248" s="82"/>
      <c r="E1248" s="32"/>
      <c r="F1248" s="32"/>
      <c r="G1248" s="32"/>
      <c r="H1248" s="32"/>
      <c r="I1248" s="32"/>
    </row>
    <row r="1249" spans="1:9" x14ac:dyDescent="0.25">
      <c r="A1249" s="32"/>
      <c r="B1249" s="32"/>
      <c r="C1249" s="32"/>
      <c r="D1249" s="82"/>
      <c r="E1249" s="32"/>
      <c r="F1249" s="32"/>
      <c r="G1249" s="32"/>
      <c r="H1249" s="32"/>
      <c r="I1249" s="32"/>
    </row>
    <row r="1250" spans="1:9" x14ac:dyDescent="0.25">
      <c r="A1250" s="32"/>
      <c r="B1250" s="32"/>
      <c r="C1250" s="32"/>
      <c r="D1250" s="82"/>
      <c r="E1250" s="32"/>
      <c r="F1250" s="32"/>
      <c r="G1250" s="32"/>
      <c r="H1250" s="32"/>
      <c r="I1250" s="32"/>
    </row>
    <row r="1251" spans="1:9" x14ac:dyDescent="0.25">
      <c r="A1251" s="32"/>
      <c r="B1251" s="32"/>
      <c r="C1251" s="32"/>
      <c r="D1251" s="82"/>
      <c r="E1251" s="32"/>
      <c r="F1251" s="32"/>
      <c r="G1251" s="32"/>
      <c r="H1251" s="32"/>
      <c r="I1251" s="32"/>
    </row>
    <row r="1252" spans="1:9" x14ac:dyDescent="0.25">
      <c r="A1252" s="32"/>
      <c r="B1252" s="32"/>
      <c r="C1252" s="32"/>
      <c r="D1252" s="82"/>
      <c r="E1252" s="32"/>
      <c r="F1252" s="32"/>
      <c r="G1252" s="32"/>
      <c r="H1252" s="32"/>
      <c r="I1252" s="32"/>
    </row>
    <row r="1253" spans="1:9" x14ac:dyDescent="0.25">
      <c r="A1253" s="32"/>
      <c r="B1253" s="32"/>
      <c r="C1253" s="32"/>
      <c r="D1253" s="82"/>
      <c r="E1253" s="32"/>
      <c r="F1253" s="32"/>
      <c r="G1253" s="32"/>
      <c r="H1253" s="32"/>
      <c r="I1253" s="32"/>
    </row>
    <row r="1254" spans="1:9" x14ac:dyDescent="0.25">
      <c r="A1254" s="32"/>
      <c r="B1254" s="32"/>
      <c r="C1254" s="32"/>
      <c r="D1254" s="82"/>
      <c r="E1254" s="32"/>
      <c r="F1254" s="32"/>
      <c r="G1254" s="32"/>
      <c r="H1254" s="32"/>
      <c r="I1254" s="32"/>
    </row>
    <row r="1256" spans="1:9" x14ac:dyDescent="0.25">
      <c r="A1256" s="32"/>
      <c r="B1256" s="32"/>
      <c r="C1256" s="32"/>
      <c r="D1256" s="82"/>
      <c r="E1256" s="32"/>
      <c r="F1256" s="32"/>
      <c r="G1256" s="32"/>
      <c r="H1256" s="32"/>
      <c r="I1256" s="32"/>
    </row>
    <row r="1257" spans="1:9" x14ac:dyDescent="0.25">
      <c r="A1257" s="32"/>
      <c r="B1257" s="32"/>
      <c r="C1257" s="32"/>
      <c r="D1257" s="82"/>
      <c r="E1257" s="32"/>
      <c r="F1257" s="32"/>
      <c r="G1257" s="32"/>
      <c r="H1257" s="32"/>
      <c r="I1257" s="32"/>
    </row>
    <row r="1258" spans="1:9" x14ac:dyDescent="0.25">
      <c r="A1258" s="32"/>
      <c r="B1258" s="32"/>
      <c r="C1258" s="32"/>
      <c r="D1258" s="82"/>
      <c r="E1258" s="32"/>
      <c r="F1258" s="32"/>
      <c r="G1258" s="32"/>
      <c r="H1258" s="32"/>
      <c r="I1258" s="32"/>
    </row>
    <row r="1259" spans="1:9" x14ac:dyDescent="0.25">
      <c r="A1259" s="32"/>
      <c r="B1259" s="32"/>
      <c r="C1259" s="32"/>
      <c r="D1259" s="82"/>
      <c r="E1259" s="32"/>
      <c r="F1259" s="32"/>
      <c r="G1259" s="32"/>
      <c r="H1259" s="32"/>
      <c r="I1259" s="32"/>
    </row>
    <row r="1260" spans="1:9" x14ac:dyDescent="0.25">
      <c r="A1260" s="32"/>
      <c r="B1260" s="32"/>
      <c r="C1260" s="32"/>
      <c r="D1260" s="82"/>
      <c r="E1260" s="32"/>
      <c r="F1260" s="32"/>
      <c r="G1260" s="32"/>
      <c r="H1260" s="32"/>
      <c r="I1260" s="32"/>
    </row>
    <row r="1261" spans="1:9" x14ac:dyDescent="0.25">
      <c r="A1261" s="32"/>
      <c r="B1261" s="32"/>
      <c r="C1261" s="32"/>
      <c r="D1261" s="82"/>
      <c r="E1261" s="32"/>
      <c r="F1261" s="32"/>
      <c r="G1261" s="32"/>
      <c r="H1261" s="32"/>
      <c r="I1261" s="32"/>
    </row>
    <row r="1262" spans="1:9" x14ac:dyDescent="0.25">
      <c r="A1262" s="32"/>
      <c r="B1262" s="32"/>
      <c r="C1262" s="32"/>
      <c r="D1262" s="82"/>
      <c r="E1262" s="32"/>
      <c r="F1262" s="32"/>
      <c r="G1262" s="32"/>
      <c r="H1262" s="32"/>
      <c r="I1262" s="32"/>
    </row>
    <row r="1263" spans="1:9" x14ac:dyDescent="0.25">
      <c r="A1263" s="32"/>
      <c r="B1263" s="32"/>
      <c r="C1263" s="32"/>
      <c r="D1263" s="82"/>
      <c r="E1263" s="32"/>
      <c r="F1263" s="32"/>
      <c r="G1263" s="32"/>
      <c r="H1263" s="32"/>
      <c r="I1263" s="32"/>
    </row>
    <row r="1264" spans="1:9" x14ac:dyDescent="0.25">
      <c r="A1264" s="32"/>
      <c r="B1264" s="32"/>
      <c r="C1264" s="32"/>
      <c r="D1264" s="82"/>
      <c r="E1264" s="32"/>
      <c r="F1264" s="32"/>
      <c r="G1264" s="32"/>
      <c r="H1264" s="32"/>
      <c r="I1264" s="32"/>
    </row>
    <row r="1265" spans="1:9" x14ac:dyDescent="0.25">
      <c r="A1265" s="32"/>
      <c r="B1265" s="32"/>
      <c r="C1265" s="32"/>
      <c r="D1265" s="82"/>
      <c r="E1265" s="32"/>
      <c r="F1265" s="32"/>
      <c r="G1265" s="32"/>
      <c r="H1265" s="32"/>
      <c r="I1265" s="32"/>
    </row>
    <row r="1266" spans="1:9" x14ac:dyDescent="0.25">
      <c r="A1266" s="32"/>
      <c r="B1266" s="32"/>
      <c r="C1266" s="32"/>
      <c r="D1266" s="82"/>
      <c r="E1266" s="32"/>
      <c r="F1266" s="32"/>
      <c r="G1266" s="32"/>
      <c r="H1266" s="32"/>
      <c r="I1266" s="32"/>
    </row>
    <row r="1267" spans="1:9" x14ac:dyDescent="0.25">
      <c r="A1267" s="32"/>
      <c r="B1267" s="32"/>
      <c r="C1267" s="32"/>
      <c r="D1267" s="82"/>
      <c r="E1267" s="32"/>
      <c r="F1267" s="32"/>
      <c r="G1267" s="32"/>
      <c r="H1267" s="32"/>
      <c r="I1267" s="32"/>
    </row>
    <row r="1268" spans="1:9" x14ac:dyDescent="0.25">
      <c r="A1268" s="32"/>
      <c r="B1268" s="32"/>
      <c r="C1268" s="32"/>
      <c r="D1268" s="82"/>
      <c r="E1268" s="32"/>
      <c r="F1268" s="32"/>
      <c r="G1268" s="32"/>
      <c r="H1268" s="32"/>
      <c r="I1268" s="32"/>
    </row>
    <row r="1269" spans="1:9" x14ac:dyDescent="0.25">
      <c r="A1269" s="32"/>
      <c r="B1269" s="32"/>
      <c r="C1269" s="32"/>
      <c r="D1269" s="82"/>
      <c r="E1269" s="32"/>
      <c r="F1269" s="32"/>
      <c r="G1269" s="32"/>
      <c r="H1269" s="32"/>
      <c r="I1269" s="32"/>
    </row>
    <row r="1270" spans="1:9" x14ac:dyDescent="0.25">
      <c r="A1270" s="32"/>
      <c r="B1270" s="32"/>
      <c r="C1270" s="32"/>
      <c r="D1270" s="82"/>
      <c r="E1270" s="32"/>
      <c r="F1270" s="32"/>
      <c r="G1270" s="32"/>
      <c r="H1270" s="32"/>
      <c r="I1270" s="32"/>
    </row>
    <row r="1271" spans="1:9" x14ac:dyDescent="0.25">
      <c r="A1271" s="32"/>
      <c r="B1271" s="32"/>
      <c r="C1271" s="32"/>
      <c r="D1271" s="82"/>
      <c r="E1271" s="32"/>
      <c r="F1271" s="32"/>
      <c r="G1271" s="32"/>
      <c r="H1271" s="32"/>
      <c r="I1271" s="32"/>
    </row>
    <row r="1272" spans="1:9" x14ac:dyDescent="0.25">
      <c r="A1272" s="32"/>
      <c r="B1272" s="32"/>
      <c r="C1272" s="32"/>
      <c r="D1272" s="82"/>
      <c r="E1272" s="32"/>
      <c r="F1272" s="32"/>
      <c r="G1272" s="32"/>
      <c r="H1272" s="32"/>
      <c r="I1272" s="32"/>
    </row>
    <row r="1273" spans="1:9" x14ac:dyDescent="0.25">
      <c r="A1273" s="32"/>
      <c r="B1273" s="32"/>
      <c r="C1273" s="32"/>
      <c r="D1273" s="82"/>
      <c r="E1273" s="32"/>
      <c r="F1273" s="32"/>
      <c r="G1273" s="32"/>
      <c r="H1273" s="32"/>
      <c r="I1273" s="32"/>
    </row>
    <row r="1274" spans="1:9" x14ac:dyDescent="0.25">
      <c r="A1274" s="32"/>
      <c r="B1274" s="32"/>
      <c r="C1274" s="32"/>
      <c r="D1274" s="82"/>
      <c r="E1274" s="32"/>
      <c r="F1274" s="32"/>
      <c r="G1274" s="32"/>
      <c r="H1274" s="32"/>
      <c r="I1274" s="32"/>
    </row>
    <row r="1275" spans="1:9" x14ac:dyDescent="0.25">
      <c r="A1275" s="32"/>
      <c r="B1275" s="32"/>
      <c r="C1275" s="32"/>
      <c r="D1275" s="82"/>
      <c r="E1275" s="32"/>
      <c r="F1275" s="32"/>
      <c r="G1275" s="32"/>
      <c r="H1275" s="32"/>
      <c r="I1275" s="32"/>
    </row>
    <row r="1276" spans="1:9" x14ac:dyDescent="0.25">
      <c r="A1276" s="32"/>
      <c r="B1276" s="32"/>
      <c r="C1276" s="32"/>
      <c r="D1276" s="82"/>
      <c r="E1276" s="32"/>
      <c r="F1276" s="32"/>
      <c r="G1276" s="32"/>
      <c r="H1276" s="32"/>
      <c r="I1276" s="32"/>
    </row>
    <row r="1277" spans="1:9" x14ac:dyDescent="0.25">
      <c r="A1277" s="32"/>
      <c r="B1277" s="32"/>
      <c r="C1277" s="32"/>
      <c r="D1277" s="82"/>
      <c r="E1277" s="32"/>
      <c r="F1277" s="32"/>
      <c r="G1277" s="32"/>
      <c r="H1277" s="32"/>
      <c r="I1277" s="32"/>
    </row>
    <row r="1278" spans="1:9" x14ac:dyDescent="0.25">
      <c r="A1278" s="32"/>
      <c r="B1278" s="32"/>
      <c r="C1278" s="32"/>
      <c r="D1278" s="82"/>
      <c r="E1278" s="32"/>
      <c r="F1278" s="32"/>
      <c r="G1278" s="32"/>
      <c r="H1278" s="32"/>
      <c r="I1278" s="32"/>
    </row>
    <row r="1279" spans="1:9" x14ac:dyDescent="0.25">
      <c r="A1279" s="32"/>
      <c r="B1279" s="32"/>
      <c r="C1279" s="32"/>
      <c r="D1279" s="82"/>
      <c r="E1279" s="32"/>
      <c r="F1279" s="32"/>
      <c r="G1279" s="32"/>
      <c r="H1279" s="32"/>
      <c r="I1279" s="32"/>
    </row>
    <row r="1280" spans="1:9" x14ac:dyDescent="0.25">
      <c r="A1280" s="32"/>
      <c r="B1280" s="32"/>
      <c r="C1280" s="32"/>
      <c r="D1280" s="82"/>
      <c r="E1280" s="32"/>
      <c r="F1280" s="32"/>
      <c r="G1280" s="32"/>
      <c r="H1280" s="32"/>
      <c r="I1280" s="32"/>
    </row>
    <row r="1281" spans="1:9" x14ac:dyDescent="0.25">
      <c r="A1281" s="32"/>
      <c r="B1281" s="32"/>
      <c r="C1281" s="32"/>
      <c r="D1281" s="82"/>
      <c r="E1281" s="32"/>
      <c r="F1281" s="32"/>
      <c r="G1281" s="32"/>
      <c r="H1281" s="32"/>
      <c r="I1281" s="32"/>
    </row>
    <row r="1282" spans="1:9" x14ac:dyDescent="0.25">
      <c r="A1282" s="32"/>
      <c r="B1282" s="32"/>
      <c r="C1282" s="32"/>
      <c r="D1282" s="82"/>
      <c r="E1282" s="32"/>
      <c r="F1282" s="32"/>
      <c r="G1282" s="32"/>
      <c r="H1282" s="32"/>
      <c r="I1282" s="32"/>
    </row>
    <row r="1283" spans="1:9" x14ac:dyDescent="0.25">
      <c r="A1283" s="32"/>
      <c r="B1283" s="32"/>
      <c r="C1283" s="32"/>
      <c r="D1283" s="82"/>
      <c r="E1283" s="32"/>
      <c r="F1283" s="32"/>
      <c r="G1283" s="32"/>
      <c r="H1283" s="32"/>
      <c r="I1283" s="32"/>
    </row>
    <row r="1284" spans="1:9" x14ac:dyDescent="0.25">
      <c r="A1284" s="32"/>
      <c r="B1284" s="32"/>
      <c r="C1284" s="32"/>
      <c r="D1284" s="82"/>
      <c r="E1284" s="32"/>
      <c r="F1284" s="32"/>
      <c r="G1284" s="32"/>
      <c r="H1284" s="32"/>
      <c r="I1284" s="32"/>
    </row>
    <row r="1285" spans="1:9" x14ac:dyDescent="0.25">
      <c r="A1285" s="32"/>
      <c r="B1285" s="32"/>
      <c r="C1285" s="32"/>
      <c r="D1285" s="82"/>
      <c r="E1285" s="32"/>
      <c r="F1285" s="32"/>
      <c r="G1285" s="32"/>
      <c r="H1285" s="32"/>
      <c r="I1285" s="32"/>
    </row>
    <row r="1286" spans="1:9" x14ac:dyDescent="0.25">
      <c r="A1286" s="32"/>
      <c r="B1286" s="32"/>
      <c r="C1286" s="32"/>
      <c r="D1286" s="82"/>
      <c r="E1286" s="32"/>
      <c r="F1286" s="32"/>
      <c r="G1286" s="32"/>
      <c r="H1286" s="32"/>
      <c r="I1286" s="32"/>
    </row>
    <row r="1287" spans="1:9" x14ac:dyDescent="0.25">
      <c r="A1287" s="32"/>
      <c r="B1287" s="32"/>
      <c r="C1287" s="32"/>
      <c r="D1287" s="82"/>
      <c r="E1287" s="32"/>
      <c r="F1287" s="32"/>
      <c r="G1287" s="32"/>
      <c r="H1287" s="32"/>
      <c r="I1287" s="32"/>
    </row>
    <row r="1288" spans="1:9" x14ac:dyDescent="0.25">
      <c r="A1288" s="32"/>
      <c r="B1288" s="32"/>
      <c r="C1288" s="32"/>
      <c r="D1288" s="82"/>
      <c r="E1288" s="32"/>
      <c r="F1288" s="32"/>
      <c r="G1288" s="32"/>
      <c r="H1288" s="32"/>
      <c r="I1288" s="32"/>
    </row>
    <row r="1289" spans="1:9" x14ac:dyDescent="0.25">
      <c r="A1289" s="32"/>
      <c r="B1289" s="32"/>
      <c r="C1289" s="32"/>
      <c r="D1289" s="82"/>
      <c r="E1289" s="32"/>
      <c r="F1289" s="32"/>
      <c r="G1289" s="32"/>
      <c r="H1289" s="32"/>
      <c r="I1289" s="32"/>
    </row>
    <row r="1290" spans="1:9" x14ac:dyDescent="0.25">
      <c r="A1290" s="32"/>
      <c r="B1290" s="32"/>
      <c r="C1290" s="32"/>
      <c r="D1290" s="82"/>
      <c r="E1290" s="32"/>
      <c r="F1290" s="32"/>
      <c r="G1290" s="32"/>
      <c r="H1290" s="32"/>
      <c r="I1290" s="32"/>
    </row>
    <row r="1292" spans="1:9" x14ac:dyDescent="0.25">
      <c r="A1292" s="32"/>
      <c r="B1292" s="32"/>
      <c r="C1292" s="32"/>
      <c r="D1292" s="82"/>
      <c r="E1292" s="32"/>
      <c r="F1292" s="32"/>
      <c r="G1292" s="32"/>
      <c r="H1292" s="32"/>
      <c r="I1292" s="32"/>
    </row>
    <row r="1293" spans="1:9" x14ac:dyDescent="0.25">
      <c r="A1293" s="32"/>
      <c r="B1293" s="32"/>
      <c r="C1293" s="32"/>
      <c r="D1293" s="82"/>
      <c r="E1293" s="32"/>
      <c r="F1293" s="32"/>
      <c r="G1293" s="32"/>
      <c r="H1293" s="32"/>
      <c r="I1293" s="32"/>
    </row>
    <row r="1294" spans="1:9" x14ac:dyDescent="0.25">
      <c r="A1294" s="32"/>
      <c r="B1294" s="32"/>
      <c r="C1294" s="32"/>
      <c r="D1294" s="82"/>
      <c r="E1294" s="32"/>
      <c r="F1294" s="32"/>
      <c r="G1294" s="32"/>
      <c r="H1294" s="32"/>
      <c r="I1294" s="32"/>
    </row>
    <row r="1295" spans="1:9" x14ac:dyDescent="0.25">
      <c r="A1295" s="32"/>
      <c r="B1295" s="32"/>
      <c r="C1295" s="32"/>
      <c r="D1295" s="82"/>
      <c r="E1295" s="32"/>
      <c r="F1295" s="32"/>
      <c r="G1295" s="32"/>
      <c r="H1295" s="32"/>
      <c r="I1295" s="32"/>
    </row>
    <row r="1296" spans="1:9" x14ac:dyDescent="0.25">
      <c r="A1296" s="32"/>
      <c r="B1296" s="32"/>
      <c r="C1296" s="32"/>
      <c r="D1296" s="82"/>
      <c r="E1296" s="32"/>
      <c r="F1296" s="32"/>
      <c r="G1296" s="32"/>
      <c r="H1296" s="32"/>
      <c r="I1296" s="32"/>
    </row>
    <row r="1297" spans="1:9" x14ac:dyDescent="0.25">
      <c r="A1297" s="32"/>
      <c r="B1297" s="32"/>
      <c r="C1297" s="32"/>
      <c r="D1297" s="82"/>
      <c r="E1297" s="32"/>
      <c r="F1297" s="32"/>
      <c r="G1297" s="32"/>
      <c r="H1297" s="32"/>
      <c r="I1297" s="32"/>
    </row>
    <row r="1298" spans="1:9" x14ac:dyDescent="0.25">
      <c r="A1298" s="32"/>
      <c r="B1298" s="32"/>
      <c r="C1298" s="32"/>
      <c r="D1298" s="82"/>
      <c r="E1298" s="32"/>
      <c r="F1298" s="32"/>
      <c r="G1298" s="32"/>
      <c r="H1298" s="32"/>
      <c r="I1298" s="32"/>
    </row>
    <row r="1299" spans="1:9" x14ac:dyDescent="0.25">
      <c r="A1299" s="32"/>
      <c r="B1299" s="32"/>
      <c r="C1299" s="32"/>
      <c r="D1299" s="82"/>
      <c r="E1299" s="32"/>
      <c r="F1299" s="32"/>
      <c r="G1299" s="32"/>
      <c r="H1299" s="32"/>
      <c r="I1299" s="32"/>
    </row>
    <row r="1300" spans="1:9" x14ac:dyDescent="0.25">
      <c r="A1300" s="32"/>
      <c r="B1300" s="32"/>
      <c r="C1300" s="32"/>
      <c r="D1300" s="82"/>
      <c r="E1300" s="32"/>
      <c r="F1300" s="32"/>
      <c r="G1300" s="32"/>
      <c r="H1300" s="32"/>
      <c r="I1300" s="32"/>
    </row>
    <row r="1301" spans="1:9" x14ac:dyDescent="0.25">
      <c r="A1301" s="32"/>
      <c r="B1301" s="32"/>
      <c r="C1301" s="32"/>
      <c r="D1301" s="82"/>
      <c r="E1301" s="32"/>
      <c r="F1301" s="32"/>
      <c r="G1301" s="32"/>
      <c r="H1301" s="32"/>
      <c r="I1301" s="32"/>
    </row>
    <row r="1302" spans="1:9" x14ac:dyDescent="0.25">
      <c r="A1302" s="32"/>
      <c r="B1302" s="32"/>
      <c r="C1302" s="32"/>
      <c r="D1302" s="82"/>
      <c r="E1302" s="32"/>
      <c r="F1302" s="32"/>
      <c r="G1302" s="32"/>
      <c r="H1302" s="32"/>
      <c r="I1302" s="32"/>
    </row>
    <row r="1303" spans="1:9" x14ac:dyDescent="0.25">
      <c r="A1303" s="32"/>
      <c r="B1303" s="32"/>
      <c r="C1303" s="32"/>
      <c r="D1303" s="82"/>
      <c r="E1303" s="32"/>
      <c r="F1303" s="32"/>
      <c r="G1303" s="32"/>
      <c r="H1303" s="32"/>
      <c r="I1303" s="32"/>
    </row>
    <row r="1304" spans="1:9" x14ac:dyDescent="0.25">
      <c r="A1304" s="32"/>
      <c r="B1304" s="32"/>
      <c r="C1304" s="32"/>
      <c r="D1304" s="82"/>
      <c r="E1304" s="32"/>
      <c r="F1304" s="32"/>
      <c r="G1304" s="32"/>
      <c r="H1304" s="32"/>
      <c r="I1304" s="32"/>
    </row>
    <row r="1305" spans="1:9" x14ac:dyDescent="0.25">
      <c r="A1305" s="32"/>
      <c r="B1305" s="32"/>
      <c r="C1305" s="32"/>
      <c r="D1305" s="82"/>
      <c r="E1305" s="32"/>
      <c r="F1305" s="32"/>
      <c r="G1305" s="32"/>
      <c r="H1305" s="32"/>
      <c r="I1305" s="32"/>
    </row>
    <row r="1306" spans="1:9" x14ac:dyDescent="0.25">
      <c r="A1306" s="32"/>
      <c r="B1306" s="32"/>
      <c r="C1306" s="32"/>
      <c r="D1306" s="82"/>
      <c r="E1306" s="32"/>
      <c r="F1306" s="32"/>
      <c r="G1306" s="32"/>
      <c r="H1306" s="32"/>
      <c r="I1306" s="32"/>
    </row>
    <row r="1307" spans="1:9" x14ac:dyDescent="0.25">
      <c r="A1307" s="32"/>
      <c r="B1307" s="32"/>
      <c r="C1307" s="32"/>
      <c r="D1307" s="82"/>
      <c r="E1307" s="32"/>
      <c r="F1307" s="32"/>
      <c r="G1307" s="32"/>
      <c r="H1307" s="32"/>
      <c r="I1307" s="32"/>
    </row>
    <row r="1308" spans="1:9" x14ac:dyDescent="0.25">
      <c r="A1308" s="32"/>
      <c r="B1308" s="32"/>
      <c r="C1308" s="32"/>
      <c r="D1308" s="82"/>
      <c r="E1308" s="32"/>
      <c r="F1308" s="32"/>
      <c r="G1308" s="32"/>
      <c r="H1308" s="32"/>
      <c r="I1308" s="32"/>
    </row>
    <row r="1309" spans="1:9" x14ac:dyDescent="0.25">
      <c r="A1309" s="32"/>
      <c r="B1309" s="32"/>
      <c r="C1309" s="32"/>
      <c r="D1309" s="82"/>
      <c r="E1309" s="32"/>
      <c r="F1309" s="32"/>
      <c r="G1309" s="32"/>
      <c r="H1309" s="32"/>
      <c r="I1309" s="32"/>
    </row>
    <row r="1310" spans="1:9" x14ac:dyDescent="0.25">
      <c r="A1310" s="32"/>
      <c r="B1310" s="32"/>
      <c r="C1310" s="32"/>
      <c r="D1310" s="82"/>
      <c r="E1310" s="32"/>
      <c r="F1310" s="32"/>
      <c r="G1310" s="32"/>
      <c r="H1310" s="32"/>
      <c r="I1310" s="32"/>
    </row>
    <row r="1311" spans="1:9" x14ac:dyDescent="0.25">
      <c r="A1311" s="32"/>
      <c r="B1311" s="32"/>
      <c r="C1311" s="32"/>
      <c r="D1311" s="82"/>
      <c r="E1311" s="32"/>
      <c r="F1311" s="32"/>
      <c r="G1311" s="32"/>
      <c r="H1311" s="32"/>
      <c r="I1311" s="32"/>
    </row>
    <row r="1312" spans="1:9" x14ac:dyDescent="0.25">
      <c r="A1312" s="32"/>
      <c r="B1312" s="32"/>
      <c r="C1312" s="32"/>
      <c r="D1312" s="82"/>
      <c r="E1312" s="32"/>
      <c r="F1312" s="32"/>
      <c r="G1312" s="32"/>
      <c r="H1312" s="32"/>
      <c r="I1312" s="32"/>
    </row>
    <row r="1313" spans="1:9" x14ac:dyDescent="0.25">
      <c r="A1313" s="32"/>
      <c r="B1313" s="32"/>
      <c r="C1313" s="32"/>
      <c r="D1313" s="82"/>
      <c r="E1313" s="32"/>
      <c r="F1313" s="32"/>
      <c r="G1313" s="32"/>
      <c r="H1313" s="32"/>
      <c r="I1313" s="32"/>
    </row>
    <row r="1314" spans="1:9" x14ac:dyDescent="0.25">
      <c r="A1314" s="32"/>
      <c r="B1314" s="32"/>
      <c r="C1314" s="32"/>
      <c r="D1314" s="82"/>
      <c r="E1314" s="32"/>
      <c r="F1314" s="32"/>
      <c r="G1314" s="32"/>
      <c r="H1314" s="32"/>
      <c r="I1314" s="32"/>
    </row>
    <row r="1315" spans="1:9" x14ac:dyDescent="0.25">
      <c r="A1315" s="32"/>
      <c r="B1315" s="32"/>
      <c r="C1315" s="32"/>
      <c r="D1315" s="82"/>
      <c r="E1315" s="32"/>
      <c r="F1315" s="32"/>
      <c r="G1315" s="32"/>
      <c r="H1315" s="32"/>
      <c r="I1315" s="32"/>
    </row>
    <row r="1316" spans="1:9" x14ac:dyDescent="0.25">
      <c r="A1316" s="32"/>
      <c r="B1316" s="32"/>
      <c r="C1316" s="32"/>
      <c r="D1316" s="82"/>
      <c r="E1316" s="32"/>
      <c r="F1316" s="32"/>
      <c r="G1316" s="32"/>
      <c r="H1316" s="32"/>
      <c r="I1316" s="32"/>
    </row>
    <row r="1317" spans="1:9" x14ac:dyDescent="0.25">
      <c r="A1317" s="32"/>
      <c r="B1317" s="32"/>
      <c r="C1317" s="32"/>
      <c r="D1317" s="82"/>
      <c r="E1317" s="32"/>
      <c r="F1317" s="32"/>
      <c r="G1317" s="32"/>
      <c r="H1317" s="32"/>
      <c r="I1317" s="32"/>
    </row>
    <row r="1318" spans="1:9" x14ac:dyDescent="0.25">
      <c r="A1318" s="32"/>
      <c r="B1318" s="32"/>
      <c r="C1318" s="32"/>
      <c r="D1318" s="82"/>
      <c r="E1318" s="32"/>
      <c r="F1318" s="32"/>
      <c r="G1318" s="32"/>
      <c r="H1318" s="32"/>
      <c r="I1318" s="32"/>
    </row>
    <row r="1319" spans="1:9" x14ac:dyDescent="0.25">
      <c r="A1319" s="32"/>
      <c r="B1319" s="32"/>
      <c r="C1319" s="32"/>
      <c r="D1319" s="82"/>
      <c r="E1319" s="32"/>
      <c r="F1319" s="32"/>
      <c r="G1319" s="32"/>
      <c r="H1319" s="32"/>
      <c r="I1319" s="32"/>
    </row>
    <row r="1320" spans="1:9" x14ac:dyDescent="0.25">
      <c r="A1320" s="32"/>
      <c r="B1320" s="32"/>
      <c r="C1320" s="32"/>
      <c r="D1320" s="82"/>
      <c r="E1320" s="32"/>
      <c r="F1320" s="32"/>
      <c r="G1320" s="32"/>
      <c r="H1320" s="32"/>
      <c r="I1320" s="32"/>
    </row>
    <row r="1321" spans="1:9" x14ac:dyDescent="0.25">
      <c r="A1321" s="32"/>
      <c r="B1321" s="32"/>
      <c r="C1321" s="32"/>
      <c r="D1321" s="82"/>
      <c r="E1321" s="32"/>
      <c r="F1321" s="32"/>
      <c r="G1321" s="32"/>
      <c r="H1321" s="32"/>
      <c r="I1321" s="32"/>
    </row>
    <row r="1322" spans="1:9" x14ac:dyDescent="0.25">
      <c r="A1322" s="32"/>
      <c r="B1322" s="32"/>
      <c r="C1322" s="32"/>
      <c r="D1322" s="82"/>
      <c r="E1322" s="32"/>
      <c r="F1322" s="32"/>
      <c r="G1322" s="32"/>
      <c r="H1322" s="32"/>
      <c r="I1322" s="32"/>
    </row>
    <row r="1323" spans="1:9" x14ac:dyDescent="0.25">
      <c r="A1323" s="32"/>
      <c r="B1323" s="32"/>
      <c r="C1323" s="32"/>
      <c r="D1323" s="82"/>
      <c r="E1323" s="32"/>
      <c r="F1323" s="32"/>
      <c r="G1323" s="32"/>
      <c r="H1323" s="32"/>
      <c r="I1323" s="32"/>
    </row>
    <row r="1324" spans="1:9" x14ac:dyDescent="0.25">
      <c r="A1324" s="32"/>
      <c r="B1324" s="32"/>
      <c r="C1324" s="32"/>
      <c r="D1324" s="82"/>
      <c r="E1324" s="32"/>
      <c r="F1324" s="32"/>
      <c r="G1324" s="32"/>
      <c r="H1324" s="32"/>
      <c r="I1324" s="32"/>
    </row>
    <row r="1325" spans="1:9" x14ac:dyDescent="0.25">
      <c r="A1325" s="32"/>
      <c r="B1325" s="32"/>
      <c r="C1325" s="32"/>
      <c r="D1325" s="82"/>
      <c r="E1325" s="32"/>
      <c r="F1325" s="32"/>
      <c r="G1325" s="32"/>
      <c r="H1325" s="32"/>
      <c r="I1325" s="32"/>
    </row>
    <row r="1326" spans="1:9" x14ac:dyDescent="0.25">
      <c r="A1326" s="32"/>
      <c r="B1326" s="32"/>
      <c r="C1326" s="32"/>
      <c r="D1326" s="82"/>
      <c r="E1326" s="32"/>
      <c r="F1326" s="32"/>
      <c r="G1326" s="32"/>
      <c r="H1326" s="32"/>
      <c r="I1326" s="32"/>
    </row>
    <row r="1327" spans="1:9" x14ac:dyDescent="0.25">
      <c r="A1327" s="32"/>
      <c r="B1327" s="32"/>
      <c r="C1327" s="32"/>
      <c r="D1327" s="82"/>
      <c r="E1327" s="32"/>
      <c r="F1327" s="32"/>
      <c r="G1327" s="32"/>
      <c r="H1327" s="32"/>
      <c r="I1327" s="32"/>
    </row>
    <row r="1328" spans="1:9" x14ac:dyDescent="0.25">
      <c r="A1328" s="32"/>
      <c r="B1328" s="32"/>
      <c r="C1328" s="32"/>
      <c r="D1328" s="82"/>
      <c r="E1328" s="32"/>
      <c r="F1328" s="32"/>
      <c r="G1328" s="32"/>
      <c r="H1328" s="32"/>
      <c r="I1328" s="32"/>
    </row>
    <row r="1329" spans="1:9" x14ac:dyDescent="0.25">
      <c r="A1329" s="32"/>
      <c r="B1329" s="32"/>
      <c r="C1329" s="32"/>
      <c r="D1329" s="82"/>
      <c r="E1329" s="32"/>
      <c r="F1329" s="32"/>
      <c r="G1329" s="32"/>
      <c r="H1329" s="32"/>
      <c r="I1329" s="32"/>
    </row>
    <row r="1330" spans="1:9" x14ac:dyDescent="0.25">
      <c r="A1330" s="32"/>
      <c r="B1330" s="32"/>
      <c r="C1330" s="32"/>
      <c r="D1330" s="82"/>
      <c r="E1330" s="32"/>
      <c r="F1330" s="32"/>
      <c r="G1330" s="32"/>
      <c r="H1330" s="32"/>
      <c r="I1330" s="32"/>
    </row>
    <row r="1331" spans="1:9" x14ac:dyDescent="0.25">
      <c r="A1331" s="32"/>
      <c r="B1331" s="32"/>
      <c r="C1331" s="32"/>
      <c r="D1331" s="82"/>
      <c r="E1331" s="32"/>
      <c r="F1331" s="32"/>
      <c r="G1331" s="32"/>
      <c r="H1331" s="32"/>
      <c r="I1331" s="32"/>
    </row>
    <row r="1332" spans="1:9" x14ac:dyDescent="0.25">
      <c r="A1332" s="32"/>
      <c r="B1332" s="32"/>
      <c r="C1332" s="32"/>
      <c r="D1332" s="82"/>
      <c r="E1332" s="32"/>
      <c r="F1332" s="32"/>
      <c r="G1332" s="32"/>
      <c r="H1332" s="32"/>
      <c r="I1332" s="32"/>
    </row>
    <row r="1333" spans="1:9" x14ac:dyDescent="0.25">
      <c r="A1333" s="32"/>
      <c r="B1333" s="32"/>
      <c r="C1333" s="32"/>
      <c r="D1333" s="82"/>
      <c r="E1333" s="32"/>
      <c r="F1333" s="32"/>
      <c r="G1333" s="32"/>
      <c r="H1333" s="32"/>
      <c r="I1333" s="32"/>
    </row>
    <row r="1334" spans="1:9" x14ac:dyDescent="0.25">
      <c r="A1334" s="32"/>
      <c r="B1334" s="32"/>
      <c r="C1334" s="32"/>
      <c r="D1334" s="82"/>
      <c r="E1334" s="32"/>
      <c r="F1334" s="32"/>
      <c r="G1334" s="32"/>
      <c r="H1334" s="32"/>
      <c r="I1334" s="32"/>
    </row>
    <row r="1335" spans="1:9" x14ac:dyDescent="0.25">
      <c r="A1335" s="32"/>
      <c r="B1335" s="32"/>
      <c r="C1335" s="32"/>
      <c r="D1335" s="82"/>
      <c r="E1335" s="32"/>
      <c r="F1335" s="32"/>
      <c r="G1335" s="32"/>
      <c r="H1335" s="32"/>
      <c r="I1335" s="32"/>
    </row>
    <row r="1336" spans="1:9" x14ac:dyDescent="0.25">
      <c r="A1336" s="32"/>
      <c r="B1336" s="32"/>
      <c r="C1336" s="32"/>
      <c r="D1336" s="82"/>
      <c r="E1336" s="32"/>
      <c r="F1336" s="32"/>
      <c r="G1336" s="32"/>
      <c r="H1336" s="32"/>
      <c r="I1336" s="32"/>
    </row>
    <row r="1337" spans="1:9" x14ac:dyDescent="0.25">
      <c r="A1337" s="32"/>
      <c r="B1337" s="32"/>
      <c r="C1337" s="32"/>
      <c r="D1337" s="82"/>
      <c r="E1337" s="32"/>
      <c r="F1337" s="32"/>
      <c r="G1337" s="32"/>
      <c r="H1337" s="32"/>
      <c r="I1337" s="32"/>
    </row>
    <row r="1338" spans="1:9" x14ac:dyDescent="0.25">
      <c r="A1338" s="32"/>
      <c r="B1338" s="32"/>
      <c r="C1338" s="32"/>
      <c r="D1338" s="82"/>
      <c r="E1338" s="32"/>
      <c r="F1338" s="32"/>
      <c r="G1338" s="32"/>
      <c r="H1338" s="32"/>
      <c r="I1338" s="32"/>
    </row>
    <row r="1339" spans="1:9" x14ac:dyDescent="0.25">
      <c r="A1339" s="32"/>
      <c r="B1339" s="32"/>
      <c r="C1339" s="32"/>
      <c r="D1339" s="82"/>
      <c r="E1339" s="32"/>
      <c r="F1339" s="32"/>
      <c r="G1339" s="32"/>
      <c r="H1339" s="32"/>
      <c r="I1339" s="32"/>
    </row>
    <row r="1340" spans="1:9" x14ac:dyDescent="0.25">
      <c r="A1340" s="32"/>
      <c r="B1340" s="32"/>
      <c r="C1340" s="32"/>
      <c r="D1340" s="82"/>
      <c r="E1340" s="32"/>
      <c r="F1340" s="32"/>
      <c r="G1340" s="32"/>
      <c r="H1340" s="32"/>
      <c r="I1340" s="32"/>
    </row>
    <row r="1341" spans="1:9" x14ac:dyDescent="0.25">
      <c r="A1341" s="32"/>
      <c r="B1341" s="32"/>
      <c r="C1341" s="32"/>
      <c r="D1341" s="82"/>
      <c r="E1341" s="32"/>
      <c r="F1341" s="32"/>
      <c r="G1341" s="32"/>
      <c r="H1341" s="32"/>
      <c r="I1341" s="32"/>
    </row>
    <row r="1342" spans="1:9" x14ac:dyDescent="0.25">
      <c r="A1342" s="32"/>
      <c r="B1342" s="32"/>
      <c r="C1342" s="32"/>
      <c r="D1342" s="82"/>
      <c r="E1342" s="32"/>
      <c r="F1342" s="32"/>
      <c r="G1342" s="32"/>
      <c r="H1342" s="32"/>
      <c r="I1342" s="32"/>
    </row>
    <row r="1343" spans="1:9" x14ac:dyDescent="0.25">
      <c r="A1343" s="32"/>
      <c r="B1343" s="32"/>
      <c r="C1343" s="32"/>
      <c r="D1343" s="82"/>
      <c r="E1343" s="32"/>
      <c r="F1343" s="32"/>
      <c r="G1343" s="32"/>
      <c r="H1343" s="32"/>
      <c r="I1343" s="32"/>
    </row>
    <row r="1344" spans="1:9" x14ac:dyDescent="0.25">
      <c r="A1344" s="32"/>
      <c r="B1344" s="32"/>
      <c r="C1344" s="32"/>
      <c r="D1344" s="82"/>
      <c r="E1344" s="32"/>
      <c r="F1344" s="32"/>
      <c r="G1344" s="32"/>
      <c r="H1344" s="32"/>
      <c r="I1344" s="32"/>
    </row>
    <row r="1345" spans="1:9" x14ac:dyDescent="0.25">
      <c r="A1345" s="32"/>
      <c r="B1345" s="32"/>
      <c r="C1345" s="32"/>
      <c r="D1345" s="82"/>
      <c r="E1345" s="32"/>
      <c r="F1345" s="32"/>
      <c r="G1345" s="32"/>
      <c r="H1345" s="32"/>
      <c r="I1345" s="32"/>
    </row>
    <row r="1346" spans="1:9" x14ac:dyDescent="0.25">
      <c r="A1346" s="32"/>
      <c r="B1346" s="32"/>
      <c r="C1346" s="32"/>
      <c r="D1346" s="82"/>
      <c r="E1346" s="32"/>
      <c r="F1346" s="32"/>
      <c r="G1346" s="32"/>
      <c r="H1346" s="32"/>
      <c r="I1346" s="32"/>
    </row>
    <row r="1347" spans="1:9" x14ac:dyDescent="0.25">
      <c r="A1347" s="32"/>
      <c r="B1347" s="32"/>
      <c r="C1347" s="32"/>
      <c r="D1347" s="82"/>
      <c r="E1347" s="32"/>
      <c r="F1347" s="32"/>
      <c r="G1347" s="32"/>
      <c r="H1347" s="32"/>
      <c r="I1347" s="32"/>
    </row>
    <row r="1348" spans="1:9" x14ac:dyDescent="0.25">
      <c r="A1348" s="32"/>
      <c r="B1348" s="32"/>
      <c r="C1348" s="32"/>
      <c r="D1348" s="82"/>
      <c r="E1348" s="32"/>
      <c r="F1348" s="32"/>
      <c r="G1348" s="32"/>
      <c r="H1348" s="32"/>
      <c r="I1348" s="32"/>
    </row>
    <row r="1349" spans="1:9" x14ac:dyDescent="0.25">
      <c r="A1349" s="32"/>
      <c r="B1349" s="32"/>
      <c r="C1349" s="32"/>
      <c r="D1349" s="82"/>
      <c r="E1349" s="32"/>
      <c r="F1349" s="32"/>
      <c r="G1349" s="32"/>
      <c r="H1349" s="32"/>
      <c r="I1349" s="32"/>
    </row>
    <row r="1350" spans="1:9" x14ac:dyDescent="0.25">
      <c r="A1350" s="32"/>
      <c r="B1350" s="32"/>
      <c r="C1350" s="32"/>
      <c r="D1350" s="82"/>
      <c r="E1350" s="32"/>
      <c r="F1350" s="32"/>
      <c r="G1350" s="32"/>
      <c r="H1350" s="32"/>
      <c r="I1350" s="32"/>
    </row>
    <row r="1351" spans="1:9" x14ac:dyDescent="0.25">
      <c r="A1351" s="32"/>
      <c r="B1351" s="32"/>
      <c r="C1351" s="32"/>
      <c r="D1351" s="82"/>
      <c r="E1351" s="32"/>
      <c r="F1351" s="32"/>
      <c r="G1351" s="32"/>
      <c r="H1351" s="32"/>
      <c r="I1351" s="32"/>
    </row>
    <row r="1352" spans="1:9" x14ac:dyDescent="0.25">
      <c r="A1352" s="32"/>
      <c r="B1352" s="32"/>
      <c r="C1352" s="32"/>
      <c r="D1352" s="82"/>
      <c r="E1352" s="32"/>
      <c r="F1352" s="32"/>
      <c r="G1352" s="32"/>
      <c r="H1352" s="32"/>
      <c r="I1352" s="32"/>
    </row>
    <row r="1353" spans="1:9" x14ac:dyDescent="0.25">
      <c r="A1353" s="32"/>
      <c r="B1353" s="32"/>
      <c r="C1353" s="32"/>
      <c r="D1353" s="82"/>
      <c r="E1353" s="32"/>
      <c r="F1353" s="32"/>
      <c r="G1353" s="32"/>
      <c r="H1353" s="32"/>
      <c r="I1353" s="32"/>
    </row>
    <row r="1354" spans="1:9" x14ac:dyDescent="0.25">
      <c r="A1354" s="32"/>
      <c r="B1354" s="32"/>
      <c r="C1354" s="32"/>
      <c r="D1354" s="82"/>
      <c r="E1354" s="32"/>
      <c r="F1354" s="32"/>
      <c r="G1354" s="32"/>
      <c r="H1354" s="32"/>
      <c r="I1354" s="32"/>
    </row>
    <row r="1355" spans="1:9" x14ac:dyDescent="0.25">
      <c r="A1355" s="32"/>
      <c r="B1355" s="32"/>
      <c r="C1355" s="32"/>
      <c r="D1355" s="82"/>
      <c r="E1355" s="32"/>
      <c r="F1355" s="32"/>
      <c r="G1355" s="32"/>
      <c r="H1355" s="32"/>
      <c r="I1355" s="32"/>
    </row>
    <row r="1356" spans="1:9" x14ac:dyDescent="0.25">
      <c r="A1356" s="32"/>
      <c r="B1356" s="32"/>
      <c r="C1356" s="32"/>
      <c r="D1356" s="82"/>
      <c r="E1356" s="32"/>
      <c r="F1356" s="32"/>
      <c r="G1356" s="32"/>
      <c r="H1356" s="32"/>
      <c r="I1356" s="32"/>
    </row>
    <row r="1357" spans="1:9" x14ac:dyDescent="0.25">
      <c r="A1357" s="32"/>
      <c r="B1357" s="32"/>
      <c r="C1357" s="32"/>
      <c r="D1357" s="82"/>
      <c r="E1357" s="32"/>
      <c r="F1357" s="32"/>
      <c r="G1357" s="32"/>
      <c r="H1357" s="32"/>
      <c r="I1357" s="32"/>
    </row>
    <row r="1358" spans="1:9" x14ac:dyDescent="0.25">
      <c r="A1358" s="32"/>
      <c r="B1358" s="32"/>
      <c r="C1358" s="32"/>
      <c r="D1358" s="82"/>
      <c r="E1358" s="32"/>
      <c r="F1358" s="32"/>
      <c r="G1358" s="32"/>
      <c r="H1358" s="32"/>
      <c r="I1358" s="32"/>
    </row>
    <row r="1359" spans="1:9" x14ac:dyDescent="0.25">
      <c r="A1359" s="32"/>
      <c r="B1359" s="32"/>
      <c r="C1359" s="32"/>
      <c r="D1359" s="82"/>
      <c r="E1359" s="32"/>
      <c r="F1359" s="32"/>
      <c r="G1359" s="32"/>
      <c r="H1359" s="32"/>
      <c r="I1359" s="32"/>
    </row>
    <row r="1360" spans="1:9" x14ac:dyDescent="0.25">
      <c r="A1360" s="32"/>
      <c r="B1360" s="32"/>
      <c r="C1360" s="32"/>
      <c r="D1360" s="82"/>
      <c r="E1360" s="32"/>
      <c r="F1360" s="32"/>
      <c r="G1360" s="32"/>
      <c r="H1360" s="32"/>
      <c r="I1360" s="32"/>
    </row>
    <row r="1361" spans="1:9" x14ac:dyDescent="0.25">
      <c r="A1361" s="32"/>
      <c r="B1361" s="32"/>
      <c r="C1361" s="32"/>
      <c r="D1361" s="82"/>
      <c r="E1361" s="32"/>
      <c r="F1361" s="32"/>
      <c r="G1361" s="32"/>
      <c r="H1361" s="32"/>
      <c r="I1361" s="32"/>
    </row>
    <row r="1362" spans="1:9" x14ac:dyDescent="0.25">
      <c r="A1362" s="32"/>
      <c r="B1362" s="32"/>
      <c r="C1362" s="32"/>
      <c r="D1362" s="82"/>
      <c r="E1362" s="32"/>
      <c r="F1362" s="32"/>
      <c r="G1362" s="32"/>
      <c r="H1362" s="32"/>
      <c r="I1362" s="32"/>
    </row>
    <row r="1363" spans="1:9" x14ac:dyDescent="0.25">
      <c r="A1363" s="32"/>
      <c r="B1363" s="32"/>
      <c r="C1363" s="32"/>
      <c r="D1363" s="82"/>
      <c r="E1363" s="32"/>
      <c r="F1363" s="32"/>
      <c r="G1363" s="32"/>
      <c r="H1363" s="32"/>
      <c r="I1363" s="32"/>
    </row>
    <row r="1364" spans="1:9" x14ac:dyDescent="0.25">
      <c r="A1364" s="32"/>
      <c r="B1364" s="32"/>
      <c r="C1364" s="32"/>
      <c r="D1364" s="82"/>
      <c r="E1364" s="32"/>
      <c r="F1364" s="32"/>
      <c r="G1364" s="32"/>
      <c r="H1364" s="32"/>
      <c r="I1364" s="32"/>
    </row>
    <row r="1365" spans="1:9" x14ac:dyDescent="0.25">
      <c r="A1365" s="32"/>
      <c r="B1365" s="32"/>
      <c r="C1365" s="32"/>
      <c r="D1365" s="82"/>
      <c r="E1365" s="32"/>
      <c r="F1365" s="32"/>
      <c r="G1365" s="32"/>
      <c r="H1365" s="32"/>
      <c r="I1365" s="32"/>
    </row>
    <row r="1366" spans="1:9" x14ac:dyDescent="0.25">
      <c r="A1366" s="32"/>
      <c r="B1366" s="32"/>
      <c r="C1366" s="32"/>
      <c r="D1366" s="82"/>
      <c r="E1366" s="32"/>
      <c r="F1366" s="32"/>
      <c r="G1366" s="32"/>
      <c r="H1366" s="32"/>
      <c r="I1366" s="32"/>
    </row>
    <row r="1367" spans="1:9" x14ac:dyDescent="0.25">
      <c r="A1367" s="32"/>
      <c r="B1367" s="32"/>
      <c r="C1367" s="32"/>
      <c r="D1367" s="82"/>
      <c r="E1367" s="32"/>
      <c r="F1367" s="32"/>
      <c r="G1367" s="32"/>
      <c r="H1367" s="32"/>
      <c r="I1367" s="32"/>
    </row>
    <row r="1368" spans="1:9" x14ac:dyDescent="0.25">
      <c r="A1368" s="32"/>
      <c r="B1368" s="32"/>
      <c r="C1368" s="32"/>
      <c r="D1368" s="82"/>
      <c r="E1368" s="32"/>
      <c r="F1368" s="32"/>
      <c r="G1368" s="32"/>
      <c r="H1368" s="32"/>
      <c r="I1368" s="32"/>
    </row>
    <row r="1369" spans="1:9" x14ac:dyDescent="0.25">
      <c r="A1369" s="32"/>
      <c r="B1369" s="32"/>
      <c r="C1369" s="32"/>
      <c r="D1369" s="82"/>
      <c r="E1369" s="32"/>
      <c r="F1369" s="32"/>
      <c r="G1369" s="32"/>
      <c r="H1369" s="32"/>
      <c r="I1369" s="32"/>
    </row>
    <row r="1370" spans="1:9" x14ac:dyDescent="0.25">
      <c r="A1370" s="32"/>
      <c r="B1370" s="32"/>
      <c r="C1370" s="32"/>
      <c r="D1370" s="82"/>
      <c r="E1370" s="32"/>
      <c r="F1370" s="32"/>
      <c r="G1370" s="32"/>
      <c r="H1370" s="32"/>
      <c r="I1370" s="32"/>
    </row>
    <row r="1371" spans="1:9" x14ac:dyDescent="0.25">
      <c r="A1371" s="32"/>
      <c r="B1371" s="32"/>
      <c r="C1371" s="32"/>
      <c r="D1371" s="82"/>
      <c r="E1371" s="32"/>
      <c r="F1371" s="32"/>
      <c r="G1371" s="32"/>
      <c r="H1371" s="32"/>
      <c r="I1371" s="32"/>
    </row>
    <row r="1372" spans="1:9" x14ac:dyDescent="0.25">
      <c r="A1372" s="32"/>
      <c r="B1372" s="32"/>
      <c r="C1372" s="32"/>
      <c r="D1372" s="82"/>
      <c r="E1372" s="32"/>
      <c r="F1372" s="32"/>
      <c r="G1372" s="32"/>
      <c r="H1372" s="32"/>
      <c r="I1372" s="32"/>
    </row>
    <row r="1373" spans="1:9" x14ac:dyDescent="0.25">
      <c r="A1373" s="32"/>
      <c r="B1373" s="32"/>
      <c r="C1373" s="32"/>
      <c r="D1373" s="82"/>
      <c r="E1373" s="32"/>
      <c r="F1373" s="32"/>
      <c r="G1373" s="32"/>
      <c r="H1373" s="32"/>
      <c r="I1373" s="32"/>
    </row>
    <row r="1374" spans="1:9" x14ac:dyDescent="0.25">
      <c r="A1374" s="32"/>
      <c r="B1374" s="32"/>
      <c r="C1374" s="32"/>
      <c r="D1374" s="82"/>
      <c r="E1374" s="32"/>
      <c r="F1374" s="32"/>
      <c r="G1374" s="32"/>
      <c r="H1374" s="32"/>
      <c r="I1374" s="32"/>
    </row>
    <row r="1375" spans="1:9" x14ac:dyDescent="0.25">
      <c r="A1375" s="32"/>
      <c r="B1375" s="32"/>
      <c r="C1375" s="32"/>
      <c r="D1375" s="82"/>
      <c r="E1375" s="32"/>
      <c r="F1375" s="32"/>
      <c r="G1375" s="32"/>
      <c r="H1375" s="32"/>
      <c r="I1375" s="32"/>
    </row>
    <row r="1376" spans="1:9" x14ac:dyDescent="0.25">
      <c r="A1376" s="32"/>
      <c r="B1376" s="32"/>
      <c r="C1376" s="32"/>
      <c r="D1376" s="82"/>
      <c r="E1376" s="32"/>
      <c r="F1376" s="32"/>
      <c r="G1376" s="32"/>
      <c r="H1376" s="32"/>
      <c r="I1376" s="32"/>
    </row>
    <row r="1377" spans="1:9" x14ac:dyDescent="0.25">
      <c r="A1377" s="32"/>
      <c r="B1377" s="32"/>
      <c r="C1377" s="32"/>
      <c r="D1377" s="82"/>
      <c r="E1377" s="32"/>
      <c r="F1377" s="32"/>
      <c r="G1377" s="32"/>
      <c r="H1377" s="32"/>
      <c r="I1377" s="32"/>
    </row>
    <row r="1378" spans="1:9" x14ac:dyDescent="0.25">
      <c r="A1378" s="32"/>
      <c r="B1378" s="32"/>
      <c r="C1378" s="32"/>
      <c r="D1378" s="82"/>
      <c r="E1378" s="32"/>
      <c r="F1378" s="32"/>
      <c r="G1378" s="32"/>
      <c r="H1378" s="32"/>
      <c r="I1378" s="32"/>
    </row>
    <row r="1379" spans="1:9" x14ac:dyDescent="0.25">
      <c r="A1379" s="32"/>
      <c r="B1379" s="32"/>
      <c r="C1379" s="32"/>
      <c r="D1379" s="82"/>
      <c r="E1379" s="32"/>
      <c r="F1379" s="32"/>
      <c r="G1379" s="32"/>
      <c r="H1379" s="32"/>
      <c r="I1379" s="32"/>
    </row>
    <row r="1380" spans="1:9" x14ac:dyDescent="0.25">
      <c r="A1380" s="32"/>
      <c r="B1380" s="32"/>
      <c r="C1380" s="32"/>
      <c r="D1380" s="82"/>
      <c r="E1380" s="32"/>
      <c r="F1380" s="32"/>
      <c r="G1380" s="32"/>
      <c r="H1380" s="32"/>
      <c r="I1380" s="32"/>
    </row>
    <row r="1381" spans="1:9" x14ac:dyDescent="0.25">
      <c r="A1381" s="32"/>
      <c r="B1381" s="32"/>
      <c r="C1381" s="32"/>
      <c r="D1381" s="82"/>
      <c r="E1381" s="32"/>
      <c r="F1381" s="32"/>
      <c r="G1381" s="32"/>
      <c r="H1381" s="32"/>
      <c r="I1381" s="32"/>
    </row>
    <row r="1382" spans="1:9" x14ac:dyDescent="0.25">
      <c r="A1382" s="32"/>
      <c r="B1382" s="32"/>
      <c r="C1382" s="32"/>
      <c r="D1382" s="82"/>
      <c r="E1382" s="32"/>
      <c r="F1382" s="32"/>
      <c r="G1382" s="32"/>
      <c r="H1382" s="32"/>
      <c r="I1382" s="32"/>
    </row>
    <row r="1383" spans="1:9" x14ac:dyDescent="0.25">
      <c r="A1383" s="32"/>
      <c r="B1383" s="32"/>
      <c r="C1383" s="32"/>
      <c r="D1383" s="82"/>
      <c r="E1383" s="32"/>
      <c r="F1383" s="32"/>
      <c r="G1383" s="32"/>
      <c r="H1383" s="32"/>
      <c r="I1383" s="32"/>
    </row>
    <row r="1384" spans="1:9" x14ac:dyDescent="0.25">
      <c r="A1384" s="32"/>
      <c r="B1384" s="32"/>
      <c r="C1384" s="32"/>
      <c r="D1384" s="82"/>
      <c r="E1384" s="32"/>
      <c r="F1384" s="32"/>
      <c r="G1384" s="32"/>
      <c r="H1384" s="32"/>
      <c r="I1384" s="32"/>
    </row>
    <row r="1385" spans="1:9" x14ac:dyDescent="0.25">
      <c r="A1385" s="32"/>
      <c r="B1385" s="32"/>
      <c r="C1385" s="32"/>
      <c r="D1385" s="82"/>
      <c r="E1385" s="32"/>
      <c r="F1385" s="32"/>
      <c r="G1385" s="32"/>
      <c r="H1385" s="32"/>
      <c r="I1385" s="32"/>
    </row>
    <row r="1386" spans="1:9" x14ac:dyDescent="0.25">
      <c r="A1386" s="32"/>
      <c r="B1386" s="32"/>
      <c r="C1386" s="32"/>
      <c r="D1386" s="82"/>
      <c r="E1386" s="32"/>
      <c r="F1386" s="32"/>
      <c r="G1386" s="32"/>
      <c r="H1386" s="32"/>
      <c r="I1386" s="32"/>
    </row>
    <row r="1387" spans="1:9" x14ac:dyDescent="0.25">
      <c r="A1387" s="32"/>
      <c r="B1387" s="32"/>
      <c r="C1387" s="32"/>
      <c r="D1387" s="82"/>
      <c r="E1387" s="32"/>
      <c r="F1387" s="32"/>
      <c r="G1387" s="32"/>
      <c r="H1387" s="32"/>
      <c r="I1387" s="32"/>
    </row>
    <row r="1388" spans="1:9" x14ac:dyDescent="0.25">
      <c r="A1388" s="32"/>
      <c r="B1388" s="32"/>
      <c r="C1388" s="32"/>
      <c r="D1388" s="82"/>
      <c r="E1388" s="32"/>
      <c r="F1388" s="32"/>
      <c r="G1388" s="32"/>
      <c r="H1388" s="32"/>
      <c r="I1388" s="32"/>
    </row>
    <row r="1389" spans="1:9" x14ac:dyDescent="0.25">
      <c r="A1389" s="32"/>
      <c r="B1389" s="32"/>
      <c r="C1389" s="32"/>
      <c r="D1389" s="82"/>
      <c r="E1389" s="32"/>
      <c r="F1389" s="32"/>
      <c r="G1389" s="32"/>
      <c r="H1389" s="32"/>
      <c r="I1389" s="32"/>
    </row>
    <row r="1390" spans="1:9" x14ac:dyDescent="0.25">
      <c r="A1390" s="32"/>
      <c r="B1390" s="32"/>
      <c r="C1390" s="32"/>
      <c r="D1390" s="82"/>
      <c r="E1390" s="32"/>
      <c r="F1390" s="32"/>
      <c r="G1390" s="32"/>
      <c r="H1390" s="32"/>
      <c r="I1390" s="32"/>
    </row>
    <row r="1391" spans="1:9" x14ac:dyDescent="0.25">
      <c r="A1391" s="32"/>
      <c r="B1391" s="32"/>
      <c r="C1391" s="32"/>
      <c r="D1391" s="82"/>
      <c r="E1391" s="32"/>
      <c r="F1391" s="32"/>
      <c r="G1391" s="32"/>
      <c r="H1391" s="32"/>
      <c r="I1391" s="32"/>
    </row>
    <row r="1392" spans="1:9" x14ac:dyDescent="0.25">
      <c r="A1392" s="32"/>
      <c r="B1392" s="32"/>
      <c r="C1392" s="32"/>
      <c r="D1392" s="82"/>
      <c r="E1392" s="32"/>
      <c r="F1392" s="32"/>
      <c r="G1392" s="32"/>
      <c r="H1392" s="32"/>
      <c r="I1392" s="32"/>
    </row>
    <row r="1393" spans="1:9" x14ac:dyDescent="0.25">
      <c r="A1393" s="32"/>
      <c r="B1393" s="32"/>
      <c r="C1393" s="32"/>
      <c r="D1393" s="82"/>
      <c r="E1393" s="32"/>
      <c r="F1393" s="32"/>
      <c r="G1393" s="32"/>
      <c r="H1393" s="32"/>
      <c r="I1393" s="32"/>
    </row>
    <row r="1395" spans="1:9" x14ac:dyDescent="0.25">
      <c r="A1395" s="32"/>
      <c r="B1395" s="32"/>
      <c r="C1395" s="32"/>
      <c r="D1395" s="82"/>
      <c r="E1395" s="32"/>
      <c r="F1395" s="32"/>
      <c r="G1395" s="32"/>
      <c r="H1395" s="32"/>
      <c r="I1395" s="32"/>
    </row>
    <row r="1396" spans="1:9" x14ac:dyDescent="0.25">
      <c r="A1396" s="32"/>
      <c r="B1396" s="32"/>
      <c r="C1396" s="32"/>
      <c r="D1396" s="82"/>
      <c r="E1396" s="32"/>
      <c r="F1396" s="32"/>
      <c r="G1396" s="32"/>
      <c r="H1396" s="32"/>
      <c r="I1396" s="32"/>
    </row>
    <row r="1397" spans="1:9" x14ac:dyDescent="0.25">
      <c r="A1397" s="32"/>
      <c r="B1397" s="32"/>
      <c r="C1397" s="32"/>
      <c r="D1397" s="82"/>
      <c r="E1397" s="32"/>
      <c r="F1397" s="32"/>
      <c r="G1397" s="32"/>
      <c r="H1397" s="32"/>
      <c r="I1397" s="32"/>
    </row>
    <row r="1398" spans="1:9" x14ac:dyDescent="0.25">
      <c r="A1398" s="32"/>
      <c r="B1398" s="32"/>
      <c r="C1398" s="32"/>
      <c r="D1398" s="82"/>
      <c r="E1398" s="32"/>
      <c r="F1398" s="32"/>
      <c r="G1398" s="32"/>
      <c r="H1398" s="32"/>
      <c r="I1398" s="32"/>
    </row>
    <row r="1399" spans="1:9" x14ac:dyDescent="0.25">
      <c r="A1399" s="32"/>
      <c r="B1399" s="32"/>
      <c r="C1399" s="32"/>
      <c r="D1399" s="82"/>
      <c r="E1399" s="32"/>
      <c r="F1399" s="32"/>
      <c r="G1399" s="32"/>
      <c r="H1399" s="32"/>
      <c r="I1399" s="32"/>
    </row>
    <row r="1400" spans="1:9" x14ac:dyDescent="0.25">
      <c r="A1400" s="32"/>
      <c r="B1400" s="32"/>
      <c r="C1400" s="32"/>
      <c r="D1400" s="82"/>
      <c r="E1400" s="32"/>
      <c r="F1400" s="32"/>
      <c r="G1400" s="32"/>
      <c r="H1400" s="32"/>
      <c r="I1400" s="32"/>
    </row>
    <row r="1401" spans="1:9" x14ac:dyDescent="0.25">
      <c r="A1401" s="32"/>
      <c r="B1401" s="32"/>
      <c r="C1401" s="32"/>
      <c r="D1401" s="82"/>
      <c r="E1401" s="32"/>
      <c r="F1401" s="32"/>
      <c r="G1401" s="32"/>
      <c r="H1401" s="32"/>
      <c r="I1401" s="32"/>
    </row>
    <row r="1402" spans="1:9" x14ac:dyDescent="0.25">
      <c r="A1402" s="32"/>
      <c r="B1402" s="32"/>
      <c r="C1402" s="32"/>
      <c r="D1402" s="82"/>
      <c r="E1402" s="32"/>
      <c r="F1402" s="32"/>
      <c r="G1402" s="32"/>
      <c r="H1402" s="32"/>
      <c r="I1402" s="32"/>
    </row>
    <row r="1403" spans="1:9" x14ac:dyDescent="0.25">
      <c r="A1403" s="32"/>
      <c r="B1403" s="32"/>
      <c r="C1403" s="32"/>
      <c r="D1403" s="82"/>
      <c r="E1403" s="32"/>
      <c r="F1403" s="32"/>
      <c r="G1403" s="32"/>
      <c r="H1403" s="32"/>
      <c r="I1403" s="32"/>
    </row>
    <row r="1404" spans="1:9" x14ac:dyDescent="0.25">
      <c r="A1404" s="32"/>
      <c r="B1404" s="32"/>
      <c r="C1404" s="32"/>
      <c r="D1404" s="82"/>
      <c r="E1404" s="32"/>
      <c r="F1404" s="32"/>
      <c r="G1404" s="32"/>
      <c r="H1404" s="32"/>
      <c r="I1404" s="32"/>
    </row>
    <row r="1405" spans="1:9" x14ac:dyDescent="0.25">
      <c r="A1405" s="32"/>
      <c r="B1405" s="32"/>
      <c r="C1405" s="32"/>
      <c r="D1405" s="82"/>
      <c r="E1405" s="32"/>
      <c r="F1405" s="32"/>
      <c r="G1405" s="32"/>
      <c r="H1405" s="32"/>
      <c r="I1405" s="32"/>
    </row>
    <row r="1406" spans="1:9" x14ac:dyDescent="0.25">
      <c r="A1406" s="32"/>
      <c r="B1406" s="32"/>
      <c r="C1406" s="32"/>
      <c r="D1406" s="82"/>
      <c r="E1406" s="32"/>
      <c r="F1406" s="32"/>
      <c r="G1406" s="32"/>
      <c r="H1406" s="32"/>
      <c r="I1406" s="32"/>
    </row>
    <row r="1407" spans="1:9" x14ac:dyDescent="0.25">
      <c r="A1407" s="32"/>
      <c r="B1407" s="32"/>
      <c r="C1407" s="32"/>
      <c r="D1407" s="82"/>
      <c r="E1407" s="32"/>
      <c r="F1407" s="32"/>
      <c r="G1407" s="32"/>
      <c r="H1407" s="32"/>
      <c r="I1407" s="32"/>
    </row>
    <row r="1408" spans="1:9" x14ac:dyDescent="0.25">
      <c r="A1408" s="32"/>
      <c r="B1408" s="32"/>
      <c r="C1408" s="32"/>
      <c r="D1408" s="82"/>
      <c r="E1408" s="32"/>
      <c r="F1408" s="32"/>
      <c r="G1408" s="32"/>
      <c r="H1408" s="32"/>
      <c r="I1408" s="32"/>
    </row>
    <row r="1409" spans="1:9" x14ac:dyDescent="0.25">
      <c r="A1409" s="32"/>
      <c r="B1409" s="32"/>
      <c r="C1409" s="32"/>
      <c r="D1409" s="82"/>
      <c r="E1409" s="32"/>
      <c r="F1409" s="32"/>
      <c r="G1409" s="32"/>
      <c r="H1409" s="32"/>
      <c r="I1409" s="32"/>
    </row>
    <row r="1410" spans="1:9" x14ac:dyDescent="0.25">
      <c r="A1410" s="32"/>
      <c r="B1410" s="32"/>
      <c r="C1410" s="32"/>
      <c r="D1410" s="82"/>
      <c r="E1410" s="32"/>
      <c r="F1410" s="32"/>
      <c r="G1410" s="32"/>
      <c r="H1410" s="32"/>
      <c r="I1410" s="32"/>
    </row>
    <row r="1411" spans="1:9" x14ac:dyDescent="0.25">
      <c r="A1411" s="32"/>
      <c r="B1411" s="32"/>
      <c r="C1411" s="32"/>
      <c r="D1411" s="82"/>
      <c r="E1411" s="32"/>
      <c r="F1411" s="32"/>
      <c r="G1411" s="32"/>
      <c r="H1411" s="32"/>
      <c r="I1411" s="32"/>
    </row>
    <row r="1412" spans="1:9" x14ac:dyDescent="0.25">
      <c r="A1412" s="32"/>
      <c r="B1412" s="32"/>
      <c r="C1412" s="32"/>
      <c r="D1412" s="82"/>
      <c r="E1412" s="32"/>
      <c r="F1412" s="32"/>
      <c r="G1412" s="32"/>
      <c r="H1412" s="32"/>
      <c r="I1412" s="32"/>
    </row>
    <row r="1413" spans="1:9" x14ac:dyDescent="0.25">
      <c r="A1413" s="32"/>
      <c r="B1413" s="32"/>
      <c r="C1413" s="32"/>
      <c r="D1413" s="82"/>
      <c r="E1413" s="32"/>
      <c r="F1413" s="32"/>
      <c r="G1413" s="32"/>
      <c r="H1413" s="32"/>
      <c r="I1413" s="32"/>
    </row>
    <row r="1414" spans="1:9" x14ac:dyDescent="0.25">
      <c r="A1414" s="32"/>
      <c r="B1414" s="32"/>
      <c r="C1414" s="32"/>
      <c r="D1414" s="82"/>
      <c r="E1414" s="32"/>
      <c r="F1414" s="32"/>
      <c r="G1414" s="32"/>
      <c r="H1414" s="32"/>
      <c r="I1414" s="32"/>
    </row>
    <row r="1415" spans="1:9" x14ac:dyDescent="0.25">
      <c r="A1415" s="32"/>
      <c r="B1415" s="32"/>
      <c r="C1415" s="32"/>
      <c r="D1415" s="82"/>
      <c r="E1415" s="32"/>
      <c r="F1415" s="32"/>
      <c r="G1415" s="32"/>
      <c r="H1415" s="32"/>
      <c r="I1415" s="32"/>
    </row>
    <row r="1416" spans="1:9" x14ac:dyDescent="0.25">
      <c r="A1416" s="32"/>
      <c r="B1416" s="32"/>
      <c r="C1416" s="32"/>
      <c r="D1416" s="82"/>
      <c r="E1416" s="32"/>
      <c r="F1416" s="32"/>
      <c r="G1416" s="32"/>
      <c r="H1416" s="32"/>
      <c r="I1416" s="32"/>
    </row>
    <row r="1417" spans="1:9" x14ac:dyDescent="0.25">
      <c r="A1417" s="32"/>
      <c r="B1417" s="32"/>
      <c r="C1417" s="32"/>
      <c r="D1417" s="82"/>
      <c r="E1417" s="32"/>
      <c r="F1417" s="32"/>
      <c r="G1417" s="32"/>
      <c r="H1417" s="32"/>
      <c r="I1417" s="32"/>
    </row>
    <row r="1418" spans="1:9" x14ac:dyDescent="0.25">
      <c r="A1418" s="32"/>
      <c r="B1418" s="32"/>
      <c r="C1418" s="32"/>
      <c r="D1418" s="82"/>
      <c r="E1418" s="32"/>
      <c r="F1418" s="32"/>
      <c r="G1418" s="32"/>
      <c r="H1418" s="32"/>
      <c r="I1418" s="32"/>
    </row>
    <row r="1419" spans="1:9" x14ac:dyDescent="0.25">
      <c r="A1419" s="32"/>
      <c r="B1419" s="32"/>
      <c r="C1419" s="32"/>
      <c r="D1419" s="82"/>
      <c r="E1419" s="32"/>
      <c r="F1419" s="32"/>
      <c r="G1419" s="32"/>
      <c r="H1419" s="32"/>
      <c r="I1419" s="32"/>
    </row>
    <row r="1420" spans="1:9" x14ac:dyDescent="0.25">
      <c r="A1420" s="32"/>
      <c r="B1420" s="32"/>
      <c r="C1420" s="32"/>
      <c r="D1420" s="82"/>
      <c r="E1420" s="32"/>
      <c r="F1420" s="32"/>
      <c r="G1420" s="32"/>
      <c r="H1420" s="32"/>
      <c r="I1420" s="32"/>
    </row>
    <row r="1421" spans="1:9" x14ac:dyDescent="0.25">
      <c r="A1421" s="32"/>
      <c r="B1421" s="32"/>
      <c r="C1421" s="32"/>
      <c r="D1421" s="82"/>
      <c r="E1421" s="32"/>
      <c r="F1421" s="32"/>
      <c r="G1421" s="32"/>
      <c r="H1421" s="32"/>
      <c r="I1421" s="32"/>
    </row>
    <row r="1422" spans="1:9" x14ac:dyDescent="0.25">
      <c r="A1422" s="32"/>
      <c r="B1422" s="32"/>
      <c r="C1422" s="32"/>
      <c r="D1422" s="82"/>
      <c r="E1422" s="32"/>
      <c r="F1422" s="32"/>
      <c r="G1422" s="32"/>
      <c r="H1422" s="32"/>
      <c r="I1422" s="32"/>
    </row>
    <row r="1423" spans="1:9" x14ac:dyDescent="0.25">
      <c r="A1423" s="32"/>
      <c r="B1423" s="32"/>
      <c r="C1423" s="32"/>
      <c r="D1423" s="82"/>
      <c r="E1423" s="32"/>
      <c r="F1423" s="32"/>
      <c r="G1423" s="32"/>
      <c r="H1423" s="32"/>
      <c r="I1423" s="32"/>
    </row>
    <row r="1424" spans="1:9" x14ac:dyDescent="0.25">
      <c r="A1424" s="32"/>
      <c r="B1424" s="32"/>
      <c r="C1424" s="32"/>
      <c r="D1424" s="82"/>
      <c r="E1424" s="32"/>
      <c r="F1424" s="32"/>
      <c r="G1424" s="32"/>
      <c r="H1424" s="32"/>
      <c r="I1424" s="32"/>
    </row>
    <row r="1425" spans="1:9" x14ac:dyDescent="0.25">
      <c r="A1425" s="32"/>
      <c r="B1425" s="32"/>
      <c r="C1425" s="32"/>
      <c r="D1425" s="82"/>
      <c r="E1425" s="32"/>
      <c r="F1425" s="32"/>
      <c r="G1425" s="32"/>
      <c r="H1425" s="32"/>
      <c r="I1425" s="32"/>
    </row>
    <row r="1426" spans="1:9" x14ac:dyDescent="0.25">
      <c r="A1426" s="32"/>
      <c r="B1426" s="32"/>
      <c r="C1426" s="32"/>
      <c r="D1426" s="82"/>
      <c r="E1426" s="32"/>
      <c r="F1426" s="32"/>
      <c r="G1426" s="32"/>
      <c r="H1426" s="32"/>
      <c r="I1426" s="32"/>
    </row>
    <row r="1427" spans="1:9" x14ac:dyDescent="0.25">
      <c r="A1427" s="32"/>
      <c r="B1427" s="32"/>
      <c r="C1427" s="32"/>
      <c r="D1427" s="82"/>
      <c r="E1427" s="32"/>
      <c r="F1427" s="32"/>
      <c r="G1427" s="32"/>
      <c r="H1427" s="32"/>
      <c r="I1427" s="32"/>
    </row>
    <row r="1428" spans="1:9" x14ac:dyDescent="0.25">
      <c r="A1428" s="32"/>
      <c r="B1428" s="32"/>
      <c r="C1428" s="32"/>
      <c r="D1428" s="82"/>
      <c r="E1428" s="32"/>
      <c r="F1428" s="32"/>
      <c r="G1428" s="32"/>
      <c r="H1428" s="32"/>
      <c r="I1428" s="32"/>
    </row>
    <row r="1429" spans="1:9" x14ac:dyDescent="0.25">
      <c r="A1429" s="32"/>
      <c r="B1429" s="32"/>
      <c r="C1429" s="32"/>
      <c r="D1429" s="82"/>
      <c r="E1429" s="32"/>
      <c r="F1429" s="32"/>
      <c r="G1429" s="32"/>
      <c r="H1429" s="32"/>
      <c r="I1429" s="32"/>
    </row>
    <row r="1431" spans="1:9" x14ac:dyDescent="0.25">
      <c r="A1431" s="32"/>
      <c r="B1431" s="32"/>
      <c r="C1431" s="32"/>
      <c r="D1431" s="32"/>
      <c r="E1431" s="32"/>
      <c r="F1431" s="32"/>
      <c r="G1431" s="32"/>
      <c r="H1431" s="32"/>
      <c r="I1431" s="32"/>
    </row>
    <row r="1432" spans="1:9" x14ac:dyDescent="0.25">
      <c r="A1432" s="32"/>
      <c r="B1432" s="32"/>
      <c r="C1432" s="32"/>
      <c r="D1432" s="32"/>
      <c r="E1432" s="32"/>
      <c r="F1432" s="32"/>
      <c r="G1432" s="32"/>
      <c r="H1432" s="32"/>
      <c r="I1432" s="32"/>
    </row>
    <row r="1433" spans="1:9" x14ac:dyDescent="0.25">
      <c r="A1433" s="32"/>
      <c r="B1433" s="32"/>
      <c r="C1433" s="32"/>
      <c r="D1433" s="32"/>
      <c r="E1433" s="32"/>
      <c r="F1433" s="32"/>
      <c r="G1433" s="32"/>
      <c r="H1433" s="32"/>
      <c r="I1433" s="32"/>
    </row>
    <row r="1434" spans="1:9" x14ac:dyDescent="0.25">
      <c r="A1434" s="32"/>
      <c r="B1434" s="32"/>
      <c r="C1434" s="32"/>
      <c r="D1434" s="32"/>
      <c r="E1434" s="32"/>
      <c r="F1434" s="32"/>
      <c r="G1434" s="32"/>
      <c r="H1434" s="32"/>
      <c r="I1434" s="32"/>
    </row>
    <row r="1435" spans="1:9" x14ac:dyDescent="0.25">
      <c r="A1435" s="32"/>
      <c r="B1435" s="32"/>
      <c r="C1435" s="32"/>
      <c r="D1435" s="32"/>
      <c r="E1435" s="32"/>
      <c r="F1435" s="32"/>
      <c r="G1435" s="32"/>
      <c r="H1435" s="32"/>
      <c r="I1435" s="32"/>
    </row>
    <row r="1436" spans="1:9" x14ac:dyDescent="0.25">
      <c r="A1436" s="32"/>
      <c r="B1436" s="32"/>
      <c r="C1436" s="32"/>
      <c r="D1436" s="32"/>
      <c r="E1436" s="32"/>
      <c r="F1436" s="32"/>
      <c r="G1436" s="32"/>
      <c r="H1436" s="32"/>
      <c r="I1436" s="32"/>
    </row>
    <row r="1437" spans="1:9" x14ac:dyDescent="0.25">
      <c r="A1437" s="32"/>
      <c r="B1437" s="32"/>
      <c r="C1437" s="32"/>
      <c r="D1437" s="32"/>
      <c r="E1437" s="32"/>
      <c r="F1437" s="32"/>
      <c r="G1437" s="32"/>
      <c r="H1437" s="32"/>
      <c r="I1437" s="32"/>
    </row>
    <row r="1438" spans="1:9" x14ac:dyDescent="0.25">
      <c r="A1438" s="32"/>
      <c r="B1438" s="32"/>
      <c r="C1438" s="32"/>
      <c r="D1438" s="32"/>
      <c r="E1438" s="32"/>
      <c r="F1438" s="32"/>
      <c r="G1438" s="32"/>
      <c r="H1438" s="32"/>
      <c r="I1438" s="32"/>
    </row>
    <row r="1439" spans="1:9" x14ac:dyDescent="0.25">
      <c r="A1439" s="32"/>
      <c r="B1439" s="32"/>
      <c r="C1439" s="32"/>
      <c r="D1439" s="32"/>
      <c r="E1439" s="32"/>
      <c r="F1439" s="32"/>
      <c r="G1439" s="32"/>
      <c r="H1439" s="32"/>
      <c r="I1439" s="32"/>
    </row>
    <row r="1440" spans="1:9" x14ac:dyDescent="0.25">
      <c r="A1440" s="32"/>
      <c r="B1440" s="32"/>
      <c r="C1440" s="32"/>
      <c r="D1440" s="32"/>
      <c r="E1440" s="32"/>
      <c r="F1440" s="32"/>
      <c r="G1440" s="32"/>
      <c r="H1440" s="32"/>
      <c r="I1440" s="32"/>
    </row>
    <row r="1441" spans="1:9" x14ac:dyDescent="0.25">
      <c r="A1441" s="32"/>
      <c r="B1441" s="32"/>
      <c r="C1441" s="32"/>
      <c r="D1441" s="32"/>
      <c r="E1441" s="32"/>
      <c r="F1441" s="32"/>
      <c r="G1441" s="32"/>
      <c r="H1441" s="32"/>
      <c r="I1441" s="32"/>
    </row>
    <row r="1442" spans="1:9" x14ac:dyDescent="0.25">
      <c r="A1442" s="32"/>
      <c r="B1442" s="32"/>
      <c r="C1442" s="32"/>
      <c r="D1442" s="32"/>
      <c r="E1442" s="32"/>
      <c r="F1442" s="32"/>
      <c r="G1442" s="32"/>
      <c r="H1442" s="32"/>
      <c r="I1442" s="32"/>
    </row>
    <row r="1444" spans="1:9" x14ac:dyDescent="0.25">
      <c r="A1444" s="32"/>
      <c r="B1444" s="32"/>
      <c r="C1444" s="32"/>
      <c r="D1444" s="32"/>
      <c r="E1444" s="32"/>
      <c r="F1444" s="32"/>
      <c r="G1444" s="32"/>
      <c r="H1444" s="32"/>
      <c r="I1444" s="32"/>
    </row>
    <row r="1445" spans="1:9" x14ac:dyDescent="0.25">
      <c r="A1445" s="32"/>
      <c r="B1445" s="32"/>
      <c r="C1445" s="32"/>
      <c r="D1445" s="32"/>
      <c r="E1445" s="32"/>
      <c r="F1445" s="32"/>
      <c r="G1445" s="32"/>
      <c r="H1445" s="32"/>
      <c r="I1445" s="32"/>
    </row>
    <row r="1446" spans="1:9" x14ac:dyDescent="0.25">
      <c r="A1446" s="32"/>
      <c r="B1446" s="32"/>
      <c r="C1446" s="32"/>
      <c r="D1446" s="32"/>
      <c r="E1446" s="32"/>
      <c r="F1446" s="32"/>
      <c r="G1446" s="32"/>
      <c r="H1446" s="32"/>
      <c r="I1446" s="32"/>
    </row>
    <row r="1447" spans="1:9" x14ac:dyDescent="0.25">
      <c r="A1447" s="32"/>
      <c r="B1447" s="32"/>
      <c r="C1447" s="32"/>
      <c r="D1447" s="32"/>
      <c r="E1447" s="32"/>
      <c r="F1447" s="32"/>
      <c r="G1447" s="32"/>
      <c r="H1447" s="32"/>
      <c r="I1447" s="32"/>
    </row>
    <row r="1448" spans="1:9" x14ac:dyDescent="0.25">
      <c r="A1448" s="32"/>
      <c r="B1448" s="32"/>
      <c r="C1448" s="32"/>
      <c r="D1448" s="32"/>
      <c r="E1448" s="32"/>
      <c r="F1448" s="32"/>
      <c r="G1448" s="32"/>
      <c r="H1448" s="32"/>
      <c r="I1448" s="32"/>
    </row>
    <row r="1449" spans="1:9" x14ac:dyDescent="0.25">
      <c r="A1449" s="32"/>
      <c r="B1449" s="32"/>
      <c r="C1449" s="32"/>
      <c r="D1449" s="32"/>
      <c r="E1449" s="32"/>
      <c r="F1449" s="32"/>
      <c r="G1449" s="32"/>
      <c r="H1449" s="32"/>
      <c r="I1449" s="32"/>
    </row>
    <row r="1450" spans="1:9" x14ac:dyDescent="0.25">
      <c r="A1450" s="32"/>
      <c r="B1450" s="32"/>
      <c r="C1450" s="32"/>
      <c r="D1450" s="32"/>
      <c r="E1450" s="32"/>
      <c r="F1450" s="32"/>
      <c r="G1450" s="32"/>
      <c r="H1450" s="32"/>
      <c r="I1450" s="32"/>
    </row>
    <row r="1451" spans="1:9" x14ac:dyDescent="0.25">
      <c r="A1451" s="32"/>
      <c r="B1451" s="32"/>
      <c r="C1451" s="32"/>
      <c r="D1451" s="32"/>
      <c r="E1451" s="32"/>
      <c r="F1451" s="32"/>
      <c r="G1451" s="32"/>
      <c r="H1451" s="32"/>
      <c r="I1451" s="32"/>
    </row>
    <row r="1452" spans="1:9" x14ac:dyDescent="0.25">
      <c r="A1452" s="32"/>
      <c r="B1452" s="32"/>
      <c r="C1452" s="32"/>
      <c r="D1452" s="32"/>
      <c r="E1452" s="32"/>
      <c r="F1452" s="32"/>
      <c r="G1452" s="32"/>
      <c r="H1452" s="32"/>
      <c r="I1452" s="32"/>
    </row>
    <row r="1453" spans="1:9" x14ac:dyDescent="0.25">
      <c r="A1453" s="32"/>
      <c r="B1453" s="32"/>
      <c r="C1453" s="32"/>
      <c r="D1453" s="32"/>
      <c r="E1453" s="32"/>
      <c r="F1453" s="32"/>
      <c r="G1453" s="32"/>
      <c r="H1453" s="32"/>
      <c r="I1453" s="32"/>
    </row>
    <row r="1454" spans="1:9" x14ac:dyDescent="0.25">
      <c r="A1454" s="32"/>
      <c r="B1454" s="32"/>
      <c r="C1454" s="32"/>
      <c r="D1454" s="32"/>
      <c r="E1454" s="32"/>
      <c r="F1454" s="32"/>
      <c r="G1454" s="32"/>
      <c r="H1454" s="32"/>
      <c r="I1454" s="32"/>
    </row>
    <row r="1455" spans="1:9" x14ac:dyDescent="0.25">
      <c r="A1455" s="32"/>
      <c r="B1455" s="32"/>
      <c r="C1455" s="32"/>
      <c r="D1455" s="32"/>
      <c r="E1455" s="32"/>
      <c r="F1455" s="32"/>
      <c r="G1455" s="32"/>
      <c r="H1455" s="32"/>
      <c r="I1455" s="32"/>
    </row>
    <row r="1456" spans="1:9" x14ac:dyDescent="0.25">
      <c r="A1456" s="32"/>
      <c r="B1456" s="32"/>
      <c r="C1456" s="32"/>
      <c r="D1456" s="32"/>
      <c r="E1456" s="32"/>
      <c r="F1456" s="32"/>
      <c r="G1456" s="32"/>
      <c r="H1456" s="32"/>
      <c r="I1456" s="32"/>
    </row>
    <row r="1457" spans="1:9" x14ac:dyDescent="0.25">
      <c r="A1457" s="32"/>
      <c r="B1457" s="32"/>
      <c r="C1457" s="32"/>
      <c r="D1457" s="32"/>
      <c r="E1457" s="32"/>
      <c r="F1457" s="32"/>
      <c r="G1457" s="32"/>
      <c r="H1457" s="32"/>
      <c r="I1457" s="32"/>
    </row>
    <row r="1458" spans="1:9" x14ac:dyDescent="0.25">
      <c r="A1458" s="32"/>
      <c r="B1458" s="32"/>
      <c r="C1458" s="32"/>
      <c r="D1458" s="32"/>
      <c r="E1458" s="32"/>
      <c r="F1458" s="32"/>
      <c r="G1458" s="32"/>
      <c r="H1458" s="32"/>
      <c r="I1458" s="32"/>
    </row>
    <row r="1459" spans="1:9" x14ac:dyDescent="0.25">
      <c r="A1459" s="32"/>
      <c r="B1459" s="32"/>
      <c r="C1459" s="32"/>
      <c r="D1459" s="32"/>
      <c r="E1459" s="32"/>
      <c r="F1459" s="32"/>
      <c r="G1459" s="32"/>
      <c r="H1459" s="32"/>
      <c r="I1459" s="32"/>
    </row>
    <row r="1460" spans="1:9" x14ac:dyDescent="0.25">
      <c r="A1460" s="32"/>
      <c r="B1460" s="32"/>
      <c r="C1460" s="32"/>
      <c r="D1460" s="32"/>
      <c r="E1460" s="32"/>
      <c r="F1460" s="32"/>
      <c r="G1460" s="32"/>
      <c r="H1460" s="32"/>
      <c r="I1460" s="32"/>
    </row>
    <row r="1461" spans="1:9" x14ac:dyDescent="0.25">
      <c r="A1461" s="32"/>
      <c r="B1461" s="32"/>
      <c r="C1461" s="32"/>
      <c r="D1461" s="32"/>
      <c r="E1461" s="32"/>
      <c r="F1461" s="32"/>
      <c r="G1461" s="32"/>
      <c r="H1461" s="32"/>
      <c r="I1461" s="32"/>
    </row>
    <row r="1462" spans="1:9" x14ac:dyDescent="0.25">
      <c r="A1462" s="32"/>
      <c r="B1462" s="32"/>
      <c r="C1462" s="32"/>
      <c r="D1462" s="32"/>
      <c r="E1462" s="32"/>
      <c r="F1462" s="32"/>
      <c r="G1462" s="32"/>
      <c r="H1462" s="32"/>
      <c r="I1462" s="32"/>
    </row>
    <row r="1463" spans="1:9" x14ac:dyDescent="0.25">
      <c r="A1463" s="32"/>
      <c r="B1463" s="32"/>
      <c r="C1463" s="32"/>
      <c r="D1463" s="32"/>
      <c r="E1463" s="32"/>
      <c r="F1463" s="32"/>
      <c r="G1463" s="32"/>
      <c r="H1463" s="32"/>
      <c r="I1463" s="32"/>
    </row>
    <row r="1464" spans="1:9" x14ac:dyDescent="0.25">
      <c r="A1464" s="32"/>
      <c r="B1464" s="32"/>
      <c r="C1464" s="32"/>
      <c r="D1464" s="32"/>
      <c r="E1464" s="32"/>
      <c r="F1464" s="32"/>
      <c r="G1464" s="32"/>
      <c r="H1464" s="32"/>
      <c r="I1464" s="32"/>
    </row>
    <row r="1465" spans="1:9" x14ac:dyDescent="0.25">
      <c r="A1465" s="32"/>
      <c r="B1465" s="32"/>
      <c r="C1465" s="32"/>
      <c r="D1465" s="32"/>
      <c r="E1465" s="32"/>
      <c r="F1465" s="32"/>
      <c r="G1465" s="32"/>
      <c r="H1465" s="32"/>
      <c r="I1465" s="32"/>
    </row>
    <row r="1466" spans="1:9" x14ac:dyDescent="0.25">
      <c r="A1466" s="32"/>
      <c r="B1466" s="32"/>
      <c r="C1466" s="32"/>
      <c r="D1466" s="32"/>
      <c r="E1466" s="32"/>
      <c r="F1466" s="32"/>
      <c r="G1466" s="32"/>
      <c r="H1466" s="32"/>
      <c r="I1466" s="32"/>
    </row>
    <row r="1467" spans="1:9" x14ac:dyDescent="0.25">
      <c r="A1467" s="32"/>
      <c r="B1467" s="32"/>
      <c r="C1467" s="32"/>
      <c r="D1467" s="32"/>
      <c r="E1467" s="32"/>
      <c r="F1467" s="32"/>
      <c r="G1467" s="32"/>
      <c r="H1467" s="32"/>
      <c r="I1467" s="32"/>
    </row>
    <row r="1468" spans="1:9" x14ac:dyDescent="0.25">
      <c r="A1468" s="32"/>
      <c r="B1468" s="32"/>
      <c r="C1468" s="32"/>
      <c r="D1468" s="32"/>
      <c r="E1468" s="32"/>
      <c r="F1468" s="32"/>
      <c r="G1468" s="32"/>
      <c r="H1468" s="32"/>
      <c r="I1468" s="32"/>
    </row>
    <row r="1469" spans="1:9" x14ac:dyDescent="0.25">
      <c r="A1469" s="32"/>
      <c r="B1469" s="32"/>
      <c r="C1469" s="32"/>
      <c r="D1469" s="32"/>
      <c r="E1469" s="32"/>
      <c r="F1469" s="32"/>
      <c r="G1469" s="32"/>
      <c r="H1469" s="32"/>
      <c r="I1469" s="32"/>
    </row>
    <row r="1470" spans="1:9" x14ac:dyDescent="0.25">
      <c r="A1470" s="32"/>
      <c r="B1470" s="32"/>
      <c r="C1470" s="32"/>
      <c r="D1470" s="32"/>
      <c r="E1470" s="32"/>
      <c r="F1470" s="32"/>
      <c r="G1470" s="32"/>
      <c r="H1470" s="32"/>
      <c r="I1470" s="32"/>
    </row>
    <row r="1471" spans="1:9" x14ac:dyDescent="0.25">
      <c r="A1471" s="32"/>
      <c r="B1471" s="32"/>
      <c r="C1471" s="32"/>
      <c r="D1471" s="32"/>
      <c r="E1471" s="32"/>
      <c r="F1471" s="32"/>
      <c r="G1471" s="32"/>
      <c r="H1471" s="32"/>
      <c r="I1471" s="32"/>
    </row>
    <row r="1472" spans="1:9" x14ac:dyDescent="0.25">
      <c r="A1472" s="32"/>
      <c r="B1472" s="32"/>
      <c r="C1472" s="32"/>
      <c r="D1472" s="32"/>
      <c r="E1472" s="32"/>
      <c r="F1472" s="32"/>
      <c r="G1472" s="32"/>
      <c r="H1472" s="32"/>
      <c r="I1472" s="32"/>
    </row>
    <row r="1473" spans="1:9" x14ac:dyDescent="0.25">
      <c r="A1473" s="32"/>
      <c r="B1473" s="32"/>
      <c r="C1473" s="32"/>
      <c r="D1473" s="32"/>
      <c r="E1473" s="32"/>
      <c r="F1473" s="32"/>
      <c r="G1473" s="32"/>
      <c r="H1473" s="32"/>
      <c r="I1473" s="32"/>
    </row>
    <row r="1474" spans="1:9" x14ac:dyDescent="0.25">
      <c r="A1474" s="32"/>
      <c r="B1474" s="32"/>
      <c r="C1474" s="32"/>
      <c r="D1474" s="32"/>
      <c r="E1474" s="32"/>
      <c r="F1474" s="32"/>
      <c r="G1474" s="32"/>
      <c r="H1474" s="32"/>
      <c r="I1474" s="32"/>
    </row>
    <row r="1475" spans="1:9" x14ac:dyDescent="0.25">
      <c r="A1475" s="32"/>
      <c r="B1475" s="32"/>
      <c r="C1475" s="32"/>
      <c r="D1475" s="32"/>
      <c r="E1475" s="32"/>
      <c r="F1475" s="32"/>
      <c r="G1475" s="32"/>
      <c r="H1475" s="32"/>
      <c r="I1475" s="32"/>
    </row>
    <row r="1476" spans="1:9" x14ac:dyDescent="0.25">
      <c r="A1476" s="32"/>
      <c r="B1476" s="32"/>
      <c r="C1476" s="32"/>
      <c r="D1476" s="32"/>
      <c r="E1476" s="32"/>
      <c r="F1476" s="32"/>
      <c r="G1476" s="32"/>
      <c r="H1476" s="32"/>
      <c r="I1476" s="32"/>
    </row>
    <row r="1477" spans="1:9" x14ac:dyDescent="0.25">
      <c r="A1477" s="32"/>
      <c r="B1477" s="32"/>
      <c r="C1477" s="32"/>
      <c r="D1477" s="32"/>
      <c r="E1477" s="32"/>
      <c r="F1477" s="32"/>
      <c r="G1477" s="32"/>
      <c r="H1477" s="32"/>
      <c r="I1477" s="32"/>
    </row>
    <row r="1478" spans="1:9" x14ac:dyDescent="0.25">
      <c r="A1478" s="32"/>
      <c r="B1478" s="32"/>
      <c r="C1478" s="32"/>
      <c r="D1478" s="32"/>
      <c r="E1478" s="32"/>
      <c r="F1478" s="32"/>
      <c r="G1478" s="32"/>
      <c r="H1478" s="32"/>
      <c r="I1478" s="32"/>
    </row>
    <row r="1480" spans="1:9" x14ac:dyDescent="0.25">
      <c r="A1480" s="32"/>
      <c r="B1480" s="32"/>
      <c r="C1480" s="32"/>
      <c r="D1480" s="32"/>
      <c r="E1480" s="32"/>
      <c r="F1480" s="32"/>
      <c r="G1480" s="32"/>
      <c r="H1480" s="32"/>
      <c r="I1480" s="32"/>
    </row>
    <row r="1481" spans="1:9" x14ac:dyDescent="0.25">
      <c r="A1481" s="32"/>
      <c r="B1481" s="32"/>
      <c r="C1481" s="32"/>
      <c r="D1481" s="32"/>
      <c r="E1481" s="32"/>
      <c r="F1481" s="32"/>
      <c r="G1481" s="32"/>
      <c r="H1481" s="32"/>
      <c r="I1481" s="32"/>
    </row>
    <row r="1482" spans="1:9" x14ac:dyDescent="0.25">
      <c r="A1482" s="32"/>
      <c r="B1482" s="32"/>
      <c r="C1482" s="32"/>
      <c r="D1482" s="32"/>
      <c r="E1482" s="32"/>
      <c r="F1482" s="32"/>
      <c r="G1482" s="32"/>
      <c r="H1482" s="32"/>
      <c r="I1482" s="32"/>
    </row>
    <row r="1483" spans="1:9" x14ac:dyDescent="0.25">
      <c r="A1483" s="32"/>
      <c r="B1483" s="32"/>
      <c r="C1483" s="32"/>
      <c r="D1483" s="32"/>
      <c r="E1483" s="32"/>
      <c r="F1483" s="32"/>
      <c r="G1483" s="32"/>
      <c r="H1483" s="32"/>
      <c r="I1483" s="32"/>
    </row>
    <row r="1484" spans="1:9" x14ac:dyDescent="0.25">
      <c r="A1484" s="32"/>
      <c r="B1484" s="32"/>
      <c r="C1484" s="32"/>
      <c r="D1484" s="32"/>
      <c r="E1484" s="32"/>
      <c r="F1484" s="32"/>
      <c r="G1484" s="32"/>
      <c r="H1484" s="32"/>
      <c r="I1484" s="32"/>
    </row>
    <row r="1485" spans="1:9" x14ac:dyDescent="0.25">
      <c r="A1485" s="32"/>
      <c r="B1485" s="32"/>
      <c r="C1485" s="32"/>
      <c r="D1485" s="32"/>
      <c r="E1485" s="32"/>
      <c r="F1485" s="32"/>
      <c r="G1485" s="32"/>
      <c r="H1485" s="32"/>
      <c r="I1485" s="32"/>
    </row>
    <row r="1486" spans="1:9" x14ac:dyDescent="0.25">
      <c r="A1486" s="32"/>
      <c r="B1486" s="32"/>
      <c r="C1486" s="32"/>
      <c r="D1486" s="32"/>
      <c r="E1486" s="32"/>
      <c r="F1486" s="32"/>
      <c r="G1486" s="32"/>
      <c r="H1486" s="32"/>
      <c r="I1486" s="32"/>
    </row>
    <row r="1487" spans="1:9" x14ac:dyDescent="0.25">
      <c r="A1487" s="32"/>
      <c r="B1487" s="32"/>
      <c r="C1487" s="32"/>
      <c r="D1487" s="32"/>
      <c r="E1487" s="32"/>
      <c r="F1487" s="32"/>
      <c r="G1487" s="32"/>
      <c r="H1487" s="32"/>
      <c r="I1487" s="32"/>
    </row>
    <row r="1488" spans="1:9" x14ac:dyDescent="0.25">
      <c r="A1488" s="32"/>
      <c r="B1488" s="32"/>
      <c r="C1488" s="32"/>
      <c r="D1488" s="32"/>
      <c r="E1488" s="32"/>
      <c r="F1488" s="32"/>
      <c r="G1488" s="32"/>
      <c r="H1488" s="32"/>
      <c r="I1488" s="32"/>
    </row>
    <row r="1489" spans="1:9" x14ac:dyDescent="0.25">
      <c r="A1489" s="32"/>
      <c r="B1489" s="32"/>
      <c r="C1489" s="32"/>
      <c r="D1489" s="32"/>
      <c r="E1489" s="32"/>
      <c r="F1489" s="32"/>
      <c r="G1489" s="32"/>
      <c r="H1489" s="32"/>
      <c r="I1489" s="32"/>
    </row>
    <row r="1490" spans="1:9" x14ac:dyDescent="0.25">
      <c r="A1490" s="32"/>
      <c r="B1490" s="32"/>
      <c r="C1490" s="32"/>
      <c r="D1490" s="32"/>
      <c r="E1490" s="32"/>
      <c r="F1490" s="32"/>
      <c r="G1490" s="32"/>
      <c r="H1490" s="32"/>
      <c r="I1490" s="32"/>
    </row>
    <row r="1491" spans="1:9" x14ac:dyDescent="0.25">
      <c r="A1491" s="32"/>
      <c r="B1491" s="32"/>
      <c r="C1491" s="32"/>
      <c r="D1491" s="32"/>
      <c r="E1491" s="32"/>
      <c r="F1491" s="32"/>
      <c r="G1491" s="32"/>
      <c r="H1491" s="32"/>
      <c r="I1491" s="32"/>
    </row>
    <row r="1492" spans="1:9" x14ac:dyDescent="0.25">
      <c r="A1492" s="32"/>
      <c r="B1492" s="32"/>
      <c r="C1492" s="32"/>
      <c r="D1492" s="32"/>
      <c r="E1492" s="32"/>
      <c r="F1492" s="32"/>
      <c r="G1492" s="32"/>
      <c r="H1492" s="32"/>
      <c r="I1492" s="32"/>
    </row>
    <row r="1493" spans="1:9" x14ac:dyDescent="0.25">
      <c r="A1493" s="32"/>
      <c r="B1493" s="32"/>
      <c r="C1493" s="32"/>
      <c r="D1493" s="32"/>
      <c r="E1493" s="32"/>
      <c r="F1493" s="32"/>
      <c r="G1493" s="32"/>
      <c r="H1493" s="32"/>
      <c r="I1493" s="32"/>
    </row>
    <row r="1494" spans="1:9" x14ac:dyDescent="0.25">
      <c r="A1494" s="32"/>
      <c r="B1494" s="32"/>
      <c r="C1494" s="32"/>
      <c r="D1494" s="32"/>
      <c r="E1494" s="32"/>
      <c r="F1494" s="32"/>
      <c r="G1494" s="32"/>
      <c r="H1494" s="32"/>
      <c r="I1494" s="32"/>
    </row>
    <row r="1495" spans="1:9" x14ac:dyDescent="0.25">
      <c r="A1495" s="32"/>
      <c r="B1495" s="32"/>
      <c r="C1495" s="32"/>
      <c r="D1495" s="32"/>
      <c r="E1495" s="32"/>
      <c r="F1495" s="32"/>
      <c r="G1495" s="32"/>
      <c r="H1495" s="32"/>
      <c r="I1495" s="32"/>
    </row>
    <row r="1496" spans="1:9" x14ac:dyDescent="0.25">
      <c r="A1496" s="32"/>
      <c r="B1496" s="32"/>
      <c r="C1496" s="32"/>
      <c r="D1496" s="32"/>
      <c r="E1496" s="32"/>
      <c r="F1496" s="32"/>
      <c r="G1496" s="32"/>
      <c r="H1496" s="32"/>
      <c r="I1496" s="32"/>
    </row>
    <row r="1497" spans="1:9" x14ac:dyDescent="0.25">
      <c r="A1497" s="32"/>
      <c r="B1497" s="32"/>
      <c r="C1497" s="32"/>
      <c r="D1497" s="32"/>
      <c r="E1497" s="32"/>
      <c r="F1497" s="32"/>
      <c r="G1497" s="32"/>
      <c r="H1497" s="32"/>
      <c r="I1497" s="32"/>
    </row>
    <row r="1498" spans="1:9" x14ac:dyDescent="0.25">
      <c r="A1498" s="32"/>
      <c r="B1498" s="32"/>
      <c r="C1498" s="32"/>
      <c r="D1498" s="32"/>
      <c r="E1498" s="32"/>
      <c r="F1498" s="32"/>
      <c r="G1498" s="32"/>
      <c r="H1498" s="32"/>
      <c r="I1498" s="32"/>
    </row>
    <row r="1499" spans="1:9" x14ac:dyDescent="0.25">
      <c r="A1499" s="32"/>
      <c r="B1499" s="32"/>
      <c r="C1499" s="32"/>
      <c r="D1499" s="32"/>
      <c r="E1499" s="32"/>
      <c r="F1499" s="32"/>
      <c r="G1499" s="32"/>
      <c r="H1499" s="32"/>
      <c r="I1499" s="32"/>
    </row>
    <row r="1500" spans="1:9" x14ac:dyDescent="0.25">
      <c r="A1500" s="32"/>
      <c r="B1500" s="32"/>
      <c r="C1500" s="32"/>
      <c r="D1500" s="32"/>
      <c r="E1500" s="32"/>
      <c r="F1500" s="32"/>
      <c r="G1500" s="32"/>
      <c r="H1500" s="32"/>
      <c r="I1500" s="32"/>
    </row>
    <row r="1501" spans="1:9" x14ac:dyDescent="0.25">
      <c r="A1501" s="32"/>
      <c r="B1501" s="32"/>
      <c r="C1501" s="32"/>
      <c r="D1501" s="32"/>
      <c r="E1501" s="32"/>
      <c r="F1501" s="32"/>
      <c r="G1501" s="32"/>
      <c r="H1501" s="32"/>
      <c r="I1501" s="32"/>
    </row>
    <row r="1503" spans="1:9" x14ac:dyDescent="0.25">
      <c r="A1503" s="32"/>
      <c r="B1503" s="32"/>
      <c r="C1503" s="32"/>
      <c r="D1503" s="32"/>
      <c r="E1503" s="32"/>
      <c r="F1503" s="32"/>
      <c r="G1503" s="32"/>
      <c r="H1503" s="32"/>
      <c r="I1503" s="32"/>
    </row>
    <row r="1504" spans="1:9" x14ac:dyDescent="0.25">
      <c r="A1504" s="32"/>
      <c r="B1504" s="32"/>
      <c r="C1504" s="32"/>
      <c r="D1504" s="32"/>
      <c r="E1504" s="32"/>
      <c r="F1504" s="32"/>
      <c r="G1504" s="32"/>
      <c r="H1504" s="32"/>
      <c r="I1504" s="32"/>
    </row>
    <row r="1505" spans="1:9" x14ac:dyDescent="0.25">
      <c r="A1505" s="32"/>
      <c r="B1505" s="32"/>
      <c r="C1505" s="32"/>
      <c r="D1505" s="32"/>
      <c r="E1505" s="32"/>
      <c r="F1505" s="32"/>
      <c r="G1505" s="32"/>
      <c r="H1505" s="32"/>
      <c r="I1505" s="32"/>
    </row>
    <row r="1506" spans="1:9" x14ac:dyDescent="0.25">
      <c r="A1506" s="32"/>
      <c r="B1506" s="32"/>
      <c r="C1506" s="32"/>
      <c r="D1506" s="32"/>
      <c r="E1506" s="32"/>
      <c r="F1506" s="32"/>
      <c r="G1506" s="32"/>
      <c r="H1506" s="32"/>
      <c r="I1506" s="32"/>
    </row>
    <row r="1507" spans="1:9" x14ac:dyDescent="0.25">
      <c r="A1507" s="32"/>
      <c r="B1507" s="32"/>
      <c r="C1507" s="32"/>
      <c r="D1507" s="32"/>
      <c r="E1507" s="32"/>
      <c r="F1507" s="32"/>
      <c r="G1507" s="32"/>
      <c r="H1507" s="32"/>
      <c r="I1507" s="32"/>
    </row>
    <row r="1508" spans="1:9" x14ac:dyDescent="0.25">
      <c r="A1508" s="32"/>
      <c r="B1508" s="32"/>
      <c r="C1508" s="32"/>
      <c r="D1508" s="32"/>
      <c r="E1508" s="32"/>
      <c r="F1508" s="32"/>
      <c r="G1508" s="32"/>
      <c r="H1508" s="32"/>
      <c r="I1508" s="32"/>
    </row>
    <row r="1509" spans="1:9" x14ac:dyDescent="0.25">
      <c r="A1509" s="32"/>
      <c r="B1509" s="32"/>
      <c r="C1509" s="32"/>
      <c r="D1509" s="32"/>
      <c r="E1509" s="32"/>
      <c r="F1509" s="32"/>
      <c r="G1509" s="32"/>
      <c r="H1509" s="32"/>
      <c r="I1509" s="32"/>
    </row>
    <row r="1510" spans="1:9" x14ac:dyDescent="0.25">
      <c r="A1510" s="32"/>
      <c r="B1510" s="32"/>
      <c r="C1510" s="32"/>
      <c r="D1510" s="32"/>
      <c r="E1510" s="32"/>
      <c r="F1510" s="32"/>
      <c r="G1510" s="32"/>
      <c r="H1510" s="32"/>
      <c r="I1510" s="32"/>
    </row>
    <row r="1511" spans="1:9" x14ac:dyDescent="0.25">
      <c r="A1511" s="32"/>
      <c r="B1511" s="32"/>
      <c r="C1511" s="32"/>
      <c r="D1511" s="32"/>
      <c r="E1511" s="32"/>
      <c r="F1511" s="32"/>
      <c r="G1511" s="32"/>
      <c r="H1511" s="32"/>
      <c r="I1511" s="32"/>
    </row>
    <row r="1512" spans="1:9" x14ac:dyDescent="0.25">
      <c r="A1512" s="32"/>
      <c r="B1512" s="32"/>
      <c r="C1512" s="32"/>
      <c r="D1512" s="32"/>
      <c r="E1512" s="32"/>
      <c r="F1512" s="32"/>
      <c r="G1512" s="32"/>
      <c r="H1512" s="32"/>
      <c r="I1512" s="32"/>
    </row>
    <row r="1513" spans="1:9" x14ac:dyDescent="0.25">
      <c r="A1513" s="32"/>
      <c r="B1513" s="32"/>
      <c r="C1513" s="32"/>
      <c r="D1513" s="32"/>
      <c r="E1513" s="32"/>
      <c r="F1513" s="32"/>
      <c r="G1513" s="32"/>
      <c r="H1513" s="32"/>
      <c r="I1513" s="32"/>
    </row>
    <row r="1514" spans="1:9" x14ac:dyDescent="0.25">
      <c r="A1514" s="32"/>
      <c r="B1514" s="32"/>
      <c r="C1514" s="32"/>
      <c r="D1514" s="32"/>
      <c r="E1514" s="32"/>
      <c r="F1514" s="32"/>
      <c r="G1514" s="32"/>
      <c r="H1514" s="32"/>
      <c r="I1514" s="32"/>
    </row>
    <row r="1515" spans="1:9" x14ac:dyDescent="0.25">
      <c r="A1515" s="32"/>
      <c r="B1515" s="32"/>
      <c r="C1515" s="32"/>
      <c r="D1515" s="32"/>
      <c r="E1515" s="32"/>
      <c r="F1515" s="32"/>
      <c r="G1515" s="32"/>
      <c r="H1515" s="32"/>
      <c r="I1515" s="32"/>
    </row>
    <row r="1516" spans="1:9" x14ac:dyDescent="0.25">
      <c r="A1516" s="32"/>
      <c r="B1516" s="32"/>
      <c r="C1516" s="32"/>
      <c r="D1516" s="32"/>
      <c r="E1516" s="32"/>
      <c r="F1516" s="32"/>
      <c r="G1516" s="32"/>
      <c r="H1516" s="32"/>
      <c r="I1516" s="32"/>
    </row>
    <row r="1517" spans="1:9" x14ac:dyDescent="0.25">
      <c r="A1517" s="32"/>
      <c r="B1517" s="32"/>
      <c r="C1517" s="32"/>
      <c r="D1517" s="32"/>
      <c r="E1517" s="32"/>
      <c r="F1517" s="32"/>
      <c r="G1517" s="32"/>
      <c r="H1517" s="32"/>
      <c r="I1517" s="32"/>
    </row>
    <row r="1518" spans="1:9" x14ac:dyDescent="0.25">
      <c r="A1518" s="32"/>
      <c r="B1518" s="32"/>
      <c r="C1518" s="32"/>
      <c r="D1518" s="32"/>
      <c r="E1518" s="32"/>
      <c r="F1518" s="32"/>
      <c r="G1518" s="32"/>
      <c r="H1518" s="32"/>
      <c r="I1518" s="32"/>
    </row>
    <row r="1519" spans="1:9" x14ac:dyDescent="0.25">
      <c r="A1519" s="32"/>
      <c r="B1519" s="32"/>
      <c r="C1519" s="32"/>
      <c r="D1519" s="32"/>
      <c r="E1519" s="32"/>
      <c r="F1519" s="32"/>
      <c r="G1519" s="32"/>
      <c r="H1519" s="32"/>
      <c r="I1519" s="32"/>
    </row>
    <row r="1520" spans="1:9" x14ac:dyDescent="0.25">
      <c r="A1520" s="32"/>
      <c r="B1520" s="32"/>
      <c r="C1520" s="32"/>
      <c r="D1520" s="32"/>
      <c r="E1520" s="32"/>
      <c r="F1520" s="32"/>
      <c r="G1520" s="32"/>
      <c r="H1520" s="32"/>
      <c r="I1520" s="32"/>
    </row>
    <row r="1521" spans="1:9" x14ac:dyDescent="0.25">
      <c r="A1521" s="32"/>
      <c r="B1521" s="32"/>
      <c r="C1521" s="32"/>
      <c r="D1521" s="32"/>
      <c r="E1521" s="32"/>
      <c r="F1521" s="32"/>
      <c r="G1521" s="32"/>
      <c r="H1521" s="32"/>
      <c r="I1521" s="32"/>
    </row>
    <row r="1522" spans="1:9" x14ac:dyDescent="0.25">
      <c r="A1522" s="32"/>
      <c r="B1522" s="32"/>
      <c r="C1522" s="32"/>
      <c r="D1522" s="32"/>
      <c r="E1522" s="32"/>
      <c r="F1522" s="32"/>
      <c r="G1522" s="32"/>
      <c r="H1522" s="32"/>
      <c r="I1522" s="32"/>
    </row>
    <row r="1523" spans="1:9" x14ac:dyDescent="0.25">
      <c r="A1523" s="32"/>
      <c r="B1523" s="32"/>
      <c r="C1523" s="32"/>
      <c r="D1523" s="32"/>
      <c r="E1523" s="32"/>
      <c r="F1523" s="32"/>
      <c r="G1523" s="32"/>
      <c r="H1523" s="32"/>
      <c r="I1523" s="32"/>
    </row>
    <row r="1524" spans="1:9" x14ac:dyDescent="0.25">
      <c r="A1524" s="32"/>
      <c r="B1524" s="32"/>
      <c r="C1524" s="32"/>
      <c r="D1524" s="32"/>
      <c r="E1524" s="32"/>
      <c r="F1524" s="32"/>
      <c r="G1524" s="32"/>
      <c r="H1524" s="32"/>
      <c r="I1524" s="32"/>
    </row>
    <row r="1526" spans="1:9" x14ac:dyDescent="0.25">
      <c r="A1526" s="32"/>
      <c r="B1526" s="32"/>
      <c r="C1526" s="32"/>
      <c r="D1526" s="32"/>
      <c r="E1526" s="32"/>
      <c r="F1526" s="32"/>
      <c r="G1526" s="32"/>
      <c r="H1526" s="32"/>
      <c r="I1526" s="32"/>
    </row>
    <row r="1527" spans="1:9" x14ac:dyDescent="0.25">
      <c r="A1527" s="32"/>
      <c r="B1527" s="32"/>
      <c r="C1527" s="32"/>
      <c r="D1527" s="32"/>
      <c r="E1527" s="32"/>
      <c r="F1527" s="32"/>
      <c r="G1527" s="32"/>
      <c r="H1527" s="32"/>
      <c r="I1527" s="32"/>
    </row>
    <row r="1528" spans="1:9" x14ac:dyDescent="0.25">
      <c r="A1528" s="32"/>
      <c r="B1528" s="32"/>
      <c r="C1528" s="32"/>
      <c r="D1528" s="32"/>
      <c r="E1528" s="32"/>
      <c r="F1528" s="32"/>
      <c r="G1528" s="32"/>
      <c r="H1528" s="32"/>
      <c r="I1528" s="32"/>
    </row>
    <row r="1529" spans="1:9" x14ac:dyDescent="0.25">
      <c r="A1529" s="32"/>
      <c r="B1529" s="32"/>
      <c r="C1529" s="32"/>
      <c r="D1529" s="32"/>
      <c r="E1529" s="32"/>
      <c r="F1529" s="32"/>
      <c r="G1529" s="32"/>
      <c r="H1529" s="32"/>
      <c r="I1529" s="32"/>
    </row>
    <row r="1530" spans="1:9" x14ac:dyDescent="0.25">
      <c r="A1530" s="32"/>
      <c r="B1530" s="32"/>
      <c r="C1530" s="32"/>
      <c r="D1530" s="32"/>
      <c r="E1530" s="32"/>
      <c r="F1530" s="32"/>
      <c r="G1530" s="32"/>
      <c r="H1530" s="32"/>
      <c r="I1530" s="32"/>
    </row>
    <row r="1531" spans="1:9" x14ac:dyDescent="0.25">
      <c r="A1531" s="32"/>
      <c r="B1531" s="32"/>
      <c r="C1531" s="32"/>
      <c r="D1531" s="32"/>
      <c r="E1531" s="32"/>
      <c r="F1531" s="32"/>
      <c r="G1531" s="32"/>
      <c r="H1531" s="32"/>
      <c r="I1531" s="32"/>
    </row>
    <row r="1532" spans="1:9" x14ac:dyDescent="0.25">
      <c r="A1532" s="32"/>
      <c r="B1532" s="32"/>
      <c r="C1532" s="32"/>
      <c r="D1532" s="32"/>
      <c r="E1532" s="32"/>
      <c r="F1532" s="32"/>
      <c r="G1532" s="32"/>
      <c r="H1532" s="32"/>
      <c r="I1532" s="32"/>
    </row>
    <row r="1533" spans="1:9" x14ac:dyDescent="0.25">
      <c r="A1533" s="32"/>
      <c r="B1533" s="32"/>
      <c r="C1533" s="32"/>
      <c r="D1533" s="32"/>
      <c r="E1533" s="32"/>
      <c r="F1533" s="32"/>
      <c r="G1533" s="32"/>
      <c r="H1533" s="32"/>
      <c r="I1533" s="32"/>
    </row>
    <row r="1534" spans="1:9" x14ac:dyDescent="0.25">
      <c r="A1534" s="32"/>
      <c r="B1534" s="32"/>
      <c r="C1534" s="32"/>
      <c r="D1534" s="32"/>
      <c r="E1534" s="32"/>
      <c r="F1534" s="32"/>
      <c r="G1534" s="32"/>
      <c r="H1534" s="32"/>
      <c r="I1534" s="32"/>
    </row>
    <row r="1535" spans="1:9" x14ac:dyDescent="0.25">
      <c r="A1535" s="32"/>
      <c r="B1535" s="32"/>
      <c r="C1535" s="32"/>
      <c r="D1535" s="32"/>
      <c r="E1535" s="32"/>
      <c r="F1535" s="32"/>
      <c r="G1535" s="32"/>
      <c r="H1535" s="32"/>
      <c r="I1535" s="32"/>
    </row>
    <row r="1536" spans="1:9" x14ac:dyDescent="0.25">
      <c r="A1536" s="32"/>
      <c r="B1536" s="32"/>
      <c r="C1536" s="32"/>
      <c r="D1536" s="32"/>
      <c r="E1536" s="32"/>
      <c r="F1536" s="32"/>
      <c r="G1536" s="32"/>
      <c r="H1536" s="32"/>
      <c r="I1536" s="32"/>
    </row>
    <row r="1537" spans="1:9" x14ac:dyDescent="0.25">
      <c r="A1537" s="32"/>
      <c r="B1537" s="32"/>
      <c r="C1537" s="32"/>
      <c r="D1537" s="32"/>
      <c r="E1537" s="32"/>
      <c r="F1537" s="32"/>
      <c r="G1537" s="32"/>
      <c r="H1537" s="32"/>
      <c r="I1537" s="32"/>
    </row>
    <row r="1538" spans="1:9" x14ac:dyDescent="0.25">
      <c r="A1538" s="32"/>
      <c r="B1538" s="32"/>
      <c r="C1538" s="32"/>
      <c r="D1538" s="32"/>
      <c r="E1538" s="32"/>
      <c r="F1538" s="32"/>
      <c r="G1538" s="32"/>
      <c r="H1538" s="32"/>
      <c r="I1538" s="32"/>
    </row>
    <row r="1539" spans="1:9" x14ac:dyDescent="0.25">
      <c r="A1539" s="32"/>
      <c r="B1539" s="32"/>
      <c r="C1539" s="32"/>
      <c r="D1539" s="32"/>
      <c r="E1539" s="32"/>
      <c r="F1539" s="32"/>
      <c r="G1539" s="32"/>
      <c r="H1539" s="32"/>
      <c r="I1539" s="32"/>
    </row>
    <row r="1540" spans="1:9" x14ac:dyDescent="0.25">
      <c r="A1540" s="32"/>
      <c r="B1540" s="32"/>
      <c r="C1540" s="32"/>
      <c r="D1540" s="32"/>
      <c r="E1540" s="32"/>
      <c r="F1540" s="32"/>
      <c r="G1540" s="32"/>
      <c r="H1540" s="32"/>
      <c r="I1540" s="32"/>
    </row>
    <row r="1541" spans="1:9" x14ac:dyDescent="0.25">
      <c r="A1541" s="32"/>
      <c r="B1541" s="32"/>
      <c r="C1541" s="32"/>
      <c r="D1541" s="32"/>
      <c r="E1541" s="32"/>
      <c r="F1541" s="32"/>
      <c r="G1541" s="32"/>
      <c r="H1541" s="32"/>
      <c r="I1541" s="32"/>
    </row>
    <row r="1542" spans="1:9" x14ac:dyDescent="0.25">
      <c r="A1542" s="32"/>
      <c r="B1542" s="32"/>
      <c r="C1542" s="32"/>
      <c r="D1542" s="32"/>
      <c r="E1542" s="32"/>
      <c r="F1542" s="32"/>
      <c r="G1542" s="32"/>
      <c r="H1542" s="32"/>
      <c r="I1542" s="32"/>
    </row>
    <row r="1543" spans="1:9" x14ac:dyDescent="0.25">
      <c r="A1543" s="32"/>
      <c r="B1543" s="32"/>
      <c r="C1543" s="32"/>
      <c r="D1543" s="32"/>
      <c r="E1543" s="32"/>
      <c r="F1543" s="32"/>
      <c r="G1543" s="32"/>
      <c r="H1543" s="32"/>
      <c r="I1543" s="32"/>
    </row>
    <row r="1544" spans="1:9" x14ac:dyDescent="0.25">
      <c r="A1544" s="32"/>
      <c r="B1544" s="32"/>
      <c r="C1544" s="32"/>
      <c r="D1544" s="32"/>
      <c r="E1544" s="32"/>
      <c r="F1544" s="32"/>
      <c r="G1544" s="32"/>
      <c r="H1544" s="32"/>
      <c r="I1544" s="32"/>
    </row>
    <row r="1545" spans="1:9" x14ac:dyDescent="0.25">
      <c r="A1545" s="32"/>
      <c r="B1545" s="32"/>
      <c r="C1545" s="32"/>
      <c r="D1545" s="32"/>
      <c r="E1545" s="32"/>
      <c r="F1545" s="32"/>
      <c r="G1545" s="32"/>
      <c r="H1545" s="32"/>
      <c r="I1545" s="32"/>
    </row>
    <row r="1546" spans="1:9" x14ac:dyDescent="0.25">
      <c r="A1546" s="32"/>
      <c r="B1546" s="32"/>
      <c r="C1546" s="32"/>
      <c r="D1546" s="32"/>
      <c r="E1546" s="32"/>
      <c r="F1546" s="32"/>
      <c r="G1546" s="32"/>
      <c r="H1546" s="32"/>
      <c r="I1546" s="32"/>
    </row>
    <row r="1547" spans="1:9" x14ac:dyDescent="0.25">
      <c r="A1547" s="32"/>
      <c r="B1547" s="32"/>
      <c r="C1547" s="32"/>
      <c r="D1547" s="32"/>
      <c r="E1547" s="32"/>
      <c r="F1547" s="32"/>
      <c r="G1547" s="32"/>
      <c r="H1547" s="32"/>
      <c r="I1547" s="32"/>
    </row>
    <row r="1549" spans="1:9" x14ac:dyDescent="0.25">
      <c r="A1549" s="32"/>
      <c r="B1549" s="32"/>
      <c r="C1549" s="32"/>
      <c r="D1549" s="32"/>
      <c r="E1549" s="32"/>
      <c r="F1549" s="32"/>
      <c r="G1549" s="32"/>
      <c r="H1549" s="32"/>
      <c r="I1549" s="32"/>
    </row>
    <row r="1550" spans="1:9" x14ac:dyDescent="0.25">
      <c r="A1550" s="32"/>
      <c r="B1550" s="32"/>
      <c r="C1550" s="32"/>
      <c r="D1550" s="32"/>
      <c r="E1550" s="32"/>
      <c r="F1550" s="32"/>
      <c r="G1550" s="32"/>
      <c r="H1550" s="32"/>
      <c r="I1550" s="32"/>
    </row>
    <row r="1551" spans="1:9" x14ac:dyDescent="0.25">
      <c r="A1551" s="32"/>
      <c r="B1551" s="32"/>
      <c r="C1551" s="32"/>
      <c r="D1551" s="32"/>
      <c r="E1551" s="32"/>
      <c r="F1551" s="32"/>
      <c r="G1551" s="32"/>
      <c r="H1551" s="32"/>
      <c r="I1551" s="32"/>
    </row>
    <row r="1552" spans="1:9" x14ac:dyDescent="0.25">
      <c r="A1552" s="32"/>
      <c r="B1552" s="32"/>
      <c r="C1552" s="32"/>
      <c r="D1552" s="32"/>
      <c r="E1552" s="32"/>
      <c r="F1552" s="32"/>
      <c r="G1552" s="32"/>
      <c r="H1552" s="32"/>
      <c r="I1552" s="32"/>
    </row>
    <row r="1553" spans="1:9" x14ac:dyDescent="0.25">
      <c r="A1553" s="32"/>
      <c r="B1553" s="32"/>
      <c r="C1553" s="32"/>
      <c r="D1553" s="32"/>
      <c r="E1553" s="32"/>
      <c r="F1553" s="32"/>
      <c r="G1553" s="32"/>
      <c r="H1553" s="32"/>
      <c r="I1553" s="32"/>
    </row>
    <row r="1554" spans="1:9" x14ac:dyDescent="0.25">
      <c r="A1554" s="32"/>
      <c r="B1554" s="32"/>
      <c r="C1554" s="32"/>
      <c r="D1554" s="32"/>
      <c r="E1554" s="32"/>
      <c r="F1554" s="32"/>
      <c r="G1554" s="32"/>
      <c r="H1554" s="32"/>
      <c r="I1554" s="32"/>
    </row>
    <row r="1555" spans="1:9" x14ac:dyDescent="0.25">
      <c r="A1555" s="32"/>
      <c r="B1555" s="32"/>
      <c r="C1555" s="32"/>
      <c r="D1555" s="32"/>
      <c r="E1555" s="32"/>
      <c r="F1555" s="32"/>
      <c r="G1555" s="32"/>
      <c r="H1555" s="32"/>
      <c r="I1555" s="32"/>
    </row>
    <row r="1556" spans="1:9" x14ac:dyDescent="0.25">
      <c r="A1556" s="32"/>
      <c r="B1556" s="32"/>
      <c r="C1556" s="32"/>
      <c r="D1556" s="32"/>
      <c r="E1556" s="32"/>
      <c r="F1556" s="32"/>
      <c r="G1556" s="32"/>
      <c r="H1556" s="32"/>
      <c r="I1556" s="32"/>
    </row>
    <row r="1557" spans="1:9" x14ac:dyDescent="0.25">
      <c r="A1557" s="32"/>
      <c r="B1557" s="32"/>
      <c r="C1557" s="32"/>
      <c r="D1557" s="32"/>
      <c r="E1557" s="32"/>
      <c r="F1557" s="32"/>
      <c r="G1557" s="32"/>
      <c r="H1557" s="32"/>
      <c r="I1557" s="32"/>
    </row>
    <row r="1558" spans="1:9" x14ac:dyDescent="0.25">
      <c r="A1558" s="32"/>
      <c r="B1558" s="32"/>
      <c r="C1558" s="32"/>
      <c r="D1558" s="32"/>
      <c r="E1558" s="32"/>
      <c r="F1558" s="32"/>
      <c r="G1558" s="32"/>
      <c r="H1558" s="32"/>
      <c r="I1558" s="32"/>
    </row>
    <row r="1559" spans="1:9" x14ac:dyDescent="0.25">
      <c r="A1559" s="32"/>
      <c r="B1559" s="32"/>
      <c r="C1559" s="32"/>
      <c r="D1559" s="32"/>
      <c r="E1559" s="32"/>
      <c r="F1559" s="32"/>
      <c r="G1559" s="32"/>
      <c r="H1559" s="32"/>
      <c r="I1559" s="32"/>
    </row>
    <row r="1560" spans="1:9" x14ac:dyDescent="0.25">
      <c r="A1560" s="32"/>
      <c r="B1560" s="32"/>
      <c r="C1560" s="32"/>
      <c r="D1560" s="32"/>
      <c r="E1560" s="32"/>
      <c r="F1560" s="32"/>
      <c r="G1560" s="32"/>
      <c r="H1560" s="32"/>
      <c r="I1560" s="32"/>
    </row>
    <row r="1561" spans="1:9" x14ac:dyDescent="0.25">
      <c r="A1561" s="32"/>
      <c r="B1561" s="32"/>
      <c r="C1561" s="32"/>
      <c r="D1561" s="32"/>
      <c r="E1561" s="32"/>
      <c r="F1561" s="32"/>
      <c r="G1561" s="32"/>
      <c r="H1561" s="32"/>
      <c r="I1561" s="32"/>
    </row>
    <row r="1562" spans="1:9" x14ac:dyDescent="0.25">
      <c r="A1562" s="32"/>
      <c r="B1562" s="32"/>
      <c r="C1562" s="32"/>
      <c r="D1562" s="32"/>
      <c r="E1562" s="32"/>
      <c r="F1562" s="32"/>
      <c r="G1562" s="32"/>
      <c r="H1562" s="32"/>
      <c r="I1562" s="32"/>
    </row>
    <row r="1563" spans="1:9" x14ac:dyDescent="0.25">
      <c r="A1563" s="32"/>
      <c r="B1563" s="32"/>
      <c r="C1563" s="32"/>
      <c r="D1563" s="32"/>
      <c r="E1563" s="32"/>
      <c r="F1563" s="32"/>
      <c r="G1563" s="32"/>
      <c r="H1563" s="32"/>
      <c r="I1563" s="32"/>
    </row>
    <row r="1564" spans="1:9" x14ac:dyDescent="0.25">
      <c r="A1564" s="32"/>
      <c r="B1564" s="32"/>
      <c r="C1564" s="32"/>
      <c r="D1564" s="32"/>
      <c r="E1564" s="32"/>
      <c r="F1564" s="32"/>
      <c r="G1564" s="32"/>
      <c r="H1564" s="32"/>
      <c r="I1564" s="32"/>
    </row>
    <row r="1565" spans="1:9" x14ac:dyDescent="0.25">
      <c r="A1565" s="32"/>
      <c r="B1565" s="32"/>
      <c r="C1565" s="32"/>
      <c r="D1565" s="32"/>
      <c r="E1565" s="32"/>
      <c r="F1565" s="32"/>
      <c r="G1565" s="32"/>
      <c r="H1565" s="32"/>
      <c r="I1565" s="32"/>
    </row>
    <row r="1566" spans="1:9" x14ac:dyDescent="0.25">
      <c r="A1566" s="32"/>
      <c r="B1566" s="32"/>
      <c r="C1566" s="32"/>
      <c r="D1566" s="32"/>
      <c r="E1566" s="32"/>
      <c r="F1566" s="32"/>
      <c r="G1566" s="32"/>
      <c r="H1566" s="32"/>
      <c r="I1566" s="32"/>
    </row>
    <row r="1567" spans="1:9" x14ac:dyDescent="0.25">
      <c r="A1567" s="32"/>
      <c r="B1567" s="32"/>
      <c r="C1567" s="32"/>
      <c r="D1567" s="32"/>
      <c r="E1567" s="32"/>
      <c r="F1567" s="32"/>
      <c r="G1567" s="32"/>
      <c r="H1567" s="32"/>
      <c r="I1567" s="32"/>
    </row>
    <row r="1568" spans="1:9" x14ac:dyDescent="0.25">
      <c r="A1568" s="32"/>
      <c r="B1568" s="32"/>
      <c r="C1568" s="32"/>
      <c r="D1568" s="32"/>
      <c r="E1568" s="32"/>
      <c r="F1568" s="32"/>
      <c r="G1568" s="32"/>
      <c r="H1568" s="32"/>
      <c r="I1568" s="32"/>
    </row>
    <row r="1569" spans="1:9" x14ac:dyDescent="0.25">
      <c r="A1569" s="32"/>
      <c r="B1569" s="32"/>
      <c r="C1569" s="32"/>
      <c r="D1569" s="32"/>
      <c r="E1569" s="32"/>
      <c r="F1569" s="32"/>
      <c r="G1569" s="32"/>
      <c r="H1569" s="32"/>
      <c r="I1569" s="32"/>
    </row>
    <row r="1570" spans="1:9" x14ac:dyDescent="0.25">
      <c r="A1570" s="32"/>
      <c r="B1570" s="32"/>
      <c r="C1570" s="32"/>
      <c r="D1570" s="32"/>
      <c r="E1570" s="32"/>
      <c r="F1570" s="32"/>
      <c r="G1570" s="32"/>
      <c r="H1570" s="32"/>
      <c r="I1570" s="32"/>
    </row>
    <row r="1571" spans="1:9" x14ac:dyDescent="0.25">
      <c r="A1571" s="32"/>
      <c r="B1571" s="32"/>
      <c r="C1571" s="32"/>
      <c r="D1571" s="32"/>
      <c r="E1571" s="32"/>
      <c r="F1571" s="32"/>
      <c r="G1571" s="32"/>
      <c r="H1571" s="32"/>
      <c r="I1571" s="32"/>
    </row>
    <row r="1572" spans="1:9" x14ac:dyDescent="0.25">
      <c r="A1572" s="32"/>
      <c r="B1572" s="32"/>
      <c r="C1572" s="32"/>
      <c r="D1572" s="32"/>
      <c r="E1572" s="32"/>
      <c r="F1572" s="32"/>
      <c r="G1572" s="32"/>
      <c r="H1572" s="32"/>
      <c r="I1572" s="32"/>
    </row>
    <row r="1573" spans="1:9" x14ac:dyDescent="0.25">
      <c r="A1573" s="32"/>
      <c r="B1573" s="32"/>
      <c r="C1573" s="32"/>
      <c r="D1573" s="32"/>
      <c r="E1573" s="32"/>
      <c r="F1573" s="32"/>
      <c r="G1573" s="32"/>
      <c r="H1573" s="32"/>
      <c r="I1573" s="32"/>
    </row>
    <row r="1574" spans="1:9" x14ac:dyDescent="0.25">
      <c r="A1574" s="32"/>
      <c r="B1574" s="32"/>
      <c r="C1574" s="32"/>
      <c r="D1574" s="32"/>
      <c r="E1574" s="32"/>
      <c r="F1574" s="32"/>
      <c r="G1574" s="32"/>
      <c r="H1574" s="32"/>
      <c r="I1574" s="32"/>
    </row>
    <row r="1575" spans="1:9" x14ac:dyDescent="0.25">
      <c r="A1575" s="32"/>
      <c r="B1575" s="32"/>
      <c r="C1575" s="32"/>
      <c r="D1575" s="32"/>
      <c r="E1575" s="32"/>
      <c r="F1575" s="32"/>
      <c r="G1575" s="32"/>
      <c r="H1575" s="32"/>
      <c r="I1575" s="32"/>
    </row>
    <row r="1576" spans="1:9" x14ac:dyDescent="0.25">
      <c r="A1576" s="32"/>
      <c r="B1576" s="32"/>
      <c r="C1576" s="32"/>
      <c r="D1576" s="32"/>
      <c r="E1576" s="32"/>
      <c r="F1576" s="32"/>
      <c r="G1576" s="32"/>
      <c r="H1576" s="32"/>
      <c r="I1576" s="32"/>
    </row>
    <row r="1577" spans="1:9" x14ac:dyDescent="0.25">
      <c r="A1577" s="32"/>
      <c r="B1577" s="32"/>
      <c r="C1577" s="32"/>
      <c r="D1577" s="32"/>
      <c r="E1577" s="32"/>
      <c r="F1577" s="32"/>
      <c r="G1577" s="32"/>
      <c r="H1577" s="32"/>
      <c r="I1577" s="32"/>
    </row>
    <row r="1578" spans="1:9" x14ac:dyDescent="0.25">
      <c r="A1578" s="32"/>
      <c r="B1578" s="32"/>
      <c r="C1578" s="32"/>
      <c r="D1578" s="32"/>
      <c r="E1578" s="32"/>
      <c r="F1578" s="32"/>
      <c r="G1578" s="32"/>
      <c r="H1578" s="32"/>
      <c r="I1578" s="32"/>
    </row>
    <row r="1579" spans="1:9" x14ac:dyDescent="0.25">
      <c r="A1579" s="32"/>
      <c r="B1579" s="32"/>
      <c r="C1579" s="32"/>
      <c r="D1579" s="32"/>
      <c r="E1579" s="32"/>
      <c r="F1579" s="32"/>
      <c r="G1579" s="32"/>
      <c r="H1579" s="32"/>
      <c r="I1579" s="32"/>
    </row>
    <row r="1580" spans="1:9" x14ac:dyDescent="0.25">
      <c r="A1580" s="32"/>
      <c r="B1580" s="32"/>
      <c r="C1580" s="32"/>
      <c r="D1580" s="32"/>
      <c r="E1580" s="32"/>
      <c r="F1580" s="32"/>
      <c r="G1580" s="32"/>
      <c r="H1580" s="32"/>
      <c r="I1580" s="32"/>
    </row>
    <row r="1581" spans="1:9" x14ac:dyDescent="0.25">
      <c r="A1581" s="32"/>
      <c r="B1581" s="32"/>
      <c r="C1581" s="32"/>
      <c r="D1581" s="32"/>
      <c r="E1581" s="32"/>
      <c r="F1581" s="32"/>
      <c r="G1581" s="32"/>
      <c r="H1581" s="32"/>
      <c r="I1581" s="32"/>
    </row>
    <row r="1582" spans="1:9" x14ac:dyDescent="0.25">
      <c r="A1582" s="32"/>
      <c r="B1582" s="32"/>
      <c r="C1582" s="32"/>
      <c r="D1582" s="32"/>
      <c r="E1582" s="32"/>
      <c r="F1582" s="32"/>
      <c r="G1582" s="32"/>
      <c r="H1582" s="32"/>
      <c r="I1582" s="32"/>
    </row>
    <row r="1583" spans="1:9" x14ac:dyDescent="0.25">
      <c r="A1583" s="32"/>
      <c r="B1583" s="32"/>
      <c r="C1583" s="32"/>
      <c r="D1583" s="32"/>
      <c r="E1583" s="32"/>
      <c r="F1583" s="32"/>
      <c r="G1583" s="32"/>
      <c r="H1583" s="32"/>
      <c r="I1583" s="32"/>
    </row>
    <row r="1585" spans="1:9" x14ac:dyDescent="0.25">
      <c r="A1585" s="32"/>
      <c r="B1585" s="32"/>
      <c r="C1585" s="32"/>
      <c r="D1585" s="32"/>
      <c r="E1585" s="32"/>
      <c r="F1585" s="32"/>
      <c r="G1585" s="32"/>
      <c r="H1585" s="32"/>
      <c r="I1585" s="32"/>
    </row>
    <row r="1586" spans="1:9" x14ac:dyDescent="0.25">
      <c r="A1586" s="32"/>
      <c r="B1586" s="32"/>
      <c r="C1586" s="32"/>
      <c r="D1586" s="32"/>
      <c r="E1586" s="32"/>
      <c r="F1586" s="32"/>
      <c r="G1586" s="32"/>
      <c r="H1586" s="32"/>
      <c r="I1586" s="32"/>
    </row>
    <row r="1587" spans="1:9" x14ac:dyDescent="0.25">
      <c r="A1587" s="32"/>
      <c r="B1587" s="32"/>
      <c r="C1587" s="32"/>
      <c r="D1587" s="32"/>
      <c r="E1587" s="32"/>
      <c r="F1587" s="32"/>
      <c r="G1587" s="32"/>
      <c r="H1587" s="32"/>
      <c r="I1587" s="32"/>
    </row>
    <row r="1588" spans="1:9" x14ac:dyDescent="0.25">
      <c r="A1588" s="32"/>
      <c r="B1588" s="32"/>
      <c r="C1588" s="32"/>
      <c r="D1588" s="32"/>
      <c r="E1588" s="32"/>
      <c r="F1588" s="32"/>
      <c r="G1588" s="32"/>
      <c r="H1588" s="32"/>
      <c r="I1588" s="32"/>
    </row>
    <row r="1589" spans="1:9" x14ac:dyDescent="0.25">
      <c r="A1589" s="32"/>
      <c r="B1589" s="32"/>
      <c r="C1589" s="32"/>
      <c r="D1589" s="32"/>
      <c r="E1589" s="32"/>
      <c r="F1589" s="32"/>
      <c r="G1589" s="32"/>
      <c r="H1589" s="32"/>
      <c r="I1589" s="32"/>
    </row>
    <row r="1590" spans="1:9" x14ac:dyDescent="0.25">
      <c r="A1590" s="32"/>
      <c r="B1590" s="32"/>
      <c r="C1590" s="32"/>
      <c r="D1590" s="32"/>
      <c r="E1590" s="32"/>
      <c r="F1590" s="32"/>
      <c r="G1590" s="32"/>
      <c r="H1590" s="32"/>
      <c r="I1590" s="32"/>
    </row>
    <row r="1591" spans="1:9" x14ac:dyDescent="0.25">
      <c r="A1591" s="32"/>
      <c r="B1591" s="32"/>
      <c r="C1591" s="32"/>
      <c r="D1591" s="32"/>
      <c r="E1591" s="32"/>
      <c r="F1591" s="32"/>
      <c r="G1591" s="32"/>
      <c r="H1591" s="32"/>
      <c r="I1591" s="32"/>
    </row>
    <row r="1592" spans="1:9" x14ac:dyDescent="0.25">
      <c r="A1592" s="32"/>
      <c r="B1592" s="32"/>
      <c r="C1592" s="32"/>
      <c r="D1592" s="32"/>
      <c r="E1592" s="32"/>
      <c r="F1592" s="32"/>
      <c r="G1592" s="32"/>
      <c r="H1592" s="32"/>
      <c r="I1592" s="32"/>
    </row>
    <row r="1593" spans="1:9" x14ac:dyDescent="0.25">
      <c r="A1593" s="32"/>
      <c r="B1593" s="32"/>
      <c r="C1593" s="32"/>
      <c r="D1593" s="32"/>
      <c r="E1593" s="32"/>
      <c r="F1593" s="32"/>
      <c r="G1593" s="32"/>
      <c r="H1593" s="32"/>
      <c r="I1593" s="32"/>
    </row>
    <row r="1594" spans="1:9" x14ac:dyDescent="0.25">
      <c r="A1594" s="32"/>
      <c r="B1594" s="32"/>
      <c r="C1594" s="32"/>
      <c r="D1594" s="32"/>
      <c r="E1594" s="32"/>
      <c r="F1594" s="32"/>
      <c r="G1594" s="32"/>
      <c r="H1594" s="32"/>
      <c r="I1594" s="32"/>
    </row>
    <row r="1595" spans="1:9" x14ac:dyDescent="0.25">
      <c r="A1595" s="32"/>
      <c r="B1595" s="32"/>
      <c r="C1595" s="32"/>
      <c r="D1595" s="32"/>
      <c r="E1595" s="32"/>
      <c r="F1595" s="32"/>
      <c r="G1595" s="32"/>
      <c r="H1595" s="32"/>
      <c r="I1595" s="32"/>
    </row>
    <row r="1596" spans="1:9" x14ac:dyDescent="0.25">
      <c r="A1596" s="32"/>
      <c r="B1596" s="32"/>
      <c r="C1596" s="32"/>
      <c r="D1596" s="32"/>
      <c r="E1596" s="32"/>
      <c r="F1596" s="32"/>
      <c r="G1596" s="32"/>
      <c r="H1596" s="32"/>
      <c r="I1596" s="32"/>
    </row>
    <row r="1597" spans="1:9" x14ac:dyDescent="0.25">
      <c r="A1597" s="32"/>
      <c r="B1597" s="32"/>
      <c r="C1597" s="32"/>
      <c r="D1597" s="32"/>
      <c r="E1597" s="32"/>
      <c r="F1597" s="32"/>
      <c r="G1597" s="32"/>
      <c r="H1597" s="32"/>
      <c r="I1597" s="32"/>
    </row>
    <row r="1598" spans="1:9" x14ac:dyDescent="0.25">
      <c r="A1598" s="32"/>
      <c r="B1598" s="32"/>
      <c r="C1598" s="32"/>
      <c r="D1598" s="32"/>
      <c r="E1598" s="32"/>
      <c r="F1598" s="32"/>
      <c r="G1598" s="32"/>
      <c r="H1598" s="32"/>
      <c r="I1598" s="32"/>
    </row>
    <row r="1599" spans="1:9" x14ac:dyDescent="0.25">
      <c r="A1599" s="32"/>
      <c r="B1599" s="32"/>
      <c r="C1599" s="32"/>
      <c r="D1599" s="32"/>
      <c r="E1599" s="32"/>
      <c r="F1599" s="32"/>
      <c r="G1599" s="32"/>
      <c r="H1599" s="32"/>
      <c r="I1599" s="32"/>
    </row>
    <row r="1600" spans="1:9" x14ac:dyDescent="0.25">
      <c r="A1600" s="32"/>
      <c r="B1600" s="32"/>
      <c r="C1600" s="32"/>
      <c r="D1600" s="32"/>
      <c r="E1600" s="32"/>
      <c r="F1600" s="32"/>
      <c r="G1600" s="32"/>
      <c r="H1600" s="32"/>
      <c r="I1600" s="32"/>
    </row>
    <row r="1601" spans="1:9" x14ac:dyDescent="0.25">
      <c r="A1601" s="32"/>
      <c r="B1601" s="32"/>
      <c r="C1601" s="32"/>
      <c r="D1601" s="32"/>
      <c r="E1601" s="32"/>
      <c r="F1601" s="32"/>
      <c r="G1601" s="32"/>
      <c r="H1601" s="32"/>
      <c r="I1601" s="32"/>
    </row>
    <row r="1603" spans="1:9" x14ac:dyDescent="0.25">
      <c r="A1603" s="32"/>
      <c r="B1603" s="32"/>
      <c r="C1603" s="32"/>
      <c r="D1603" s="32"/>
      <c r="E1603" s="32"/>
      <c r="F1603" s="32"/>
      <c r="G1603" s="32"/>
      <c r="H1603" s="32"/>
      <c r="I1603" s="32"/>
    </row>
    <row r="1604" spans="1:9" x14ac:dyDescent="0.25">
      <c r="A1604" s="32"/>
      <c r="B1604" s="32"/>
      <c r="C1604" s="32"/>
      <c r="D1604" s="32"/>
      <c r="E1604" s="32"/>
      <c r="F1604" s="32"/>
      <c r="G1604" s="32"/>
      <c r="H1604" s="32"/>
      <c r="I1604" s="32"/>
    </row>
    <row r="1605" spans="1:9" x14ac:dyDescent="0.25">
      <c r="A1605" s="32"/>
      <c r="B1605" s="32"/>
      <c r="C1605" s="32"/>
      <c r="D1605" s="32"/>
      <c r="E1605" s="32"/>
      <c r="F1605" s="32"/>
      <c r="G1605" s="32"/>
      <c r="H1605" s="32"/>
      <c r="I1605" s="32"/>
    </row>
    <row r="1606" spans="1:9" x14ac:dyDescent="0.25">
      <c r="A1606" s="32"/>
      <c r="B1606" s="32"/>
      <c r="C1606" s="32"/>
      <c r="D1606" s="32"/>
      <c r="E1606" s="32"/>
      <c r="F1606" s="32"/>
      <c r="G1606" s="32"/>
      <c r="H1606" s="32"/>
      <c r="I1606" s="32"/>
    </row>
    <row r="1607" spans="1:9" x14ac:dyDescent="0.25">
      <c r="A1607" s="32"/>
      <c r="B1607" s="32"/>
      <c r="C1607" s="32"/>
      <c r="D1607" s="32"/>
      <c r="E1607" s="32"/>
      <c r="F1607" s="32"/>
      <c r="G1607" s="32"/>
      <c r="H1607" s="32"/>
      <c r="I1607" s="32"/>
    </row>
    <row r="1608" spans="1:9" x14ac:dyDescent="0.25">
      <c r="A1608" s="32"/>
      <c r="B1608" s="32"/>
      <c r="C1608" s="32"/>
      <c r="D1608" s="32"/>
      <c r="E1608" s="32"/>
      <c r="F1608" s="32"/>
      <c r="G1608" s="32"/>
      <c r="H1608" s="32"/>
      <c r="I1608" s="32"/>
    </row>
    <row r="1609" spans="1:9" x14ac:dyDescent="0.25">
      <c r="A1609" s="32"/>
      <c r="B1609" s="32"/>
      <c r="C1609" s="32"/>
      <c r="D1609" s="32"/>
      <c r="E1609" s="32"/>
      <c r="F1609" s="32"/>
      <c r="G1609" s="32"/>
      <c r="H1609" s="32"/>
      <c r="I1609" s="32"/>
    </row>
    <row r="1610" spans="1:9" x14ac:dyDescent="0.25">
      <c r="A1610" s="32"/>
      <c r="B1610" s="32"/>
      <c r="C1610" s="32"/>
      <c r="D1610" s="32"/>
      <c r="E1610" s="32"/>
      <c r="F1610" s="32"/>
      <c r="G1610" s="32"/>
      <c r="H1610" s="32"/>
      <c r="I1610" s="32"/>
    </row>
    <row r="1611" spans="1:9" x14ac:dyDescent="0.25">
      <c r="A1611" s="32"/>
      <c r="B1611" s="32"/>
      <c r="C1611" s="32"/>
      <c r="D1611" s="32"/>
      <c r="E1611" s="32"/>
      <c r="F1611" s="32"/>
      <c r="G1611" s="32"/>
      <c r="H1611" s="32"/>
      <c r="I1611" s="32"/>
    </row>
    <row r="1612" spans="1:9" x14ac:dyDescent="0.25">
      <c r="A1612" s="32"/>
      <c r="B1612" s="32"/>
      <c r="C1612" s="32"/>
      <c r="D1612" s="32"/>
      <c r="E1612" s="32"/>
      <c r="F1612" s="32"/>
      <c r="G1612" s="32"/>
      <c r="H1612" s="32"/>
      <c r="I1612" s="32"/>
    </row>
    <row r="1613" spans="1:9" x14ac:dyDescent="0.25">
      <c r="A1613" s="32"/>
      <c r="B1613" s="32"/>
      <c r="C1613" s="32"/>
      <c r="D1613" s="32"/>
      <c r="E1613" s="32"/>
      <c r="F1613" s="32"/>
      <c r="G1613" s="32"/>
      <c r="H1613" s="32"/>
      <c r="I1613" s="32"/>
    </row>
    <row r="1614" spans="1:9" x14ac:dyDescent="0.25">
      <c r="A1614" s="32"/>
      <c r="B1614" s="32"/>
      <c r="C1614" s="32"/>
      <c r="D1614" s="32"/>
      <c r="E1614" s="32"/>
      <c r="F1614" s="32"/>
      <c r="G1614" s="32"/>
      <c r="H1614" s="32"/>
      <c r="I1614" s="32"/>
    </row>
    <row r="1615" spans="1:9" x14ac:dyDescent="0.25">
      <c r="A1615" s="32"/>
      <c r="B1615" s="32"/>
      <c r="C1615" s="32"/>
      <c r="D1615" s="32"/>
      <c r="E1615" s="32"/>
      <c r="F1615" s="32"/>
      <c r="G1615" s="32"/>
      <c r="H1615" s="32"/>
      <c r="I1615" s="32"/>
    </row>
    <row r="1616" spans="1:9" x14ac:dyDescent="0.25">
      <c r="A1616" s="32"/>
      <c r="B1616" s="32"/>
      <c r="C1616" s="32"/>
      <c r="D1616" s="32"/>
      <c r="E1616" s="32"/>
      <c r="F1616" s="32"/>
      <c r="G1616" s="32"/>
      <c r="H1616" s="32"/>
      <c r="I1616" s="32"/>
    </row>
    <row r="1617" spans="1:9" x14ac:dyDescent="0.25">
      <c r="A1617" s="32"/>
      <c r="B1617" s="32"/>
      <c r="C1617" s="32"/>
      <c r="D1617" s="32"/>
      <c r="E1617" s="32"/>
      <c r="F1617" s="32"/>
      <c r="G1617" s="32"/>
      <c r="H1617" s="32"/>
      <c r="I1617" s="32"/>
    </row>
    <row r="1618" spans="1:9" x14ac:dyDescent="0.25">
      <c r="A1618" s="32"/>
      <c r="B1618" s="32"/>
      <c r="C1618" s="32"/>
      <c r="D1618" s="32"/>
      <c r="E1618" s="32"/>
      <c r="F1618" s="32"/>
      <c r="G1618" s="32"/>
      <c r="H1618" s="32"/>
      <c r="I1618" s="32"/>
    </row>
    <row r="1619" spans="1:9" x14ac:dyDescent="0.25">
      <c r="A1619" s="32"/>
      <c r="B1619" s="32"/>
      <c r="C1619" s="32"/>
      <c r="D1619" s="32"/>
      <c r="E1619" s="32"/>
      <c r="F1619" s="32"/>
      <c r="G1619" s="32"/>
      <c r="H1619" s="32"/>
      <c r="I1619" s="32"/>
    </row>
    <row r="1620" spans="1:9" x14ac:dyDescent="0.25">
      <c r="A1620" s="32"/>
      <c r="B1620" s="32"/>
      <c r="C1620" s="32"/>
      <c r="D1620" s="32"/>
      <c r="E1620" s="32"/>
      <c r="F1620" s="32"/>
      <c r="G1620" s="32"/>
      <c r="H1620" s="32"/>
      <c r="I1620" s="32"/>
    </row>
    <row r="1621" spans="1:9" x14ac:dyDescent="0.25">
      <c r="A1621" s="32"/>
      <c r="B1621" s="32"/>
      <c r="C1621" s="32"/>
      <c r="D1621" s="32"/>
      <c r="E1621" s="32"/>
      <c r="F1621" s="32"/>
      <c r="G1621" s="32"/>
      <c r="H1621" s="32"/>
      <c r="I1621" s="32"/>
    </row>
    <row r="1622" spans="1:9" x14ac:dyDescent="0.25">
      <c r="A1622" s="32"/>
      <c r="B1622" s="32"/>
      <c r="C1622" s="32"/>
      <c r="D1622" s="32"/>
      <c r="E1622" s="32"/>
      <c r="F1622" s="32"/>
      <c r="G1622" s="32"/>
      <c r="H1622" s="32"/>
      <c r="I1622" s="32"/>
    </row>
    <row r="1623" spans="1:9" x14ac:dyDescent="0.25">
      <c r="A1623" s="32"/>
      <c r="B1623" s="32"/>
      <c r="C1623" s="32"/>
      <c r="D1623" s="32"/>
      <c r="E1623" s="32"/>
      <c r="F1623" s="32"/>
      <c r="G1623" s="32"/>
      <c r="H1623" s="32"/>
      <c r="I1623" s="32"/>
    </row>
    <row r="1624" spans="1:9" x14ac:dyDescent="0.25">
      <c r="A1624" s="32"/>
      <c r="B1624" s="32"/>
      <c r="C1624" s="32"/>
      <c r="D1624" s="32"/>
      <c r="E1624" s="32"/>
      <c r="F1624" s="32"/>
      <c r="G1624" s="32"/>
      <c r="H1624" s="32"/>
      <c r="I1624" s="32"/>
    </row>
    <row r="1625" spans="1:9" x14ac:dyDescent="0.25">
      <c r="A1625" s="32"/>
      <c r="B1625" s="32"/>
      <c r="C1625" s="32"/>
      <c r="D1625" s="32"/>
      <c r="E1625" s="32"/>
      <c r="F1625" s="32"/>
      <c r="G1625" s="32"/>
      <c r="H1625" s="32"/>
      <c r="I1625" s="32"/>
    </row>
    <row r="1626" spans="1:9" x14ac:dyDescent="0.25">
      <c r="A1626" s="32"/>
      <c r="B1626" s="32"/>
      <c r="C1626" s="32"/>
      <c r="D1626" s="32"/>
      <c r="E1626" s="32"/>
      <c r="F1626" s="32"/>
      <c r="G1626" s="32"/>
      <c r="H1626" s="32"/>
      <c r="I1626" s="32"/>
    </row>
    <row r="1627" spans="1:9" x14ac:dyDescent="0.25">
      <c r="A1627" s="32"/>
      <c r="B1627" s="32"/>
      <c r="C1627" s="32"/>
      <c r="D1627" s="32"/>
      <c r="E1627" s="32"/>
      <c r="F1627" s="32"/>
      <c r="G1627" s="32"/>
      <c r="H1627" s="32"/>
      <c r="I1627" s="32"/>
    </row>
    <row r="1629" spans="1:9" x14ac:dyDescent="0.25">
      <c r="A1629" s="32"/>
      <c r="B1629" s="32"/>
      <c r="C1629" s="32"/>
      <c r="D1629" s="32"/>
      <c r="E1629" s="32"/>
      <c r="F1629" s="32"/>
      <c r="G1629" s="32"/>
      <c r="H1629" s="32"/>
      <c r="I1629" s="32"/>
    </row>
    <row r="1630" spans="1:9" x14ac:dyDescent="0.25">
      <c r="A1630" s="32"/>
      <c r="B1630" s="32"/>
      <c r="C1630" s="32"/>
      <c r="D1630" s="32"/>
      <c r="E1630" s="32"/>
      <c r="F1630" s="32"/>
      <c r="G1630" s="32"/>
      <c r="H1630" s="32"/>
      <c r="I1630" s="32"/>
    </row>
    <row r="1631" spans="1:9" x14ac:dyDescent="0.25">
      <c r="A1631" s="32"/>
      <c r="B1631" s="32"/>
      <c r="C1631" s="32"/>
      <c r="D1631" s="32"/>
      <c r="E1631" s="32"/>
      <c r="F1631" s="32"/>
      <c r="G1631" s="32"/>
      <c r="H1631" s="32"/>
      <c r="I1631" s="32"/>
    </row>
    <row r="1632" spans="1:9" x14ac:dyDescent="0.25">
      <c r="A1632" s="32"/>
      <c r="B1632" s="32"/>
      <c r="C1632" s="32"/>
      <c r="D1632" s="32"/>
      <c r="E1632" s="32"/>
      <c r="F1632" s="32"/>
      <c r="G1632" s="32"/>
      <c r="H1632" s="32"/>
      <c r="I1632" s="32"/>
    </row>
    <row r="1633" spans="1:9" x14ac:dyDescent="0.25">
      <c r="A1633" s="32"/>
      <c r="B1633" s="32"/>
      <c r="C1633" s="32"/>
      <c r="D1633" s="32"/>
      <c r="E1633" s="32"/>
      <c r="F1633" s="32"/>
      <c r="G1633" s="32"/>
      <c r="H1633" s="32"/>
      <c r="I1633" s="32"/>
    </row>
    <row r="1634" spans="1:9" x14ac:dyDescent="0.25">
      <c r="A1634" s="32"/>
      <c r="B1634" s="32"/>
      <c r="C1634" s="32"/>
      <c r="D1634" s="32"/>
      <c r="E1634" s="32"/>
      <c r="F1634" s="32"/>
      <c r="G1634" s="32"/>
      <c r="H1634" s="32"/>
      <c r="I1634" s="32"/>
    </row>
    <row r="1635" spans="1:9" x14ac:dyDescent="0.25">
      <c r="A1635" s="32"/>
      <c r="B1635" s="32"/>
      <c r="C1635" s="32"/>
      <c r="D1635" s="32"/>
      <c r="E1635" s="32"/>
      <c r="F1635" s="32"/>
      <c r="G1635" s="32"/>
      <c r="H1635" s="32"/>
      <c r="I1635" s="32"/>
    </row>
    <row r="1636" spans="1:9" x14ac:dyDescent="0.25">
      <c r="A1636" s="32"/>
      <c r="B1636" s="32"/>
      <c r="C1636" s="32"/>
      <c r="D1636" s="32"/>
      <c r="E1636" s="32"/>
      <c r="F1636" s="32"/>
      <c r="G1636" s="32"/>
      <c r="H1636" s="32"/>
      <c r="I1636" s="32"/>
    </row>
    <row r="1637" spans="1:9" x14ac:dyDescent="0.25">
      <c r="A1637" s="32"/>
      <c r="B1637" s="32"/>
      <c r="C1637" s="32"/>
      <c r="D1637" s="32"/>
      <c r="E1637" s="32"/>
      <c r="F1637" s="32"/>
      <c r="G1637" s="32"/>
      <c r="H1637" s="32"/>
      <c r="I1637" s="32"/>
    </row>
    <row r="1638" spans="1:9" x14ac:dyDescent="0.25">
      <c r="A1638" s="32"/>
      <c r="B1638" s="32"/>
      <c r="C1638" s="32"/>
      <c r="D1638" s="32"/>
      <c r="E1638" s="32"/>
      <c r="F1638" s="32"/>
      <c r="G1638" s="32"/>
      <c r="H1638" s="32"/>
      <c r="I1638" s="32"/>
    </row>
    <row r="1639" spans="1:9" x14ac:dyDescent="0.25">
      <c r="A1639" s="32"/>
      <c r="B1639" s="32"/>
      <c r="C1639" s="32"/>
      <c r="D1639" s="32"/>
      <c r="E1639" s="32"/>
      <c r="F1639" s="32"/>
      <c r="G1639" s="32"/>
      <c r="H1639" s="32"/>
      <c r="I1639" s="32"/>
    </row>
    <row r="1640" spans="1:9" x14ac:dyDescent="0.25">
      <c r="A1640" s="32"/>
      <c r="B1640" s="32"/>
      <c r="C1640" s="32"/>
      <c r="D1640" s="32"/>
      <c r="E1640" s="32"/>
      <c r="F1640" s="32"/>
      <c r="G1640" s="32"/>
      <c r="H1640" s="32"/>
      <c r="I1640" s="32"/>
    </row>
    <row r="1641" spans="1:9" x14ac:dyDescent="0.25">
      <c r="A1641" s="32"/>
      <c r="B1641" s="32"/>
      <c r="C1641" s="32"/>
      <c r="D1641" s="32"/>
      <c r="E1641" s="32"/>
      <c r="F1641" s="32"/>
      <c r="G1641" s="32"/>
      <c r="H1641" s="32"/>
      <c r="I1641" s="32"/>
    </row>
    <row r="1642" spans="1:9" x14ac:dyDescent="0.25">
      <c r="A1642" s="32"/>
      <c r="B1642" s="32"/>
      <c r="C1642" s="32"/>
      <c r="D1642" s="32"/>
      <c r="E1642" s="32"/>
      <c r="F1642" s="32"/>
      <c r="G1642" s="32"/>
      <c r="H1642" s="32"/>
      <c r="I1642" s="32"/>
    </row>
    <row r="1643" spans="1:9" x14ac:dyDescent="0.25">
      <c r="A1643" s="32"/>
      <c r="B1643" s="32"/>
      <c r="C1643" s="32"/>
      <c r="D1643" s="32"/>
      <c r="E1643" s="32"/>
      <c r="F1643" s="32"/>
      <c r="G1643" s="32"/>
      <c r="H1643" s="32"/>
      <c r="I1643" s="32"/>
    </row>
    <row r="1644" spans="1:9" x14ac:dyDescent="0.25">
      <c r="A1644" s="32"/>
      <c r="B1644" s="32"/>
      <c r="C1644" s="32"/>
      <c r="D1644" s="32"/>
      <c r="E1644" s="32"/>
      <c r="F1644" s="32"/>
      <c r="G1644" s="32"/>
      <c r="H1644" s="32"/>
      <c r="I1644" s="32"/>
    </row>
    <row r="1645" spans="1:9" x14ac:dyDescent="0.25">
      <c r="A1645" s="32"/>
      <c r="B1645" s="32"/>
      <c r="C1645" s="32"/>
      <c r="D1645" s="32"/>
      <c r="E1645" s="32"/>
      <c r="F1645" s="32"/>
      <c r="G1645" s="32"/>
      <c r="H1645" s="32"/>
      <c r="I1645" s="32"/>
    </row>
    <row r="1647" spans="1:9" x14ac:dyDescent="0.25">
      <c r="A1647" s="32"/>
      <c r="B1647" s="32"/>
      <c r="C1647" s="32"/>
      <c r="D1647" s="32"/>
      <c r="E1647" s="32"/>
      <c r="F1647" s="32"/>
      <c r="G1647" s="32"/>
      <c r="H1647" s="32"/>
      <c r="I1647" s="32"/>
    </row>
    <row r="1648" spans="1:9" x14ac:dyDescent="0.25">
      <c r="A1648" s="32"/>
      <c r="B1648" s="32"/>
      <c r="C1648" s="32"/>
      <c r="D1648" s="32"/>
      <c r="E1648" s="32"/>
      <c r="F1648" s="32"/>
      <c r="G1648" s="32"/>
      <c r="H1648" s="32"/>
      <c r="I1648" s="32"/>
    </row>
    <row r="1649" spans="1:9" x14ac:dyDescent="0.25">
      <c r="A1649" s="32"/>
      <c r="B1649" s="32"/>
      <c r="C1649" s="32"/>
      <c r="D1649" s="32"/>
      <c r="E1649" s="32"/>
      <c r="F1649" s="32"/>
      <c r="G1649" s="32"/>
      <c r="H1649" s="32"/>
      <c r="I1649" s="32"/>
    </row>
    <row r="1650" spans="1:9" x14ac:dyDescent="0.25">
      <c r="A1650" s="32"/>
      <c r="B1650" s="32"/>
      <c r="C1650" s="32"/>
      <c r="D1650" s="32"/>
      <c r="E1650" s="32"/>
      <c r="F1650" s="32"/>
      <c r="G1650" s="32"/>
      <c r="H1650" s="32"/>
      <c r="I1650" s="32"/>
    </row>
    <row r="1651" spans="1:9" x14ac:dyDescent="0.25">
      <c r="A1651" s="32"/>
      <c r="B1651" s="32"/>
      <c r="C1651" s="32"/>
      <c r="D1651" s="32"/>
      <c r="E1651" s="32"/>
      <c r="F1651" s="32"/>
      <c r="G1651" s="32"/>
      <c r="H1651" s="32"/>
      <c r="I1651" s="32"/>
    </row>
    <row r="1652" spans="1:9" x14ac:dyDescent="0.25">
      <c r="A1652" s="32"/>
      <c r="B1652" s="32"/>
      <c r="C1652" s="32"/>
      <c r="D1652" s="32"/>
      <c r="E1652" s="32"/>
      <c r="F1652" s="32"/>
      <c r="G1652" s="32"/>
      <c r="H1652" s="32"/>
      <c r="I1652" s="32"/>
    </row>
    <row r="1653" spans="1:9" x14ac:dyDescent="0.25">
      <c r="A1653" s="32"/>
      <c r="B1653" s="32"/>
      <c r="C1653" s="32"/>
      <c r="D1653" s="32"/>
      <c r="E1653" s="32"/>
      <c r="F1653" s="32"/>
      <c r="G1653" s="32"/>
      <c r="H1653" s="32"/>
      <c r="I1653" s="32"/>
    </row>
    <row r="1654" spans="1:9" x14ac:dyDescent="0.25">
      <c r="A1654" s="32"/>
      <c r="B1654" s="32"/>
      <c r="C1654" s="32"/>
      <c r="D1654" s="32"/>
      <c r="E1654" s="32"/>
      <c r="F1654" s="32"/>
      <c r="G1654" s="32"/>
      <c r="H1654" s="32"/>
      <c r="I1654" s="32"/>
    </row>
    <row r="1655" spans="1:9" x14ac:dyDescent="0.25">
      <c r="A1655" s="32"/>
      <c r="B1655" s="32"/>
      <c r="C1655" s="32"/>
      <c r="D1655" s="32"/>
      <c r="E1655" s="32"/>
      <c r="F1655" s="32"/>
      <c r="G1655" s="32"/>
      <c r="H1655" s="32"/>
      <c r="I1655" s="32"/>
    </row>
    <row r="1656" spans="1:9" x14ac:dyDescent="0.25">
      <c r="A1656" s="32"/>
      <c r="B1656" s="32"/>
      <c r="C1656" s="32"/>
      <c r="D1656" s="32"/>
      <c r="E1656" s="32"/>
      <c r="F1656" s="32"/>
      <c r="G1656" s="32"/>
      <c r="H1656" s="32"/>
      <c r="I1656" s="32"/>
    </row>
    <row r="1657" spans="1:9" x14ac:dyDescent="0.25">
      <c r="A1657" s="32"/>
      <c r="B1657" s="32"/>
      <c r="C1657" s="32"/>
      <c r="D1657" s="32"/>
      <c r="E1657" s="32"/>
      <c r="F1657" s="32"/>
      <c r="G1657" s="32"/>
      <c r="H1657" s="32"/>
      <c r="I1657" s="32"/>
    </row>
    <row r="1658" spans="1:9" x14ac:dyDescent="0.25">
      <c r="A1658" s="32"/>
      <c r="B1658" s="32"/>
      <c r="C1658" s="32"/>
      <c r="D1658" s="32"/>
      <c r="E1658" s="32"/>
      <c r="F1658" s="32"/>
      <c r="G1658" s="32"/>
      <c r="H1658" s="32"/>
      <c r="I1658" s="32"/>
    </row>
    <row r="1659" spans="1:9" x14ac:dyDescent="0.25">
      <c r="A1659" s="32"/>
      <c r="B1659" s="32"/>
      <c r="C1659" s="32"/>
      <c r="D1659" s="32"/>
      <c r="E1659" s="32"/>
      <c r="F1659" s="32"/>
      <c r="G1659" s="32"/>
      <c r="H1659" s="32"/>
      <c r="I1659" s="32"/>
    </row>
    <row r="1660" spans="1:9" x14ac:dyDescent="0.25">
      <c r="A1660" s="32"/>
      <c r="B1660" s="32"/>
      <c r="C1660" s="32"/>
      <c r="D1660" s="32"/>
      <c r="E1660" s="32"/>
      <c r="F1660" s="32"/>
      <c r="G1660" s="32"/>
      <c r="H1660" s="32"/>
      <c r="I1660" s="32"/>
    </row>
    <row r="1661" spans="1:9" x14ac:dyDescent="0.25">
      <c r="A1661" s="32"/>
      <c r="B1661" s="32"/>
      <c r="C1661" s="32"/>
      <c r="D1661" s="32"/>
      <c r="E1661" s="32"/>
      <c r="F1661" s="32"/>
      <c r="G1661" s="32"/>
      <c r="H1661" s="32"/>
      <c r="I1661" s="32"/>
    </row>
    <row r="1662" spans="1:9" x14ac:dyDescent="0.25">
      <c r="A1662" s="32"/>
      <c r="B1662" s="32"/>
      <c r="C1662" s="32"/>
      <c r="D1662" s="32"/>
      <c r="E1662" s="32"/>
      <c r="F1662" s="32"/>
      <c r="G1662" s="32"/>
      <c r="H1662" s="32"/>
      <c r="I1662" s="32"/>
    </row>
    <row r="1663" spans="1:9" x14ac:dyDescent="0.25">
      <c r="A1663" s="32"/>
      <c r="B1663" s="32"/>
      <c r="C1663" s="32"/>
      <c r="D1663" s="32"/>
      <c r="E1663" s="32"/>
      <c r="F1663" s="32"/>
      <c r="G1663" s="32"/>
      <c r="H1663" s="32"/>
      <c r="I1663" s="32"/>
    </row>
    <row r="1665" spans="1:9" x14ac:dyDescent="0.25">
      <c r="A1665" s="32"/>
      <c r="B1665" s="32"/>
      <c r="C1665" s="32"/>
      <c r="D1665" s="32"/>
      <c r="E1665" s="32"/>
      <c r="F1665" s="32"/>
      <c r="G1665" s="32"/>
      <c r="H1665" s="32"/>
      <c r="I1665" s="32"/>
    </row>
    <row r="1666" spans="1:9" x14ac:dyDescent="0.25">
      <c r="A1666" s="32"/>
      <c r="B1666" s="32"/>
      <c r="C1666" s="32"/>
      <c r="D1666" s="32"/>
      <c r="E1666" s="32"/>
      <c r="F1666" s="32"/>
      <c r="G1666" s="32"/>
      <c r="H1666" s="32"/>
      <c r="I1666" s="32"/>
    </row>
    <row r="1667" spans="1:9" x14ac:dyDescent="0.25">
      <c r="A1667" s="32"/>
      <c r="B1667" s="32"/>
      <c r="C1667" s="32"/>
      <c r="D1667" s="32"/>
      <c r="E1667" s="32"/>
      <c r="F1667" s="32"/>
      <c r="G1667" s="32"/>
      <c r="H1667" s="32"/>
      <c r="I1667" s="32"/>
    </row>
    <row r="1668" spans="1:9" x14ac:dyDescent="0.25">
      <c r="A1668" s="32"/>
      <c r="B1668" s="32"/>
      <c r="C1668" s="32"/>
      <c r="D1668" s="32"/>
      <c r="E1668" s="32"/>
      <c r="F1668" s="32"/>
      <c r="G1668" s="32"/>
      <c r="H1668" s="32"/>
      <c r="I1668" s="32"/>
    </row>
    <row r="1669" spans="1:9" x14ac:dyDescent="0.25">
      <c r="A1669" s="32"/>
      <c r="B1669" s="32"/>
      <c r="C1669" s="32"/>
      <c r="D1669" s="32"/>
      <c r="E1669" s="32"/>
      <c r="F1669" s="32"/>
      <c r="G1669" s="32"/>
      <c r="H1669" s="32"/>
      <c r="I1669" s="32"/>
    </row>
    <row r="1670" spans="1:9" x14ac:dyDescent="0.25">
      <c r="A1670" s="32"/>
      <c r="B1670" s="32"/>
      <c r="C1670" s="32"/>
      <c r="D1670" s="32"/>
      <c r="E1670" s="32"/>
      <c r="F1670" s="32"/>
      <c r="G1670" s="32"/>
      <c r="H1670" s="32"/>
      <c r="I1670" s="32"/>
    </row>
    <row r="1671" spans="1:9" x14ac:dyDescent="0.25">
      <c r="A1671" s="32"/>
      <c r="B1671" s="32"/>
      <c r="C1671" s="32"/>
      <c r="D1671" s="32"/>
      <c r="E1671" s="32"/>
      <c r="F1671" s="32"/>
      <c r="G1671" s="32"/>
      <c r="H1671" s="32"/>
      <c r="I1671" s="32"/>
    </row>
    <row r="1672" spans="1:9" x14ac:dyDescent="0.25">
      <c r="A1672" s="32"/>
      <c r="B1672" s="32"/>
      <c r="C1672" s="32"/>
      <c r="D1672" s="32"/>
      <c r="E1672" s="32"/>
      <c r="F1672" s="32"/>
      <c r="G1672" s="32"/>
      <c r="H1672" s="32"/>
      <c r="I1672" s="32"/>
    </row>
    <row r="1673" spans="1:9" x14ac:dyDescent="0.25">
      <c r="A1673" s="32"/>
      <c r="B1673" s="32"/>
      <c r="C1673" s="32"/>
      <c r="D1673" s="32"/>
      <c r="E1673" s="32"/>
      <c r="F1673" s="32"/>
      <c r="G1673" s="32"/>
      <c r="H1673" s="32"/>
      <c r="I1673" s="32"/>
    </row>
    <row r="1674" spans="1:9" x14ac:dyDescent="0.25">
      <c r="A1674" s="32"/>
      <c r="B1674" s="32"/>
      <c r="C1674" s="32"/>
      <c r="D1674" s="32"/>
      <c r="E1674" s="32"/>
      <c r="F1674" s="32"/>
      <c r="G1674" s="32"/>
      <c r="H1674" s="32"/>
      <c r="I1674" s="32"/>
    </row>
    <row r="1675" spans="1:9" x14ac:dyDescent="0.25">
      <c r="A1675" s="32"/>
      <c r="B1675" s="32"/>
      <c r="C1675" s="32"/>
      <c r="D1675" s="32"/>
      <c r="E1675" s="32"/>
      <c r="F1675" s="32"/>
      <c r="G1675" s="32"/>
      <c r="H1675" s="32"/>
      <c r="I1675" s="32"/>
    </row>
    <row r="1676" spans="1:9" x14ac:dyDescent="0.25">
      <c r="A1676" s="32"/>
      <c r="B1676" s="32"/>
      <c r="C1676" s="32"/>
      <c r="D1676" s="32"/>
      <c r="E1676" s="32"/>
      <c r="F1676" s="32"/>
      <c r="G1676" s="32"/>
      <c r="H1676" s="32"/>
      <c r="I1676" s="32"/>
    </row>
    <row r="1677" spans="1:9" x14ac:dyDescent="0.25">
      <c r="A1677" s="32"/>
      <c r="B1677" s="32"/>
      <c r="C1677" s="32"/>
      <c r="D1677" s="32"/>
      <c r="E1677" s="32"/>
      <c r="F1677" s="32"/>
      <c r="G1677" s="32"/>
      <c r="H1677" s="32"/>
      <c r="I1677" s="32"/>
    </row>
    <row r="1678" spans="1:9" x14ac:dyDescent="0.25">
      <c r="A1678" s="32"/>
      <c r="B1678" s="32"/>
      <c r="C1678" s="32"/>
      <c r="D1678" s="32"/>
      <c r="E1678" s="32"/>
      <c r="F1678" s="32"/>
      <c r="G1678" s="32"/>
      <c r="H1678" s="32"/>
      <c r="I1678" s="32"/>
    </row>
    <row r="1679" spans="1:9" x14ac:dyDescent="0.25">
      <c r="A1679" s="32"/>
      <c r="B1679" s="32"/>
      <c r="C1679" s="32"/>
      <c r="D1679" s="32"/>
      <c r="E1679" s="32"/>
      <c r="F1679" s="32"/>
      <c r="G1679" s="32"/>
      <c r="H1679" s="32"/>
      <c r="I1679" s="32"/>
    </row>
    <row r="1680" spans="1:9" x14ac:dyDescent="0.25">
      <c r="A1680" s="32"/>
      <c r="B1680" s="32"/>
      <c r="C1680" s="32"/>
      <c r="D1680" s="32"/>
      <c r="E1680" s="32"/>
      <c r="F1680" s="32"/>
      <c r="G1680" s="32"/>
      <c r="H1680" s="32"/>
      <c r="I1680" s="32"/>
    </row>
    <row r="1681" spans="1:9" x14ac:dyDescent="0.25">
      <c r="A1681" s="32"/>
      <c r="B1681" s="32"/>
      <c r="C1681" s="32"/>
      <c r="D1681" s="32"/>
      <c r="E1681" s="32"/>
      <c r="F1681" s="32"/>
      <c r="G1681" s="32"/>
      <c r="H1681" s="32"/>
      <c r="I1681" s="32"/>
    </row>
    <row r="1683" spans="1:9" x14ac:dyDescent="0.25">
      <c r="A1683" s="32"/>
      <c r="B1683" s="32"/>
      <c r="C1683" s="32"/>
      <c r="D1683" s="32"/>
      <c r="E1683" s="32"/>
      <c r="F1683" s="32"/>
      <c r="G1683" s="32"/>
      <c r="H1683" s="32"/>
      <c r="I1683" s="32"/>
    </row>
    <row r="1684" spans="1:9" x14ac:dyDescent="0.25">
      <c r="A1684" s="32"/>
      <c r="B1684" s="32"/>
      <c r="C1684" s="32"/>
      <c r="D1684" s="32"/>
      <c r="E1684" s="32"/>
      <c r="F1684" s="32"/>
      <c r="G1684" s="32"/>
      <c r="H1684" s="32"/>
      <c r="I1684" s="32"/>
    </row>
    <row r="1685" spans="1:9" x14ac:dyDescent="0.25">
      <c r="A1685" s="32"/>
      <c r="B1685" s="32"/>
      <c r="C1685" s="32"/>
      <c r="D1685" s="32"/>
      <c r="E1685" s="32"/>
      <c r="F1685" s="32"/>
      <c r="G1685" s="32"/>
      <c r="H1685" s="32"/>
      <c r="I1685" s="32"/>
    </row>
    <row r="1686" spans="1:9" x14ac:dyDescent="0.25">
      <c r="A1686" s="32"/>
      <c r="B1686" s="32"/>
      <c r="C1686" s="32"/>
      <c r="D1686" s="32"/>
      <c r="E1686" s="32"/>
      <c r="F1686" s="32"/>
      <c r="G1686" s="32"/>
      <c r="H1686" s="32"/>
      <c r="I1686" s="32"/>
    </row>
    <row r="1687" spans="1:9" x14ac:dyDescent="0.25">
      <c r="A1687" s="32"/>
      <c r="B1687" s="32"/>
      <c r="C1687" s="32"/>
      <c r="D1687" s="32"/>
      <c r="E1687" s="32"/>
      <c r="F1687" s="32"/>
      <c r="G1687" s="32"/>
      <c r="H1687" s="32"/>
      <c r="I1687" s="32"/>
    </row>
    <row r="1688" spans="1:9" x14ac:dyDescent="0.25">
      <c r="A1688" s="32"/>
      <c r="B1688" s="32"/>
      <c r="C1688" s="32"/>
      <c r="D1688" s="32"/>
      <c r="E1688" s="32"/>
      <c r="F1688" s="32"/>
      <c r="G1688" s="32"/>
      <c r="H1688" s="32"/>
      <c r="I1688" s="32"/>
    </row>
    <row r="1689" spans="1:9" x14ac:dyDescent="0.25">
      <c r="A1689" s="32"/>
      <c r="B1689" s="32"/>
      <c r="C1689" s="32"/>
      <c r="D1689" s="32"/>
      <c r="E1689" s="32"/>
      <c r="F1689" s="32"/>
      <c r="G1689" s="32"/>
      <c r="H1689" s="32"/>
      <c r="I1689" s="32"/>
    </row>
    <row r="1690" spans="1:9" x14ac:dyDescent="0.25">
      <c r="A1690" s="32"/>
      <c r="B1690" s="32"/>
      <c r="C1690" s="32"/>
      <c r="D1690" s="32"/>
      <c r="E1690" s="32"/>
      <c r="F1690" s="32"/>
      <c r="G1690" s="32"/>
      <c r="H1690" s="32"/>
      <c r="I1690" s="32"/>
    </row>
    <row r="1691" spans="1:9" x14ac:dyDescent="0.25">
      <c r="A1691" s="32"/>
      <c r="B1691" s="32"/>
      <c r="C1691" s="32"/>
      <c r="D1691" s="32"/>
      <c r="E1691" s="32"/>
      <c r="F1691" s="32"/>
      <c r="G1691" s="32"/>
      <c r="H1691" s="32"/>
      <c r="I1691" s="32"/>
    </row>
    <row r="1692" spans="1:9" x14ac:dyDescent="0.25">
      <c r="A1692" s="32"/>
      <c r="B1692" s="32"/>
      <c r="C1692" s="32"/>
      <c r="D1692" s="32"/>
      <c r="E1692" s="32"/>
      <c r="F1692" s="32"/>
      <c r="G1692" s="32"/>
      <c r="H1692" s="32"/>
      <c r="I1692" s="32"/>
    </row>
    <row r="1693" spans="1:9" x14ac:dyDescent="0.25">
      <c r="A1693" s="32"/>
      <c r="B1693" s="32"/>
      <c r="C1693" s="32"/>
      <c r="D1693" s="32"/>
      <c r="E1693" s="32"/>
      <c r="F1693" s="32"/>
      <c r="G1693" s="32"/>
      <c r="H1693" s="32"/>
      <c r="I1693" s="32"/>
    </row>
    <row r="1694" spans="1:9" x14ac:dyDescent="0.25">
      <c r="A1694" s="32"/>
      <c r="B1694" s="32"/>
      <c r="C1694" s="32"/>
      <c r="D1694" s="32"/>
      <c r="E1694" s="32"/>
      <c r="F1694" s="32"/>
      <c r="G1694" s="32"/>
      <c r="H1694" s="32"/>
      <c r="I1694" s="32"/>
    </row>
    <row r="1695" spans="1:9" x14ac:dyDescent="0.25">
      <c r="A1695" s="32"/>
      <c r="B1695" s="32"/>
      <c r="C1695" s="32"/>
      <c r="D1695" s="32"/>
      <c r="E1695" s="32"/>
      <c r="F1695" s="32"/>
      <c r="G1695" s="32"/>
      <c r="H1695" s="32"/>
      <c r="I1695" s="32"/>
    </row>
    <row r="1696" spans="1:9" x14ac:dyDescent="0.25">
      <c r="A1696" s="32"/>
      <c r="B1696" s="32"/>
      <c r="C1696" s="32"/>
      <c r="D1696" s="32"/>
      <c r="E1696" s="32"/>
      <c r="F1696" s="32"/>
      <c r="G1696" s="32"/>
      <c r="H1696" s="32"/>
      <c r="I1696" s="32"/>
    </row>
    <row r="1697" spans="1:9" x14ac:dyDescent="0.25">
      <c r="A1697" s="32"/>
      <c r="B1697" s="32"/>
      <c r="C1697" s="32"/>
      <c r="D1697" s="32"/>
      <c r="E1697" s="32"/>
      <c r="F1697" s="32"/>
      <c r="G1697" s="32"/>
      <c r="H1697" s="32"/>
      <c r="I1697" s="32"/>
    </row>
    <row r="1698" spans="1:9" x14ac:dyDescent="0.25">
      <c r="A1698" s="32"/>
      <c r="B1698" s="32"/>
      <c r="C1698" s="32"/>
      <c r="D1698" s="32"/>
      <c r="E1698" s="32"/>
      <c r="F1698" s="32"/>
      <c r="G1698" s="32"/>
      <c r="H1698" s="32"/>
      <c r="I1698" s="32"/>
    </row>
    <row r="1699" spans="1:9" x14ac:dyDescent="0.25">
      <c r="A1699" s="32"/>
      <c r="B1699" s="32"/>
      <c r="C1699" s="32"/>
      <c r="D1699" s="32"/>
      <c r="E1699" s="32"/>
      <c r="F1699" s="32"/>
      <c r="G1699" s="32"/>
      <c r="H1699" s="32"/>
      <c r="I1699" s="32"/>
    </row>
    <row r="1701" spans="1:9" x14ac:dyDescent="0.25">
      <c r="A1701" s="32"/>
      <c r="B1701" s="32"/>
      <c r="C1701" s="32"/>
      <c r="D1701" s="32"/>
      <c r="E1701" s="32"/>
      <c r="F1701" s="32"/>
      <c r="G1701" s="32"/>
      <c r="H1701" s="32"/>
      <c r="I1701" s="32"/>
    </row>
    <row r="1702" spans="1:9" x14ac:dyDescent="0.25">
      <c r="A1702" s="32"/>
      <c r="B1702" s="32"/>
      <c r="C1702" s="32"/>
      <c r="D1702" s="32"/>
      <c r="E1702" s="32"/>
      <c r="F1702" s="32"/>
      <c r="G1702" s="32"/>
      <c r="H1702" s="32"/>
      <c r="I1702" s="32"/>
    </row>
    <row r="1703" spans="1:9" x14ac:dyDescent="0.25">
      <c r="A1703" s="32"/>
      <c r="B1703" s="32"/>
      <c r="C1703" s="32"/>
      <c r="D1703" s="32"/>
      <c r="E1703" s="32"/>
      <c r="F1703" s="32"/>
      <c r="G1703" s="32"/>
      <c r="H1703" s="32"/>
      <c r="I1703" s="32"/>
    </row>
    <row r="1704" spans="1:9" x14ac:dyDescent="0.25">
      <c r="A1704" s="32"/>
      <c r="B1704" s="32"/>
      <c r="C1704" s="32"/>
      <c r="D1704" s="32"/>
      <c r="E1704" s="32"/>
      <c r="F1704" s="32"/>
      <c r="G1704" s="32"/>
      <c r="H1704" s="32"/>
      <c r="I1704" s="32"/>
    </row>
    <row r="1705" spans="1:9" x14ac:dyDescent="0.25">
      <c r="A1705" s="32"/>
      <c r="B1705" s="32"/>
      <c r="C1705" s="32"/>
      <c r="D1705" s="32"/>
      <c r="E1705" s="32"/>
      <c r="F1705" s="32"/>
      <c r="G1705" s="32"/>
      <c r="H1705" s="32"/>
      <c r="I1705" s="32"/>
    </row>
    <row r="1706" spans="1:9" x14ac:dyDescent="0.25">
      <c r="A1706" s="32"/>
      <c r="B1706" s="32"/>
      <c r="C1706" s="32"/>
      <c r="D1706" s="32"/>
      <c r="E1706" s="32"/>
      <c r="F1706" s="32"/>
      <c r="G1706" s="32"/>
      <c r="H1706" s="32"/>
      <c r="I1706" s="32"/>
    </row>
    <row r="1707" spans="1:9" x14ac:dyDescent="0.25">
      <c r="A1707" s="32"/>
      <c r="B1707" s="32"/>
      <c r="C1707" s="32"/>
      <c r="D1707" s="32"/>
      <c r="E1707" s="32"/>
      <c r="F1707" s="32"/>
      <c r="G1707" s="32"/>
      <c r="H1707" s="32"/>
      <c r="I1707" s="32"/>
    </row>
    <row r="1708" spans="1:9" x14ac:dyDescent="0.25">
      <c r="A1708" s="32"/>
      <c r="B1708" s="32"/>
      <c r="C1708" s="32"/>
      <c r="D1708" s="32"/>
      <c r="E1708" s="32"/>
      <c r="F1708" s="32"/>
      <c r="G1708" s="32"/>
      <c r="H1708" s="32"/>
      <c r="I1708" s="32"/>
    </row>
    <row r="1709" spans="1:9" x14ac:dyDescent="0.25">
      <c r="A1709" s="32"/>
      <c r="B1709" s="32"/>
      <c r="C1709" s="32"/>
      <c r="D1709" s="32"/>
      <c r="E1709" s="32"/>
      <c r="F1709" s="32"/>
      <c r="G1709" s="32"/>
      <c r="H1709" s="32"/>
      <c r="I1709" s="32"/>
    </row>
    <row r="1710" spans="1:9" x14ac:dyDescent="0.25">
      <c r="A1710" s="32"/>
      <c r="B1710" s="32"/>
      <c r="C1710" s="32"/>
      <c r="D1710" s="32"/>
      <c r="E1710" s="32"/>
      <c r="F1710" s="32"/>
      <c r="G1710" s="32"/>
      <c r="H1710" s="32"/>
      <c r="I1710" s="32"/>
    </row>
    <row r="1711" spans="1:9" x14ac:dyDescent="0.25">
      <c r="A1711" s="32"/>
      <c r="B1711" s="32"/>
      <c r="C1711" s="32"/>
      <c r="D1711" s="32"/>
      <c r="E1711" s="32"/>
      <c r="F1711" s="32"/>
      <c r="G1711" s="32"/>
      <c r="H1711" s="32"/>
      <c r="I1711" s="32"/>
    </row>
    <row r="1712" spans="1:9" x14ac:dyDescent="0.25">
      <c r="A1712" s="32"/>
      <c r="B1712" s="32"/>
      <c r="C1712" s="32"/>
      <c r="D1712" s="32"/>
      <c r="E1712" s="32"/>
      <c r="F1712" s="32"/>
      <c r="G1712" s="32"/>
      <c r="H1712" s="32"/>
      <c r="I1712" s="32"/>
    </row>
    <row r="1713" spans="1:9" x14ac:dyDescent="0.25">
      <c r="A1713" s="32"/>
      <c r="B1713" s="32"/>
      <c r="C1713" s="32"/>
      <c r="D1713" s="32"/>
      <c r="E1713" s="32"/>
      <c r="F1713" s="32"/>
      <c r="G1713" s="32"/>
      <c r="H1713" s="32"/>
      <c r="I1713" s="32"/>
    </row>
    <row r="1714" spans="1:9" x14ac:dyDescent="0.25">
      <c r="A1714" s="32"/>
      <c r="B1714" s="32"/>
      <c r="C1714" s="32"/>
      <c r="D1714" s="32"/>
      <c r="E1714" s="32"/>
      <c r="F1714" s="32"/>
      <c r="G1714" s="32"/>
      <c r="H1714" s="32"/>
      <c r="I1714" s="32"/>
    </row>
    <row r="1715" spans="1:9" x14ac:dyDescent="0.25">
      <c r="A1715" s="32"/>
      <c r="B1715" s="32"/>
      <c r="C1715" s="32"/>
      <c r="D1715" s="32"/>
      <c r="E1715" s="32"/>
      <c r="F1715" s="32"/>
      <c r="G1715" s="32"/>
      <c r="H1715" s="32"/>
      <c r="I1715" s="32"/>
    </row>
    <row r="1716" spans="1:9" x14ac:dyDescent="0.25">
      <c r="A1716" s="32"/>
      <c r="B1716" s="32"/>
      <c r="C1716" s="32"/>
      <c r="D1716" s="32"/>
      <c r="E1716" s="32"/>
      <c r="F1716" s="32"/>
      <c r="G1716" s="32"/>
      <c r="H1716" s="32"/>
      <c r="I1716" s="32"/>
    </row>
    <row r="1717" spans="1:9" x14ac:dyDescent="0.25">
      <c r="A1717" s="32"/>
      <c r="B1717" s="32"/>
      <c r="C1717" s="32"/>
      <c r="D1717" s="32"/>
      <c r="E1717" s="32"/>
      <c r="F1717" s="32"/>
      <c r="G1717" s="32"/>
      <c r="H1717" s="32"/>
      <c r="I1717" s="32"/>
    </row>
    <row r="1719" spans="1:9" x14ac:dyDescent="0.25">
      <c r="A1719" s="32"/>
      <c r="B1719" s="32"/>
      <c r="C1719" s="32"/>
      <c r="D1719" s="32"/>
      <c r="E1719" s="32"/>
      <c r="F1719" s="32"/>
      <c r="G1719" s="32"/>
      <c r="H1719" s="32"/>
      <c r="I1719" s="32"/>
    </row>
    <row r="1720" spans="1:9" x14ac:dyDescent="0.25">
      <c r="A1720" s="32"/>
      <c r="B1720" s="32"/>
      <c r="C1720" s="32"/>
      <c r="D1720" s="32"/>
      <c r="E1720" s="32"/>
      <c r="F1720" s="32"/>
      <c r="G1720" s="32"/>
      <c r="H1720" s="32"/>
      <c r="I1720" s="32"/>
    </row>
    <row r="1721" spans="1:9" x14ac:dyDescent="0.25">
      <c r="A1721" s="32"/>
      <c r="B1721" s="32"/>
      <c r="C1721" s="32"/>
      <c r="D1721" s="32"/>
      <c r="E1721" s="32"/>
      <c r="F1721" s="32"/>
      <c r="G1721" s="32"/>
      <c r="H1721" s="32"/>
      <c r="I1721" s="32"/>
    </row>
    <row r="1722" spans="1:9" x14ac:dyDescent="0.25">
      <c r="A1722" s="32"/>
      <c r="B1722" s="32"/>
      <c r="C1722" s="32"/>
      <c r="D1722" s="32"/>
      <c r="E1722" s="32"/>
      <c r="F1722" s="32"/>
      <c r="G1722" s="32"/>
      <c r="H1722" s="32"/>
      <c r="I1722" s="32"/>
    </row>
    <row r="1723" spans="1:9" x14ac:dyDescent="0.25">
      <c r="A1723" s="32"/>
      <c r="B1723" s="32"/>
      <c r="C1723" s="32"/>
      <c r="D1723" s="32"/>
      <c r="E1723" s="32"/>
      <c r="F1723" s="32"/>
      <c r="G1723" s="32"/>
      <c r="H1723" s="32"/>
      <c r="I1723" s="32"/>
    </row>
    <row r="1724" spans="1:9" x14ac:dyDescent="0.25">
      <c r="A1724" s="32"/>
      <c r="B1724" s="32"/>
      <c r="C1724" s="32"/>
      <c r="D1724" s="32"/>
      <c r="E1724" s="32"/>
      <c r="F1724" s="32"/>
      <c r="G1724" s="32"/>
      <c r="H1724" s="32"/>
      <c r="I1724" s="32"/>
    </row>
    <row r="1725" spans="1:9" x14ac:dyDescent="0.25">
      <c r="A1725" s="32"/>
      <c r="B1725" s="32"/>
      <c r="C1725" s="32"/>
      <c r="D1725" s="32"/>
      <c r="E1725" s="32"/>
      <c r="F1725" s="32"/>
      <c r="G1725" s="32"/>
      <c r="H1725" s="32"/>
      <c r="I1725" s="32"/>
    </row>
    <row r="1726" spans="1:9" x14ac:dyDescent="0.25">
      <c r="A1726" s="32"/>
      <c r="B1726" s="32"/>
      <c r="C1726" s="32"/>
      <c r="D1726" s="32"/>
      <c r="E1726" s="32"/>
      <c r="F1726" s="32"/>
      <c r="G1726" s="32"/>
      <c r="H1726" s="32"/>
      <c r="I1726" s="32"/>
    </row>
    <row r="1727" spans="1:9" x14ac:dyDescent="0.25">
      <c r="A1727" s="32"/>
      <c r="B1727" s="32"/>
      <c r="C1727" s="32"/>
      <c r="D1727" s="32"/>
      <c r="E1727" s="32"/>
      <c r="F1727" s="32"/>
      <c r="G1727" s="32"/>
      <c r="H1727" s="32"/>
      <c r="I1727" s="32"/>
    </row>
    <row r="1728" spans="1:9" x14ac:dyDescent="0.25">
      <c r="A1728" s="32"/>
      <c r="B1728" s="32"/>
      <c r="C1728" s="32"/>
      <c r="D1728" s="32"/>
      <c r="E1728" s="32"/>
      <c r="F1728" s="32"/>
      <c r="G1728" s="32"/>
      <c r="H1728" s="32"/>
      <c r="I1728" s="32"/>
    </row>
    <row r="1729" spans="1:9" x14ac:dyDescent="0.25">
      <c r="A1729" s="32"/>
      <c r="B1729" s="32"/>
      <c r="C1729" s="32"/>
      <c r="D1729" s="32"/>
      <c r="E1729" s="32"/>
      <c r="F1729" s="32"/>
      <c r="G1729" s="32"/>
      <c r="H1729" s="32"/>
      <c r="I1729" s="32"/>
    </row>
    <row r="1730" spans="1:9" x14ac:dyDescent="0.25">
      <c r="A1730" s="32"/>
      <c r="B1730" s="32"/>
      <c r="C1730" s="32"/>
      <c r="D1730" s="32"/>
      <c r="E1730" s="32"/>
      <c r="F1730" s="32"/>
      <c r="G1730" s="32"/>
      <c r="H1730" s="32"/>
      <c r="I1730" s="32"/>
    </row>
    <row r="1731" spans="1:9" x14ac:dyDescent="0.25">
      <c r="A1731" s="32"/>
      <c r="B1731" s="32"/>
      <c r="C1731" s="32"/>
      <c r="D1731" s="32"/>
      <c r="E1731" s="32"/>
      <c r="F1731" s="32"/>
      <c r="G1731" s="32"/>
      <c r="H1731" s="32"/>
      <c r="I1731" s="32"/>
    </row>
    <row r="1732" spans="1:9" x14ac:dyDescent="0.25">
      <c r="A1732" s="32"/>
      <c r="B1732" s="32"/>
      <c r="C1732" s="32"/>
      <c r="D1732" s="32"/>
      <c r="E1732" s="32"/>
      <c r="F1732" s="32"/>
      <c r="G1732" s="32"/>
      <c r="H1732" s="32"/>
      <c r="I1732" s="32"/>
    </row>
    <row r="1733" spans="1:9" x14ac:dyDescent="0.25">
      <c r="A1733" s="32"/>
      <c r="B1733" s="32"/>
      <c r="C1733" s="32"/>
      <c r="D1733" s="32"/>
      <c r="E1733" s="32"/>
      <c r="F1733" s="32"/>
      <c r="G1733" s="32"/>
      <c r="H1733" s="32"/>
      <c r="I1733" s="32"/>
    </row>
    <row r="1734" spans="1:9" x14ac:dyDescent="0.25">
      <c r="A1734" s="32"/>
      <c r="B1734" s="32"/>
      <c r="C1734" s="32"/>
      <c r="D1734" s="32"/>
      <c r="E1734" s="32"/>
      <c r="F1734" s="32"/>
      <c r="G1734" s="32"/>
      <c r="H1734" s="32"/>
      <c r="I1734" s="32"/>
    </row>
    <row r="1735" spans="1:9" x14ac:dyDescent="0.25">
      <c r="A1735" s="32"/>
      <c r="B1735" s="32"/>
      <c r="C1735" s="32"/>
      <c r="D1735" s="32"/>
      <c r="E1735" s="32"/>
      <c r="F1735" s="32"/>
      <c r="G1735" s="32"/>
      <c r="H1735" s="32"/>
      <c r="I1735" s="32"/>
    </row>
    <row r="1736" spans="1:9" x14ac:dyDescent="0.25">
      <c r="A1736" s="32"/>
      <c r="B1736" s="32"/>
      <c r="C1736" s="32"/>
      <c r="D1736" s="32"/>
      <c r="E1736" s="32"/>
      <c r="F1736" s="32"/>
      <c r="G1736" s="32"/>
      <c r="H1736" s="32"/>
      <c r="I1736" s="32"/>
    </row>
    <row r="1737" spans="1:9" x14ac:dyDescent="0.25">
      <c r="A1737" s="32"/>
      <c r="B1737" s="32"/>
      <c r="C1737" s="32"/>
      <c r="D1737" s="32"/>
      <c r="E1737" s="32"/>
      <c r="F1737" s="32"/>
      <c r="G1737" s="32"/>
      <c r="H1737" s="32"/>
      <c r="I1737" s="32"/>
    </row>
    <row r="1738" spans="1:9" x14ac:dyDescent="0.25">
      <c r="A1738" s="32"/>
      <c r="B1738" s="32"/>
      <c r="C1738" s="32"/>
      <c r="D1738" s="32"/>
      <c r="E1738" s="32"/>
      <c r="F1738" s="32"/>
      <c r="G1738" s="32"/>
      <c r="H1738" s="32"/>
      <c r="I1738" s="32"/>
    </row>
    <row r="1739" spans="1:9" x14ac:dyDescent="0.25">
      <c r="A1739" s="32"/>
      <c r="B1739" s="32"/>
      <c r="C1739" s="32"/>
      <c r="D1739" s="32"/>
      <c r="E1739" s="32"/>
      <c r="F1739" s="32"/>
      <c r="G1739" s="32"/>
      <c r="H1739" s="32"/>
      <c r="I1739" s="32"/>
    </row>
    <row r="1740" spans="1:9" x14ac:dyDescent="0.25">
      <c r="A1740" s="32"/>
      <c r="B1740" s="32"/>
      <c r="C1740" s="32"/>
      <c r="D1740" s="32"/>
      <c r="E1740" s="32"/>
      <c r="F1740" s="32"/>
      <c r="G1740" s="32"/>
      <c r="H1740" s="32"/>
      <c r="I1740" s="32"/>
    </row>
    <row r="1742" spans="1:9" x14ac:dyDescent="0.25">
      <c r="A1742" s="32"/>
      <c r="B1742" s="32"/>
      <c r="C1742" s="32"/>
      <c r="D1742" s="32"/>
      <c r="E1742" s="32"/>
      <c r="F1742" s="32"/>
      <c r="G1742" s="32"/>
      <c r="H1742" s="32"/>
      <c r="I1742" s="32"/>
    </row>
    <row r="1743" spans="1:9" x14ac:dyDescent="0.25">
      <c r="A1743" s="32"/>
      <c r="B1743" s="32"/>
      <c r="C1743" s="32"/>
      <c r="D1743" s="32"/>
      <c r="E1743" s="32"/>
      <c r="F1743" s="32"/>
      <c r="G1743" s="32"/>
      <c r="H1743" s="32"/>
      <c r="I1743" s="32"/>
    </row>
    <row r="1744" spans="1:9" x14ac:dyDescent="0.25">
      <c r="A1744" s="32"/>
      <c r="B1744" s="32"/>
      <c r="C1744" s="32"/>
      <c r="D1744" s="32"/>
      <c r="E1744" s="32"/>
      <c r="F1744" s="32"/>
      <c r="G1744" s="32"/>
      <c r="H1744" s="32"/>
      <c r="I1744" s="32"/>
    </row>
    <row r="1745" spans="1:9" x14ac:dyDescent="0.25">
      <c r="A1745" s="32"/>
      <c r="B1745" s="32"/>
      <c r="C1745" s="32"/>
      <c r="D1745" s="32"/>
      <c r="E1745" s="32"/>
      <c r="F1745" s="32"/>
      <c r="G1745" s="32"/>
      <c r="H1745" s="32"/>
      <c r="I1745" s="32"/>
    </row>
    <row r="1746" spans="1:9" x14ac:dyDescent="0.25">
      <c r="A1746" s="32"/>
      <c r="B1746" s="32"/>
      <c r="C1746" s="32"/>
      <c r="D1746" s="32"/>
      <c r="E1746" s="32"/>
      <c r="F1746" s="32"/>
      <c r="G1746" s="32"/>
      <c r="H1746" s="32"/>
      <c r="I1746" s="32"/>
    </row>
    <row r="1747" spans="1:9" x14ac:dyDescent="0.25">
      <c r="A1747" s="32"/>
      <c r="B1747" s="32"/>
      <c r="C1747" s="32"/>
      <c r="D1747" s="32"/>
      <c r="E1747" s="32"/>
      <c r="F1747" s="32"/>
      <c r="G1747" s="32"/>
      <c r="H1747" s="32"/>
      <c r="I1747" s="32"/>
    </row>
    <row r="1748" spans="1:9" x14ac:dyDescent="0.25">
      <c r="A1748" s="32"/>
      <c r="B1748" s="32"/>
      <c r="C1748" s="32"/>
      <c r="D1748" s="32"/>
      <c r="E1748" s="32"/>
      <c r="F1748" s="32"/>
      <c r="G1748" s="32"/>
      <c r="H1748" s="32"/>
      <c r="I1748" s="32"/>
    </row>
    <row r="1749" spans="1:9" x14ac:dyDescent="0.25">
      <c r="A1749" s="32"/>
      <c r="B1749" s="32"/>
      <c r="C1749" s="32"/>
      <c r="D1749" s="32"/>
      <c r="E1749" s="32"/>
      <c r="F1749" s="32"/>
      <c r="G1749" s="32"/>
      <c r="H1749" s="32"/>
      <c r="I1749" s="32"/>
    </row>
    <row r="1750" spans="1:9" x14ac:dyDescent="0.25">
      <c r="A1750" s="32"/>
      <c r="B1750" s="32"/>
      <c r="C1750" s="32"/>
      <c r="D1750" s="32"/>
      <c r="E1750" s="32"/>
      <c r="F1750" s="32"/>
      <c r="G1750" s="32"/>
      <c r="H1750" s="32"/>
      <c r="I1750" s="32"/>
    </row>
    <row r="1751" spans="1:9" x14ac:dyDescent="0.25">
      <c r="A1751" s="32"/>
      <c r="B1751" s="32"/>
      <c r="C1751" s="32"/>
      <c r="D1751" s="32"/>
      <c r="E1751" s="32"/>
      <c r="F1751" s="32"/>
      <c r="G1751" s="32"/>
      <c r="H1751" s="32"/>
      <c r="I1751" s="32"/>
    </row>
    <row r="1752" spans="1:9" x14ac:dyDescent="0.25">
      <c r="A1752" s="32"/>
      <c r="B1752" s="32"/>
      <c r="C1752" s="32"/>
      <c r="D1752" s="32"/>
      <c r="E1752" s="32"/>
      <c r="F1752" s="32"/>
      <c r="G1752" s="32"/>
      <c r="H1752" s="32"/>
      <c r="I1752" s="32"/>
    </row>
    <row r="1753" spans="1:9" x14ac:dyDescent="0.25">
      <c r="A1753" s="32"/>
      <c r="B1753" s="32"/>
      <c r="C1753" s="32"/>
      <c r="D1753" s="32"/>
      <c r="E1753" s="32"/>
      <c r="F1753" s="32"/>
      <c r="G1753" s="32"/>
      <c r="H1753" s="32"/>
      <c r="I1753" s="32"/>
    </row>
    <row r="1754" spans="1:9" x14ac:dyDescent="0.25">
      <c r="A1754" s="32"/>
      <c r="B1754" s="32"/>
      <c r="C1754" s="32"/>
      <c r="D1754" s="32"/>
      <c r="E1754" s="32"/>
      <c r="F1754" s="32"/>
      <c r="G1754" s="32"/>
      <c r="H1754" s="32"/>
      <c r="I1754" s="32"/>
    </row>
    <row r="1755" spans="1:9" x14ac:dyDescent="0.25">
      <c r="A1755" s="32"/>
      <c r="B1755" s="32"/>
      <c r="C1755" s="32"/>
      <c r="D1755" s="32"/>
      <c r="E1755" s="32"/>
      <c r="F1755" s="32"/>
      <c r="G1755" s="32"/>
      <c r="H1755" s="32"/>
      <c r="I1755" s="32"/>
    </row>
    <row r="1756" spans="1:9" x14ac:dyDescent="0.25">
      <c r="A1756" s="32"/>
      <c r="B1756" s="32"/>
      <c r="C1756" s="32"/>
      <c r="D1756" s="32"/>
      <c r="E1756" s="32"/>
      <c r="F1756" s="32"/>
      <c r="G1756" s="32"/>
      <c r="H1756" s="32"/>
      <c r="I1756" s="32"/>
    </row>
    <row r="1757" spans="1:9" x14ac:dyDescent="0.25">
      <c r="A1757" s="32"/>
      <c r="B1757" s="32"/>
      <c r="C1757" s="32"/>
      <c r="D1757" s="32"/>
      <c r="E1757" s="32"/>
      <c r="F1757" s="32"/>
      <c r="G1757" s="32"/>
      <c r="H1757" s="32"/>
      <c r="I1757" s="32"/>
    </row>
    <row r="1758" spans="1:9" x14ac:dyDescent="0.25">
      <c r="A1758" s="32"/>
      <c r="B1758" s="32"/>
      <c r="C1758" s="32"/>
      <c r="D1758" s="32"/>
      <c r="E1758" s="32"/>
      <c r="F1758" s="32"/>
      <c r="G1758" s="32"/>
      <c r="H1758" s="32"/>
      <c r="I1758" s="32"/>
    </row>
    <row r="1759" spans="1:9" x14ac:dyDescent="0.25">
      <c r="A1759" s="32"/>
      <c r="B1759" s="32"/>
      <c r="C1759" s="32"/>
      <c r="D1759" s="32"/>
      <c r="E1759" s="32"/>
      <c r="F1759" s="32"/>
      <c r="G1759" s="32"/>
      <c r="H1759" s="32"/>
      <c r="I1759" s="32"/>
    </row>
    <row r="1760" spans="1:9" x14ac:dyDescent="0.25">
      <c r="A1760" s="32"/>
      <c r="B1760" s="32"/>
      <c r="C1760" s="32"/>
      <c r="D1760" s="32"/>
      <c r="E1760" s="32"/>
      <c r="F1760" s="32"/>
      <c r="G1760" s="32"/>
      <c r="H1760" s="32"/>
      <c r="I1760" s="32"/>
    </row>
    <row r="1761" spans="1:9" x14ac:dyDescent="0.25">
      <c r="A1761" s="32"/>
      <c r="B1761" s="32"/>
      <c r="C1761" s="32"/>
      <c r="D1761" s="32"/>
      <c r="E1761" s="32"/>
      <c r="F1761" s="32"/>
      <c r="G1761" s="32"/>
      <c r="H1761" s="32"/>
      <c r="I1761" s="32"/>
    </row>
    <row r="1762" spans="1:9" x14ac:dyDescent="0.25">
      <c r="A1762" s="32"/>
      <c r="B1762" s="32"/>
      <c r="C1762" s="32"/>
      <c r="D1762" s="32"/>
      <c r="E1762" s="32"/>
      <c r="F1762" s="32"/>
      <c r="G1762" s="32"/>
      <c r="H1762" s="32"/>
      <c r="I1762" s="32"/>
    </row>
    <row r="1763" spans="1:9" x14ac:dyDescent="0.25">
      <c r="A1763" s="32"/>
      <c r="B1763" s="32"/>
      <c r="C1763" s="32"/>
      <c r="D1763" s="32"/>
      <c r="E1763" s="32"/>
      <c r="F1763" s="32"/>
      <c r="G1763" s="32"/>
      <c r="H1763" s="32"/>
      <c r="I1763" s="32"/>
    </row>
    <row r="1765" spans="1:9" x14ac:dyDescent="0.25">
      <c r="A1765" s="32"/>
      <c r="B1765" s="32"/>
      <c r="C1765" s="32"/>
      <c r="D1765" s="32"/>
      <c r="E1765" s="32"/>
      <c r="F1765" s="32"/>
      <c r="G1765" s="32"/>
      <c r="H1765" s="32"/>
      <c r="I1765" s="32"/>
    </row>
    <row r="1766" spans="1:9" x14ac:dyDescent="0.25">
      <c r="A1766" s="32"/>
      <c r="B1766" s="32"/>
      <c r="C1766" s="32"/>
      <c r="D1766" s="32"/>
      <c r="E1766" s="32"/>
      <c r="F1766" s="32"/>
      <c r="G1766" s="32"/>
      <c r="H1766" s="32"/>
      <c r="I1766" s="32"/>
    </row>
    <row r="1767" spans="1:9" x14ac:dyDescent="0.25">
      <c r="A1767" s="32"/>
      <c r="B1767" s="32"/>
      <c r="C1767" s="32"/>
      <c r="D1767" s="32"/>
      <c r="E1767" s="32"/>
      <c r="F1767" s="32"/>
      <c r="G1767" s="32"/>
      <c r="H1767" s="32"/>
      <c r="I1767" s="32"/>
    </row>
    <row r="1768" spans="1:9" x14ac:dyDescent="0.25">
      <c r="A1768" s="32"/>
      <c r="B1768" s="32"/>
      <c r="C1768" s="32"/>
      <c r="D1768" s="32"/>
      <c r="E1768" s="32"/>
      <c r="F1768" s="32"/>
      <c r="G1768" s="32"/>
      <c r="H1768" s="32"/>
      <c r="I1768" s="32"/>
    </row>
    <row r="1769" spans="1:9" x14ac:dyDescent="0.25">
      <c r="A1769" s="32"/>
      <c r="B1769" s="32"/>
      <c r="C1769" s="32"/>
      <c r="D1769" s="32"/>
      <c r="E1769" s="32"/>
      <c r="F1769" s="32"/>
      <c r="G1769" s="32"/>
      <c r="H1769" s="32"/>
      <c r="I1769" s="32"/>
    </row>
    <row r="1770" spans="1:9" x14ac:dyDescent="0.25">
      <c r="A1770" s="32"/>
      <c r="B1770" s="32"/>
      <c r="C1770" s="32"/>
      <c r="D1770" s="32"/>
      <c r="E1770" s="32"/>
      <c r="F1770" s="32"/>
      <c r="G1770" s="32"/>
      <c r="H1770" s="32"/>
      <c r="I1770" s="32"/>
    </row>
    <row r="1771" spans="1:9" x14ac:dyDescent="0.25">
      <c r="A1771" s="32"/>
      <c r="B1771" s="32"/>
      <c r="C1771" s="32"/>
      <c r="D1771" s="32"/>
      <c r="E1771" s="32"/>
      <c r="F1771" s="32"/>
      <c r="G1771" s="32"/>
      <c r="H1771" s="32"/>
      <c r="I1771" s="32"/>
    </row>
    <row r="1772" spans="1:9" x14ac:dyDescent="0.25">
      <c r="A1772" s="32"/>
      <c r="B1772" s="32"/>
      <c r="C1772" s="32"/>
      <c r="D1772" s="32"/>
      <c r="E1772" s="32"/>
      <c r="F1772" s="32"/>
      <c r="G1772" s="32"/>
      <c r="H1772" s="32"/>
      <c r="I1772" s="32"/>
    </row>
    <row r="1773" spans="1:9" x14ac:dyDescent="0.25">
      <c r="A1773" s="32"/>
      <c r="B1773" s="32"/>
      <c r="C1773" s="32"/>
      <c r="D1773" s="32"/>
      <c r="E1773" s="32"/>
      <c r="F1773" s="32"/>
      <c r="G1773" s="32"/>
      <c r="H1773" s="32"/>
      <c r="I1773" s="32"/>
    </row>
    <row r="1774" spans="1:9" x14ac:dyDescent="0.25">
      <c r="A1774" s="32"/>
      <c r="B1774" s="32"/>
      <c r="C1774" s="32"/>
      <c r="D1774" s="32"/>
      <c r="E1774" s="32"/>
      <c r="F1774" s="32"/>
      <c r="G1774" s="32"/>
      <c r="H1774" s="32"/>
      <c r="I1774" s="32"/>
    </row>
    <row r="1775" spans="1:9" x14ac:dyDescent="0.25">
      <c r="A1775" s="32"/>
      <c r="B1775" s="32"/>
      <c r="C1775" s="32"/>
      <c r="D1775" s="32"/>
      <c r="E1775" s="32"/>
      <c r="F1775" s="32"/>
      <c r="G1775" s="32"/>
      <c r="H1775" s="32"/>
      <c r="I1775" s="32"/>
    </row>
    <row r="1776" spans="1:9" x14ac:dyDescent="0.25">
      <c r="A1776" s="32"/>
      <c r="B1776" s="32"/>
      <c r="C1776" s="32"/>
      <c r="D1776" s="32"/>
      <c r="E1776" s="32"/>
      <c r="F1776" s="32"/>
      <c r="G1776" s="32"/>
      <c r="H1776" s="32"/>
      <c r="I1776" s="32"/>
    </row>
    <row r="1777" spans="1:9" x14ac:dyDescent="0.25">
      <c r="A1777" s="32"/>
      <c r="B1777" s="32"/>
      <c r="C1777" s="32"/>
      <c r="D1777" s="32"/>
      <c r="E1777" s="32"/>
      <c r="F1777" s="32"/>
      <c r="G1777" s="32"/>
      <c r="H1777" s="32"/>
      <c r="I1777" s="32"/>
    </row>
    <row r="1778" spans="1:9" x14ac:dyDescent="0.25">
      <c r="A1778" s="32"/>
      <c r="B1778" s="32"/>
      <c r="C1778" s="32"/>
      <c r="D1778" s="32"/>
      <c r="E1778" s="32"/>
      <c r="F1778" s="32"/>
      <c r="G1778" s="32"/>
      <c r="H1778" s="32"/>
      <c r="I1778" s="32"/>
    </row>
    <row r="1779" spans="1:9" x14ac:dyDescent="0.25">
      <c r="A1779" s="32"/>
      <c r="B1779" s="32"/>
      <c r="C1779" s="32"/>
      <c r="D1779" s="32"/>
      <c r="E1779" s="32"/>
      <c r="F1779" s="32"/>
      <c r="G1779" s="32"/>
      <c r="H1779" s="32"/>
      <c r="I1779" s="32"/>
    </row>
    <row r="1780" spans="1:9" x14ac:dyDescent="0.25">
      <c r="A1780" s="32"/>
      <c r="B1780" s="32"/>
      <c r="C1780" s="32"/>
      <c r="D1780" s="32"/>
      <c r="E1780" s="32"/>
      <c r="F1780" s="32"/>
      <c r="G1780" s="32"/>
      <c r="H1780" s="32"/>
      <c r="I1780" s="32"/>
    </row>
    <row r="1781" spans="1:9" x14ac:dyDescent="0.25">
      <c r="A1781" s="32"/>
      <c r="B1781" s="32"/>
      <c r="C1781" s="32"/>
      <c r="D1781" s="32"/>
      <c r="E1781" s="32"/>
      <c r="F1781" s="32"/>
      <c r="G1781" s="32"/>
      <c r="H1781" s="32"/>
      <c r="I1781" s="32"/>
    </row>
    <row r="1783" spans="1:9" x14ac:dyDescent="0.25">
      <c r="A1783" s="32"/>
      <c r="B1783" s="32"/>
      <c r="C1783" s="32"/>
      <c r="D1783" s="32"/>
      <c r="E1783" s="32"/>
      <c r="F1783" s="32"/>
      <c r="G1783" s="32"/>
      <c r="H1783" s="32"/>
      <c r="I1783" s="32"/>
    </row>
    <row r="1784" spans="1:9" x14ac:dyDescent="0.25">
      <c r="A1784" s="32"/>
      <c r="B1784" s="32"/>
      <c r="C1784" s="32"/>
      <c r="D1784" s="32"/>
      <c r="E1784" s="32"/>
      <c r="F1784" s="32"/>
      <c r="G1784" s="32"/>
      <c r="H1784" s="32"/>
      <c r="I1784" s="32"/>
    </row>
    <row r="1785" spans="1:9" x14ac:dyDescent="0.25">
      <c r="A1785" s="32"/>
      <c r="B1785" s="32"/>
      <c r="C1785" s="32"/>
      <c r="D1785" s="32"/>
      <c r="E1785" s="32"/>
      <c r="F1785" s="32"/>
      <c r="G1785" s="32"/>
      <c r="H1785" s="32"/>
      <c r="I1785" s="32"/>
    </row>
    <row r="1786" spans="1:9" x14ac:dyDescent="0.25">
      <c r="A1786" s="32"/>
      <c r="B1786" s="32"/>
      <c r="C1786" s="32"/>
      <c r="D1786" s="32"/>
      <c r="E1786" s="32"/>
      <c r="F1786" s="32"/>
      <c r="G1786" s="32"/>
      <c r="H1786" s="32"/>
      <c r="I1786" s="32"/>
    </row>
    <row r="1787" spans="1:9" x14ac:dyDescent="0.25">
      <c r="A1787" s="32"/>
      <c r="B1787" s="32"/>
      <c r="C1787" s="32"/>
      <c r="D1787" s="32"/>
      <c r="E1787" s="32"/>
      <c r="F1787" s="32"/>
      <c r="G1787" s="32"/>
      <c r="H1787" s="32"/>
      <c r="I1787" s="32"/>
    </row>
    <row r="1788" spans="1:9" x14ac:dyDescent="0.25">
      <c r="A1788" s="32"/>
      <c r="B1788" s="32"/>
      <c r="C1788" s="32"/>
      <c r="D1788" s="32"/>
      <c r="E1788" s="32"/>
      <c r="F1788" s="32"/>
      <c r="G1788" s="32"/>
      <c r="H1788" s="32"/>
      <c r="I1788" s="32"/>
    </row>
    <row r="1789" spans="1:9" x14ac:dyDescent="0.25">
      <c r="A1789" s="32"/>
      <c r="B1789" s="32"/>
      <c r="C1789" s="32"/>
      <c r="D1789" s="32"/>
      <c r="E1789" s="32"/>
      <c r="F1789" s="32"/>
      <c r="G1789" s="32"/>
      <c r="H1789" s="32"/>
      <c r="I1789" s="32"/>
    </row>
    <row r="1790" spans="1:9" x14ac:dyDescent="0.25">
      <c r="A1790" s="32"/>
      <c r="B1790" s="32"/>
      <c r="C1790" s="32"/>
      <c r="D1790" s="32"/>
      <c r="E1790" s="32"/>
      <c r="F1790" s="32"/>
      <c r="G1790" s="32"/>
      <c r="H1790" s="32"/>
      <c r="I1790" s="32"/>
    </row>
    <row r="1791" spans="1:9" x14ac:dyDescent="0.25">
      <c r="A1791" s="32"/>
      <c r="B1791" s="32"/>
      <c r="C1791" s="32"/>
      <c r="D1791" s="32"/>
      <c r="E1791" s="32"/>
      <c r="F1791" s="32"/>
      <c r="G1791" s="32"/>
      <c r="H1791" s="32"/>
      <c r="I1791" s="32"/>
    </row>
    <row r="1792" spans="1:9" x14ac:dyDescent="0.25">
      <c r="A1792" s="32"/>
      <c r="B1792" s="32"/>
      <c r="C1792" s="32"/>
      <c r="D1792" s="32"/>
      <c r="E1792" s="32"/>
      <c r="F1792" s="32"/>
      <c r="G1792" s="32"/>
      <c r="H1792" s="32"/>
      <c r="I1792" s="32"/>
    </row>
    <row r="1793" spans="1:9" x14ac:dyDescent="0.25">
      <c r="A1793" s="32"/>
      <c r="B1793" s="32"/>
      <c r="C1793" s="32"/>
      <c r="D1793" s="32"/>
      <c r="E1793" s="32"/>
      <c r="F1793" s="32"/>
      <c r="G1793" s="32"/>
      <c r="H1793" s="32"/>
      <c r="I1793" s="32"/>
    </row>
    <row r="1794" spans="1:9" x14ac:dyDescent="0.25">
      <c r="A1794" s="32"/>
      <c r="B1794" s="32"/>
      <c r="C1794" s="32"/>
      <c r="D1794" s="32"/>
      <c r="E1794" s="32"/>
      <c r="F1794" s="32"/>
      <c r="G1794" s="32"/>
      <c r="H1794" s="32"/>
      <c r="I1794" s="32"/>
    </row>
    <row r="1795" spans="1:9" x14ac:dyDescent="0.25">
      <c r="A1795" s="32"/>
      <c r="B1795" s="32"/>
      <c r="C1795" s="32"/>
      <c r="D1795" s="32"/>
      <c r="E1795" s="32"/>
      <c r="F1795" s="32"/>
      <c r="G1795" s="32"/>
      <c r="H1795" s="32"/>
      <c r="I1795" s="32"/>
    </row>
    <row r="1796" spans="1:9" x14ac:dyDescent="0.25">
      <c r="A1796" s="32"/>
      <c r="B1796" s="32"/>
      <c r="C1796" s="32"/>
      <c r="D1796" s="32"/>
      <c r="E1796" s="32"/>
      <c r="F1796" s="32"/>
      <c r="G1796" s="32"/>
      <c r="H1796" s="32"/>
      <c r="I1796" s="32"/>
    </row>
    <row r="1797" spans="1:9" x14ac:dyDescent="0.25">
      <c r="A1797" s="32"/>
      <c r="B1797" s="32"/>
      <c r="C1797" s="32"/>
      <c r="D1797" s="32"/>
      <c r="E1797" s="32"/>
      <c r="F1797" s="32"/>
      <c r="G1797" s="32"/>
      <c r="H1797" s="32"/>
      <c r="I1797" s="32"/>
    </row>
    <row r="1798" spans="1:9" x14ac:dyDescent="0.25">
      <c r="A1798" s="32"/>
      <c r="B1798" s="32"/>
      <c r="C1798" s="32"/>
      <c r="D1798" s="32"/>
      <c r="E1798" s="32"/>
      <c r="F1798" s="32"/>
      <c r="G1798" s="32"/>
      <c r="H1798" s="32"/>
      <c r="I1798" s="32"/>
    </row>
    <row r="1799" spans="1:9" x14ac:dyDescent="0.25">
      <c r="A1799" s="32"/>
      <c r="B1799" s="32"/>
      <c r="C1799" s="32"/>
      <c r="D1799" s="32"/>
      <c r="E1799" s="32"/>
      <c r="F1799" s="32"/>
      <c r="G1799" s="32"/>
      <c r="H1799" s="32"/>
      <c r="I1799" s="32"/>
    </row>
    <row r="1800" spans="1:9" x14ac:dyDescent="0.25">
      <c r="A1800" s="32"/>
      <c r="B1800" s="32"/>
      <c r="C1800" s="32"/>
      <c r="D1800" s="32"/>
      <c r="E1800" s="32"/>
      <c r="F1800" s="32"/>
      <c r="G1800" s="32"/>
      <c r="H1800" s="32"/>
      <c r="I1800" s="32"/>
    </row>
    <row r="1801" spans="1:9" x14ac:dyDescent="0.25">
      <c r="A1801" s="32"/>
      <c r="B1801" s="32"/>
      <c r="C1801" s="32"/>
      <c r="D1801" s="32"/>
      <c r="E1801" s="32"/>
      <c r="F1801" s="32"/>
      <c r="G1801" s="32"/>
      <c r="H1801" s="32"/>
      <c r="I1801" s="32"/>
    </row>
    <row r="1802" spans="1:9" x14ac:dyDescent="0.25">
      <c r="A1802" s="32"/>
      <c r="B1802" s="32"/>
      <c r="C1802" s="32"/>
      <c r="D1802" s="32"/>
      <c r="E1802" s="32"/>
      <c r="F1802" s="32"/>
      <c r="G1802" s="32"/>
      <c r="H1802" s="32"/>
      <c r="I1802" s="32"/>
    </row>
    <row r="1803" spans="1:9" x14ac:dyDescent="0.25">
      <c r="A1803" s="32"/>
      <c r="B1803" s="32"/>
      <c r="C1803" s="32"/>
      <c r="D1803" s="32"/>
      <c r="E1803" s="32"/>
      <c r="F1803" s="32"/>
      <c r="G1803" s="32"/>
      <c r="H1803" s="32"/>
      <c r="I1803" s="32"/>
    </row>
    <row r="1804" spans="1:9" x14ac:dyDescent="0.25">
      <c r="A1804" s="32"/>
      <c r="B1804" s="32"/>
      <c r="C1804" s="32"/>
      <c r="D1804" s="32"/>
      <c r="E1804" s="32"/>
      <c r="F1804" s="32"/>
      <c r="G1804" s="32"/>
      <c r="H1804" s="32"/>
      <c r="I1804" s="32"/>
    </row>
    <row r="1805" spans="1:9" x14ac:dyDescent="0.25">
      <c r="A1805" s="32"/>
      <c r="B1805" s="32"/>
      <c r="C1805" s="32"/>
      <c r="D1805" s="32"/>
      <c r="E1805" s="32"/>
      <c r="F1805" s="32"/>
      <c r="G1805" s="32"/>
      <c r="H1805" s="32"/>
      <c r="I1805" s="32"/>
    </row>
    <row r="1806" spans="1:9" x14ac:dyDescent="0.25">
      <c r="A1806" s="32"/>
      <c r="B1806" s="32"/>
      <c r="C1806" s="32"/>
      <c r="D1806" s="32"/>
      <c r="E1806" s="32"/>
      <c r="F1806" s="32"/>
      <c r="G1806" s="32"/>
      <c r="H1806" s="32"/>
      <c r="I1806" s="32"/>
    </row>
    <row r="1807" spans="1:9" x14ac:dyDescent="0.25">
      <c r="A1807" s="32"/>
      <c r="B1807" s="32"/>
      <c r="C1807" s="32"/>
      <c r="D1807" s="32"/>
      <c r="E1807" s="32"/>
      <c r="F1807" s="32"/>
      <c r="G1807" s="32"/>
      <c r="H1807" s="32"/>
      <c r="I1807" s="32"/>
    </row>
    <row r="1808" spans="1:9" x14ac:dyDescent="0.25">
      <c r="A1808" s="32"/>
      <c r="B1808" s="32"/>
      <c r="C1808" s="32"/>
      <c r="D1808" s="32"/>
      <c r="E1808" s="32"/>
      <c r="F1808" s="32"/>
      <c r="G1808" s="32"/>
      <c r="H1808" s="32"/>
      <c r="I1808" s="32"/>
    </row>
    <row r="1809" spans="1:9" x14ac:dyDescent="0.25">
      <c r="A1809" s="32"/>
      <c r="B1809" s="32"/>
      <c r="C1809" s="32"/>
      <c r="D1809" s="32"/>
      <c r="E1809" s="32"/>
      <c r="F1809" s="32"/>
      <c r="G1809" s="32"/>
      <c r="H1809" s="32"/>
      <c r="I1809" s="32"/>
    </row>
    <row r="1810" spans="1:9" x14ac:dyDescent="0.25">
      <c r="A1810" s="32"/>
      <c r="B1810" s="32"/>
      <c r="C1810" s="32"/>
      <c r="D1810" s="32"/>
      <c r="E1810" s="32"/>
      <c r="F1810" s="32"/>
      <c r="G1810" s="32"/>
      <c r="H1810" s="32"/>
      <c r="I1810" s="32"/>
    </row>
    <row r="1811" spans="1:9" x14ac:dyDescent="0.25">
      <c r="A1811" s="32"/>
      <c r="B1811" s="32"/>
      <c r="C1811" s="32"/>
      <c r="D1811" s="32"/>
      <c r="E1811" s="32"/>
      <c r="F1811" s="32"/>
      <c r="G1811" s="32"/>
      <c r="H1811" s="32"/>
      <c r="I1811" s="32"/>
    </row>
    <row r="1812" spans="1:9" x14ac:dyDescent="0.25">
      <c r="A1812" s="32"/>
      <c r="B1812" s="32"/>
      <c r="C1812" s="32"/>
      <c r="D1812" s="32"/>
      <c r="E1812" s="32"/>
      <c r="F1812" s="32"/>
      <c r="G1812" s="32"/>
      <c r="H1812" s="32"/>
      <c r="I1812" s="32"/>
    </row>
    <row r="1813" spans="1:9" x14ac:dyDescent="0.25">
      <c r="A1813" s="32"/>
      <c r="B1813" s="32"/>
      <c r="C1813" s="32"/>
      <c r="D1813" s="32"/>
      <c r="E1813" s="32"/>
      <c r="F1813" s="32"/>
      <c r="G1813" s="32"/>
      <c r="H1813" s="32"/>
      <c r="I1813" s="32"/>
    </row>
    <row r="1814" spans="1:9" x14ac:dyDescent="0.25">
      <c r="A1814" s="32"/>
      <c r="B1814" s="32"/>
      <c r="C1814" s="32"/>
      <c r="D1814" s="32"/>
      <c r="E1814" s="32"/>
      <c r="F1814" s="32"/>
      <c r="G1814" s="32"/>
      <c r="H1814" s="32"/>
      <c r="I1814" s="32"/>
    </row>
    <row r="1815" spans="1:9" x14ac:dyDescent="0.25">
      <c r="A1815" s="32"/>
      <c r="B1815" s="32"/>
      <c r="C1815" s="32"/>
      <c r="D1815" s="32"/>
      <c r="E1815" s="32"/>
      <c r="F1815" s="32"/>
      <c r="G1815" s="32"/>
      <c r="H1815" s="32"/>
      <c r="I1815" s="32"/>
    </row>
    <row r="1816" spans="1:9" x14ac:dyDescent="0.25">
      <c r="A1816" s="32"/>
      <c r="B1816" s="32"/>
      <c r="C1816" s="32"/>
      <c r="D1816" s="32"/>
      <c r="E1816" s="32"/>
      <c r="F1816" s="32"/>
      <c r="G1816" s="32"/>
      <c r="H1816" s="32"/>
      <c r="I1816" s="32"/>
    </row>
    <row r="1817" spans="1:9" x14ac:dyDescent="0.25">
      <c r="A1817" s="32"/>
      <c r="B1817" s="32"/>
      <c r="C1817" s="32"/>
      <c r="D1817" s="32"/>
      <c r="E1817" s="32"/>
      <c r="F1817" s="32"/>
      <c r="G1817" s="32"/>
      <c r="H1817" s="32"/>
      <c r="I1817" s="32"/>
    </row>
    <row r="1818" spans="1:9" x14ac:dyDescent="0.25">
      <c r="A1818" s="32"/>
      <c r="B1818" s="32"/>
      <c r="C1818" s="32"/>
      <c r="D1818" s="32"/>
      <c r="E1818" s="32"/>
      <c r="F1818" s="32"/>
      <c r="G1818" s="32"/>
      <c r="H1818" s="32"/>
      <c r="I1818" s="32"/>
    </row>
    <row r="1819" spans="1:9" x14ac:dyDescent="0.25">
      <c r="A1819" s="32"/>
      <c r="B1819" s="32"/>
      <c r="C1819" s="32"/>
      <c r="D1819" s="32"/>
      <c r="E1819" s="32"/>
      <c r="F1819" s="32"/>
      <c r="G1819" s="32"/>
      <c r="H1819" s="32"/>
      <c r="I1819" s="32"/>
    </row>
    <row r="1820" spans="1:9" x14ac:dyDescent="0.25">
      <c r="A1820" s="32"/>
      <c r="B1820" s="32"/>
      <c r="C1820" s="32"/>
      <c r="D1820" s="32"/>
      <c r="E1820" s="32"/>
      <c r="F1820" s="32"/>
      <c r="G1820" s="32"/>
      <c r="H1820" s="32"/>
      <c r="I1820" s="32"/>
    </row>
    <row r="1821" spans="1:9" x14ac:dyDescent="0.25">
      <c r="A1821" s="32"/>
      <c r="B1821" s="32"/>
      <c r="C1821" s="32"/>
      <c r="D1821" s="32"/>
      <c r="E1821" s="32"/>
      <c r="F1821" s="32"/>
      <c r="G1821" s="32"/>
      <c r="H1821" s="32"/>
      <c r="I1821" s="32"/>
    </row>
    <row r="1822" spans="1:9" x14ac:dyDescent="0.25">
      <c r="A1822" s="32"/>
      <c r="B1822" s="32"/>
      <c r="C1822" s="32"/>
      <c r="D1822" s="32"/>
      <c r="E1822" s="32"/>
      <c r="F1822" s="32"/>
      <c r="G1822" s="32"/>
      <c r="H1822" s="32"/>
      <c r="I1822" s="32"/>
    </row>
    <row r="1823" spans="1:9" x14ac:dyDescent="0.25">
      <c r="A1823" s="32"/>
      <c r="B1823" s="32"/>
      <c r="C1823" s="32"/>
      <c r="D1823" s="32"/>
      <c r="E1823" s="32"/>
      <c r="F1823" s="32"/>
      <c r="G1823" s="32"/>
      <c r="H1823" s="32"/>
      <c r="I1823" s="32"/>
    </row>
    <row r="1824" spans="1:9" x14ac:dyDescent="0.25">
      <c r="A1824" s="32"/>
      <c r="B1824" s="32"/>
      <c r="C1824" s="32"/>
      <c r="D1824" s="32"/>
      <c r="E1824" s="32"/>
      <c r="F1824" s="32"/>
      <c r="G1824" s="32"/>
      <c r="H1824" s="32"/>
      <c r="I1824" s="32"/>
    </row>
    <row r="1825" spans="1:9" x14ac:dyDescent="0.25">
      <c r="A1825" s="32"/>
      <c r="B1825" s="32"/>
      <c r="C1825" s="32"/>
      <c r="D1825" s="32"/>
      <c r="E1825" s="32"/>
      <c r="F1825" s="32"/>
      <c r="G1825" s="32"/>
      <c r="H1825" s="32"/>
      <c r="I1825" s="32"/>
    </row>
    <row r="1826" spans="1:9" x14ac:dyDescent="0.25">
      <c r="A1826" s="32"/>
      <c r="B1826" s="32"/>
      <c r="C1826" s="32"/>
      <c r="D1826" s="32"/>
      <c r="E1826" s="32"/>
      <c r="F1826" s="32"/>
      <c r="G1826" s="32"/>
      <c r="H1826" s="32"/>
      <c r="I1826" s="32"/>
    </row>
    <row r="1827" spans="1:9" x14ac:dyDescent="0.25">
      <c r="A1827" s="32"/>
      <c r="B1827" s="32"/>
      <c r="C1827" s="32"/>
      <c r="D1827" s="32"/>
      <c r="E1827" s="32"/>
      <c r="F1827" s="32"/>
      <c r="G1827" s="32"/>
      <c r="H1827" s="32"/>
      <c r="I1827" s="32"/>
    </row>
    <row r="1828" spans="1:9" x14ac:dyDescent="0.25">
      <c r="A1828" s="32"/>
      <c r="B1828" s="32"/>
      <c r="C1828" s="32"/>
      <c r="D1828" s="32"/>
      <c r="E1828" s="32"/>
      <c r="F1828" s="32"/>
      <c r="G1828" s="32"/>
      <c r="H1828" s="32"/>
      <c r="I1828" s="32"/>
    </row>
    <row r="1829" spans="1:9" x14ac:dyDescent="0.25">
      <c r="A1829" s="32"/>
      <c r="B1829" s="32"/>
      <c r="C1829" s="32"/>
      <c r="D1829" s="32"/>
      <c r="E1829" s="32"/>
      <c r="F1829" s="32"/>
      <c r="G1829" s="32"/>
      <c r="H1829" s="32"/>
      <c r="I1829" s="32"/>
    </row>
    <row r="1830" spans="1:9" x14ac:dyDescent="0.25">
      <c r="A1830" s="32"/>
      <c r="B1830" s="32"/>
      <c r="C1830" s="32"/>
      <c r="D1830" s="32"/>
      <c r="E1830" s="32"/>
      <c r="F1830" s="32"/>
      <c r="G1830" s="32"/>
      <c r="H1830" s="32"/>
      <c r="I1830" s="32"/>
    </row>
    <row r="1831" spans="1:9" x14ac:dyDescent="0.25">
      <c r="A1831" s="32"/>
      <c r="B1831" s="32"/>
      <c r="C1831" s="32"/>
      <c r="D1831" s="32"/>
      <c r="E1831" s="32"/>
      <c r="F1831" s="32"/>
      <c r="G1831" s="32"/>
      <c r="H1831" s="32"/>
      <c r="I1831" s="32"/>
    </row>
    <row r="1832" spans="1:9" x14ac:dyDescent="0.25">
      <c r="A1832" s="32"/>
      <c r="B1832" s="32"/>
      <c r="C1832" s="32"/>
      <c r="D1832" s="32"/>
      <c r="E1832" s="32"/>
      <c r="F1832" s="32"/>
      <c r="G1832" s="32"/>
      <c r="H1832" s="32"/>
      <c r="I1832" s="32"/>
    </row>
    <row r="1833" spans="1:9" x14ac:dyDescent="0.25">
      <c r="A1833" s="32"/>
      <c r="B1833" s="32"/>
      <c r="C1833" s="32"/>
      <c r="D1833" s="32"/>
      <c r="E1833" s="32"/>
      <c r="F1833" s="32"/>
      <c r="G1833" s="32"/>
      <c r="H1833" s="32"/>
      <c r="I1833" s="32"/>
    </row>
    <row r="1834" spans="1:9" x14ac:dyDescent="0.25">
      <c r="A1834" s="32"/>
      <c r="B1834" s="32"/>
      <c r="C1834" s="32"/>
      <c r="D1834" s="32"/>
      <c r="E1834" s="32"/>
      <c r="F1834" s="32"/>
      <c r="G1834" s="32"/>
      <c r="H1834" s="32"/>
      <c r="I1834" s="32"/>
    </row>
    <row r="1835" spans="1:9" x14ac:dyDescent="0.25">
      <c r="A1835" s="32"/>
      <c r="B1835" s="32"/>
      <c r="C1835" s="32"/>
      <c r="D1835" s="32"/>
      <c r="E1835" s="32"/>
      <c r="F1835" s="32"/>
      <c r="G1835" s="32"/>
      <c r="H1835" s="32"/>
      <c r="I1835" s="32"/>
    </row>
    <row r="1836" spans="1:9" x14ac:dyDescent="0.25">
      <c r="A1836" s="32"/>
      <c r="B1836" s="32"/>
      <c r="C1836" s="32"/>
      <c r="D1836" s="32"/>
      <c r="E1836" s="32"/>
      <c r="F1836" s="32"/>
      <c r="G1836" s="32"/>
      <c r="H1836" s="32"/>
      <c r="I1836" s="32"/>
    </row>
    <row r="1837" spans="1:9" x14ac:dyDescent="0.25">
      <c r="A1837" s="32"/>
      <c r="B1837" s="32"/>
      <c r="C1837" s="32"/>
      <c r="D1837" s="32"/>
      <c r="E1837" s="32"/>
      <c r="F1837" s="32"/>
      <c r="G1837" s="32"/>
      <c r="H1837" s="32"/>
      <c r="I1837" s="32"/>
    </row>
    <row r="1838" spans="1:9" x14ac:dyDescent="0.25">
      <c r="A1838" s="32"/>
      <c r="B1838" s="32"/>
      <c r="C1838" s="32"/>
      <c r="D1838" s="32"/>
      <c r="E1838" s="32"/>
      <c r="F1838" s="32"/>
      <c r="G1838" s="32"/>
      <c r="H1838" s="32"/>
      <c r="I1838" s="32"/>
    </row>
    <row r="1839" spans="1:9" x14ac:dyDescent="0.25">
      <c r="A1839" s="32"/>
      <c r="B1839" s="32"/>
      <c r="C1839" s="32"/>
      <c r="D1839" s="32"/>
      <c r="E1839" s="32"/>
      <c r="F1839" s="32"/>
      <c r="G1839" s="32"/>
      <c r="H1839" s="32"/>
      <c r="I1839" s="32"/>
    </row>
    <row r="1840" spans="1:9" x14ac:dyDescent="0.25">
      <c r="A1840" s="32"/>
      <c r="B1840" s="32"/>
      <c r="C1840" s="32"/>
      <c r="D1840" s="32"/>
      <c r="E1840" s="32"/>
      <c r="F1840" s="32"/>
      <c r="G1840" s="32"/>
      <c r="H1840" s="32"/>
      <c r="I1840" s="32"/>
    </row>
    <row r="1841" spans="1:9" x14ac:dyDescent="0.25">
      <c r="A1841" s="32"/>
      <c r="B1841" s="32"/>
      <c r="C1841" s="32"/>
      <c r="D1841" s="32"/>
      <c r="E1841" s="32"/>
      <c r="F1841" s="32"/>
      <c r="G1841" s="32"/>
      <c r="H1841" s="32"/>
      <c r="I1841" s="32"/>
    </row>
    <row r="1842" spans="1:9" x14ac:dyDescent="0.25">
      <c r="A1842" s="32"/>
      <c r="B1842" s="32"/>
      <c r="C1842" s="32"/>
      <c r="D1842" s="32"/>
      <c r="E1842" s="32"/>
      <c r="F1842" s="32"/>
      <c r="G1842" s="32"/>
      <c r="H1842" s="32"/>
      <c r="I1842" s="32"/>
    </row>
    <row r="1843" spans="1:9" x14ac:dyDescent="0.25">
      <c r="A1843" s="32"/>
      <c r="B1843" s="32"/>
      <c r="C1843" s="32"/>
      <c r="D1843" s="32"/>
      <c r="E1843" s="32"/>
      <c r="F1843" s="32"/>
      <c r="G1843" s="32"/>
      <c r="H1843" s="32"/>
      <c r="I1843" s="32"/>
    </row>
    <row r="1844" spans="1:9" x14ac:dyDescent="0.25">
      <c r="A1844" s="32"/>
      <c r="B1844" s="32"/>
      <c r="C1844" s="32"/>
      <c r="D1844" s="32"/>
      <c r="E1844" s="32"/>
      <c r="F1844" s="32"/>
      <c r="G1844" s="32"/>
      <c r="H1844" s="32"/>
      <c r="I1844" s="32"/>
    </row>
    <row r="1845" spans="1:9" x14ac:dyDescent="0.25">
      <c r="A1845" s="32"/>
      <c r="B1845" s="32"/>
      <c r="C1845" s="32"/>
      <c r="D1845" s="32"/>
      <c r="E1845" s="32"/>
      <c r="F1845" s="32"/>
      <c r="G1845" s="32"/>
      <c r="H1845" s="32"/>
      <c r="I1845" s="32"/>
    </row>
    <row r="1846" spans="1:9" x14ac:dyDescent="0.25">
      <c r="A1846" s="32"/>
      <c r="B1846" s="32"/>
      <c r="C1846" s="32"/>
      <c r="D1846" s="32"/>
      <c r="E1846" s="32"/>
      <c r="F1846" s="32"/>
      <c r="G1846" s="32"/>
      <c r="H1846" s="32"/>
      <c r="I1846" s="32"/>
    </row>
    <row r="1847" spans="1:9" x14ac:dyDescent="0.25">
      <c r="A1847" s="32"/>
      <c r="B1847" s="32"/>
      <c r="C1847" s="32"/>
      <c r="D1847" s="32"/>
      <c r="E1847" s="32"/>
      <c r="F1847" s="32"/>
      <c r="G1847" s="32"/>
      <c r="H1847" s="32"/>
      <c r="I1847" s="32"/>
    </row>
    <row r="1848" spans="1:9" x14ac:dyDescent="0.25">
      <c r="A1848" s="32"/>
      <c r="B1848" s="32"/>
      <c r="C1848" s="32"/>
      <c r="D1848" s="32"/>
      <c r="E1848" s="32"/>
      <c r="F1848" s="32"/>
      <c r="G1848" s="32"/>
      <c r="H1848" s="32"/>
      <c r="I1848" s="32"/>
    </row>
    <row r="1849" spans="1:9" x14ac:dyDescent="0.25">
      <c r="A1849" s="32"/>
      <c r="B1849" s="32"/>
      <c r="C1849" s="32"/>
      <c r="D1849" s="32"/>
      <c r="E1849" s="32"/>
      <c r="F1849" s="32"/>
      <c r="G1849" s="32"/>
      <c r="H1849" s="32"/>
      <c r="I1849" s="32"/>
    </row>
    <row r="1850" spans="1:9" x14ac:dyDescent="0.25">
      <c r="A1850" s="32"/>
      <c r="B1850" s="32"/>
      <c r="C1850" s="32"/>
      <c r="D1850" s="32"/>
      <c r="E1850" s="32"/>
      <c r="F1850" s="32"/>
      <c r="G1850" s="32"/>
      <c r="H1850" s="32"/>
      <c r="I1850" s="32"/>
    </row>
    <row r="1851" spans="1:9" x14ac:dyDescent="0.25">
      <c r="A1851" s="32"/>
      <c r="B1851" s="32"/>
      <c r="C1851" s="32"/>
      <c r="D1851" s="32"/>
      <c r="E1851" s="32"/>
      <c r="F1851" s="32"/>
      <c r="G1851" s="32"/>
      <c r="H1851" s="32"/>
      <c r="I1851" s="32"/>
    </row>
    <row r="1852" spans="1:9" x14ac:dyDescent="0.25">
      <c r="A1852" s="32"/>
      <c r="B1852" s="32"/>
      <c r="C1852" s="32"/>
      <c r="D1852" s="32"/>
      <c r="E1852" s="32"/>
      <c r="F1852" s="32"/>
      <c r="G1852" s="32"/>
      <c r="H1852" s="32"/>
      <c r="I1852" s="32"/>
    </row>
    <row r="1853" spans="1:9" x14ac:dyDescent="0.25">
      <c r="A1853" s="32"/>
      <c r="B1853" s="32"/>
      <c r="C1853" s="32"/>
      <c r="D1853" s="32"/>
      <c r="E1853" s="32"/>
      <c r="F1853" s="32"/>
      <c r="G1853" s="32"/>
      <c r="H1853" s="32"/>
      <c r="I1853" s="32"/>
    </row>
    <row r="1854" spans="1:9" x14ac:dyDescent="0.25">
      <c r="A1854" s="32"/>
      <c r="B1854" s="32"/>
      <c r="C1854" s="32"/>
      <c r="D1854" s="32"/>
      <c r="E1854" s="32"/>
      <c r="F1854" s="32"/>
      <c r="G1854" s="32"/>
      <c r="H1854" s="32"/>
      <c r="I1854" s="32"/>
    </row>
    <row r="1855" spans="1:9" x14ac:dyDescent="0.25">
      <c r="A1855" s="32"/>
      <c r="B1855" s="32"/>
      <c r="C1855" s="32"/>
      <c r="D1855" s="32"/>
      <c r="E1855" s="32"/>
      <c r="F1855" s="32"/>
      <c r="G1855" s="32"/>
      <c r="H1855" s="32"/>
      <c r="I1855" s="32"/>
    </row>
    <row r="1856" spans="1:9" x14ac:dyDescent="0.25">
      <c r="A1856" s="32"/>
      <c r="B1856" s="32"/>
      <c r="C1856" s="32"/>
      <c r="D1856" s="32"/>
      <c r="E1856" s="32"/>
      <c r="F1856" s="32"/>
      <c r="G1856" s="32"/>
      <c r="H1856" s="32"/>
      <c r="I1856" s="32"/>
    </row>
    <row r="1857" spans="1:9" x14ac:dyDescent="0.25">
      <c r="A1857" s="32"/>
      <c r="B1857" s="32"/>
      <c r="C1857" s="32"/>
      <c r="D1857" s="32"/>
      <c r="E1857" s="32"/>
      <c r="F1857" s="32"/>
      <c r="G1857" s="32"/>
      <c r="H1857" s="32"/>
      <c r="I1857" s="32"/>
    </row>
    <row r="1858" spans="1:9" x14ac:dyDescent="0.25">
      <c r="A1858" s="32"/>
      <c r="B1858" s="32"/>
      <c r="C1858" s="32"/>
      <c r="D1858" s="32"/>
      <c r="E1858" s="32"/>
      <c r="F1858" s="32"/>
      <c r="G1858" s="32"/>
      <c r="H1858" s="32"/>
      <c r="I1858" s="32"/>
    </row>
    <row r="1859" spans="1:9" x14ac:dyDescent="0.25">
      <c r="A1859" s="32"/>
      <c r="B1859" s="32"/>
      <c r="C1859" s="32"/>
      <c r="D1859" s="32"/>
      <c r="E1859" s="32"/>
      <c r="F1859" s="32"/>
      <c r="G1859" s="32"/>
      <c r="H1859" s="32"/>
      <c r="I1859" s="32"/>
    </row>
    <row r="1860" spans="1:9" x14ac:dyDescent="0.25">
      <c r="A1860" s="32"/>
      <c r="B1860" s="32"/>
      <c r="C1860" s="32"/>
      <c r="D1860" s="32"/>
      <c r="E1860" s="32"/>
      <c r="F1860" s="32"/>
      <c r="G1860" s="32"/>
      <c r="H1860" s="32"/>
      <c r="I1860" s="32"/>
    </row>
    <row r="1861" spans="1:9" x14ac:dyDescent="0.25">
      <c r="A1861" s="32"/>
      <c r="B1861" s="32"/>
      <c r="C1861" s="32"/>
      <c r="D1861" s="32"/>
      <c r="E1861" s="32"/>
      <c r="F1861" s="32"/>
      <c r="G1861" s="32"/>
      <c r="H1861" s="32"/>
      <c r="I1861" s="32"/>
    </row>
    <row r="1862" spans="1:9" x14ac:dyDescent="0.25">
      <c r="A1862" s="32"/>
      <c r="B1862" s="32"/>
      <c r="C1862" s="32"/>
      <c r="D1862" s="32"/>
      <c r="E1862" s="32"/>
      <c r="F1862" s="32"/>
      <c r="G1862" s="32"/>
      <c r="H1862" s="32"/>
      <c r="I1862" s="32"/>
    </row>
    <row r="1863" spans="1:9" x14ac:dyDescent="0.25">
      <c r="A1863" s="32"/>
      <c r="B1863" s="32"/>
      <c r="C1863" s="32"/>
      <c r="D1863" s="32"/>
      <c r="E1863" s="32"/>
      <c r="F1863" s="32"/>
      <c r="G1863" s="32"/>
      <c r="H1863" s="32"/>
      <c r="I1863" s="32"/>
    </row>
    <row r="1864" spans="1:9" x14ac:dyDescent="0.25">
      <c r="A1864" s="32"/>
      <c r="B1864" s="32"/>
      <c r="C1864" s="32"/>
      <c r="D1864" s="32"/>
      <c r="E1864" s="32"/>
      <c r="F1864" s="32"/>
      <c r="G1864" s="32"/>
      <c r="H1864" s="32"/>
      <c r="I1864" s="32"/>
    </row>
    <row r="1865" spans="1:9" x14ac:dyDescent="0.25">
      <c r="A1865" s="32"/>
      <c r="B1865" s="32"/>
      <c r="C1865" s="32"/>
      <c r="D1865" s="32"/>
      <c r="E1865" s="32"/>
      <c r="F1865" s="32"/>
      <c r="G1865" s="32"/>
      <c r="H1865" s="32"/>
      <c r="I1865" s="32"/>
    </row>
    <row r="1866" spans="1:9" x14ac:dyDescent="0.25">
      <c r="A1866" s="32"/>
      <c r="B1866" s="32"/>
      <c r="C1866" s="32"/>
      <c r="D1866" s="32"/>
      <c r="E1866" s="32"/>
      <c r="F1866" s="32"/>
      <c r="G1866" s="32"/>
      <c r="H1866" s="32"/>
      <c r="I1866" s="32"/>
    </row>
    <row r="1867" spans="1:9" x14ac:dyDescent="0.25">
      <c r="A1867" s="32"/>
      <c r="B1867" s="32"/>
      <c r="C1867" s="32"/>
      <c r="D1867" s="32"/>
      <c r="E1867" s="32"/>
      <c r="F1867" s="32"/>
      <c r="G1867" s="32"/>
      <c r="H1867" s="32"/>
      <c r="I1867" s="32"/>
    </row>
    <row r="1868" spans="1:9" x14ac:dyDescent="0.25">
      <c r="A1868" s="32"/>
      <c r="B1868" s="32"/>
      <c r="C1868" s="32"/>
      <c r="D1868" s="32"/>
      <c r="E1868" s="32"/>
      <c r="F1868" s="32"/>
      <c r="G1868" s="32"/>
      <c r="H1868" s="32"/>
      <c r="I1868" s="32"/>
    </row>
    <row r="1869" spans="1:9" x14ac:dyDescent="0.25">
      <c r="A1869" s="32"/>
      <c r="B1869" s="32"/>
      <c r="C1869" s="32"/>
      <c r="D1869" s="32"/>
      <c r="E1869" s="32"/>
      <c r="F1869" s="32"/>
      <c r="G1869" s="32"/>
      <c r="H1869" s="32"/>
      <c r="I1869" s="32"/>
    </row>
    <row r="1870" spans="1:9" x14ac:dyDescent="0.25">
      <c r="A1870" s="32"/>
      <c r="B1870" s="32"/>
      <c r="C1870" s="32"/>
      <c r="D1870" s="32"/>
      <c r="E1870" s="32"/>
      <c r="F1870" s="32"/>
      <c r="G1870" s="32"/>
      <c r="H1870" s="32"/>
      <c r="I1870" s="32"/>
    </row>
    <row r="1871" spans="1:9" x14ac:dyDescent="0.25">
      <c r="A1871" s="32"/>
      <c r="B1871" s="32"/>
      <c r="C1871" s="32"/>
      <c r="D1871" s="32"/>
      <c r="E1871" s="32"/>
      <c r="F1871" s="32"/>
      <c r="G1871" s="32"/>
      <c r="H1871" s="32"/>
      <c r="I1871" s="32"/>
    </row>
    <row r="1872" spans="1:9" x14ac:dyDescent="0.25">
      <c r="A1872" s="32"/>
      <c r="B1872" s="32"/>
      <c r="C1872" s="32"/>
      <c r="D1872" s="32"/>
      <c r="E1872" s="32"/>
      <c r="F1872" s="32"/>
      <c r="G1872" s="32"/>
      <c r="H1872" s="32"/>
      <c r="I1872" s="32"/>
    </row>
    <row r="1873" spans="1:9" x14ac:dyDescent="0.25">
      <c r="A1873" s="32"/>
      <c r="B1873" s="32"/>
      <c r="C1873" s="32"/>
      <c r="D1873" s="32"/>
      <c r="E1873" s="32"/>
      <c r="F1873" s="32"/>
      <c r="G1873" s="32"/>
      <c r="H1873" s="32"/>
      <c r="I1873" s="32"/>
    </row>
    <row r="1874" spans="1:9" x14ac:dyDescent="0.25">
      <c r="A1874" s="32"/>
      <c r="B1874" s="32"/>
      <c r="C1874" s="32"/>
      <c r="D1874" s="32"/>
      <c r="E1874" s="32"/>
      <c r="F1874" s="32"/>
      <c r="G1874" s="32"/>
      <c r="H1874" s="32"/>
      <c r="I1874" s="32"/>
    </row>
    <row r="1875" spans="1:9" x14ac:dyDescent="0.25">
      <c r="A1875" s="32"/>
      <c r="B1875" s="32"/>
      <c r="C1875" s="32"/>
      <c r="D1875" s="32"/>
      <c r="E1875" s="32"/>
      <c r="F1875" s="32"/>
      <c r="G1875" s="32"/>
      <c r="H1875" s="32"/>
      <c r="I1875" s="32"/>
    </row>
    <row r="1876" spans="1:9" x14ac:dyDescent="0.25">
      <c r="A1876" s="32"/>
      <c r="B1876" s="32"/>
      <c r="C1876" s="32"/>
      <c r="D1876" s="32"/>
      <c r="E1876" s="32"/>
      <c r="F1876" s="32"/>
      <c r="G1876" s="32"/>
      <c r="H1876" s="32"/>
      <c r="I1876" s="32"/>
    </row>
    <row r="1877" spans="1:9" x14ac:dyDescent="0.25">
      <c r="A1877" s="32"/>
      <c r="B1877" s="32"/>
      <c r="C1877" s="32"/>
      <c r="D1877" s="32"/>
      <c r="E1877" s="32"/>
      <c r="F1877" s="32"/>
      <c r="G1877" s="32"/>
      <c r="H1877" s="32"/>
      <c r="I1877" s="32"/>
    </row>
    <row r="1878" spans="1:9" x14ac:dyDescent="0.25">
      <c r="A1878" s="32"/>
      <c r="B1878" s="32"/>
      <c r="C1878" s="32"/>
      <c r="D1878" s="32"/>
      <c r="E1878" s="32"/>
      <c r="F1878" s="32"/>
      <c r="G1878" s="32"/>
      <c r="H1878" s="32"/>
      <c r="I1878" s="32"/>
    </row>
    <row r="1879" spans="1:9" x14ac:dyDescent="0.25">
      <c r="A1879" s="32"/>
      <c r="B1879" s="32"/>
      <c r="C1879" s="32"/>
      <c r="D1879" s="32"/>
      <c r="E1879" s="32"/>
      <c r="F1879" s="32"/>
      <c r="G1879" s="32"/>
      <c r="H1879" s="32"/>
      <c r="I1879" s="32"/>
    </row>
    <row r="1880" spans="1:9" x14ac:dyDescent="0.25">
      <c r="A1880" s="32"/>
      <c r="B1880" s="32"/>
      <c r="C1880" s="32"/>
      <c r="D1880" s="32"/>
      <c r="E1880" s="32"/>
      <c r="F1880" s="32"/>
      <c r="G1880" s="32"/>
      <c r="H1880" s="32"/>
      <c r="I1880" s="32"/>
    </row>
    <row r="1881" spans="1:9" x14ac:dyDescent="0.25">
      <c r="A1881" s="32"/>
      <c r="B1881" s="32"/>
      <c r="C1881" s="32"/>
      <c r="D1881" s="32"/>
      <c r="E1881" s="32"/>
      <c r="F1881" s="32"/>
      <c r="G1881" s="32"/>
      <c r="H1881" s="32"/>
      <c r="I1881" s="32"/>
    </row>
    <row r="1882" spans="1:9" x14ac:dyDescent="0.25">
      <c r="A1882" s="32"/>
      <c r="B1882" s="32"/>
      <c r="C1882" s="32"/>
      <c r="D1882" s="32"/>
      <c r="E1882" s="32"/>
      <c r="F1882" s="32"/>
      <c r="G1882" s="32"/>
      <c r="H1882" s="32"/>
      <c r="I1882" s="32"/>
    </row>
    <row r="1883" spans="1:9" x14ac:dyDescent="0.25">
      <c r="A1883" s="32"/>
      <c r="B1883" s="32"/>
      <c r="C1883" s="32"/>
      <c r="D1883" s="32"/>
      <c r="E1883" s="32"/>
      <c r="F1883" s="32"/>
      <c r="G1883" s="32"/>
      <c r="H1883" s="32"/>
      <c r="I1883" s="32"/>
    </row>
    <row r="1884" spans="1:9" x14ac:dyDescent="0.25">
      <c r="A1884" s="32"/>
      <c r="B1884" s="32"/>
      <c r="C1884" s="32"/>
      <c r="D1884" s="32"/>
      <c r="E1884" s="32"/>
      <c r="F1884" s="32"/>
      <c r="G1884" s="32"/>
      <c r="H1884" s="32"/>
      <c r="I1884" s="32"/>
    </row>
    <row r="1885" spans="1:9" x14ac:dyDescent="0.25">
      <c r="A1885" s="32"/>
      <c r="B1885" s="32"/>
      <c r="C1885" s="32"/>
      <c r="D1885" s="32"/>
      <c r="E1885" s="32"/>
      <c r="F1885" s="32"/>
      <c r="G1885" s="32"/>
      <c r="H1885" s="32"/>
      <c r="I1885" s="32"/>
    </row>
    <row r="1886" spans="1:9" x14ac:dyDescent="0.25">
      <c r="A1886" s="32"/>
      <c r="B1886" s="32"/>
      <c r="C1886" s="32"/>
      <c r="D1886" s="32"/>
      <c r="E1886" s="32"/>
      <c r="F1886" s="32"/>
      <c r="G1886" s="32"/>
      <c r="H1886" s="32"/>
      <c r="I1886" s="32"/>
    </row>
    <row r="1887" spans="1:9" x14ac:dyDescent="0.25">
      <c r="A1887" s="32"/>
      <c r="B1887" s="32"/>
      <c r="C1887" s="32"/>
      <c r="D1887" s="32"/>
      <c r="E1887" s="32"/>
      <c r="F1887" s="32"/>
      <c r="G1887" s="32"/>
      <c r="H1887" s="32"/>
      <c r="I1887" s="32"/>
    </row>
    <row r="1888" spans="1:9" x14ac:dyDescent="0.25">
      <c r="A1888" s="32"/>
      <c r="B1888" s="32"/>
      <c r="C1888" s="32"/>
      <c r="D1888" s="32"/>
      <c r="E1888" s="32"/>
      <c r="F1888" s="32"/>
      <c r="G1888" s="32"/>
      <c r="H1888" s="32"/>
      <c r="I1888" s="32"/>
    </row>
    <row r="1889" spans="1:9" x14ac:dyDescent="0.25">
      <c r="A1889" s="32"/>
      <c r="B1889" s="32"/>
      <c r="C1889" s="32"/>
      <c r="D1889" s="32"/>
      <c r="E1889" s="32"/>
      <c r="F1889" s="32"/>
      <c r="G1889" s="32"/>
      <c r="H1889" s="32"/>
      <c r="I1889" s="32"/>
    </row>
    <row r="1890" spans="1:9" x14ac:dyDescent="0.25">
      <c r="A1890" s="32"/>
      <c r="B1890" s="32"/>
      <c r="C1890" s="32"/>
      <c r="D1890" s="32"/>
      <c r="E1890" s="32"/>
      <c r="F1890" s="32"/>
      <c r="G1890" s="32"/>
      <c r="H1890" s="32"/>
      <c r="I1890" s="32"/>
    </row>
    <row r="1891" spans="1:9" x14ac:dyDescent="0.25">
      <c r="A1891" s="32"/>
      <c r="B1891" s="32"/>
      <c r="C1891" s="32"/>
      <c r="D1891" s="32"/>
      <c r="E1891" s="32"/>
      <c r="F1891" s="32"/>
      <c r="G1891" s="32"/>
      <c r="H1891" s="32"/>
      <c r="I1891" s="32"/>
    </row>
    <row r="1892" spans="1:9" x14ac:dyDescent="0.25">
      <c r="A1892" s="32"/>
      <c r="B1892" s="32"/>
      <c r="C1892" s="32"/>
      <c r="D1892" s="32"/>
      <c r="E1892" s="32"/>
      <c r="F1892" s="32"/>
      <c r="G1892" s="32"/>
      <c r="H1892" s="32"/>
      <c r="I1892" s="32"/>
    </row>
    <row r="1893" spans="1:9" x14ac:dyDescent="0.25">
      <c r="A1893" s="32"/>
      <c r="B1893" s="32"/>
      <c r="C1893" s="32"/>
      <c r="D1893" s="32"/>
      <c r="E1893" s="32"/>
      <c r="F1893" s="32"/>
      <c r="G1893" s="32"/>
      <c r="H1893" s="32"/>
      <c r="I1893" s="32"/>
    </row>
    <row r="1894" spans="1:9" x14ac:dyDescent="0.25">
      <c r="A1894" s="32"/>
      <c r="B1894" s="32"/>
      <c r="C1894" s="32"/>
      <c r="D1894" s="32"/>
      <c r="E1894" s="32"/>
      <c r="F1894" s="32"/>
      <c r="G1894" s="32"/>
      <c r="H1894" s="32"/>
      <c r="I1894" s="32"/>
    </row>
    <row r="1895" spans="1:9" x14ac:dyDescent="0.25">
      <c r="A1895" s="32"/>
      <c r="B1895" s="32"/>
      <c r="C1895" s="32"/>
      <c r="D1895" s="32"/>
      <c r="E1895" s="32"/>
      <c r="F1895" s="32"/>
      <c r="G1895" s="32"/>
      <c r="H1895" s="32"/>
      <c r="I1895" s="32"/>
    </row>
    <row r="1896" spans="1:9" x14ac:dyDescent="0.25">
      <c r="A1896" s="32"/>
      <c r="B1896" s="32"/>
      <c r="C1896" s="32"/>
      <c r="D1896" s="32"/>
      <c r="E1896" s="32"/>
      <c r="F1896" s="32"/>
      <c r="G1896" s="32"/>
      <c r="H1896" s="32"/>
      <c r="I1896" s="32"/>
    </row>
    <row r="1897" spans="1:9" x14ac:dyDescent="0.25">
      <c r="A1897" s="32"/>
      <c r="B1897" s="32"/>
      <c r="C1897" s="32"/>
      <c r="D1897" s="32"/>
      <c r="E1897" s="32"/>
      <c r="F1897" s="32"/>
      <c r="G1897" s="32"/>
      <c r="H1897" s="32"/>
      <c r="I1897" s="32"/>
    </row>
    <row r="1898" spans="1:9" x14ac:dyDescent="0.25">
      <c r="A1898" s="32"/>
      <c r="B1898" s="32"/>
      <c r="C1898" s="32"/>
      <c r="D1898" s="32"/>
      <c r="E1898" s="32"/>
      <c r="F1898" s="32"/>
      <c r="G1898" s="32"/>
      <c r="H1898" s="32"/>
      <c r="I1898" s="32"/>
    </row>
    <row r="1899" spans="1:9" x14ac:dyDescent="0.25">
      <c r="A1899" s="32"/>
      <c r="B1899" s="32"/>
      <c r="C1899" s="32"/>
      <c r="D1899" s="32"/>
      <c r="E1899" s="32"/>
      <c r="F1899" s="32"/>
      <c r="G1899" s="32"/>
      <c r="H1899" s="32"/>
      <c r="I1899" s="32"/>
    </row>
    <row r="1900" spans="1:9" x14ac:dyDescent="0.25">
      <c r="A1900" s="32"/>
      <c r="B1900" s="32"/>
      <c r="C1900" s="32"/>
      <c r="D1900" s="32"/>
      <c r="E1900" s="32"/>
      <c r="F1900" s="32"/>
      <c r="G1900" s="32"/>
      <c r="H1900" s="32"/>
      <c r="I1900" s="32"/>
    </row>
    <row r="1901" spans="1:9" x14ac:dyDescent="0.25">
      <c r="A1901" s="32"/>
      <c r="B1901" s="32"/>
      <c r="C1901" s="32"/>
      <c r="D1901" s="32"/>
      <c r="E1901" s="32"/>
      <c r="F1901" s="32"/>
      <c r="G1901" s="32"/>
      <c r="H1901" s="32"/>
      <c r="I1901" s="32"/>
    </row>
    <row r="1902" spans="1:9" x14ac:dyDescent="0.25">
      <c r="A1902" s="32"/>
      <c r="B1902" s="32"/>
      <c r="C1902" s="32"/>
      <c r="D1902" s="32"/>
      <c r="E1902" s="32"/>
      <c r="F1902" s="32"/>
      <c r="G1902" s="32"/>
      <c r="H1902" s="32"/>
      <c r="I1902" s="32"/>
    </row>
    <row r="1903" spans="1:9" x14ac:dyDescent="0.25">
      <c r="A1903" s="32"/>
      <c r="B1903" s="32"/>
      <c r="C1903" s="32"/>
      <c r="D1903" s="32"/>
      <c r="E1903" s="32"/>
      <c r="F1903" s="32"/>
      <c r="G1903" s="32"/>
      <c r="H1903" s="32"/>
      <c r="I1903" s="32"/>
    </row>
    <row r="1904" spans="1:9" x14ac:dyDescent="0.25">
      <c r="A1904" s="32"/>
      <c r="B1904" s="32"/>
      <c r="C1904" s="32"/>
      <c r="D1904" s="32"/>
      <c r="E1904" s="32"/>
      <c r="F1904" s="32"/>
      <c r="G1904" s="32"/>
      <c r="H1904" s="32"/>
      <c r="I1904" s="32"/>
    </row>
    <row r="1905" spans="1:9" x14ac:dyDescent="0.25">
      <c r="A1905" s="32"/>
      <c r="B1905" s="32"/>
      <c r="C1905" s="32"/>
      <c r="D1905" s="32"/>
      <c r="E1905" s="32"/>
      <c r="F1905" s="32"/>
      <c r="G1905" s="32"/>
      <c r="H1905" s="32"/>
      <c r="I1905" s="32"/>
    </row>
    <row r="1906" spans="1:9" x14ac:dyDescent="0.25">
      <c r="A1906" s="32"/>
      <c r="B1906" s="32"/>
      <c r="C1906" s="32"/>
      <c r="D1906" s="32"/>
      <c r="E1906" s="32"/>
      <c r="F1906" s="32"/>
      <c r="G1906" s="32"/>
      <c r="H1906" s="32"/>
      <c r="I1906" s="32"/>
    </row>
    <row r="1907" spans="1:9" x14ac:dyDescent="0.25">
      <c r="A1907" s="32"/>
      <c r="B1907" s="32"/>
      <c r="C1907" s="32"/>
      <c r="D1907" s="32"/>
      <c r="E1907" s="32"/>
      <c r="F1907" s="32"/>
      <c r="G1907" s="32"/>
      <c r="H1907" s="32"/>
      <c r="I1907" s="32"/>
    </row>
    <row r="1908" spans="1:9" x14ac:dyDescent="0.25">
      <c r="A1908" s="32"/>
      <c r="B1908" s="32"/>
      <c r="C1908" s="32"/>
      <c r="D1908" s="32"/>
      <c r="E1908" s="32"/>
      <c r="F1908" s="32"/>
      <c r="G1908" s="32"/>
      <c r="H1908" s="32"/>
      <c r="I1908" s="32"/>
    </row>
    <row r="1909" spans="1:9" x14ac:dyDescent="0.25">
      <c r="A1909" s="32"/>
      <c r="B1909" s="32"/>
      <c r="C1909" s="32"/>
      <c r="D1909" s="32"/>
      <c r="E1909" s="32"/>
      <c r="F1909" s="32"/>
      <c r="G1909" s="32"/>
      <c r="H1909" s="32"/>
      <c r="I1909" s="32"/>
    </row>
    <row r="1910" spans="1:9" x14ac:dyDescent="0.25">
      <c r="A1910" s="32"/>
      <c r="B1910" s="32"/>
      <c r="C1910" s="32"/>
      <c r="D1910" s="32"/>
      <c r="E1910" s="32"/>
      <c r="F1910" s="32"/>
      <c r="G1910" s="32"/>
      <c r="H1910" s="32"/>
      <c r="I1910" s="32"/>
    </row>
    <row r="1911" spans="1:9" x14ac:dyDescent="0.25">
      <c r="A1911" s="32"/>
      <c r="B1911" s="32"/>
      <c r="C1911" s="32"/>
      <c r="D1911" s="32"/>
      <c r="E1911" s="32"/>
      <c r="F1911" s="32"/>
      <c r="G1911" s="32"/>
      <c r="H1911" s="32"/>
      <c r="I1911" s="32"/>
    </row>
    <row r="1912" spans="1:9" x14ac:dyDescent="0.25">
      <c r="A1912" s="32"/>
      <c r="B1912" s="32"/>
      <c r="C1912" s="32"/>
      <c r="D1912" s="32"/>
      <c r="E1912" s="32"/>
      <c r="F1912" s="32"/>
      <c r="G1912" s="32"/>
      <c r="H1912" s="32"/>
      <c r="I1912" s="32"/>
    </row>
    <row r="1913" spans="1:9" x14ac:dyDescent="0.25">
      <c r="A1913" s="32"/>
      <c r="B1913" s="32"/>
      <c r="C1913" s="32"/>
      <c r="D1913" s="32"/>
      <c r="E1913" s="32"/>
      <c r="F1913" s="32"/>
      <c r="G1913" s="32"/>
      <c r="H1913" s="32"/>
      <c r="I1913" s="32"/>
    </row>
    <row r="1914" spans="1:9" x14ac:dyDescent="0.25">
      <c r="A1914" s="32"/>
      <c r="B1914" s="32"/>
      <c r="C1914" s="32"/>
      <c r="D1914" s="32"/>
      <c r="E1914" s="32"/>
      <c r="F1914" s="32"/>
      <c r="G1914" s="32"/>
      <c r="H1914" s="32"/>
      <c r="I1914" s="32"/>
    </row>
    <row r="1915" spans="1:9" x14ac:dyDescent="0.25">
      <c r="A1915" s="32"/>
      <c r="B1915" s="32"/>
      <c r="C1915" s="32"/>
      <c r="D1915" s="32"/>
      <c r="E1915" s="32"/>
      <c r="F1915" s="32"/>
      <c r="G1915" s="32"/>
      <c r="H1915" s="32"/>
      <c r="I1915" s="32"/>
    </row>
    <row r="1916" spans="1:9" x14ac:dyDescent="0.25">
      <c r="A1916" s="32"/>
      <c r="B1916" s="32"/>
      <c r="C1916" s="32"/>
      <c r="D1916" s="32"/>
      <c r="E1916" s="32"/>
      <c r="F1916" s="32"/>
      <c r="G1916" s="32"/>
      <c r="H1916" s="32"/>
      <c r="I1916" s="32"/>
    </row>
    <row r="1917" spans="1:9" x14ac:dyDescent="0.25">
      <c r="A1917" s="32"/>
      <c r="B1917" s="32"/>
      <c r="C1917" s="32"/>
      <c r="D1917" s="32"/>
      <c r="E1917" s="32"/>
      <c r="F1917" s="32"/>
      <c r="G1917" s="32"/>
      <c r="H1917" s="32"/>
      <c r="I1917" s="32"/>
    </row>
    <row r="1918" spans="1:9" x14ac:dyDescent="0.25">
      <c r="A1918" s="32"/>
      <c r="B1918" s="32"/>
      <c r="C1918" s="32"/>
      <c r="D1918" s="32"/>
      <c r="E1918" s="32"/>
      <c r="F1918" s="32"/>
      <c r="G1918" s="32"/>
      <c r="H1918" s="32"/>
      <c r="I1918" s="32"/>
    </row>
    <row r="1919" spans="1:9" x14ac:dyDescent="0.25">
      <c r="A1919" s="32"/>
      <c r="B1919" s="32"/>
      <c r="C1919" s="32"/>
      <c r="D1919" s="32"/>
      <c r="E1919" s="32"/>
      <c r="F1919" s="32"/>
      <c r="G1919" s="32"/>
      <c r="H1919" s="32"/>
      <c r="I1919" s="32"/>
    </row>
    <row r="1920" spans="1:9" x14ac:dyDescent="0.25">
      <c r="A1920" s="32"/>
      <c r="B1920" s="32"/>
      <c r="C1920" s="32"/>
      <c r="D1920" s="32"/>
      <c r="E1920" s="32"/>
      <c r="F1920" s="32"/>
      <c r="G1920" s="32"/>
      <c r="H1920" s="32"/>
      <c r="I1920" s="32"/>
    </row>
    <row r="1921" spans="1:9" x14ac:dyDescent="0.25">
      <c r="A1921" s="32"/>
      <c r="B1921" s="32"/>
      <c r="C1921" s="32"/>
      <c r="D1921" s="32"/>
      <c r="E1921" s="32"/>
      <c r="F1921" s="32"/>
      <c r="G1921" s="32"/>
      <c r="H1921" s="32"/>
      <c r="I1921" s="32"/>
    </row>
    <row r="1922" spans="1:9" x14ac:dyDescent="0.25">
      <c r="A1922" s="32"/>
      <c r="B1922" s="32"/>
      <c r="C1922" s="32"/>
      <c r="D1922" s="32"/>
      <c r="E1922" s="32"/>
      <c r="F1922" s="32"/>
      <c r="G1922" s="32"/>
      <c r="H1922" s="32"/>
      <c r="I1922" s="32"/>
    </row>
    <row r="1923" spans="1:9" x14ac:dyDescent="0.25">
      <c r="A1923" s="32"/>
      <c r="B1923" s="32"/>
      <c r="C1923" s="32"/>
      <c r="D1923" s="32"/>
      <c r="E1923" s="32"/>
      <c r="F1923" s="32"/>
      <c r="G1923" s="32"/>
      <c r="H1923" s="32"/>
      <c r="I1923" s="32"/>
    </row>
    <row r="1924" spans="1:9" x14ac:dyDescent="0.25">
      <c r="A1924" s="32"/>
      <c r="B1924" s="32"/>
      <c r="C1924" s="32"/>
      <c r="D1924" s="32"/>
      <c r="E1924" s="32"/>
      <c r="F1924" s="32"/>
      <c r="G1924" s="32"/>
      <c r="H1924" s="32"/>
      <c r="I1924" s="32"/>
    </row>
    <row r="1925" spans="1:9" x14ac:dyDescent="0.25">
      <c r="A1925" s="32"/>
      <c r="B1925" s="32"/>
      <c r="C1925" s="32"/>
      <c r="D1925" s="32"/>
      <c r="E1925" s="32"/>
      <c r="F1925" s="32"/>
      <c r="G1925" s="32"/>
      <c r="H1925" s="32"/>
      <c r="I1925" s="32"/>
    </row>
    <row r="1926" spans="1:9" x14ac:dyDescent="0.25">
      <c r="A1926" s="32"/>
      <c r="B1926" s="32"/>
      <c r="C1926" s="32"/>
      <c r="D1926" s="32"/>
      <c r="E1926" s="32"/>
      <c r="F1926" s="32"/>
      <c r="G1926" s="32"/>
      <c r="H1926" s="32"/>
      <c r="I1926" s="32"/>
    </row>
    <row r="1927" spans="1:9" x14ac:dyDescent="0.25">
      <c r="A1927" s="32"/>
      <c r="B1927" s="32"/>
      <c r="C1927" s="32"/>
      <c r="D1927" s="32"/>
      <c r="E1927" s="32"/>
      <c r="F1927" s="32"/>
      <c r="G1927" s="32"/>
      <c r="H1927" s="32"/>
      <c r="I1927" s="32"/>
    </row>
    <row r="1928" spans="1:9" x14ac:dyDescent="0.25">
      <c r="A1928" s="32"/>
      <c r="B1928" s="32"/>
      <c r="C1928" s="32"/>
      <c r="D1928" s="32"/>
      <c r="E1928" s="32"/>
      <c r="F1928" s="32"/>
      <c r="G1928" s="32"/>
      <c r="H1928" s="32"/>
      <c r="I1928" s="32"/>
    </row>
    <row r="1929" spans="1:9" x14ac:dyDescent="0.25">
      <c r="A1929" s="32"/>
      <c r="B1929" s="32"/>
      <c r="C1929" s="32"/>
      <c r="D1929" s="32"/>
      <c r="E1929" s="32"/>
      <c r="F1929" s="32"/>
      <c r="G1929" s="32"/>
      <c r="H1929" s="32"/>
      <c r="I1929" s="32"/>
    </row>
    <row r="1930" spans="1:9" x14ac:dyDescent="0.25">
      <c r="A1930" s="32"/>
      <c r="B1930" s="32"/>
      <c r="C1930" s="32"/>
      <c r="D1930" s="32"/>
      <c r="E1930" s="32"/>
      <c r="F1930" s="32"/>
      <c r="G1930" s="32"/>
      <c r="H1930" s="32"/>
      <c r="I1930" s="32"/>
    </row>
    <row r="1931" spans="1:9" x14ac:dyDescent="0.25">
      <c r="A1931" s="32"/>
      <c r="B1931" s="32"/>
      <c r="C1931" s="32"/>
      <c r="D1931" s="32"/>
      <c r="E1931" s="32"/>
      <c r="F1931" s="32"/>
      <c r="G1931" s="32"/>
      <c r="H1931" s="32"/>
      <c r="I1931" s="32"/>
    </row>
    <row r="1932" spans="1:9" x14ac:dyDescent="0.25">
      <c r="A1932" s="32"/>
      <c r="B1932" s="32"/>
      <c r="C1932" s="32"/>
      <c r="D1932" s="32"/>
      <c r="E1932" s="32"/>
      <c r="F1932" s="32"/>
      <c r="G1932" s="32"/>
      <c r="H1932" s="32"/>
      <c r="I1932" s="32"/>
    </row>
    <row r="1933" spans="1:9" x14ac:dyDescent="0.25">
      <c r="A1933" s="32"/>
      <c r="B1933" s="32"/>
      <c r="C1933" s="32"/>
      <c r="D1933" s="32"/>
      <c r="E1933" s="32"/>
      <c r="F1933" s="32"/>
      <c r="G1933" s="32"/>
      <c r="H1933" s="32"/>
      <c r="I1933" s="32"/>
    </row>
    <row r="1934" spans="1:9" x14ac:dyDescent="0.25">
      <c r="A1934" s="32"/>
      <c r="B1934" s="32"/>
      <c r="C1934" s="32"/>
      <c r="D1934" s="32"/>
      <c r="E1934" s="32"/>
      <c r="F1934" s="32"/>
      <c r="G1934" s="32"/>
      <c r="H1934" s="32"/>
      <c r="I1934" s="32"/>
    </row>
    <row r="1935" spans="1:9" x14ac:dyDescent="0.25">
      <c r="A1935" s="32"/>
      <c r="B1935" s="32"/>
      <c r="C1935" s="32"/>
      <c r="D1935" s="32"/>
      <c r="E1935" s="32"/>
      <c r="F1935" s="32"/>
      <c r="G1935" s="32"/>
      <c r="H1935" s="32"/>
      <c r="I1935" s="32"/>
    </row>
    <row r="1936" spans="1:9" x14ac:dyDescent="0.25">
      <c r="A1936" s="32"/>
      <c r="B1936" s="32"/>
      <c r="C1936" s="32"/>
      <c r="D1936" s="32"/>
      <c r="E1936" s="32"/>
      <c r="F1936" s="32"/>
      <c r="G1936" s="32"/>
      <c r="H1936" s="32"/>
      <c r="I1936" s="32"/>
    </row>
    <row r="1937" spans="1:9" x14ac:dyDescent="0.25">
      <c r="A1937" s="32"/>
      <c r="B1937" s="32"/>
      <c r="C1937" s="32"/>
      <c r="D1937" s="32"/>
      <c r="E1937" s="32"/>
      <c r="F1937" s="32"/>
      <c r="G1937" s="32"/>
      <c r="H1937" s="32"/>
      <c r="I1937" s="32"/>
    </row>
    <row r="1938" spans="1:9" x14ac:dyDescent="0.25">
      <c r="A1938" s="32"/>
      <c r="B1938" s="32"/>
      <c r="C1938" s="32"/>
      <c r="D1938" s="32"/>
      <c r="E1938" s="32"/>
      <c r="F1938" s="32"/>
      <c r="G1938" s="32"/>
      <c r="H1938" s="32"/>
      <c r="I1938" s="32"/>
    </row>
    <row r="1939" spans="1:9" x14ac:dyDescent="0.25">
      <c r="A1939" s="32"/>
      <c r="B1939" s="32"/>
      <c r="C1939" s="32"/>
      <c r="D1939" s="32"/>
      <c r="E1939" s="32"/>
      <c r="F1939" s="32"/>
      <c r="G1939" s="32"/>
      <c r="H1939" s="32"/>
      <c r="I1939" s="32"/>
    </row>
    <row r="1940" spans="1:9" x14ac:dyDescent="0.25">
      <c r="A1940" s="32"/>
      <c r="B1940" s="32"/>
      <c r="C1940" s="32"/>
      <c r="D1940" s="32"/>
      <c r="E1940" s="32"/>
      <c r="F1940" s="32"/>
      <c r="G1940" s="32"/>
      <c r="H1940" s="32"/>
      <c r="I1940" s="32"/>
    </row>
    <row r="1941" spans="1:9" x14ac:dyDescent="0.25">
      <c r="A1941" s="32"/>
      <c r="B1941" s="32"/>
      <c r="C1941" s="32"/>
      <c r="D1941" s="32"/>
      <c r="E1941" s="32"/>
      <c r="F1941" s="32"/>
      <c r="G1941" s="32"/>
      <c r="H1941" s="32"/>
      <c r="I1941" s="32"/>
    </row>
    <row r="1942" spans="1:9" x14ac:dyDescent="0.25">
      <c r="A1942" s="32"/>
      <c r="B1942" s="32"/>
      <c r="C1942" s="32"/>
      <c r="D1942" s="32"/>
      <c r="E1942" s="32"/>
      <c r="F1942" s="32"/>
      <c r="G1942" s="32"/>
      <c r="H1942" s="32"/>
      <c r="I1942" s="32"/>
    </row>
    <row r="1943" spans="1:9" x14ac:dyDescent="0.25">
      <c r="A1943" s="32"/>
      <c r="B1943" s="32"/>
      <c r="C1943" s="32"/>
      <c r="D1943" s="32"/>
      <c r="E1943" s="32"/>
      <c r="F1943" s="32"/>
      <c r="G1943" s="32"/>
      <c r="H1943" s="32"/>
      <c r="I1943" s="32"/>
    </row>
    <row r="1944" spans="1:9" x14ac:dyDescent="0.25">
      <c r="A1944" s="32"/>
      <c r="B1944" s="32"/>
      <c r="C1944" s="32"/>
      <c r="D1944" s="32"/>
      <c r="E1944" s="32"/>
      <c r="F1944" s="32"/>
      <c r="G1944" s="32"/>
      <c r="H1944" s="32"/>
      <c r="I1944" s="32"/>
    </row>
    <row r="1945" spans="1:9" x14ac:dyDescent="0.25">
      <c r="A1945" s="32"/>
      <c r="B1945" s="32"/>
      <c r="C1945" s="32"/>
      <c r="D1945" s="32"/>
      <c r="E1945" s="32"/>
      <c r="F1945" s="32"/>
      <c r="G1945" s="32"/>
      <c r="H1945" s="32"/>
      <c r="I1945" s="32"/>
    </row>
    <row r="1946" spans="1:9" x14ac:dyDescent="0.25">
      <c r="A1946" s="32"/>
      <c r="B1946" s="32"/>
      <c r="C1946" s="32"/>
      <c r="D1946" s="32"/>
      <c r="E1946" s="32"/>
      <c r="F1946" s="32"/>
      <c r="G1946" s="32"/>
      <c r="H1946" s="32"/>
      <c r="I1946" s="32"/>
    </row>
    <row r="1947" spans="1:9" x14ac:dyDescent="0.25">
      <c r="A1947" s="32"/>
      <c r="B1947" s="32"/>
      <c r="C1947" s="32"/>
      <c r="D1947" s="32"/>
      <c r="E1947" s="32"/>
      <c r="F1947" s="32"/>
      <c r="G1947" s="32"/>
      <c r="H1947" s="32"/>
      <c r="I1947" s="32"/>
    </row>
    <row r="1948" spans="1:9" x14ac:dyDescent="0.25">
      <c r="A1948" s="32"/>
      <c r="B1948" s="32"/>
      <c r="C1948" s="32"/>
      <c r="D1948" s="32"/>
      <c r="E1948" s="32"/>
      <c r="F1948" s="32"/>
      <c r="G1948" s="32"/>
      <c r="H1948" s="32"/>
      <c r="I1948" s="32"/>
    </row>
    <row r="1949" spans="1:9" x14ac:dyDescent="0.25">
      <c r="A1949" s="32"/>
      <c r="B1949" s="32"/>
      <c r="C1949" s="32"/>
      <c r="D1949" s="32"/>
      <c r="E1949" s="32"/>
      <c r="F1949" s="32"/>
      <c r="G1949" s="32"/>
      <c r="H1949" s="32"/>
      <c r="I1949" s="32"/>
    </row>
    <row r="1950" spans="1:9" x14ac:dyDescent="0.25">
      <c r="A1950" s="32"/>
      <c r="B1950" s="32"/>
      <c r="C1950" s="32"/>
      <c r="D1950" s="32"/>
      <c r="E1950" s="32"/>
      <c r="F1950" s="32"/>
      <c r="G1950" s="32"/>
      <c r="H1950" s="32"/>
      <c r="I1950" s="32"/>
    </row>
    <row r="1951" spans="1:9" x14ac:dyDescent="0.25">
      <c r="A1951" s="32"/>
      <c r="B1951" s="32"/>
      <c r="C1951" s="32"/>
      <c r="D1951" s="32"/>
      <c r="E1951" s="32"/>
      <c r="F1951" s="32"/>
      <c r="G1951" s="32"/>
      <c r="H1951" s="32"/>
      <c r="I1951" s="32"/>
    </row>
    <row r="1952" spans="1:9" x14ac:dyDescent="0.25">
      <c r="A1952" s="32"/>
      <c r="B1952" s="32"/>
      <c r="C1952" s="32"/>
      <c r="D1952" s="32"/>
      <c r="E1952" s="32"/>
      <c r="F1952" s="32"/>
      <c r="G1952" s="32"/>
      <c r="H1952" s="32"/>
      <c r="I1952" s="32"/>
    </row>
    <row r="1953" spans="1:9" x14ac:dyDescent="0.25">
      <c r="A1953" s="32"/>
      <c r="B1953" s="32"/>
      <c r="C1953" s="32"/>
      <c r="D1953" s="32"/>
      <c r="E1953" s="32"/>
      <c r="F1953" s="32"/>
      <c r="G1953" s="32"/>
      <c r="H1953" s="32"/>
      <c r="I1953" s="32"/>
    </row>
    <row r="1954" spans="1:9" x14ac:dyDescent="0.25">
      <c r="A1954" s="32"/>
      <c r="B1954" s="32"/>
      <c r="C1954" s="32"/>
      <c r="D1954" s="32"/>
      <c r="E1954" s="32"/>
      <c r="F1954" s="32"/>
      <c r="G1954" s="32"/>
      <c r="H1954" s="32"/>
      <c r="I1954" s="32"/>
    </row>
    <row r="1955" spans="1:9" x14ac:dyDescent="0.25">
      <c r="A1955" s="32"/>
      <c r="B1955" s="32"/>
      <c r="C1955" s="32"/>
      <c r="D1955" s="32"/>
      <c r="E1955" s="32"/>
      <c r="F1955" s="32"/>
      <c r="G1955" s="32"/>
      <c r="H1955" s="32"/>
      <c r="I1955" s="32"/>
    </row>
    <row r="1956" spans="1:9" x14ac:dyDescent="0.25">
      <c r="A1956" s="32"/>
      <c r="B1956" s="32"/>
      <c r="C1956" s="32"/>
      <c r="D1956" s="32"/>
      <c r="E1956" s="32"/>
      <c r="F1956" s="32"/>
      <c r="G1956" s="32"/>
      <c r="H1956" s="32"/>
      <c r="I1956" s="32"/>
    </row>
    <row r="1957" spans="1:9" x14ac:dyDescent="0.25">
      <c r="A1957" s="32"/>
      <c r="B1957" s="32"/>
      <c r="C1957" s="32"/>
      <c r="D1957" s="32"/>
      <c r="E1957" s="32"/>
      <c r="F1957" s="32"/>
      <c r="G1957" s="32"/>
      <c r="H1957" s="32"/>
      <c r="I1957" s="32"/>
    </row>
    <row r="1958" spans="1:9" x14ac:dyDescent="0.25">
      <c r="A1958" s="32"/>
      <c r="B1958" s="32"/>
      <c r="C1958" s="32"/>
      <c r="D1958" s="32"/>
      <c r="E1958" s="32"/>
      <c r="F1958" s="32"/>
      <c r="G1958" s="32"/>
      <c r="H1958" s="32"/>
      <c r="I1958" s="32"/>
    </row>
    <row r="1959" spans="1:9" x14ac:dyDescent="0.25">
      <c r="A1959" s="32"/>
      <c r="B1959" s="32"/>
      <c r="C1959" s="32"/>
      <c r="D1959" s="32"/>
      <c r="E1959" s="32"/>
      <c r="F1959" s="32"/>
      <c r="G1959" s="32"/>
      <c r="H1959" s="32"/>
      <c r="I1959" s="32"/>
    </row>
    <row r="1960" spans="1:9" x14ac:dyDescent="0.25">
      <c r="A1960" s="32"/>
      <c r="B1960" s="32"/>
      <c r="C1960" s="32"/>
      <c r="D1960" s="32"/>
      <c r="E1960" s="32"/>
      <c r="F1960" s="32"/>
      <c r="G1960" s="32"/>
      <c r="H1960" s="32"/>
      <c r="I1960" s="32"/>
    </row>
    <row r="1961" spans="1:9" x14ac:dyDescent="0.25">
      <c r="A1961" s="32"/>
      <c r="B1961" s="32"/>
      <c r="C1961" s="32"/>
      <c r="D1961" s="32"/>
      <c r="E1961" s="32"/>
      <c r="F1961" s="32"/>
      <c r="G1961" s="32"/>
      <c r="H1961" s="32"/>
      <c r="I1961" s="32"/>
    </row>
    <row r="1962" spans="1:9" x14ac:dyDescent="0.25">
      <c r="A1962" s="32"/>
      <c r="B1962" s="32"/>
      <c r="C1962" s="32"/>
      <c r="D1962" s="32"/>
      <c r="E1962" s="32"/>
      <c r="F1962" s="32"/>
      <c r="G1962" s="32"/>
      <c r="H1962" s="32"/>
      <c r="I1962" s="32"/>
    </row>
    <row r="1963" spans="1:9" x14ac:dyDescent="0.25">
      <c r="A1963" s="32"/>
      <c r="B1963" s="32"/>
      <c r="C1963" s="32"/>
      <c r="D1963" s="32"/>
      <c r="E1963" s="32"/>
      <c r="F1963" s="32"/>
      <c r="G1963" s="32"/>
      <c r="H1963" s="32"/>
      <c r="I1963" s="32"/>
    </row>
    <row r="1964" spans="1:9" x14ac:dyDescent="0.25">
      <c r="A1964" s="32"/>
      <c r="B1964" s="32"/>
      <c r="C1964" s="32"/>
      <c r="D1964" s="32"/>
      <c r="E1964" s="32"/>
      <c r="F1964" s="32"/>
      <c r="G1964" s="32"/>
      <c r="H1964" s="32"/>
      <c r="I1964" s="32"/>
    </row>
    <row r="1965" spans="1:9" x14ac:dyDescent="0.25">
      <c r="A1965" s="32"/>
      <c r="B1965" s="32"/>
      <c r="C1965" s="32"/>
      <c r="D1965" s="32"/>
      <c r="E1965" s="32"/>
      <c r="F1965" s="32"/>
      <c r="G1965" s="32"/>
      <c r="H1965" s="32"/>
      <c r="I1965" s="32"/>
    </row>
    <row r="1966" spans="1:9" x14ac:dyDescent="0.25">
      <c r="A1966" s="32"/>
      <c r="B1966" s="32"/>
      <c r="C1966" s="32"/>
      <c r="D1966" s="32"/>
      <c r="E1966" s="32"/>
      <c r="F1966" s="32"/>
      <c r="G1966" s="32"/>
      <c r="H1966" s="32"/>
      <c r="I1966" s="32"/>
    </row>
    <row r="1967" spans="1:9" x14ac:dyDescent="0.25">
      <c r="A1967" s="32"/>
      <c r="B1967" s="32"/>
      <c r="C1967" s="32"/>
      <c r="D1967" s="32"/>
      <c r="E1967" s="32"/>
      <c r="F1967" s="32"/>
      <c r="G1967" s="32"/>
      <c r="H1967" s="32"/>
      <c r="I1967" s="32"/>
    </row>
    <row r="1968" spans="1:9" x14ac:dyDescent="0.25">
      <c r="A1968" s="32"/>
      <c r="B1968" s="32"/>
      <c r="C1968" s="32"/>
      <c r="D1968" s="32"/>
      <c r="E1968" s="32"/>
      <c r="F1968" s="32"/>
      <c r="G1968" s="32"/>
      <c r="H1968" s="32"/>
      <c r="I1968" s="32"/>
    </row>
    <row r="1969" spans="1:9" x14ac:dyDescent="0.25">
      <c r="A1969" s="32"/>
      <c r="B1969" s="32"/>
      <c r="C1969" s="32"/>
      <c r="D1969" s="32"/>
      <c r="E1969" s="32"/>
      <c r="F1969" s="32"/>
      <c r="G1969" s="32"/>
      <c r="H1969" s="32"/>
      <c r="I1969" s="32"/>
    </row>
    <row r="1970" spans="1:9" x14ac:dyDescent="0.25">
      <c r="A1970" s="32"/>
      <c r="B1970" s="32"/>
      <c r="C1970" s="32"/>
      <c r="D1970" s="32"/>
      <c r="E1970" s="32"/>
      <c r="F1970" s="32"/>
      <c r="G1970" s="32"/>
      <c r="H1970" s="32"/>
      <c r="I1970" s="32"/>
    </row>
    <row r="1971" spans="1:9" x14ac:dyDescent="0.25">
      <c r="A1971" s="32"/>
      <c r="B1971" s="32"/>
      <c r="C1971" s="32"/>
      <c r="D1971" s="32"/>
      <c r="E1971" s="32"/>
      <c r="F1971" s="32"/>
      <c r="G1971" s="32"/>
      <c r="H1971" s="32"/>
      <c r="I1971" s="32"/>
    </row>
    <row r="1972" spans="1:9" x14ac:dyDescent="0.25">
      <c r="A1972" s="32"/>
      <c r="B1972" s="32"/>
      <c r="C1972" s="32"/>
      <c r="D1972" s="32"/>
      <c r="E1972" s="32"/>
      <c r="F1972" s="32"/>
      <c r="G1972" s="32"/>
      <c r="H1972" s="32"/>
      <c r="I1972" s="32"/>
    </row>
    <row r="1973" spans="1:9" x14ac:dyDescent="0.25">
      <c r="A1973" s="32"/>
      <c r="B1973" s="32"/>
      <c r="C1973" s="32"/>
      <c r="D1973" s="32"/>
      <c r="E1973" s="32"/>
      <c r="F1973" s="32"/>
      <c r="G1973" s="32"/>
      <c r="H1973" s="32"/>
      <c r="I1973" s="32"/>
    </row>
    <row r="1974" spans="1:9" x14ac:dyDescent="0.25">
      <c r="A1974" s="32"/>
      <c r="B1974" s="32"/>
      <c r="C1974" s="32"/>
      <c r="D1974" s="32"/>
      <c r="E1974" s="32"/>
      <c r="F1974" s="32"/>
      <c r="G1974" s="32"/>
      <c r="H1974" s="32"/>
      <c r="I1974" s="32"/>
    </row>
    <row r="1975" spans="1:9" x14ac:dyDescent="0.25">
      <c r="A1975" s="32"/>
      <c r="B1975" s="32"/>
      <c r="C1975" s="32"/>
      <c r="D1975" s="32"/>
      <c r="E1975" s="32"/>
      <c r="F1975" s="32"/>
      <c r="G1975" s="32"/>
      <c r="H1975" s="32"/>
      <c r="I1975" s="32"/>
    </row>
    <row r="1976" spans="1:9" x14ac:dyDescent="0.25">
      <c r="A1976" s="32"/>
      <c r="B1976" s="32"/>
      <c r="C1976" s="32"/>
      <c r="D1976" s="32"/>
      <c r="E1976" s="32"/>
      <c r="F1976" s="32"/>
      <c r="G1976" s="32"/>
      <c r="H1976" s="32"/>
      <c r="I1976" s="32"/>
    </row>
    <row r="1977" spans="1:9" x14ac:dyDescent="0.25">
      <c r="A1977" s="32"/>
      <c r="B1977" s="32"/>
      <c r="C1977" s="32"/>
      <c r="D1977" s="32"/>
      <c r="E1977" s="32"/>
      <c r="F1977" s="32"/>
      <c r="G1977" s="32"/>
      <c r="H1977" s="32"/>
      <c r="I1977" s="32"/>
    </row>
    <row r="1978" spans="1:9" x14ac:dyDescent="0.25">
      <c r="A1978" s="32"/>
      <c r="B1978" s="32"/>
      <c r="C1978" s="32"/>
      <c r="D1978" s="32"/>
      <c r="E1978" s="32"/>
      <c r="F1978" s="32"/>
      <c r="G1978" s="32"/>
      <c r="H1978" s="32"/>
      <c r="I1978" s="32"/>
    </row>
    <row r="1979" spans="1:9" x14ac:dyDescent="0.25">
      <c r="A1979" s="32"/>
      <c r="B1979" s="32"/>
      <c r="C1979" s="32"/>
      <c r="D1979" s="32"/>
      <c r="E1979" s="32"/>
      <c r="F1979" s="32"/>
      <c r="G1979" s="32"/>
      <c r="H1979" s="32"/>
      <c r="I1979" s="32"/>
    </row>
    <row r="1980" spans="1:9" x14ac:dyDescent="0.25">
      <c r="A1980" s="32"/>
      <c r="B1980" s="32"/>
      <c r="C1980" s="32"/>
      <c r="D1980" s="32"/>
      <c r="E1980" s="32"/>
      <c r="F1980" s="32"/>
      <c r="G1980" s="32"/>
      <c r="H1980" s="32"/>
      <c r="I1980" s="32"/>
    </row>
    <row r="1981" spans="1:9" x14ac:dyDescent="0.25">
      <c r="A1981" s="32"/>
      <c r="B1981" s="32"/>
      <c r="C1981" s="32"/>
      <c r="D1981" s="32"/>
      <c r="E1981" s="32"/>
      <c r="F1981" s="32"/>
      <c r="G1981" s="32"/>
      <c r="H1981" s="32"/>
      <c r="I1981" s="32"/>
    </row>
    <row r="1982" spans="1:9" x14ac:dyDescent="0.25">
      <c r="A1982" s="32"/>
      <c r="B1982" s="32"/>
      <c r="C1982" s="32"/>
      <c r="D1982" s="32"/>
      <c r="E1982" s="32"/>
      <c r="F1982" s="32"/>
      <c r="G1982" s="32"/>
      <c r="H1982" s="32"/>
      <c r="I1982" s="32"/>
    </row>
    <row r="1983" spans="1:9" x14ac:dyDescent="0.25">
      <c r="A1983" s="32"/>
      <c r="B1983" s="32"/>
      <c r="C1983" s="32"/>
      <c r="D1983" s="32"/>
      <c r="E1983" s="32"/>
      <c r="F1983" s="32"/>
      <c r="G1983" s="32"/>
      <c r="H1983" s="32"/>
      <c r="I1983" s="32"/>
    </row>
    <row r="1984" spans="1:9" x14ac:dyDescent="0.25">
      <c r="A1984" s="32"/>
      <c r="B1984" s="32"/>
      <c r="C1984" s="32"/>
      <c r="D1984" s="32"/>
      <c r="E1984" s="32"/>
      <c r="F1984" s="32"/>
      <c r="G1984" s="32"/>
      <c r="H1984" s="32"/>
      <c r="I1984" s="32"/>
    </row>
    <row r="1985" spans="1:9" x14ac:dyDescent="0.25">
      <c r="A1985" s="32"/>
      <c r="B1985" s="32"/>
      <c r="C1985" s="32"/>
      <c r="D1985" s="32"/>
      <c r="E1985" s="32"/>
      <c r="F1985" s="32"/>
      <c r="G1985" s="32"/>
      <c r="H1985" s="32"/>
      <c r="I1985" s="32"/>
    </row>
    <row r="1986" spans="1:9" x14ac:dyDescent="0.25">
      <c r="A1986" s="32"/>
      <c r="B1986" s="32"/>
      <c r="C1986" s="32"/>
      <c r="D1986" s="32"/>
      <c r="E1986" s="32"/>
      <c r="F1986" s="32"/>
      <c r="G1986" s="32"/>
      <c r="H1986" s="32"/>
      <c r="I1986" s="32"/>
    </row>
    <row r="1987" spans="1:9" x14ac:dyDescent="0.25">
      <c r="A1987" s="32"/>
      <c r="B1987" s="32"/>
      <c r="C1987" s="32"/>
      <c r="D1987" s="32"/>
      <c r="E1987" s="32"/>
      <c r="F1987" s="32"/>
      <c r="G1987" s="32"/>
      <c r="H1987" s="32"/>
      <c r="I1987" s="32"/>
    </row>
    <row r="1988" spans="1:9" x14ac:dyDescent="0.25">
      <c r="A1988" s="32"/>
      <c r="B1988" s="32"/>
      <c r="C1988" s="32"/>
      <c r="D1988" s="32"/>
      <c r="E1988" s="32"/>
      <c r="F1988" s="32"/>
      <c r="G1988" s="32"/>
      <c r="H1988" s="32"/>
      <c r="I1988" s="32"/>
    </row>
    <row r="1989" spans="1:9" x14ac:dyDescent="0.25">
      <c r="A1989" s="32"/>
      <c r="B1989" s="32"/>
      <c r="C1989" s="32"/>
      <c r="D1989" s="32"/>
      <c r="E1989" s="32"/>
      <c r="F1989" s="32"/>
      <c r="G1989" s="32"/>
      <c r="H1989" s="32"/>
      <c r="I1989" s="32"/>
    </row>
    <row r="1990" spans="1:9" x14ac:dyDescent="0.25">
      <c r="A1990" s="32"/>
      <c r="B1990" s="32"/>
      <c r="C1990" s="32"/>
      <c r="D1990" s="32"/>
      <c r="E1990" s="32"/>
      <c r="F1990" s="32"/>
      <c r="G1990" s="32"/>
      <c r="H1990" s="32"/>
      <c r="I1990" s="32"/>
    </row>
    <row r="1991" spans="1:9" x14ac:dyDescent="0.25">
      <c r="A1991" s="32"/>
      <c r="B1991" s="32"/>
      <c r="C1991" s="32"/>
      <c r="D1991" s="32"/>
      <c r="E1991" s="32"/>
      <c r="F1991" s="32"/>
      <c r="G1991" s="32"/>
      <c r="H1991" s="32"/>
      <c r="I1991" s="32"/>
    </row>
    <row r="1992" spans="1:9" x14ac:dyDescent="0.25">
      <c r="A1992" s="32"/>
      <c r="B1992" s="32"/>
      <c r="C1992" s="32"/>
      <c r="D1992" s="32"/>
      <c r="E1992" s="32"/>
      <c r="F1992" s="32"/>
      <c r="G1992" s="32"/>
      <c r="H1992" s="32"/>
      <c r="I1992" s="32"/>
    </row>
    <row r="1993" spans="1:9" x14ac:dyDescent="0.25">
      <c r="A1993" s="32"/>
      <c r="B1993" s="32"/>
      <c r="C1993" s="32"/>
      <c r="D1993" s="32"/>
      <c r="E1993" s="32"/>
      <c r="F1993" s="32"/>
      <c r="G1993" s="32"/>
      <c r="H1993" s="32"/>
      <c r="I1993" s="32"/>
    </row>
    <row r="1994" spans="1:9" x14ac:dyDescent="0.25">
      <c r="A1994" s="32"/>
      <c r="B1994" s="32"/>
      <c r="C1994" s="32"/>
      <c r="D1994" s="32"/>
      <c r="E1994" s="32"/>
      <c r="F1994" s="32"/>
      <c r="G1994" s="32"/>
      <c r="H1994" s="32"/>
      <c r="I1994" s="32"/>
    </row>
    <row r="1995" spans="1:9" x14ac:dyDescent="0.25">
      <c r="A1995" s="32"/>
      <c r="B1995" s="32"/>
      <c r="C1995" s="32"/>
      <c r="D1995" s="32"/>
      <c r="E1995" s="32"/>
      <c r="F1995" s="32"/>
      <c r="G1995" s="32"/>
      <c r="H1995" s="32"/>
      <c r="I1995" s="32"/>
    </row>
    <row r="1996" spans="1:9" x14ac:dyDescent="0.25">
      <c r="A1996" s="32"/>
      <c r="B1996" s="32"/>
      <c r="C1996" s="32"/>
      <c r="D1996" s="32"/>
      <c r="E1996" s="32"/>
      <c r="F1996" s="32"/>
      <c r="G1996" s="32"/>
      <c r="H1996" s="32"/>
      <c r="I1996" s="32"/>
    </row>
    <row r="1997" spans="1:9" x14ac:dyDescent="0.25">
      <c r="A1997" s="32"/>
      <c r="B1997" s="32"/>
      <c r="C1997" s="32"/>
      <c r="D1997" s="32"/>
      <c r="E1997" s="32"/>
      <c r="F1997" s="32"/>
      <c r="G1997" s="32"/>
      <c r="H1997" s="32"/>
      <c r="I1997" s="32"/>
    </row>
    <row r="1998" spans="1:9" x14ac:dyDescent="0.25">
      <c r="A1998" s="32"/>
      <c r="B1998" s="32"/>
      <c r="C1998" s="32"/>
      <c r="D1998" s="32"/>
      <c r="E1998" s="32"/>
      <c r="F1998" s="32"/>
      <c r="G1998" s="32"/>
      <c r="H1998" s="32"/>
      <c r="I1998" s="32"/>
    </row>
    <row r="1999" spans="1:9" x14ac:dyDescent="0.25">
      <c r="A1999" s="32"/>
      <c r="B1999" s="32"/>
      <c r="C1999" s="32"/>
      <c r="D1999" s="32"/>
      <c r="E1999" s="32"/>
      <c r="F1999" s="32"/>
      <c r="G1999" s="32"/>
      <c r="H1999" s="32"/>
      <c r="I1999" s="32"/>
    </row>
    <row r="2000" spans="1:9" x14ac:dyDescent="0.25">
      <c r="A2000" s="32"/>
      <c r="B2000" s="32"/>
      <c r="C2000" s="32"/>
      <c r="D2000" s="32"/>
      <c r="E2000" s="32"/>
      <c r="F2000" s="32"/>
      <c r="G2000" s="32"/>
      <c r="H2000" s="32"/>
      <c r="I2000" s="32"/>
    </row>
    <row r="2001" spans="1:9" x14ac:dyDescent="0.25">
      <c r="A2001" s="32"/>
      <c r="B2001" s="32"/>
      <c r="C2001" s="32"/>
      <c r="D2001" s="32"/>
      <c r="E2001" s="32"/>
      <c r="F2001" s="32"/>
      <c r="G2001" s="32"/>
      <c r="H2001" s="32"/>
      <c r="I2001" s="32"/>
    </row>
    <row r="2002" spans="1:9" x14ac:dyDescent="0.25">
      <c r="A2002" s="32"/>
      <c r="B2002" s="32"/>
      <c r="C2002" s="32"/>
      <c r="D2002" s="32"/>
      <c r="E2002" s="32"/>
      <c r="F2002" s="32"/>
      <c r="G2002" s="32"/>
      <c r="H2002" s="32"/>
      <c r="I2002" s="32"/>
    </row>
    <row r="2003" spans="1:9" x14ac:dyDescent="0.25">
      <c r="A2003" s="32"/>
      <c r="B2003" s="32"/>
      <c r="C2003" s="32"/>
      <c r="D2003" s="32"/>
      <c r="E2003" s="32"/>
      <c r="F2003" s="32"/>
      <c r="G2003" s="32"/>
      <c r="H2003" s="32"/>
      <c r="I2003" s="32"/>
    </row>
    <row r="2004" spans="1:9" x14ac:dyDescent="0.25">
      <c r="A2004" s="32"/>
      <c r="B2004" s="32"/>
      <c r="C2004" s="32"/>
      <c r="D2004" s="32"/>
      <c r="E2004" s="32"/>
      <c r="F2004" s="32"/>
      <c r="G2004" s="32"/>
      <c r="H2004" s="32"/>
      <c r="I2004" s="32"/>
    </row>
    <row r="2005" spans="1:9" x14ac:dyDescent="0.25">
      <c r="A2005" s="32"/>
      <c r="B2005" s="32"/>
      <c r="C2005" s="32"/>
      <c r="D2005" s="32"/>
      <c r="E2005" s="32"/>
      <c r="F2005" s="32"/>
      <c r="G2005" s="32"/>
      <c r="H2005" s="32"/>
      <c r="I2005" s="32"/>
    </row>
    <row r="2006" spans="1:9" x14ac:dyDescent="0.25">
      <c r="A2006" s="32"/>
      <c r="B2006" s="32"/>
      <c r="C2006" s="32"/>
      <c r="D2006" s="32"/>
      <c r="E2006" s="32"/>
      <c r="F2006" s="32"/>
      <c r="G2006" s="32"/>
      <c r="H2006" s="32"/>
      <c r="I2006" s="32"/>
    </row>
    <row r="2007" spans="1:9" x14ac:dyDescent="0.25">
      <c r="A2007" s="32"/>
      <c r="B2007" s="32"/>
      <c r="C2007" s="32"/>
      <c r="D2007" s="32"/>
      <c r="E2007" s="32"/>
      <c r="F2007" s="32"/>
      <c r="G2007" s="32"/>
      <c r="H2007" s="32"/>
      <c r="I2007" s="32"/>
    </row>
    <row r="2009" spans="1:9" x14ac:dyDescent="0.25">
      <c r="A2009" s="32"/>
      <c r="B2009" s="32"/>
      <c r="C2009" s="32"/>
      <c r="D2009" s="32"/>
      <c r="E2009" s="32"/>
      <c r="F2009" s="32"/>
      <c r="G2009" s="32"/>
      <c r="H2009" s="32"/>
      <c r="I2009" s="32"/>
    </row>
    <row r="2010" spans="1:9" x14ac:dyDescent="0.25">
      <c r="A2010" s="32"/>
      <c r="B2010" s="32"/>
      <c r="C2010" s="32"/>
      <c r="D2010" s="32"/>
      <c r="E2010" s="32"/>
      <c r="F2010" s="32"/>
      <c r="G2010" s="32"/>
      <c r="H2010" s="32"/>
      <c r="I2010" s="32"/>
    </row>
    <row r="2011" spans="1:9" x14ac:dyDescent="0.25">
      <c r="A2011" s="32"/>
      <c r="B2011" s="32"/>
      <c r="C2011" s="32"/>
      <c r="D2011" s="32"/>
      <c r="E2011" s="32"/>
      <c r="F2011" s="32"/>
      <c r="G2011" s="32"/>
      <c r="H2011" s="32"/>
      <c r="I2011" s="32"/>
    </row>
    <row r="2012" spans="1:9" x14ac:dyDescent="0.25">
      <c r="A2012" s="32"/>
      <c r="B2012" s="32"/>
      <c r="C2012" s="32"/>
      <c r="D2012" s="32"/>
      <c r="E2012" s="32"/>
      <c r="F2012" s="32"/>
      <c r="G2012" s="32"/>
      <c r="H2012" s="32"/>
      <c r="I2012" s="32"/>
    </row>
    <row r="2013" spans="1:9" x14ac:dyDescent="0.25">
      <c r="A2013" s="32"/>
      <c r="B2013" s="32"/>
      <c r="C2013" s="32"/>
      <c r="D2013" s="32"/>
      <c r="E2013" s="32"/>
      <c r="F2013" s="32"/>
      <c r="G2013" s="32"/>
      <c r="H2013" s="32"/>
      <c r="I2013" s="32"/>
    </row>
    <row r="2014" spans="1:9" x14ac:dyDescent="0.25">
      <c r="A2014" s="32"/>
      <c r="B2014" s="32"/>
      <c r="C2014" s="32"/>
      <c r="D2014" s="32"/>
      <c r="E2014" s="32"/>
      <c r="F2014" s="32"/>
      <c r="G2014" s="32"/>
      <c r="H2014" s="32"/>
      <c r="I2014" s="32"/>
    </row>
    <row r="2015" spans="1:9" x14ac:dyDescent="0.25">
      <c r="A2015" s="32"/>
      <c r="B2015" s="32"/>
      <c r="C2015" s="32"/>
      <c r="D2015" s="32"/>
      <c r="E2015" s="32"/>
      <c r="F2015" s="32"/>
      <c r="G2015" s="32"/>
      <c r="H2015" s="32"/>
      <c r="I2015" s="32"/>
    </row>
    <row r="2016" spans="1:9" x14ac:dyDescent="0.25">
      <c r="A2016" s="32"/>
      <c r="B2016" s="32"/>
      <c r="C2016" s="32"/>
      <c r="D2016" s="32"/>
      <c r="E2016" s="32"/>
      <c r="F2016" s="32"/>
      <c r="G2016" s="32"/>
      <c r="H2016" s="32"/>
      <c r="I2016" s="32"/>
    </row>
    <row r="2017" spans="1:9" x14ac:dyDescent="0.25">
      <c r="A2017" s="32"/>
      <c r="B2017" s="32"/>
      <c r="C2017" s="32"/>
      <c r="D2017" s="32"/>
      <c r="E2017" s="32"/>
      <c r="F2017" s="32"/>
      <c r="G2017" s="32"/>
      <c r="H2017" s="32"/>
      <c r="I2017" s="32"/>
    </row>
    <row r="2018" spans="1:9" x14ac:dyDescent="0.25">
      <c r="A2018" s="32"/>
      <c r="B2018" s="32"/>
      <c r="C2018" s="32"/>
      <c r="D2018" s="32"/>
      <c r="E2018" s="32"/>
      <c r="F2018" s="32"/>
      <c r="G2018" s="32"/>
      <c r="H2018" s="32"/>
      <c r="I2018" s="32"/>
    </row>
    <row r="2019" spans="1:9" x14ac:dyDescent="0.25">
      <c r="A2019" s="32"/>
      <c r="B2019" s="32"/>
      <c r="C2019" s="32"/>
      <c r="D2019" s="32"/>
      <c r="E2019" s="32"/>
      <c r="F2019" s="32"/>
      <c r="G2019" s="32"/>
      <c r="H2019" s="32"/>
      <c r="I2019" s="32"/>
    </row>
    <row r="2020" spans="1:9" x14ac:dyDescent="0.25">
      <c r="A2020" s="32"/>
      <c r="B2020" s="32"/>
      <c r="C2020" s="32"/>
      <c r="D2020" s="32"/>
      <c r="E2020" s="32"/>
      <c r="F2020" s="32"/>
      <c r="G2020" s="32"/>
      <c r="H2020" s="32"/>
      <c r="I2020" s="32"/>
    </row>
    <row r="2022" spans="1:9" x14ac:dyDescent="0.25">
      <c r="A2022" s="32"/>
      <c r="B2022" s="32"/>
      <c r="C2022" s="32"/>
      <c r="D2022" s="32"/>
      <c r="E2022" s="32"/>
      <c r="F2022" s="32"/>
      <c r="G2022" s="32"/>
      <c r="H2022" s="32"/>
      <c r="I2022" s="32"/>
    </row>
    <row r="2023" spans="1:9" x14ac:dyDescent="0.25">
      <c r="A2023" s="32"/>
      <c r="B2023" s="32"/>
      <c r="C2023" s="32"/>
      <c r="D2023" s="32"/>
      <c r="E2023" s="32"/>
      <c r="F2023" s="32"/>
      <c r="G2023" s="32"/>
      <c r="H2023" s="32"/>
      <c r="I2023" s="32"/>
    </row>
    <row r="2024" spans="1:9" x14ac:dyDescent="0.25">
      <c r="A2024" s="32"/>
      <c r="B2024" s="32"/>
      <c r="C2024" s="32"/>
      <c r="D2024" s="32"/>
      <c r="E2024" s="32"/>
      <c r="F2024" s="32"/>
      <c r="G2024" s="32"/>
      <c r="H2024" s="32"/>
      <c r="I2024" s="32"/>
    </row>
    <row r="2025" spans="1:9" x14ac:dyDescent="0.25">
      <c r="A2025" s="32"/>
      <c r="B2025" s="32"/>
      <c r="C2025" s="32"/>
      <c r="D2025" s="32"/>
      <c r="E2025" s="32"/>
      <c r="F2025" s="32"/>
      <c r="G2025" s="32"/>
      <c r="H2025" s="32"/>
      <c r="I2025" s="32"/>
    </row>
    <row r="2026" spans="1:9" x14ac:dyDescent="0.25">
      <c r="A2026" s="32"/>
      <c r="B2026" s="32"/>
      <c r="C2026" s="32"/>
      <c r="D2026" s="32"/>
      <c r="E2026" s="32"/>
      <c r="F2026" s="32"/>
      <c r="G2026" s="32"/>
      <c r="H2026" s="32"/>
      <c r="I2026" s="32"/>
    </row>
    <row r="2027" spans="1:9" x14ac:dyDescent="0.25">
      <c r="A2027" s="32"/>
      <c r="B2027" s="32"/>
      <c r="C2027" s="32"/>
      <c r="D2027" s="32"/>
      <c r="E2027" s="32"/>
      <c r="F2027" s="32"/>
      <c r="G2027" s="32"/>
      <c r="H2027" s="32"/>
      <c r="I2027" s="32"/>
    </row>
    <row r="2028" spans="1:9" x14ac:dyDescent="0.25">
      <c r="A2028" s="32"/>
      <c r="B2028" s="32"/>
      <c r="C2028" s="32"/>
      <c r="D2028" s="32"/>
      <c r="E2028" s="32"/>
      <c r="F2028" s="32"/>
      <c r="G2028" s="32"/>
      <c r="H2028" s="32"/>
      <c r="I2028" s="32"/>
    </row>
    <row r="2029" spans="1:9" x14ac:dyDescent="0.25">
      <c r="A2029" s="32"/>
      <c r="B2029" s="32"/>
      <c r="C2029" s="32"/>
      <c r="D2029" s="32"/>
      <c r="E2029" s="32"/>
      <c r="F2029" s="32"/>
      <c r="G2029" s="32"/>
      <c r="H2029" s="32"/>
      <c r="I2029" s="32"/>
    </row>
    <row r="2030" spans="1:9" x14ac:dyDescent="0.25">
      <c r="A2030" s="32"/>
      <c r="B2030" s="32"/>
      <c r="C2030" s="32"/>
      <c r="D2030" s="32"/>
      <c r="E2030" s="32"/>
      <c r="F2030" s="32"/>
      <c r="G2030" s="32"/>
      <c r="H2030" s="32"/>
      <c r="I2030" s="32"/>
    </row>
    <row r="2031" spans="1:9" x14ac:dyDescent="0.25">
      <c r="A2031" s="32"/>
      <c r="B2031" s="32"/>
      <c r="C2031" s="32"/>
      <c r="D2031" s="32"/>
      <c r="E2031" s="32"/>
      <c r="F2031" s="32"/>
      <c r="G2031" s="32"/>
      <c r="H2031" s="32"/>
      <c r="I2031" s="32"/>
    </row>
    <row r="2032" spans="1:9" x14ac:dyDescent="0.25">
      <c r="A2032" s="32"/>
      <c r="B2032" s="32"/>
      <c r="C2032" s="32"/>
      <c r="D2032" s="32"/>
      <c r="E2032" s="32"/>
      <c r="F2032" s="32"/>
      <c r="G2032" s="32"/>
      <c r="H2032" s="32"/>
      <c r="I2032" s="32"/>
    </row>
    <row r="2033" spans="1:9" x14ac:dyDescent="0.25">
      <c r="A2033" s="32"/>
      <c r="B2033" s="32"/>
      <c r="C2033" s="32"/>
      <c r="D2033" s="32"/>
      <c r="E2033" s="32"/>
      <c r="F2033" s="32"/>
      <c r="G2033" s="32"/>
      <c r="H2033" s="32"/>
      <c r="I2033" s="32"/>
    </row>
    <row r="2034" spans="1:9" x14ac:dyDescent="0.25">
      <c r="A2034" s="32"/>
      <c r="B2034" s="32"/>
      <c r="C2034" s="32"/>
      <c r="D2034" s="32"/>
      <c r="E2034" s="32"/>
      <c r="F2034" s="32"/>
      <c r="G2034" s="32"/>
      <c r="H2034" s="32"/>
      <c r="I2034" s="32"/>
    </row>
    <row r="2035" spans="1:9" x14ac:dyDescent="0.25">
      <c r="A2035" s="32"/>
      <c r="B2035" s="32"/>
      <c r="C2035" s="32"/>
      <c r="D2035" s="32"/>
      <c r="E2035" s="32"/>
      <c r="F2035" s="32"/>
      <c r="G2035" s="32"/>
      <c r="H2035" s="32"/>
      <c r="I2035" s="32"/>
    </row>
    <row r="2036" spans="1:9" x14ac:dyDescent="0.25">
      <c r="A2036" s="32"/>
      <c r="B2036" s="32"/>
      <c r="C2036" s="32"/>
      <c r="D2036" s="32"/>
      <c r="E2036" s="32"/>
      <c r="F2036" s="32"/>
      <c r="G2036" s="32"/>
      <c r="H2036" s="32"/>
      <c r="I2036" s="32"/>
    </row>
    <row r="2037" spans="1:9" x14ac:dyDescent="0.25">
      <c r="A2037" s="32"/>
      <c r="B2037" s="32"/>
      <c r="C2037" s="32"/>
      <c r="D2037" s="32"/>
      <c r="E2037" s="32"/>
      <c r="F2037" s="32"/>
      <c r="G2037" s="32"/>
      <c r="H2037" s="32"/>
      <c r="I2037" s="32"/>
    </row>
    <row r="2038" spans="1:9" x14ac:dyDescent="0.25">
      <c r="A2038" s="32"/>
      <c r="B2038" s="32"/>
      <c r="C2038" s="32"/>
      <c r="D2038" s="32"/>
      <c r="E2038" s="32"/>
      <c r="F2038" s="32"/>
      <c r="G2038" s="32"/>
      <c r="H2038" s="32"/>
      <c r="I2038" s="32"/>
    </row>
    <row r="2039" spans="1:9" x14ac:dyDescent="0.25">
      <c r="A2039" s="32"/>
      <c r="B2039" s="32"/>
      <c r="C2039" s="32"/>
      <c r="D2039" s="32"/>
      <c r="E2039" s="32"/>
      <c r="F2039" s="32"/>
      <c r="G2039" s="32"/>
      <c r="H2039" s="32"/>
      <c r="I2039" s="32"/>
    </row>
    <row r="2040" spans="1:9" x14ac:dyDescent="0.25">
      <c r="A2040" s="32"/>
      <c r="B2040" s="32"/>
      <c r="C2040" s="32"/>
      <c r="D2040" s="32"/>
      <c r="E2040" s="32"/>
      <c r="F2040" s="32"/>
      <c r="G2040" s="32"/>
      <c r="H2040" s="32"/>
      <c r="I2040" s="32"/>
    </row>
    <row r="2041" spans="1:9" x14ac:dyDescent="0.25">
      <c r="A2041" s="32"/>
      <c r="B2041" s="32"/>
      <c r="C2041" s="32"/>
      <c r="D2041" s="32"/>
      <c r="E2041" s="32"/>
      <c r="F2041" s="32"/>
      <c r="G2041" s="32"/>
      <c r="H2041" s="32"/>
      <c r="I2041" s="32"/>
    </row>
    <row r="2042" spans="1:9" x14ac:dyDescent="0.25">
      <c r="A2042" s="32"/>
      <c r="B2042" s="32"/>
      <c r="C2042" s="32"/>
      <c r="D2042" s="32"/>
      <c r="E2042" s="32"/>
      <c r="F2042" s="32"/>
      <c r="G2042" s="32"/>
      <c r="H2042" s="32"/>
      <c r="I2042" s="32"/>
    </row>
    <row r="2043" spans="1:9" x14ac:dyDescent="0.25">
      <c r="A2043" s="32"/>
      <c r="B2043" s="32"/>
      <c r="C2043" s="32"/>
      <c r="D2043" s="32"/>
      <c r="E2043" s="32"/>
      <c r="F2043" s="32"/>
      <c r="G2043" s="32"/>
      <c r="H2043" s="32"/>
      <c r="I2043" s="32"/>
    </row>
    <row r="2045" spans="1:9" x14ac:dyDescent="0.25">
      <c r="A2045" s="32"/>
      <c r="B2045" s="32"/>
      <c r="C2045" s="32"/>
      <c r="D2045" s="32"/>
      <c r="E2045" s="32"/>
      <c r="F2045" s="32"/>
      <c r="G2045" s="32"/>
      <c r="H2045" s="32"/>
      <c r="I2045" s="32"/>
    </row>
    <row r="2046" spans="1:9" x14ac:dyDescent="0.25">
      <c r="A2046" s="32"/>
      <c r="B2046" s="32"/>
      <c r="C2046" s="32"/>
      <c r="D2046" s="32"/>
      <c r="E2046" s="32"/>
      <c r="F2046" s="32"/>
      <c r="G2046" s="32"/>
      <c r="H2046" s="32"/>
      <c r="I2046" s="32"/>
    </row>
    <row r="2047" spans="1:9" x14ac:dyDescent="0.25">
      <c r="A2047" s="32"/>
      <c r="B2047" s="32"/>
      <c r="C2047" s="32"/>
      <c r="D2047" s="32"/>
      <c r="E2047" s="32"/>
      <c r="F2047" s="32"/>
      <c r="G2047" s="32"/>
      <c r="H2047" s="32"/>
      <c r="I2047" s="32"/>
    </row>
    <row r="2048" spans="1:9" x14ac:dyDescent="0.25">
      <c r="A2048" s="32"/>
      <c r="B2048" s="32"/>
      <c r="C2048" s="32"/>
      <c r="D2048" s="32"/>
      <c r="E2048" s="32"/>
      <c r="F2048" s="32"/>
      <c r="G2048" s="32"/>
      <c r="H2048" s="32"/>
      <c r="I2048" s="32"/>
    </row>
    <row r="2049" spans="1:9" x14ac:dyDescent="0.25">
      <c r="A2049" s="32"/>
      <c r="B2049" s="32"/>
      <c r="C2049" s="32"/>
      <c r="D2049" s="32"/>
      <c r="E2049" s="32"/>
      <c r="F2049" s="32"/>
      <c r="G2049" s="32"/>
      <c r="H2049" s="32"/>
      <c r="I2049" s="32"/>
    </row>
    <row r="2050" spans="1:9" x14ac:dyDescent="0.25">
      <c r="A2050" s="32"/>
      <c r="B2050" s="32"/>
      <c r="C2050" s="32"/>
      <c r="D2050" s="32"/>
      <c r="E2050" s="32"/>
      <c r="F2050" s="32"/>
      <c r="G2050" s="32"/>
      <c r="H2050" s="32"/>
      <c r="I2050" s="32"/>
    </row>
    <row r="2051" spans="1:9" x14ac:dyDescent="0.25">
      <c r="A2051" s="32"/>
      <c r="B2051" s="32"/>
      <c r="C2051" s="32"/>
      <c r="D2051" s="32"/>
      <c r="E2051" s="32"/>
      <c r="F2051" s="32"/>
      <c r="G2051" s="32"/>
      <c r="H2051" s="32"/>
      <c r="I2051" s="32"/>
    </row>
    <row r="2052" spans="1:9" x14ac:dyDescent="0.25">
      <c r="A2052" s="32"/>
      <c r="B2052" s="32"/>
      <c r="C2052" s="32"/>
      <c r="D2052" s="32"/>
      <c r="E2052" s="32"/>
      <c r="F2052" s="32"/>
      <c r="G2052" s="32"/>
      <c r="H2052" s="32"/>
      <c r="I2052" s="32"/>
    </row>
    <row r="2053" spans="1:9" x14ac:dyDescent="0.25">
      <c r="A2053" s="32"/>
      <c r="B2053" s="32"/>
      <c r="C2053" s="32"/>
      <c r="D2053" s="32"/>
      <c r="E2053" s="32"/>
      <c r="F2053" s="32"/>
      <c r="G2053" s="32"/>
      <c r="H2053" s="32"/>
      <c r="I2053" s="32"/>
    </row>
    <row r="2054" spans="1:9" x14ac:dyDescent="0.25">
      <c r="A2054" s="32"/>
      <c r="B2054" s="32"/>
      <c r="C2054" s="32"/>
      <c r="D2054" s="32"/>
      <c r="E2054" s="32"/>
      <c r="F2054" s="32"/>
      <c r="G2054" s="32"/>
      <c r="H2054" s="32"/>
      <c r="I2054" s="32"/>
    </row>
    <row r="2055" spans="1:9" x14ac:dyDescent="0.25">
      <c r="A2055" s="32"/>
      <c r="B2055" s="32"/>
      <c r="C2055" s="32"/>
      <c r="D2055" s="32"/>
      <c r="E2055" s="32"/>
      <c r="F2055" s="32"/>
      <c r="G2055" s="32"/>
      <c r="H2055" s="32"/>
      <c r="I2055" s="32"/>
    </row>
    <row r="2056" spans="1:9" x14ac:dyDescent="0.25">
      <c r="A2056" s="32"/>
      <c r="B2056" s="32"/>
      <c r="C2056" s="32"/>
      <c r="D2056" s="32"/>
      <c r="E2056" s="32"/>
      <c r="F2056" s="32"/>
      <c r="G2056" s="32"/>
      <c r="H2056" s="32"/>
      <c r="I2056" s="32"/>
    </row>
    <row r="2057" spans="1:9" x14ac:dyDescent="0.25">
      <c r="A2057" s="32"/>
      <c r="B2057" s="32"/>
      <c r="C2057" s="32"/>
      <c r="D2057" s="32"/>
      <c r="E2057" s="32"/>
      <c r="F2057" s="32"/>
      <c r="G2057" s="32"/>
      <c r="H2057" s="32"/>
      <c r="I2057" s="32"/>
    </row>
    <row r="2058" spans="1:9" x14ac:dyDescent="0.25">
      <c r="A2058" s="32"/>
      <c r="B2058" s="32"/>
      <c r="C2058" s="32"/>
      <c r="D2058" s="32"/>
      <c r="E2058" s="32"/>
      <c r="F2058" s="32"/>
      <c r="G2058" s="32"/>
      <c r="H2058" s="32"/>
      <c r="I2058" s="32"/>
    </row>
    <row r="2059" spans="1:9" x14ac:dyDescent="0.25">
      <c r="A2059" s="32"/>
      <c r="B2059" s="32"/>
      <c r="C2059" s="32"/>
      <c r="D2059" s="32"/>
      <c r="E2059" s="32"/>
      <c r="F2059" s="32"/>
      <c r="G2059" s="32"/>
      <c r="H2059" s="32"/>
      <c r="I2059" s="32"/>
    </row>
    <row r="2060" spans="1:9" x14ac:dyDescent="0.25">
      <c r="A2060" s="32"/>
      <c r="B2060" s="32"/>
      <c r="C2060" s="32"/>
      <c r="D2060" s="32"/>
      <c r="E2060" s="32"/>
      <c r="F2060" s="32"/>
      <c r="G2060" s="32"/>
      <c r="H2060" s="32"/>
      <c r="I2060" s="32"/>
    </row>
    <row r="2061" spans="1:9" x14ac:dyDescent="0.25">
      <c r="A2061" s="32"/>
      <c r="B2061" s="32"/>
      <c r="C2061" s="32"/>
      <c r="D2061" s="32"/>
      <c r="E2061" s="32"/>
      <c r="F2061" s="32"/>
      <c r="G2061" s="32"/>
      <c r="H2061" s="32"/>
      <c r="I2061" s="32"/>
    </row>
    <row r="2062" spans="1:9" x14ac:dyDescent="0.25">
      <c r="A2062" s="32"/>
      <c r="B2062" s="32"/>
      <c r="C2062" s="32"/>
      <c r="D2062" s="32"/>
      <c r="E2062" s="32"/>
      <c r="F2062" s="32"/>
      <c r="G2062" s="32"/>
      <c r="H2062" s="32"/>
      <c r="I2062" s="32"/>
    </row>
    <row r="2063" spans="1:9" x14ac:dyDescent="0.25">
      <c r="A2063" s="32"/>
      <c r="B2063" s="32"/>
      <c r="C2063" s="32"/>
      <c r="D2063" s="32"/>
      <c r="E2063" s="32"/>
      <c r="F2063" s="32"/>
      <c r="G2063" s="32"/>
      <c r="H2063" s="32"/>
      <c r="I2063" s="32"/>
    </row>
    <row r="2064" spans="1:9" x14ac:dyDescent="0.25">
      <c r="A2064" s="32"/>
      <c r="B2064" s="32"/>
      <c r="C2064" s="32"/>
      <c r="D2064" s="32"/>
      <c r="E2064" s="32"/>
      <c r="F2064" s="32"/>
      <c r="G2064" s="32"/>
      <c r="H2064" s="32"/>
      <c r="I2064" s="32"/>
    </row>
    <row r="2065" spans="1:9" x14ac:dyDescent="0.25">
      <c r="A2065" s="32"/>
      <c r="B2065" s="32"/>
      <c r="C2065" s="32"/>
      <c r="D2065" s="32"/>
      <c r="E2065" s="32"/>
      <c r="F2065" s="32"/>
      <c r="G2065" s="32"/>
      <c r="H2065" s="32"/>
      <c r="I2065" s="32"/>
    </row>
    <row r="2066" spans="1:9" x14ac:dyDescent="0.25">
      <c r="A2066" s="32"/>
      <c r="B2066" s="32"/>
      <c r="C2066" s="32"/>
      <c r="D2066" s="32"/>
      <c r="E2066" s="32"/>
      <c r="F2066" s="32"/>
      <c r="G2066" s="32"/>
      <c r="H2066" s="32"/>
      <c r="I2066" s="32"/>
    </row>
    <row r="2067" spans="1:9" x14ac:dyDescent="0.25">
      <c r="A2067" s="32"/>
      <c r="B2067" s="32"/>
      <c r="C2067" s="32"/>
      <c r="D2067" s="32"/>
      <c r="E2067" s="32"/>
      <c r="F2067" s="32"/>
      <c r="G2067" s="32"/>
      <c r="H2067" s="32"/>
      <c r="I2067" s="32"/>
    </row>
    <row r="2068" spans="1:9" x14ac:dyDescent="0.25">
      <c r="A2068" s="32"/>
      <c r="B2068" s="32"/>
      <c r="C2068" s="32"/>
      <c r="D2068" s="32"/>
      <c r="E2068" s="32"/>
      <c r="F2068" s="32"/>
      <c r="G2068" s="32"/>
      <c r="H2068" s="32"/>
      <c r="I2068" s="32"/>
    </row>
    <row r="2069" spans="1:9" x14ac:dyDescent="0.25">
      <c r="A2069" s="32"/>
      <c r="B2069" s="32"/>
      <c r="C2069" s="32"/>
      <c r="D2069" s="32"/>
      <c r="E2069" s="32"/>
      <c r="F2069" s="32"/>
      <c r="G2069" s="32"/>
      <c r="H2069" s="32"/>
      <c r="I2069" s="32"/>
    </row>
    <row r="2070" spans="1:9" x14ac:dyDescent="0.25">
      <c r="A2070" s="32"/>
      <c r="B2070" s="32"/>
      <c r="C2070" s="32"/>
      <c r="D2070" s="32"/>
      <c r="E2070" s="32"/>
      <c r="F2070" s="32"/>
      <c r="G2070" s="32"/>
      <c r="H2070" s="32"/>
      <c r="I2070" s="32"/>
    </row>
    <row r="2071" spans="1:9" x14ac:dyDescent="0.25">
      <c r="A2071" s="32"/>
      <c r="B2071" s="32"/>
      <c r="C2071" s="32"/>
      <c r="D2071" s="32"/>
      <c r="E2071" s="32"/>
      <c r="F2071" s="32"/>
      <c r="G2071" s="32"/>
      <c r="H2071" s="32"/>
      <c r="I2071" s="32"/>
    </row>
    <row r="2072" spans="1:9" x14ac:dyDescent="0.25">
      <c r="A2072" s="32"/>
      <c r="B2072" s="32"/>
      <c r="C2072" s="32"/>
      <c r="D2072" s="32"/>
      <c r="E2072" s="32"/>
      <c r="F2072" s="32"/>
      <c r="G2072" s="32"/>
      <c r="H2072" s="32"/>
      <c r="I2072" s="32"/>
    </row>
    <row r="2073" spans="1:9" x14ac:dyDescent="0.25">
      <c r="A2073" s="32"/>
      <c r="B2073" s="32"/>
      <c r="C2073" s="32"/>
      <c r="D2073" s="32"/>
      <c r="E2073" s="32"/>
      <c r="F2073" s="32"/>
      <c r="G2073" s="32"/>
      <c r="H2073" s="32"/>
      <c r="I2073" s="32"/>
    </row>
    <row r="2074" spans="1:9" x14ac:dyDescent="0.25">
      <c r="A2074" s="32"/>
      <c r="B2074" s="32"/>
      <c r="C2074" s="32"/>
      <c r="D2074" s="32"/>
      <c r="E2074" s="32"/>
      <c r="F2074" s="32"/>
      <c r="G2074" s="32"/>
      <c r="H2074" s="32"/>
      <c r="I2074" s="32"/>
    </row>
    <row r="2075" spans="1:9" x14ac:dyDescent="0.25">
      <c r="A2075" s="32"/>
      <c r="B2075" s="32"/>
      <c r="C2075" s="32"/>
      <c r="D2075" s="32"/>
      <c r="E2075" s="32"/>
      <c r="F2075" s="32"/>
      <c r="G2075" s="32"/>
      <c r="H2075" s="32"/>
      <c r="I2075" s="32"/>
    </row>
    <row r="2076" spans="1:9" x14ac:dyDescent="0.25">
      <c r="A2076" s="32"/>
      <c r="B2076" s="32"/>
      <c r="C2076" s="32"/>
      <c r="D2076" s="32"/>
      <c r="E2076" s="32"/>
      <c r="F2076" s="32"/>
      <c r="G2076" s="32"/>
      <c r="H2076" s="32"/>
      <c r="I2076" s="32"/>
    </row>
    <row r="2077" spans="1:9" x14ac:dyDescent="0.25">
      <c r="A2077" s="32"/>
      <c r="B2077" s="32"/>
      <c r="C2077" s="32"/>
      <c r="D2077" s="32"/>
      <c r="E2077" s="32"/>
      <c r="F2077" s="32"/>
      <c r="G2077" s="32"/>
      <c r="H2077" s="32"/>
      <c r="I2077" s="32"/>
    </row>
    <row r="2078" spans="1:9" x14ac:dyDescent="0.25">
      <c r="A2078" s="32"/>
      <c r="B2078" s="32"/>
      <c r="C2078" s="32"/>
      <c r="D2078" s="32"/>
      <c r="E2078" s="32"/>
      <c r="F2078" s="32"/>
      <c r="G2078" s="32"/>
      <c r="H2078" s="32"/>
      <c r="I2078" s="32"/>
    </row>
    <row r="2079" spans="1:9" x14ac:dyDescent="0.25">
      <c r="A2079" s="32"/>
      <c r="B2079" s="32"/>
      <c r="C2079" s="32"/>
      <c r="D2079" s="32"/>
      <c r="E2079" s="32"/>
      <c r="F2079" s="32"/>
      <c r="G2079" s="32"/>
      <c r="H2079" s="32"/>
      <c r="I2079" s="32"/>
    </row>
    <row r="2080" spans="1:9" x14ac:dyDescent="0.25">
      <c r="A2080" s="32"/>
      <c r="B2080" s="32"/>
      <c r="C2080" s="32"/>
      <c r="D2080" s="32"/>
      <c r="E2080" s="32"/>
      <c r="F2080" s="32"/>
      <c r="G2080" s="32"/>
      <c r="H2080" s="32"/>
      <c r="I2080" s="32"/>
    </row>
    <row r="2081" spans="1:9" x14ac:dyDescent="0.25">
      <c r="A2081" s="32"/>
      <c r="B2081" s="32"/>
      <c r="C2081" s="32"/>
      <c r="D2081" s="32"/>
      <c r="E2081" s="32"/>
      <c r="F2081" s="32"/>
      <c r="G2081" s="32"/>
      <c r="H2081" s="32"/>
      <c r="I2081" s="32"/>
    </row>
    <row r="2082" spans="1:9" x14ac:dyDescent="0.25">
      <c r="A2082" s="32"/>
      <c r="B2082" s="32"/>
      <c r="C2082" s="32"/>
      <c r="D2082" s="32"/>
      <c r="E2082" s="32"/>
      <c r="F2082" s="32"/>
      <c r="G2082" s="32"/>
      <c r="H2082" s="32"/>
      <c r="I2082" s="32"/>
    </row>
    <row r="2083" spans="1:9" x14ac:dyDescent="0.25">
      <c r="A2083" s="32"/>
      <c r="B2083" s="32"/>
      <c r="C2083" s="32"/>
      <c r="D2083" s="32"/>
      <c r="E2083" s="32"/>
      <c r="F2083" s="32"/>
      <c r="G2083" s="32"/>
      <c r="H2083" s="32"/>
      <c r="I2083" s="32"/>
    </row>
    <row r="2084" spans="1:9" x14ac:dyDescent="0.25">
      <c r="A2084" s="32"/>
      <c r="B2084" s="32"/>
      <c r="C2084" s="32"/>
      <c r="D2084" s="32"/>
      <c r="E2084" s="32"/>
      <c r="F2084" s="32"/>
      <c r="G2084" s="32"/>
      <c r="H2084" s="32"/>
      <c r="I2084" s="32"/>
    </row>
    <row r="2085" spans="1:9" x14ac:dyDescent="0.25">
      <c r="A2085" s="32"/>
      <c r="B2085" s="32"/>
      <c r="C2085" s="32"/>
      <c r="D2085" s="32"/>
      <c r="E2085" s="32"/>
      <c r="F2085" s="32"/>
      <c r="G2085" s="32"/>
      <c r="H2085" s="32"/>
      <c r="I2085" s="32"/>
    </row>
    <row r="2086" spans="1:9" x14ac:dyDescent="0.25">
      <c r="A2086" s="32"/>
      <c r="B2086" s="32"/>
      <c r="C2086" s="32"/>
      <c r="D2086" s="32"/>
      <c r="E2086" s="32"/>
      <c r="F2086" s="32"/>
      <c r="G2086" s="32"/>
      <c r="H2086" s="32"/>
      <c r="I2086" s="32"/>
    </row>
    <row r="2087" spans="1:9" x14ac:dyDescent="0.25">
      <c r="A2087" s="32"/>
      <c r="B2087" s="32"/>
      <c r="C2087" s="32"/>
      <c r="D2087" s="32"/>
      <c r="E2087" s="32"/>
      <c r="F2087" s="32"/>
      <c r="G2087" s="32"/>
      <c r="H2087" s="32"/>
      <c r="I2087" s="32"/>
    </row>
    <row r="2088" spans="1:9" x14ac:dyDescent="0.25">
      <c r="A2088" s="32"/>
      <c r="B2088" s="32"/>
      <c r="C2088" s="32"/>
      <c r="D2088" s="32"/>
      <c r="E2088" s="32"/>
      <c r="F2088" s="32"/>
      <c r="G2088" s="32"/>
      <c r="H2088" s="32"/>
      <c r="I2088" s="32"/>
    </row>
    <row r="2089" spans="1:9" x14ac:dyDescent="0.25">
      <c r="A2089" s="32"/>
      <c r="B2089" s="32"/>
      <c r="C2089" s="32"/>
      <c r="D2089" s="32"/>
      <c r="E2089" s="32"/>
      <c r="F2089" s="32"/>
      <c r="G2089" s="32"/>
      <c r="H2089" s="32"/>
      <c r="I2089" s="32"/>
    </row>
    <row r="2090" spans="1:9" x14ac:dyDescent="0.25">
      <c r="A2090" s="32"/>
      <c r="B2090" s="32"/>
      <c r="C2090" s="32"/>
      <c r="D2090" s="32"/>
      <c r="E2090" s="32"/>
      <c r="F2090" s="32"/>
      <c r="G2090" s="32"/>
      <c r="H2090" s="32"/>
      <c r="I2090" s="32"/>
    </row>
    <row r="2091" spans="1:9" x14ac:dyDescent="0.25">
      <c r="A2091" s="32"/>
      <c r="B2091" s="32"/>
      <c r="C2091" s="32"/>
      <c r="D2091" s="32"/>
      <c r="E2091" s="32"/>
      <c r="F2091" s="32"/>
      <c r="G2091" s="32"/>
      <c r="H2091" s="32"/>
      <c r="I2091" s="32"/>
    </row>
    <row r="2092" spans="1:9" x14ac:dyDescent="0.25">
      <c r="A2092" s="32"/>
      <c r="B2092" s="32"/>
      <c r="C2092" s="32"/>
      <c r="D2092" s="32"/>
      <c r="E2092" s="32"/>
      <c r="F2092" s="32"/>
      <c r="G2092" s="32"/>
      <c r="H2092" s="32"/>
      <c r="I2092" s="32"/>
    </row>
    <row r="2093" spans="1:9" x14ac:dyDescent="0.25">
      <c r="A2093" s="32"/>
      <c r="B2093" s="32"/>
      <c r="C2093" s="32"/>
      <c r="D2093" s="32"/>
      <c r="E2093" s="32"/>
      <c r="F2093" s="32"/>
      <c r="G2093" s="32"/>
      <c r="H2093" s="32"/>
      <c r="I2093" s="32"/>
    </row>
    <row r="2094" spans="1:9" x14ac:dyDescent="0.25">
      <c r="A2094" s="32"/>
      <c r="B2094" s="32"/>
      <c r="C2094" s="32"/>
      <c r="D2094" s="32"/>
      <c r="E2094" s="32"/>
      <c r="F2094" s="32"/>
      <c r="G2094" s="32"/>
      <c r="H2094" s="32"/>
      <c r="I2094" s="32"/>
    </row>
    <row r="2095" spans="1:9" x14ac:dyDescent="0.25">
      <c r="A2095" s="32"/>
      <c r="B2095" s="32"/>
      <c r="C2095" s="32"/>
      <c r="D2095" s="32"/>
      <c r="E2095" s="32"/>
      <c r="F2095" s="32"/>
      <c r="G2095" s="32"/>
      <c r="H2095" s="32"/>
      <c r="I2095" s="32"/>
    </row>
    <row r="2096" spans="1:9" x14ac:dyDescent="0.25">
      <c r="A2096" s="32"/>
      <c r="B2096" s="32"/>
      <c r="C2096" s="32"/>
      <c r="D2096" s="32"/>
      <c r="E2096" s="32"/>
      <c r="F2096" s="32"/>
      <c r="G2096" s="32"/>
      <c r="H2096" s="32"/>
      <c r="I2096" s="32"/>
    </row>
    <row r="2097" spans="1:9" x14ac:dyDescent="0.25">
      <c r="A2097" s="32"/>
      <c r="B2097" s="32"/>
      <c r="C2097" s="32"/>
      <c r="D2097" s="32"/>
      <c r="E2097" s="32"/>
      <c r="F2097" s="32"/>
      <c r="G2097" s="32"/>
      <c r="H2097" s="32"/>
      <c r="I2097" s="32"/>
    </row>
    <row r="2098" spans="1:9" x14ac:dyDescent="0.25">
      <c r="A2098" s="32"/>
      <c r="B2098" s="32"/>
      <c r="C2098" s="32"/>
      <c r="D2098" s="32"/>
      <c r="E2098" s="32"/>
      <c r="F2098" s="32"/>
      <c r="G2098" s="32"/>
      <c r="H2098" s="32"/>
      <c r="I2098" s="32"/>
    </row>
    <row r="2099" spans="1:9" x14ac:dyDescent="0.25">
      <c r="A2099" s="32"/>
      <c r="B2099" s="32"/>
      <c r="C2099" s="32"/>
      <c r="D2099" s="32"/>
      <c r="E2099" s="32"/>
      <c r="F2099" s="32"/>
      <c r="G2099" s="32"/>
      <c r="H2099" s="32"/>
      <c r="I2099" s="32"/>
    </row>
    <row r="2100" spans="1:9" x14ac:dyDescent="0.25">
      <c r="A2100" s="32"/>
      <c r="B2100" s="32"/>
      <c r="C2100" s="32"/>
      <c r="D2100" s="32"/>
      <c r="E2100" s="32"/>
      <c r="F2100" s="32"/>
      <c r="G2100" s="32"/>
      <c r="H2100" s="32"/>
      <c r="I2100" s="32"/>
    </row>
    <row r="2101" spans="1:9" x14ac:dyDescent="0.25">
      <c r="A2101" s="32"/>
      <c r="B2101" s="32"/>
      <c r="C2101" s="32"/>
      <c r="D2101" s="32"/>
      <c r="E2101" s="32"/>
      <c r="F2101" s="32"/>
      <c r="G2101" s="32"/>
      <c r="H2101" s="32"/>
      <c r="I2101" s="32"/>
    </row>
    <row r="2102" spans="1:9" x14ac:dyDescent="0.25">
      <c r="A2102" s="32"/>
      <c r="B2102" s="32"/>
      <c r="C2102" s="32"/>
      <c r="D2102" s="32"/>
      <c r="E2102" s="32"/>
      <c r="F2102" s="32"/>
      <c r="G2102" s="32"/>
      <c r="H2102" s="32"/>
      <c r="I2102" s="32"/>
    </row>
    <row r="2103" spans="1:9" x14ac:dyDescent="0.25">
      <c r="A2103" s="32"/>
      <c r="B2103" s="32"/>
      <c r="C2103" s="32"/>
      <c r="D2103" s="32"/>
      <c r="E2103" s="32"/>
      <c r="F2103" s="32"/>
      <c r="G2103" s="32"/>
      <c r="H2103" s="32"/>
      <c r="I2103" s="32"/>
    </row>
    <row r="2104" spans="1:9" x14ac:dyDescent="0.25">
      <c r="A2104" s="32"/>
      <c r="B2104" s="32"/>
      <c r="C2104" s="32"/>
      <c r="D2104" s="32"/>
      <c r="E2104" s="32"/>
      <c r="F2104" s="32"/>
      <c r="G2104" s="32"/>
      <c r="H2104" s="32"/>
      <c r="I2104" s="32"/>
    </row>
    <row r="2105" spans="1:9" x14ac:dyDescent="0.25">
      <c r="A2105" s="32"/>
      <c r="B2105" s="32"/>
      <c r="C2105" s="32"/>
      <c r="D2105" s="32"/>
      <c r="E2105" s="32"/>
      <c r="F2105" s="32"/>
      <c r="G2105" s="32"/>
      <c r="H2105" s="32"/>
      <c r="I2105" s="32"/>
    </row>
    <row r="2106" spans="1:9" x14ac:dyDescent="0.25">
      <c r="A2106" s="32"/>
      <c r="B2106" s="32"/>
      <c r="C2106" s="32"/>
      <c r="D2106" s="32"/>
      <c r="E2106" s="32"/>
      <c r="F2106" s="32"/>
      <c r="G2106" s="32"/>
      <c r="H2106" s="32"/>
      <c r="I2106" s="32"/>
    </row>
    <row r="2107" spans="1:9" x14ac:dyDescent="0.25">
      <c r="A2107" s="32"/>
      <c r="B2107" s="32"/>
      <c r="C2107" s="32"/>
      <c r="D2107" s="32"/>
      <c r="E2107" s="32"/>
      <c r="F2107" s="32"/>
      <c r="G2107" s="32"/>
      <c r="H2107" s="32"/>
      <c r="I2107" s="32"/>
    </row>
    <row r="2108" spans="1:9" x14ac:dyDescent="0.25">
      <c r="A2108" s="32"/>
      <c r="B2108" s="32"/>
      <c r="C2108" s="32"/>
      <c r="D2108" s="32"/>
      <c r="E2108" s="32"/>
      <c r="F2108" s="32"/>
      <c r="G2108" s="32"/>
      <c r="H2108" s="32"/>
      <c r="I2108" s="32"/>
    </row>
    <row r="2109" spans="1:9" x14ac:dyDescent="0.25">
      <c r="A2109" s="32"/>
      <c r="B2109" s="32"/>
      <c r="C2109" s="32"/>
      <c r="D2109" s="32"/>
      <c r="E2109" s="32"/>
      <c r="F2109" s="32"/>
      <c r="G2109" s="32"/>
      <c r="H2109" s="32"/>
      <c r="I2109" s="32"/>
    </row>
    <row r="2110" spans="1:9" x14ac:dyDescent="0.25">
      <c r="A2110" s="32"/>
      <c r="B2110" s="32"/>
      <c r="C2110" s="32"/>
      <c r="D2110" s="32"/>
      <c r="E2110" s="32"/>
      <c r="F2110" s="32"/>
      <c r="G2110" s="32"/>
      <c r="H2110" s="32"/>
      <c r="I2110" s="32"/>
    </row>
    <row r="2111" spans="1:9" x14ac:dyDescent="0.25">
      <c r="A2111" s="32"/>
      <c r="B2111" s="32"/>
      <c r="C2111" s="32"/>
      <c r="D2111" s="32"/>
      <c r="E2111" s="32"/>
      <c r="F2111" s="32"/>
      <c r="G2111" s="32"/>
      <c r="H2111" s="32"/>
      <c r="I2111" s="32"/>
    </row>
    <row r="2112" spans="1:9" x14ac:dyDescent="0.25">
      <c r="A2112" s="32"/>
      <c r="B2112" s="32"/>
      <c r="C2112" s="32"/>
      <c r="D2112" s="32"/>
      <c r="E2112" s="32"/>
      <c r="F2112" s="32"/>
      <c r="G2112" s="32"/>
      <c r="H2112" s="32"/>
      <c r="I2112" s="32"/>
    </row>
    <row r="2113" spans="1:9" x14ac:dyDescent="0.25">
      <c r="A2113" s="32"/>
      <c r="B2113" s="32"/>
      <c r="C2113" s="32"/>
      <c r="D2113" s="32"/>
      <c r="E2113" s="32"/>
      <c r="F2113" s="32"/>
      <c r="G2113" s="32"/>
      <c r="H2113" s="32"/>
      <c r="I2113" s="32"/>
    </row>
    <row r="2114" spans="1:9" x14ac:dyDescent="0.25">
      <c r="A2114" s="32"/>
      <c r="B2114" s="32"/>
      <c r="C2114" s="32"/>
      <c r="D2114" s="32"/>
      <c r="E2114" s="32"/>
      <c r="F2114" s="32"/>
      <c r="G2114" s="32"/>
      <c r="H2114" s="32"/>
      <c r="I2114" s="32"/>
    </row>
    <row r="2115" spans="1:9" x14ac:dyDescent="0.25">
      <c r="A2115" s="32"/>
      <c r="B2115" s="32"/>
      <c r="C2115" s="32"/>
      <c r="D2115" s="32"/>
      <c r="E2115" s="32"/>
      <c r="F2115" s="32"/>
      <c r="G2115" s="32"/>
      <c r="H2115" s="32"/>
      <c r="I2115" s="32"/>
    </row>
    <row r="2116" spans="1:9" x14ac:dyDescent="0.25">
      <c r="A2116" s="32"/>
      <c r="B2116" s="32"/>
      <c r="C2116" s="32"/>
      <c r="D2116" s="32"/>
      <c r="E2116" s="32"/>
      <c r="F2116" s="32"/>
      <c r="G2116" s="32"/>
      <c r="H2116" s="32"/>
      <c r="I2116" s="32"/>
    </row>
    <row r="2117" spans="1:9" x14ac:dyDescent="0.25">
      <c r="A2117" s="32"/>
      <c r="B2117" s="32"/>
      <c r="C2117" s="32"/>
      <c r="D2117" s="32"/>
      <c r="E2117" s="32"/>
      <c r="F2117" s="32"/>
      <c r="G2117" s="32"/>
      <c r="H2117" s="32"/>
      <c r="I2117" s="32"/>
    </row>
    <row r="2118" spans="1:9" x14ac:dyDescent="0.25">
      <c r="A2118" s="32"/>
      <c r="B2118" s="32"/>
      <c r="C2118" s="32"/>
      <c r="D2118" s="32"/>
      <c r="E2118" s="32"/>
      <c r="F2118" s="32"/>
      <c r="G2118" s="32"/>
      <c r="H2118" s="32"/>
      <c r="I2118" s="32"/>
    </row>
    <row r="2119" spans="1:9" x14ac:dyDescent="0.25">
      <c r="A2119" s="32"/>
      <c r="B2119" s="32"/>
      <c r="C2119" s="32"/>
      <c r="D2119" s="32"/>
      <c r="E2119" s="32"/>
      <c r="F2119" s="32"/>
      <c r="G2119" s="32"/>
      <c r="H2119" s="32"/>
      <c r="I2119" s="32"/>
    </row>
    <row r="2120" spans="1:9" x14ac:dyDescent="0.25">
      <c r="A2120" s="32"/>
      <c r="B2120" s="32"/>
      <c r="C2120" s="32"/>
      <c r="D2120" s="32"/>
      <c r="E2120" s="32"/>
      <c r="F2120" s="32"/>
      <c r="G2120" s="32"/>
      <c r="H2120" s="32"/>
      <c r="I2120" s="32"/>
    </row>
    <row r="2121" spans="1:9" x14ac:dyDescent="0.25">
      <c r="A2121" s="32"/>
      <c r="B2121" s="32"/>
      <c r="C2121" s="32"/>
      <c r="D2121" s="32"/>
      <c r="E2121" s="32"/>
      <c r="F2121" s="32"/>
      <c r="G2121" s="32"/>
      <c r="H2121" s="32"/>
      <c r="I2121" s="32"/>
    </row>
    <row r="2122" spans="1:9" x14ac:dyDescent="0.25">
      <c r="A2122" s="32"/>
      <c r="B2122" s="32"/>
      <c r="C2122" s="32"/>
      <c r="D2122" s="32"/>
      <c r="E2122" s="32"/>
      <c r="F2122" s="32"/>
      <c r="G2122" s="32"/>
      <c r="H2122" s="32"/>
      <c r="I2122" s="32"/>
    </row>
    <row r="2123" spans="1:9" x14ac:dyDescent="0.25">
      <c r="A2123" s="32"/>
      <c r="B2123" s="32"/>
      <c r="C2123" s="32"/>
      <c r="D2123" s="32"/>
      <c r="E2123" s="32"/>
      <c r="F2123" s="32"/>
      <c r="G2123" s="32"/>
      <c r="H2123" s="32"/>
      <c r="I2123" s="32"/>
    </row>
    <row r="2124" spans="1:9" x14ac:dyDescent="0.25">
      <c r="A2124" s="32"/>
      <c r="B2124" s="32"/>
      <c r="C2124" s="32"/>
      <c r="D2124" s="32"/>
      <c r="E2124" s="32"/>
      <c r="F2124" s="32"/>
      <c r="G2124" s="32"/>
      <c r="H2124" s="32"/>
      <c r="I2124" s="32"/>
    </row>
    <row r="2125" spans="1:9" x14ac:dyDescent="0.25">
      <c r="A2125" s="32"/>
      <c r="B2125" s="32"/>
      <c r="C2125" s="32"/>
      <c r="D2125" s="32"/>
      <c r="E2125" s="32"/>
      <c r="F2125" s="32"/>
      <c r="G2125" s="32"/>
      <c r="H2125" s="32"/>
      <c r="I2125" s="32"/>
    </row>
    <row r="2126" spans="1:9" x14ac:dyDescent="0.25">
      <c r="A2126" s="32"/>
      <c r="B2126" s="32"/>
      <c r="C2126" s="32"/>
      <c r="D2126" s="32"/>
      <c r="E2126" s="32"/>
      <c r="F2126" s="32"/>
      <c r="G2126" s="32"/>
      <c r="H2126" s="32"/>
      <c r="I2126" s="32"/>
    </row>
    <row r="2127" spans="1:9" x14ac:dyDescent="0.25">
      <c r="A2127" s="32"/>
      <c r="B2127" s="32"/>
      <c r="C2127" s="32"/>
      <c r="D2127" s="32"/>
      <c r="E2127" s="32"/>
      <c r="F2127" s="32"/>
      <c r="G2127" s="32"/>
      <c r="H2127" s="32"/>
      <c r="I2127" s="32"/>
    </row>
    <row r="2128" spans="1:9" x14ac:dyDescent="0.25">
      <c r="A2128" s="32"/>
      <c r="B2128" s="32"/>
      <c r="C2128" s="32"/>
      <c r="D2128" s="32"/>
      <c r="E2128" s="32"/>
      <c r="F2128" s="32"/>
      <c r="G2128" s="32"/>
      <c r="H2128" s="32"/>
      <c r="I2128" s="32"/>
    </row>
    <row r="2129" spans="1:9" x14ac:dyDescent="0.25">
      <c r="A2129" s="32"/>
      <c r="B2129" s="32"/>
      <c r="C2129" s="32"/>
      <c r="D2129" s="32"/>
      <c r="E2129" s="32"/>
      <c r="F2129" s="32"/>
      <c r="G2129" s="32"/>
      <c r="H2129" s="32"/>
      <c r="I2129" s="32"/>
    </row>
    <row r="2130" spans="1:9" x14ac:dyDescent="0.25">
      <c r="A2130" s="32"/>
      <c r="B2130" s="32"/>
      <c r="C2130" s="32"/>
      <c r="D2130" s="32"/>
      <c r="E2130" s="32"/>
      <c r="F2130" s="32"/>
      <c r="G2130" s="32"/>
      <c r="H2130" s="32"/>
      <c r="I2130" s="32"/>
    </row>
    <row r="2131" spans="1:9" x14ac:dyDescent="0.25">
      <c r="A2131" s="32"/>
      <c r="B2131" s="32"/>
      <c r="C2131" s="32"/>
      <c r="D2131" s="32"/>
      <c r="E2131" s="32"/>
      <c r="F2131" s="32"/>
      <c r="G2131" s="32"/>
      <c r="H2131" s="32"/>
      <c r="I2131" s="32"/>
    </row>
    <row r="2132" spans="1:9" x14ac:dyDescent="0.25">
      <c r="A2132" s="32"/>
      <c r="B2132" s="32"/>
      <c r="C2132" s="32"/>
      <c r="D2132" s="32"/>
      <c r="E2132" s="32"/>
      <c r="F2132" s="32"/>
      <c r="G2132" s="32"/>
      <c r="H2132" s="32"/>
      <c r="I2132" s="32"/>
    </row>
    <row r="2133" spans="1:9" x14ac:dyDescent="0.25">
      <c r="A2133" s="32"/>
      <c r="B2133" s="32"/>
      <c r="C2133" s="32"/>
      <c r="D2133" s="32"/>
      <c r="E2133" s="32"/>
      <c r="F2133" s="32"/>
      <c r="G2133" s="32"/>
      <c r="H2133" s="32"/>
      <c r="I2133" s="32"/>
    </row>
    <row r="2134" spans="1:9" x14ac:dyDescent="0.25">
      <c r="A2134" s="32"/>
      <c r="B2134" s="32"/>
      <c r="C2134" s="32"/>
      <c r="D2134" s="32"/>
      <c r="E2134" s="32"/>
      <c r="F2134" s="32"/>
      <c r="G2134" s="32"/>
      <c r="H2134" s="32"/>
      <c r="I2134" s="32"/>
    </row>
    <row r="2135" spans="1:9" x14ac:dyDescent="0.25">
      <c r="A2135" s="32"/>
      <c r="B2135" s="32"/>
      <c r="C2135" s="32"/>
      <c r="D2135" s="32"/>
      <c r="E2135" s="32"/>
      <c r="F2135" s="32"/>
      <c r="G2135" s="32"/>
      <c r="H2135" s="32"/>
      <c r="I2135" s="32"/>
    </row>
    <row r="2136" spans="1:9" x14ac:dyDescent="0.25">
      <c r="A2136" s="32"/>
      <c r="B2136" s="32"/>
      <c r="C2136" s="32"/>
      <c r="D2136" s="32"/>
      <c r="E2136" s="32"/>
      <c r="F2136" s="32"/>
      <c r="G2136" s="32"/>
      <c r="H2136" s="32"/>
      <c r="I2136" s="32"/>
    </row>
    <row r="2137" spans="1:9" x14ac:dyDescent="0.25">
      <c r="A2137" s="32"/>
      <c r="B2137" s="32"/>
      <c r="C2137" s="32"/>
      <c r="D2137" s="32"/>
      <c r="E2137" s="32"/>
      <c r="F2137" s="32"/>
      <c r="G2137" s="32"/>
      <c r="H2137" s="32"/>
      <c r="I2137" s="32"/>
    </row>
    <row r="2138" spans="1:9" x14ac:dyDescent="0.25">
      <c r="A2138" s="32"/>
      <c r="B2138" s="32"/>
      <c r="C2138" s="32"/>
      <c r="D2138" s="32"/>
      <c r="E2138" s="32"/>
      <c r="F2138" s="32"/>
      <c r="G2138" s="32"/>
      <c r="H2138" s="32"/>
      <c r="I2138" s="32"/>
    </row>
    <row r="2139" spans="1:9" x14ac:dyDescent="0.25">
      <c r="A2139" s="32"/>
      <c r="B2139" s="32"/>
      <c r="C2139" s="32"/>
      <c r="D2139" s="32"/>
      <c r="E2139" s="32"/>
      <c r="F2139" s="32"/>
      <c r="G2139" s="32"/>
      <c r="H2139" s="32"/>
      <c r="I2139" s="32"/>
    </row>
    <row r="2140" spans="1:9" x14ac:dyDescent="0.25">
      <c r="A2140" s="32"/>
      <c r="B2140" s="32"/>
      <c r="C2140" s="32"/>
      <c r="D2140" s="32"/>
      <c r="E2140" s="32"/>
      <c r="F2140" s="32"/>
      <c r="G2140" s="32"/>
      <c r="H2140" s="32"/>
      <c r="I2140" s="32"/>
    </row>
    <row r="2141" spans="1:9" x14ac:dyDescent="0.25">
      <c r="A2141" s="32"/>
      <c r="B2141" s="32"/>
      <c r="C2141" s="32"/>
      <c r="D2141" s="32"/>
      <c r="E2141" s="32"/>
      <c r="F2141" s="32"/>
      <c r="G2141" s="32"/>
      <c r="H2141" s="32"/>
      <c r="I2141" s="32"/>
    </row>
    <row r="2142" spans="1:9" x14ac:dyDescent="0.25">
      <c r="A2142" s="32"/>
      <c r="B2142" s="32"/>
      <c r="C2142" s="32"/>
      <c r="D2142" s="32"/>
      <c r="E2142" s="32"/>
      <c r="F2142" s="32"/>
      <c r="G2142" s="32"/>
      <c r="H2142" s="32"/>
      <c r="I2142" s="32"/>
    </row>
    <row r="2143" spans="1:9" x14ac:dyDescent="0.25">
      <c r="A2143" s="32"/>
      <c r="B2143" s="32"/>
      <c r="C2143" s="32"/>
      <c r="D2143" s="32"/>
      <c r="E2143" s="32"/>
      <c r="F2143" s="32"/>
      <c r="G2143" s="32"/>
      <c r="H2143" s="32"/>
      <c r="I2143" s="32"/>
    </row>
    <row r="2144" spans="1:9" x14ac:dyDescent="0.25">
      <c r="A2144" s="32"/>
      <c r="B2144" s="32"/>
      <c r="C2144" s="32"/>
      <c r="D2144" s="32"/>
      <c r="E2144" s="32"/>
      <c r="F2144" s="32"/>
      <c r="G2144" s="32"/>
      <c r="H2144" s="32"/>
      <c r="I2144" s="32"/>
    </row>
    <row r="2145" spans="1:9" x14ac:dyDescent="0.25">
      <c r="A2145" s="32"/>
      <c r="B2145" s="32"/>
      <c r="C2145" s="32"/>
      <c r="D2145" s="32"/>
      <c r="E2145" s="32"/>
      <c r="F2145" s="32"/>
      <c r="G2145" s="32"/>
      <c r="H2145" s="32"/>
      <c r="I2145" s="32"/>
    </row>
    <row r="2146" spans="1:9" x14ac:dyDescent="0.25">
      <c r="A2146" s="32"/>
      <c r="B2146" s="32"/>
      <c r="C2146" s="32"/>
      <c r="D2146" s="32"/>
      <c r="E2146" s="32"/>
      <c r="F2146" s="32"/>
      <c r="G2146" s="32"/>
      <c r="H2146" s="32"/>
      <c r="I2146" s="32"/>
    </row>
    <row r="2147" spans="1:9" x14ac:dyDescent="0.25">
      <c r="A2147" s="32"/>
      <c r="B2147" s="32"/>
      <c r="C2147" s="32"/>
      <c r="D2147" s="32"/>
      <c r="E2147" s="32"/>
      <c r="F2147" s="32"/>
      <c r="G2147" s="32"/>
      <c r="H2147" s="32"/>
      <c r="I2147" s="32"/>
    </row>
    <row r="2148" spans="1:9" x14ac:dyDescent="0.25">
      <c r="A2148" s="32"/>
      <c r="B2148" s="32"/>
      <c r="C2148" s="32"/>
      <c r="D2148" s="32"/>
      <c r="E2148" s="32"/>
      <c r="F2148" s="32"/>
      <c r="G2148" s="32"/>
      <c r="H2148" s="32"/>
      <c r="I2148" s="32"/>
    </row>
    <row r="2149" spans="1:9" x14ac:dyDescent="0.25">
      <c r="A2149" s="32"/>
      <c r="B2149" s="32"/>
      <c r="C2149" s="32"/>
      <c r="D2149" s="32"/>
      <c r="E2149" s="32"/>
      <c r="F2149" s="32"/>
      <c r="G2149" s="32"/>
      <c r="H2149" s="32"/>
      <c r="I2149" s="32"/>
    </row>
    <row r="2150" spans="1:9" x14ac:dyDescent="0.25">
      <c r="A2150" s="32"/>
      <c r="B2150" s="32"/>
      <c r="C2150" s="32"/>
      <c r="D2150" s="32"/>
      <c r="E2150" s="32"/>
      <c r="F2150" s="32"/>
      <c r="G2150" s="32"/>
      <c r="H2150" s="32"/>
      <c r="I2150" s="32"/>
    </row>
    <row r="2151" spans="1:9" x14ac:dyDescent="0.25">
      <c r="A2151" s="32"/>
      <c r="B2151" s="32"/>
      <c r="C2151" s="32"/>
      <c r="D2151" s="32"/>
      <c r="E2151" s="32"/>
      <c r="F2151" s="32"/>
      <c r="G2151" s="32"/>
      <c r="H2151" s="32"/>
      <c r="I2151" s="32"/>
    </row>
    <row r="2152" spans="1:9" x14ac:dyDescent="0.25">
      <c r="A2152" s="32"/>
      <c r="B2152" s="32"/>
      <c r="C2152" s="32"/>
      <c r="D2152" s="32"/>
      <c r="E2152" s="32"/>
      <c r="F2152" s="32"/>
      <c r="G2152" s="32"/>
      <c r="H2152" s="32"/>
      <c r="I2152" s="32"/>
    </row>
    <row r="2153" spans="1:9" x14ac:dyDescent="0.25">
      <c r="A2153" s="32"/>
      <c r="B2153" s="32"/>
      <c r="C2153" s="32"/>
      <c r="D2153" s="32"/>
      <c r="E2153" s="32"/>
      <c r="F2153" s="32"/>
      <c r="G2153" s="32"/>
      <c r="H2153" s="32"/>
      <c r="I2153" s="32"/>
    </row>
    <row r="2154" spans="1:9" x14ac:dyDescent="0.25">
      <c r="A2154" s="32"/>
      <c r="B2154" s="32"/>
      <c r="C2154" s="32"/>
      <c r="D2154" s="32"/>
      <c r="E2154" s="32"/>
      <c r="F2154" s="32"/>
      <c r="G2154" s="32"/>
      <c r="H2154" s="32"/>
      <c r="I2154" s="32"/>
    </row>
    <row r="2155" spans="1:9" x14ac:dyDescent="0.25">
      <c r="A2155" s="32"/>
      <c r="B2155" s="32"/>
      <c r="C2155" s="32"/>
      <c r="D2155" s="32"/>
      <c r="E2155" s="32"/>
      <c r="F2155" s="32"/>
      <c r="G2155" s="32"/>
      <c r="H2155" s="32"/>
      <c r="I2155" s="32"/>
    </row>
    <row r="2156" spans="1:9" x14ac:dyDescent="0.25">
      <c r="A2156" s="32"/>
      <c r="B2156" s="32"/>
      <c r="C2156" s="32"/>
      <c r="D2156" s="32"/>
      <c r="E2156" s="32"/>
      <c r="F2156" s="32"/>
      <c r="G2156" s="32"/>
      <c r="H2156" s="32"/>
      <c r="I2156" s="32"/>
    </row>
    <row r="2157" spans="1:9" x14ac:dyDescent="0.25">
      <c r="A2157" s="32"/>
      <c r="B2157" s="32"/>
      <c r="C2157" s="32"/>
      <c r="D2157" s="32"/>
      <c r="E2157" s="32"/>
      <c r="F2157" s="32"/>
      <c r="G2157" s="32"/>
      <c r="H2157" s="32"/>
      <c r="I2157" s="32"/>
    </row>
    <row r="2158" spans="1:9" x14ac:dyDescent="0.25">
      <c r="A2158" s="32"/>
      <c r="B2158" s="32"/>
      <c r="C2158" s="32"/>
      <c r="D2158" s="32"/>
      <c r="E2158" s="32"/>
      <c r="F2158" s="32"/>
      <c r="G2158" s="32"/>
      <c r="H2158" s="32"/>
      <c r="I2158" s="32"/>
    </row>
    <row r="2159" spans="1:9" x14ac:dyDescent="0.25">
      <c r="A2159" s="32"/>
      <c r="B2159" s="32"/>
      <c r="C2159" s="32"/>
      <c r="D2159" s="32"/>
      <c r="E2159" s="32"/>
      <c r="F2159" s="32"/>
      <c r="G2159" s="32"/>
      <c r="H2159" s="32"/>
      <c r="I2159" s="32"/>
    </row>
    <row r="2160" spans="1:9" x14ac:dyDescent="0.25">
      <c r="A2160" s="32"/>
      <c r="B2160" s="32"/>
      <c r="C2160" s="32"/>
      <c r="D2160" s="32"/>
      <c r="E2160" s="32"/>
      <c r="F2160" s="32"/>
      <c r="G2160" s="32"/>
      <c r="H2160" s="32"/>
      <c r="I2160" s="32"/>
    </row>
    <row r="2161" spans="1:9" x14ac:dyDescent="0.25">
      <c r="A2161" s="32"/>
      <c r="B2161" s="32"/>
      <c r="C2161" s="32"/>
      <c r="D2161" s="32"/>
      <c r="E2161" s="32"/>
      <c r="F2161" s="32"/>
      <c r="G2161" s="32"/>
      <c r="H2161" s="32"/>
      <c r="I2161" s="32"/>
    </row>
    <row r="2162" spans="1:9" x14ac:dyDescent="0.25">
      <c r="A2162" s="32"/>
      <c r="B2162" s="32"/>
      <c r="C2162" s="32"/>
      <c r="D2162" s="32"/>
      <c r="E2162" s="32"/>
      <c r="F2162" s="32"/>
      <c r="G2162" s="32"/>
      <c r="H2162" s="32"/>
      <c r="I2162" s="32"/>
    </row>
    <row r="2163" spans="1:9" x14ac:dyDescent="0.25">
      <c r="A2163" s="32"/>
      <c r="B2163" s="32"/>
      <c r="C2163" s="32"/>
      <c r="D2163" s="32"/>
      <c r="E2163" s="32"/>
      <c r="F2163" s="32"/>
      <c r="G2163" s="32"/>
      <c r="H2163" s="32"/>
      <c r="I2163" s="32"/>
    </row>
    <row r="2164" spans="1:9" x14ac:dyDescent="0.25">
      <c r="A2164" s="32"/>
      <c r="B2164" s="32"/>
      <c r="C2164" s="32"/>
      <c r="D2164" s="32"/>
      <c r="E2164" s="32"/>
      <c r="F2164" s="32"/>
      <c r="G2164" s="32"/>
      <c r="H2164" s="32"/>
      <c r="I2164" s="32"/>
    </row>
    <row r="2165" spans="1:9" x14ac:dyDescent="0.25">
      <c r="A2165" s="32"/>
      <c r="B2165" s="32"/>
      <c r="C2165" s="32"/>
      <c r="D2165" s="32"/>
      <c r="E2165" s="32"/>
      <c r="F2165" s="32"/>
      <c r="G2165" s="32"/>
      <c r="H2165" s="32"/>
      <c r="I2165" s="32"/>
    </row>
    <row r="2166" spans="1:9" x14ac:dyDescent="0.25">
      <c r="A2166" s="32"/>
      <c r="B2166" s="32"/>
      <c r="C2166" s="32"/>
      <c r="D2166" s="32"/>
      <c r="E2166" s="32"/>
      <c r="F2166" s="32"/>
      <c r="G2166" s="32"/>
      <c r="H2166" s="32"/>
      <c r="I2166" s="32"/>
    </row>
    <row r="2167" spans="1:9" x14ac:dyDescent="0.25">
      <c r="A2167" s="32"/>
      <c r="B2167" s="32"/>
      <c r="C2167" s="32"/>
      <c r="D2167" s="32"/>
      <c r="E2167" s="32"/>
      <c r="F2167" s="32"/>
      <c r="G2167" s="32"/>
      <c r="H2167" s="32"/>
      <c r="I2167" s="32"/>
    </row>
    <row r="2168" spans="1:9" x14ac:dyDescent="0.25">
      <c r="A2168" s="32"/>
      <c r="B2168" s="32"/>
      <c r="C2168" s="32"/>
      <c r="D2168" s="32"/>
      <c r="E2168" s="32"/>
      <c r="F2168" s="32"/>
      <c r="G2168" s="32"/>
      <c r="H2168" s="32"/>
      <c r="I2168" s="32"/>
    </row>
    <row r="2169" spans="1:9" x14ac:dyDescent="0.25">
      <c r="A2169" s="32"/>
      <c r="B2169" s="32"/>
      <c r="C2169" s="32"/>
      <c r="D2169" s="32"/>
      <c r="E2169" s="32"/>
      <c r="F2169" s="32"/>
      <c r="G2169" s="32"/>
      <c r="H2169" s="32"/>
      <c r="I2169" s="32"/>
    </row>
    <row r="2170" spans="1:9" x14ac:dyDescent="0.25">
      <c r="A2170" s="32"/>
      <c r="B2170" s="32"/>
      <c r="C2170" s="32"/>
      <c r="D2170" s="32"/>
      <c r="E2170" s="32"/>
      <c r="F2170" s="32"/>
      <c r="G2170" s="32"/>
      <c r="H2170" s="32"/>
      <c r="I2170" s="32"/>
    </row>
    <row r="2171" spans="1:9" x14ac:dyDescent="0.25">
      <c r="A2171" s="32"/>
      <c r="B2171" s="32"/>
      <c r="C2171" s="32"/>
      <c r="D2171" s="32"/>
      <c r="E2171" s="32"/>
      <c r="F2171" s="32"/>
      <c r="G2171" s="32"/>
      <c r="H2171" s="32"/>
      <c r="I2171" s="32"/>
    </row>
    <row r="2172" spans="1:9" x14ac:dyDescent="0.25">
      <c r="A2172" s="32"/>
      <c r="B2172" s="32"/>
      <c r="C2172" s="32"/>
      <c r="D2172" s="32"/>
      <c r="E2172" s="32"/>
      <c r="F2172" s="32"/>
      <c r="G2172" s="32"/>
      <c r="H2172" s="32"/>
      <c r="I2172" s="32"/>
    </row>
    <row r="2173" spans="1:9" x14ac:dyDescent="0.25">
      <c r="A2173" s="32"/>
      <c r="B2173" s="32"/>
      <c r="C2173" s="32"/>
      <c r="D2173" s="32"/>
      <c r="E2173" s="32"/>
      <c r="F2173" s="32"/>
      <c r="G2173" s="32"/>
      <c r="H2173" s="32"/>
      <c r="I2173" s="32"/>
    </row>
    <row r="2174" spans="1:9" x14ac:dyDescent="0.25">
      <c r="A2174" s="32"/>
      <c r="B2174" s="32"/>
      <c r="C2174" s="32"/>
      <c r="D2174" s="32"/>
      <c r="E2174" s="32"/>
      <c r="F2174" s="32"/>
      <c r="G2174" s="32"/>
      <c r="H2174" s="32"/>
      <c r="I2174" s="32"/>
    </row>
    <row r="2175" spans="1:9" x14ac:dyDescent="0.25">
      <c r="A2175" s="32"/>
      <c r="B2175" s="32"/>
      <c r="C2175" s="32"/>
      <c r="D2175" s="32"/>
      <c r="E2175" s="32"/>
      <c r="F2175" s="32"/>
      <c r="G2175" s="32"/>
      <c r="H2175" s="32"/>
      <c r="I2175" s="32"/>
    </row>
    <row r="2176" spans="1:9" x14ac:dyDescent="0.25">
      <c r="A2176" s="32"/>
      <c r="B2176" s="32"/>
      <c r="C2176" s="32"/>
      <c r="D2176" s="32"/>
      <c r="E2176" s="32"/>
      <c r="F2176" s="32"/>
      <c r="G2176" s="32"/>
      <c r="H2176" s="32"/>
      <c r="I2176" s="32"/>
    </row>
    <row r="2177" spans="1:9" x14ac:dyDescent="0.25">
      <c r="A2177" s="32"/>
      <c r="B2177" s="32"/>
      <c r="C2177" s="32"/>
      <c r="D2177" s="32"/>
      <c r="E2177" s="32"/>
      <c r="F2177" s="32"/>
      <c r="G2177" s="32"/>
      <c r="H2177" s="32"/>
      <c r="I2177" s="32"/>
    </row>
    <row r="2178" spans="1:9" x14ac:dyDescent="0.25">
      <c r="A2178" s="32"/>
      <c r="B2178" s="32"/>
      <c r="C2178" s="32"/>
      <c r="D2178" s="32"/>
      <c r="E2178" s="32"/>
      <c r="F2178" s="32"/>
      <c r="G2178" s="32"/>
      <c r="H2178" s="32"/>
      <c r="I2178" s="32"/>
    </row>
    <row r="2179" spans="1:9" x14ac:dyDescent="0.25">
      <c r="A2179" s="32"/>
      <c r="B2179" s="32"/>
      <c r="C2179" s="32"/>
      <c r="D2179" s="32"/>
      <c r="E2179" s="32"/>
      <c r="F2179" s="32"/>
      <c r="G2179" s="32"/>
      <c r="H2179" s="32"/>
      <c r="I2179" s="32"/>
    </row>
    <row r="2180" spans="1:9" x14ac:dyDescent="0.25">
      <c r="A2180" s="32"/>
      <c r="B2180" s="32"/>
      <c r="C2180" s="32"/>
      <c r="D2180" s="32"/>
      <c r="E2180" s="32"/>
      <c r="F2180" s="32"/>
      <c r="G2180" s="32"/>
      <c r="H2180" s="32"/>
      <c r="I2180" s="32"/>
    </row>
    <row r="2181" spans="1:9" x14ac:dyDescent="0.25">
      <c r="A2181" s="32"/>
      <c r="B2181" s="32"/>
      <c r="C2181" s="32"/>
      <c r="D2181" s="32"/>
      <c r="E2181" s="32"/>
      <c r="F2181" s="32"/>
      <c r="G2181" s="32"/>
      <c r="H2181" s="32"/>
      <c r="I2181" s="32"/>
    </row>
    <row r="2182" spans="1:9" x14ac:dyDescent="0.25">
      <c r="A2182" s="32"/>
      <c r="B2182" s="32"/>
      <c r="C2182" s="32"/>
      <c r="D2182" s="32"/>
      <c r="E2182" s="32"/>
      <c r="F2182" s="32"/>
      <c r="G2182" s="32"/>
      <c r="H2182" s="32"/>
      <c r="I2182" s="32"/>
    </row>
    <row r="2183" spans="1:9" x14ac:dyDescent="0.25">
      <c r="A2183" s="32"/>
      <c r="B2183" s="32"/>
      <c r="C2183" s="32"/>
      <c r="D2183" s="32"/>
      <c r="E2183" s="32"/>
      <c r="F2183" s="32"/>
      <c r="G2183" s="32"/>
      <c r="H2183" s="32"/>
      <c r="I2183" s="32"/>
    </row>
    <row r="2184" spans="1:9" x14ac:dyDescent="0.25">
      <c r="A2184" s="32"/>
      <c r="B2184" s="32"/>
      <c r="C2184" s="32"/>
      <c r="D2184" s="32"/>
      <c r="E2184" s="32"/>
      <c r="F2184" s="32"/>
      <c r="G2184" s="32"/>
      <c r="H2184" s="32"/>
      <c r="I2184" s="32"/>
    </row>
    <row r="2185" spans="1:9" x14ac:dyDescent="0.25">
      <c r="A2185" s="32"/>
      <c r="B2185" s="32"/>
      <c r="C2185" s="32"/>
      <c r="D2185" s="32"/>
      <c r="E2185" s="32"/>
      <c r="F2185" s="32"/>
      <c r="G2185" s="32"/>
      <c r="H2185" s="32"/>
      <c r="I2185" s="32"/>
    </row>
    <row r="2186" spans="1:9" x14ac:dyDescent="0.25">
      <c r="A2186" s="32"/>
      <c r="B2186" s="32"/>
      <c r="C2186" s="32"/>
      <c r="D2186" s="32"/>
      <c r="E2186" s="32"/>
      <c r="F2186" s="32"/>
      <c r="G2186" s="32"/>
      <c r="H2186" s="32"/>
      <c r="I2186" s="32"/>
    </row>
    <row r="2187" spans="1:9" x14ac:dyDescent="0.25">
      <c r="A2187" s="32"/>
      <c r="B2187" s="32"/>
      <c r="C2187" s="32"/>
      <c r="D2187" s="32"/>
      <c r="E2187" s="32"/>
      <c r="F2187" s="32"/>
      <c r="G2187" s="32"/>
      <c r="H2187" s="32"/>
      <c r="I2187" s="32"/>
    </row>
    <row r="2188" spans="1:9" x14ac:dyDescent="0.25">
      <c r="A2188" s="32"/>
      <c r="B2188" s="32"/>
      <c r="C2188" s="32"/>
      <c r="D2188" s="32"/>
      <c r="E2188" s="32"/>
      <c r="F2188" s="32"/>
      <c r="G2188" s="32"/>
      <c r="H2188" s="32"/>
      <c r="I2188" s="32"/>
    </row>
    <row r="2189" spans="1:9" x14ac:dyDescent="0.25">
      <c r="A2189" s="32"/>
      <c r="B2189" s="32"/>
      <c r="C2189" s="32"/>
      <c r="D2189" s="32"/>
      <c r="E2189" s="32"/>
      <c r="F2189" s="32"/>
      <c r="G2189" s="32"/>
      <c r="H2189" s="32"/>
      <c r="I2189" s="32"/>
    </row>
    <row r="2190" spans="1:9" x14ac:dyDescent="0.25">
      <c r="A2190" s="32"/>
      <c r="B2190" s="32"/>
      <c r="C2190" s="32"/>
      <c r="D2190" s="32"/>
      <c r="E2190" s="32"/>
      <c r="F2190" s="32"/>
      <c r="G2190" s="32"/>
      <c r="H2190" s="32"/>
      <c r="I2190" s="32"/>
    </row>
    <row r="2191" spans="1:9" x14ac:dyDescent="0.25">
      <c r="A2191" s="32"/>
      <c r="B2191" s="32"/>
      <c r="C2191" s="32"/>
      <c r="D2191" s="32"/>
      <c r="E2191" s="32"/>
      <c r="F2191" s="32"/>
      <c r="G2191" s="32"/>
      <c r="H2191" s="32"/>
      <c r="I2191" s="32"/>
    </row>
    <row r="2192" spans="1:9" x14ac:dyDescent="0.25">
      <c r="A2192" s="32"/>
      <c r="B2192" s="32"/>
      <c r="C2192" s="32"/>
      <c r="D2192" s="32"/>
      <c r="E2192" s="32"/>
      <c r="F2192" s="32"/>
      <c r="G2192" s="32"/>
      <c r="H2192" s="32"/>
      <c r="I2192" s="32"/>
    </row>
    <row r="2193" spans="1:9" x14ac:dyDescent="0.25">
      <c r="A2193" s="32"/>
      <c r="B2193" s="32"/>
      <c r="C2193" s="32"/>
      <c r="D2193" s="32"/>
      <c r="E2193" s="32"/>
      <c r="F2193" s="32"/>
      <c r="G2193" s="32"/>
      <c r="H2193" s="32"/>
      <c r="I2193" s="32"/>
    </row>
    <row r="2194" spans="1:9" x14ac:dyDescent="0.25">
      <c r="A2194" s="32"/>
      <c r="B2194" s="32"/>
      <c r="C2194" s="32"/>
      <c r="D2194" s="32"/>
      <c r="E2194" s="32"/>
      <c r="F2194" s="32"/>
      <c r="G2194" s="32"/>
      <c r="H2194" s="32"/>
      <c r="I2194" s="32"/>
    </row>
    <row r="2195" spans="1:9" x14ac:dyDescent="0.25">
      <c r="A2195" s="32"/>
      <c r="B2195" s="32"/>
      <c r="C2195" s="32"/>
      <c r="D2195" s="32"/>
      <c r="E2195" s="32"/>
      <c r="F2195" s="32"/>
      <c r="G2195" s="32"/>
      <c r="H2195" s="32"/>
      <c r="I2195" s="32"/>
    </row>
    <row r="2196" spans="1:9" x14ac:dyDescent="0.25">
      <c r="A2196" s="32"/>
      <c r="B2196" s="32"/>
      <c r="C2196" s="32"/>
      <c r="D2196" s="32"/>
      <c r="E2196" s="32"/>
      <c r="F2196" s="32"/>
      <c r="G2196" s="32"/>
      <c r="H2196" s="32"/>
      <c r="I2196" s="32"/>
    </row>
    <row r="2197" spans="1:9" x14ac:dyDescent="0.25">
      <c r="A2197" s="32"/>
      <c r="B2197" s="32"/>
      <c r="C2197" s="32"/>
      <c r="D2197" s="32"/>
      <c r="E2197" s="32"/>
      <c r="F2197" s="32"/>
      <c r="G2197" s="32"/>
      <c r="H2197" s="32"/>
      <c r="I2197" s="32"/>
    </row>
    <row r="2198" spans="1:9" x14ac:dyDescent="0.25">
      <c r="A2198" s="32"/>
      <c r="B2198" s="32"/>
      <c r="C2198" s="32"/>
      <c r="D2198" s="32"/>
      <c r="E2198" s="32"/>
      <c r="F2198" s="32"/>
      <c r="G2198" s="32"/>
      <c r="H2198" s="32"/>
      <c r="I2198" s="32"/>
    </row>
    <row r="2199" spans="1:9" x14ac:dyDescent="0.25">
      <c r="A2199" s="32"/>
      <c r="B2199" s="32"/>
      <c r="C2199" s="32"/>
      <c r="D2199" s="32"/>
      <c r="E2199" s="32"/>
      <c r="F2199" s="32"/>
      <c r="G2199" s="32"/>
      <c r="H2199" s="32"/>
      <c r="I2199" s="32"/>
    </row>
    <row r="2200" spans="1:9" x14ac:dyDescent="0.25">
      <c r="A2200" s="32"/>
      <c r="B2200" s="32"/>
      <c r="C2200" s="32"/>
      <c r="D2200" s="32"/>
      <c r="E2200" s="32"/>
      <c r="F2200" s="32"/>
      <c r="G2200" s="32"/>
      <c r="H2200" s="32"/>
      <c r="I2200" s="32"/>
    </row>
    <row r="2201" spans="1:9" x14ac:dyDescent="0.25">
      <c r="A2201" s="32"/>
      <c r="B2201" s="32"/>
      <c r="C2201" s="32"/>
      <c r="D2201" s="32"/>
      <c r="E2201" s="32"/>
      <c r="F2201" s="32"/>
      <c r="G2201" s="32"/>
      <c r="H2201" s="32"/>
      <c r="I2201" s="32"/>
    </row>
    <row r="2202" spans="1:9" x14ac:dyDescent="0.25">
      <c r="A2202" s="32"/>
      <c r="B2202" s="32"/>
      <c r="C2202" s="32"/>
      <c r="D2202" s="32"/>
      <c r="E2202" s="32"/>
      <c r="F2202" s="32"/>
      <c r="G2202" s="32"/>
      <c r="H2202" s="32"/>
      <c r="I2202" s="32"/>
    </row>
    <row r="2203" spans="1:9" x14ac:dyDescent="0.25">
      <c r="A2203" s="32"/>
      <c r="B2203" s="32"/>
      <c r="C2203" s="32"/>
      <c r="D2203" s="32"/>
      <c r="E2203" s="32"/>
      <c r="F2203" s="32"/>
      <c r="G2203" s="32"/>
      <c r="H2203" s="32"/>
      <c r="I2203" s="32"/>
    </row>
    <row r="2204" spans="1:9" x14ac:dyDescent="0.25">
      <c r="A2204" s="32"/>
      <c r="B2204" s="32"/>
      <c r="C2204" s="32"/>
      <c r="D2204" s="32"/>
      <c r="E2204" s="32"/>
      <c r="F2204" s="32"/>
      <c r="G2204" s="32"/>
      <c r="H2204" s="32"/>
      <c r="I2204" s="32"/>
    </row>
    <row r="2205" spans="1:9" x14ac:dyDescent="0.25">
      <c r="A2205" s="32"/>
      <c r="B2205" s="32"/>
      <c r="C2205" s="32"/>
      <c r="D2205" s="32"/>
      <c r="E2205" s="32"/>
      <c r="F2205" s="32"/>
      <c r="G2205" s="32"/>
      <c r="H2205" s="32"/>
      <c r="I2205" s="32"/>
    </row>
    <row r="2206" spans="1:9" x14ac:dyDescent="0.25">
      <c r="A2206" s="32"/>
      <c r="B2206" s="32"/>
      <c r="C2206" s="32"/>
      <c r="D2206" s="32"/>
      <c r="E2206" s="32"/>
      <c r="F2206" s="32"/>
      <c r="G2206" s="32"/>
      <c r="H2206" s="32"/>
      <c r="I2206" s="32"/>
    </row>
    <row r="2207" spans="1:9" x14ac:dyDescent="0.25">
      <c r="A2207" s="32"/>
      <c r="B2207" s="32"/>
      <c r="C2207" s="32"/>
      <c r="D2207" s="32"/>
      <c r="E2207" s="32"/>
      <c r="F2207" s="32"/>
      <c r="G2207" s="32"/>
      <c r="H2207" s="32"/>
      <c r="I2207" s="32"/>
    </row>
    <row r="2208" spans="1:9" x14ac:dyDescent="0.25">
      <c r="A2208" s="32"/>
      <c r="B2208" s="32"/>
      <c r="C2208" s="32"/>
      <c r="D2208" s="32"/>
      <c r="E2208" s="32"/>
      <c r="F2208" s="32"/>
      <c r="G2208" s="32"/>
      <c r="H2208" s="32"/>
      <c r="I2208" s="32"/>
    </row>
    <row r="2209" spans="1:9" x14ac:dyDescent="0.25">
      <c r="A2209" s="32"/>
      <c r="B2209" s="32"/>
      <c r="C2209" s="32"/>
      <c r="D2209" s="32"/>
      <c r="E2209" s="32"/>
      <c r="F2209" s="32"/>
      <c r="G2209" s="32"/>
      <c r="H2209" s="32"/>
      <c r="I2209" s="32"/>
    </row>
    <row r="2210" spans="1:9" x14ac:dyDescent="0.25">
      <c r="A2210" s="32"/>
      <c r="B2210" s="32"/>
      <c r="C2210" s="32"/>
      <c r="D2210" s="32"/>
      <c r="E2210" s="32"/>
      <c r="F2210" s="32"/>
      <c r="G2210" s="32"/>
      <c r="H2210" s="32"/>
      <c r="I2210" s="32"/>
    </row>
    <row r="2211" spans="1:9" x14ac:dyDescent="0.25">
      <c r="A2211" s="32"/>
      <c r="B2211" s="32"/>
      <c r="C2211" s="32"/>
      <c r="D2211" s="32"/>
      <c r="E2211" s="32"/>
      <c r="F2211" s="32"/>
      <c r="G2211" s="32"/>
      <c r="H2211" s="32"/>
      <c r="I2211" s="32"/>
    </row>
    <row r="2212" spans="1:9" x14ac:dyDescent="0.25">
      <c r="A2212" s="32"/>
      <c r="B2212" s="32"/>
      <c r="C2212" s="32"/>
      <c r="D2212" s="32"/>
      <c r="E2212" s="32"/>
      <c r="F2212" s="32"/>
      <c r="G2212" s="32"/>
      <c r="H2212" s="32"/>
      <c r="I2212" s="32"/>
    </row>
    <row r="2213" spans="1:9" x14ac:dyDescent="0.25">
      <c r="A2213" s="32"/>
      <c r="B2213" s="32"/>
      <c r="C2213" s="32"/>
      <c r="D2213" s="32"/>
      <c r="E2213" s="32"/>
      <c r="F2213" s="32"/>
      <c r="G2213" s="32"/>
      <c r="H2213" s="32"/>
      <c r="I2213" s="32"/>
    </row>
    <row r="2214" spans="1:9" x14ac:dyDescent="0.25">
      <c r="A2214" s="32"/>
      <c r="B2214" s="32"/>
      <c r="C2214" s="32"/>
      <c r="D2214" s="32"/>
      <c r="E2214" s="32"/>
      <c r="F2214" s="32"/>
      <c r="G2214" s="32"/>
      <c r="H2214" s="32"/>
      <c r="I2214" s="32"/>
    </row>
    <row r="2215" spans="1:9" x14ac:dyDescent="0.25">
      <c r="A2215" s="32"/>
      <c r="B2215" s="32"/>
      <c r="C2215" s="32"/>
      <c r="D2215" s="32"/>
      <c r="E2215" s="32"/>
      <c r="F2215" s="32"/>
      <c r="G2215" s="32"/>
      <c r="H2215" s="32"/>
      <c r="I2215" s="32"/>
    </row>
    <row r="2216" spans="1:9" x14ac:dyDescent="0.25">
      <c r="A2216" s="32"/>
      <c r="B2216" s="32"/>
      <c r="C2216" s="32"/>
      <c r="D2216" s="32"/>
      <c r="E2216" s="32"/>
      <c r="F2216" s="32"/>
      <c r="G2216" s="32"/>
      <c r="H2216" s="32"/>
      <c r="I2216" s="32"/>
    </row>
    <row r="2217" spans="1:9" x14ac:dyDescent="0.25">
      <c r="A2217" s="32"/>
      <c r="B2217" s="32"/>
      <c r="C2217" s="32"/>
      <c r="D2217" s="32"/>
      <c r="E2217" s="32"/>
      <c r="F2217" s="32"/>
      <c r="G2217" s="32"/>
      <c r="H2217" s="32"/>
      <c r="I2217" s="32"/>
    </row>
    <row r="2218" spans="1:9" x14ac:dyDescent="0.25">
      <c r="A2218" s="32"/>
      <c r="B2218" s="32"/>
      <c r="C2218" s="32"/>
      <c r="D2218" s="32"/>
      <c r="E2218" s="32"/>
      <c r="F2218" s="32"/>
      <c r="G2218" s="32"/>
      <c r="H2218" s="32"/>
      <c r="I2218" s="32"/>
    </row>
    <row r="2219" spans="1:9" x14ac:dyDescent="0.25">
      <c r="A2219" s="32"/>
      <c r="B2219" s="32"/>
      <c r="C2219" s="32"/>
      <c r="D2219" s="32"/>
      <c r="E2219" s="32"/>
      <c r="F2219" s="32"/>
      <c r="G2219" s="32"/>
      <c r="H2219" s="32"/>
      <c r="I2219" s="32"/>
    </row>
    <row r="2220" spans="1:9" x14ac:dyDescent="0.25">
      <c r="A2220" s="32"/>
      <c r="B2220" s="32"/>
      <c r="C2220" s="32"/>
      <c r="D2220" s="32"/>
      <c r="E2220" s="32"/>
      <c r="F2220" s="32"/>
      <c r="G2220" s="32"/>
      <c r="H2220" s="32"/>
      <c r="I2220" s="32"/>
    </row>
    <row r="2221" spans="1:9" x14ac:dyDescent="0.25">
      <c r="A2221" s="32"/>
      <c r="B2221" s="32"/>
      <c r="C2221" s="32"/>
      <c r="D2221" s="32"/>
      <c r="E2221" s="32"/>
      <c r="F2221" s="32"/>
      <c r="G2221" s="32"/>
      <c r="H2221" s="32"/>
      <c r="I2221" s="32"/>
    </row>
    <row r="2222" spans="1:9" x14ac:dyDescent="0.25">
      <c r="A2222" s="32"/>
      <c r="B2222" s="32"/>
      <c r="C2222" s="32"/>
      <c r="D2222" s="32"/>
      <c r="E2222" s="32"/>
      <c r="F2222" s="32"/>
      <c r="G2222" s="32"/>
      <c r="H2222" s="32"/>
      <c r="I2222" s="32"/>
    </row>
    <row r="2223" spans="1:9" x14ac:dyDescent="0.25">
      <c r="A2223" s="32"/>
      <c r="B2223" s="32"/>
      <c r="C2223" s="32"/>
      <c r="D2223" s="32"/>
      <c r="E2223" s="32"/>
      <c r="F2223" s="32"/>
      <c r="G2223" s="32"/>
      <c r="H2223" s="32"/>
      <c r="I2223" s="32"/>
    </row>
    <row r="2224" spans="1:9" x14ac:dyDescent="0.25">
      <c r="A2224" s="32"/>
      <c r="B2224" s="32"/>
      <c r="C2224" s="32"/>
      <c r="D2224" s="32"/>
      <c r="E2224" s="32"/>
      <c r="F2224" s="32"/>
      <c r="G2224" s="32"/>
      <c r="H2224" s="32"/>
      <c r="I2224" s="32"/>
    </row>
    <row r="2225" spans="1:9" x14ac:dyDescent="0.25">
      <c r="A2225" s="32"/>
      <c r="B2225" s="32"/>
      <c r="C2225" s="32"/>
      <c r="D2225" s="32"/>
      <c r="E2225" s="32"/>
      <c r="F2225" s="32"/>
      <c r="G2225" s="32"/>
      <c r="H2225" s="32"/>
      <c r="I2225" s="32"/>
    </row>
    <row r="2226" spans="1:9" x14ac:dyDescent="0.25">
      <c r="A2226" s="32"/>
      <c r="B2226" s="32"/>
      <c r="C2226" s="32"/>
      <c r="D2226" s="32"/>
      <c r="E2226" s="32"/>
      <c r="F2226" s="32"/>
      <c r="G2226" s="32"/>
      <c r="H2226" s="32"/>
      <c r="I2226" s="32"/>
    </row>
    <row r="2227" spans="1:9" x14ac:dyDescent="0.25">
      <c r="A2227" s="32"/>
      <c r="B2227" s="32"/>
      <c r="C2227" s="32"/>
      <c r="D2227" s="32"/>
      <c r="E2227" s="32"/>
      <c r="F2227" s="32"/>
      <c r="G2227" s="32"/>
      <c r="H2227" s="32"/>
      <c r="I2227" s="32"/>
    </row>
    <row r="2228" spans="1:9" x14ac:dyDescent="0.25">
      <c r="A2228" s="32"/>
      <c r="B2228" s="32"/>
      <c r="C2228" s="32"/>
      <c r="D2228" s="32"/>
      <c r="E2228" s="32"/>
      <c r="F2228" s="32"/>
      <c r="G2228" s="32"/>
      <c r="H2228" s="32"/>
      <c r="I2228" s="32"/>
    </row>
    <row r="2229" spans="1:9" x14ac:dyDescent="0.25">
      <c r="A2229" s="32"/>
      <c r="B2229" s="32"/>
      <c r="C2229" s="32"/>
      <c r="D2229" s="32"/>
      <c r="E2229" s="32"/>
      <c r="F2229" s="32"/>
      <c r="G2229" s="32"/>
      <c r="H2229" s="32"/>
      <c r="I2229" s="32"/>
    </row>
    <row r="2230" spans="1:9" x14ac:dyDescent="0.25">
      <c r="A2230" s="32"/>
      <c r="B2230" s="32"/>
      <c r="C2230" s="32"/>
      <c r="D2230" s="32"/>
      <c r="E2230" s="32"/>
      <c r="F2230" s="32"/>
      <c r="G2230" s="32"/>
      <c r="H2230" s="32"/>
      <c r="I2230" s="32"/>
    </row>
    <row r="2231" spans="1:9" x14ac:dyDescent="0.25">
      <c r="A2231" s="32"/>
      <c r="B2231" s="32"/>
      <c r="C2231" s="32"/>
      <c r="D2231" s="32"/>
      <c r="E2231" s="32"/>
      <c r="F2231" s="32"/>
      <c r="G2231" s="32"/>
      <c r="H2231" s="32"/>
      <c r="I2231" s="32"/>
    </row>
    <row r="2232" spans="1:9" x14ac:dyDescent="0.25">
      <c r="A2232" s="32"/>
      <c r="B2232" s="32"/>
      <c r="C2232" s="32"/>
      <c r="D2232" s="32"/>
      <c r="E2232" s="32"/>
      <c r="F2232" s="32"/>
      <c r="G2232" s="32"/>
      <c r="H2232" s="32"/>
      <c r="I2232" s="32"/>
    </row>
    <row r="2233" spans="1:9" x14ac:dyDescent="0.25">
      <c r="A2233" s="32"/>
      <c r="B2233" s="32"/>
      <c r="C2233" s="32"/>
      <c r="D2233" s="32"/>
      <c r="E2233" s="32"/>
      <c r="F2233" s="32"/>
      <c r="G2233" s="32"/>
      <c r="H2233" s="32"/>
      <c r="I2233" s="32"/>
    </row>
    <row r="2234" spans="1:9" x14ac:dyDescent="0.25">
      <c r="A2234" s="32"/>
      <c r="B2234" s="32"/>
      <c r="C2234" s="32"/>
      <c r="D2234" s="32"/>
      <c r="E2234" s="32"/>
      <c r="F2234" s="32"/>
      <c r="G2234" s="32"/>
      <c r="H2234" s="32"/>
      <c r="I2234" s="32"/>
    </row>
    <row r="2235" spans="1:9" x14ac:dyDescent="0.25">
      <c r="A2235" s="32"/>
      <c r="B2235" s="32"/>
      <c r="C2235" s="32"/>
      <c r="D2235" s="32"/>
      <c r="E2235" s="32"/>
      <c r="F2235" s="32"/>
      <c r="G2235" s="32"/>
      <c r="H2235" s="32"/>
      <c r="I2235" s="32"/>
    </row>
    <row r="2236" spans="1:9" x14ac:dyDescent="0.25">
      <c r="A2236" s="32"/>
      <c r="B2236" s="32"/>
      <c r="C2236" s="32"/>
      <c r="D2236" s="32"/>
      <c r="E2236" s="32"/>
      <c r="F2236" s="32"/>
      <c r="G2236" s="32"/>
      <c r="H2236" s="32"/>
      <c r="I2236" s="32"/>
    </row>
    <row r="2237" spans="1:9" x14ac:dyDescent="0.25">
      <c r="A2237" s="32"/>
      <c r="B2237" s="32"/>
      <c r="C2237" s="32"/>
      <c r="D2237" s="32"/>
      <c r="E2237" s="32"/>
      <c r="F2237" s="32"/>
      <c r="G2237" s="32"/>
      <c r="H2237" s="32"/>
      <c r="I2237" s="32"/>
    </row>
    <row r="2238" spans="1:9" x14ac:dyDescent="0.25">
      <c r="A2238" s="32"/>
      <c r="B2238" s="32"/>
      <c r="C2238" s="32"/>
      <c r="D2238" s="32"/>
      <c r="E2238" s="32"/>
      <c r="F2238" s="32"/>
      <c r="G2238" s="32"/>
      <c r="H2238" s="32"/>
      <c r="I223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Data</vt:lpstr>
      <vt:lpstr>Измерения</vt:lpstr>
      <vt:lpstr>Результаты</vt:lpstr>
      <vt:lpstr>Лист4</vt:lpstr>
      <vt:lpstr>Измерения!Измерения_1</vt:lpstr>
      <vt:lpstr>Измерения!jmh_result_1</vt:lpstr>
      <vt:lpstr>Data!main_1</vt:lpstr>
      <vt:lpstr>Измерения!measures_withMemory</vt:lpstr>
      <vt:lpstr>Data!measures_withMemory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2024-03-01T03:22:43Z</dcterms:created>
  <dcterms:modified xsi:type="dcterms:W3CDTF">2024-03-17T17:29:19Z</dcterms:modified>
</cp:coreProperties>
</file>