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sw\OneDrive\바탕 화면\"/>
    </mc:Choice>
  </mc:AlternateContent>
  <xr:revisionPtr revIDLastSave="161" documentId="8_{45B79BC0-81F7-4590-AB9F-D866E7CB37CA}" xr6:coauthVersionLast="43" xr6:coauthVersionMax="43" xr10:uidLastSave="{320E1A4E-FD54-407C-9362-930AE4DFE4E8}"/>
  <bookViews>
    <workbookView minimized="1" xWindow="7545" yWindow="2985" windowWidth="21600" windowHeight="11385" activeTab="2" xr2:uid="{00000000-000D-0000-FFFF-FFFF00000000}"/>
  </bookViews>
  <sheets>
    <sheet name="RSSI" sheetId="2" r:id="rId1"/>
    <sheet name="Error" sheetId="3" r:id="rId2"/>
    <sheet name="result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9" i="1" l="1"/>
  <c r="F39" i="1"/>
  <c r="G39" i="1"/>
  <c r="J39" i="1" s="1"/>
  <c r="M39" i="1" s="1"/>
  <c r="H39" i="1"/>
  <c r="K39" i="1" s="1"/>
  <c r="N39" i="1" s="1"/>
  <c r="I39" i="1"/>
  <c r="L39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0" i="1"/>
  <c r="E41" i="1"/>
  <c r="E42" i="1"/>
  <c r="E3" i="1"/>
  <c r="H3" i="1"/>
  <c r="K3" i="1" s="1"/>
  <c r="N3" i="1" s="1"/>
  <c r="H4" i="1"/>
  <c r="K4" i="1" s="1"/>
  <c r="N4" i="1" s="1"/>
  <c r="H5" i="1"/>
  <c r="K5" i="1" s="1"/>
  <c r="N5" i="1" s="1"/>
  <c r="H6" i="1"/>
  <c r="K6" i="1" s="1"/>
  <c r="H7" i="1"/>
  <c r="K7" i="1" s="1"/>
  <c r="N7" i="1" s="1"/>
  <c r="H8" i="1"/>
  <c r="K8" i="1" s="1"/>
  <c r="N8" i="1" s="1"/>
  <c r="H9" i="1"/>
  <c r="K9" i="1" s="1"/>
  <c r="N9" i="1" s="1"/>
  <c r="H10" i="1"/>
  <c r="K10" i="1" s="1"/>
  <c r="N10" i="1" s="1"/>
  <c r="H11" i="1"/>
  <c r="K11" i="1" s="1"/>
  <c r="N11" i="1" s="1"/>
  <c r="H12" i="1"/>
  <c r="K12" i="1" s="1"/>
  <c r="N12" i="1" s="1"/>
  <c r="H13" i="1"/>
  <c r="K13" i="1" s="1"/>
  <c r="N13" i="1" s="1"/>
  <c r="H14" i="1"/>
  <c r="K14" i="1" s="1"/>
  <c r="N14" i="1" s="1"/>
  <c r="H15" i="1"/>
  <c r="K15" i="1" s="1"/>
  <c r="N15" i="1" s="1"/>
  <c r="H16" i="1"/>
  <c r="K16" i="1" s="1"/>
  <c r="N16" i="1" s="1"/>
  <c r="H17" i="1"/>
  <c r="K17" i="1" s="1"/>
  <c r="N17" i="1" s="1"/>
  <c r="H18" i="1"/>
  <c r="K18" i="1" s="1"/>
  <c r="N18" i="1" s="1"/>
  <c r="H19" i="1"/>
  <c r="K19" i="1" s="1"/>
  <c r="N19" i="1" s="1"/>
  <c r="H20" i="1"/>
  <c r="K20" i="1" s="1"/>
  <c r="N20" i="1" s="1"/>
  <c r="H21" i="1"/>
  <c r="K21" i="1" s="1"/>
  <c r="N21" i="1" s="1"/>
  <c r="H22" i="1"/>
  <c r="K22" i="1" s="1"/>
  <c r="N22" i="1" s="1"/>
  <c r="H23" i="1"/>
  <c r="K23" i="1" s="1"/>
  <c r="N23" i="1" s="1"/>
  <c r="H24" i="1"/>
  <c r="K24" i="1" s="1"/>
  <c r="N24" i="1" s="1"/>
  <c r="H25" i="1"/>
  <c r="K25" i="1" s="1"/>
  <c r="N25" i="1" s="1"/>
  <c r="H26" i="1"/>
  <c r="K26" i="1" s="1"/>
  <c r="N26" i="1" s="1"/>
  <c r="H27" i="1"/>
  <c r="K27" i="1" s="1"/>
  <c r="N27" i="1" s="1"/>
  <c r="H28" i="1"/>
  <c r="K28" i="1" s="1"/>
  <c r="N28" i="1" s="1"/>
  <c r="H29" i="1"/>
  <c r="K29" i="1" s="1"/>
  <c r="N29" i="1" s="1"/>
  <c r="H30" i="1"/>
  <c r="K30" i="1" s="1"/>
  <c r="N30" i="1" s="1"/>
  <c r="H31" i="1"/>
  <c r="K31" i="1" s="1"/>
  <c r="N31" i="1" s="1"/>
  <c r="H32" i="1"/>
  <c r="K32" i="1" s="1"/>
  <c r="N32" i="1" s="1"/>
  <c r="H33" i="1"/>
  <c r="K33" i="1" s="1"/>
  <c r="N33" i="1" s="1"/>
  <c r="H34" i="1"/>
  <c r="K34" i="1" s="1"/>
  <c r="N34" i="1" s="1"/>
  <c r="H35" i="1"/>
  <c r="K35" i="1" s="1"/>
  <c r="N35" i="1" s="1"/>
  <c r="H36" i="1"/>
  <c r="K36" i="1" s="1"/>
  <c r="N36" i="1" s="1"/>
  <c r="H37" i="1"/>
  <c r="K37" i="1" s="1"/>
  <c r="N37" i="1" s="1"/>
  <c r="H38" i="1"/>
  <c r="K38" i="1" s="1"/>
  <c r="N38" i="1" s="1"/>
  <c r="H40" i="1"/>
  <c r="K40" i="1" s="1"/>
  <c r="N40" i="1" s="1"/>
  <c r="H41" i="1"/>
  <c r="K41" i="1" s="1"/>
  <c r="N41" i="1" s="1"/>
  <c r="H42" i="1"/>
  <c r="K42" i="1" s="1"/>
  <c r="N42" i="1" s="1"/>
  <c r="G4" i="1"/>
  <c r="J4" i="1" s="1"/>
  <c r="M4" i="1" s="1"/>
  <c r="G5" i="1"/>
  <c r="J5" i="1" s="1"/>
  <c r="M5" i="1" s="1"/>
  <c r="G6" i="1"/>
  <c r="J6" i="1" s="1"/>
  <c r="G7" i="1"/>
  <c r="J7" i="1" s="1"/>
  <c r="M7" i="1" s="1"/>
  <c r="G8" i="1"/>
  <c r="J8" i="1" s="1"/>
  <c r="M8" i="1" s="1"/>
  <c r="G9" i="1"/>
  <c r="J9" i="1" s="1"/>
  <c r="M9" i="1" s="1"/>
  <c r="G10" i="1"/>
  <c r="J10" i="1" s="1"/>
  <c r="M10" i="1" s="1"/>
  <c r="G11" i="1"/>
  <c r="J11" i="1" s="1"/>
  <c r="M11" i="1" s="1"/>
  <c r="G12" i="1"/>
  <c r="J12" i="1" s="1"/>
  <c r="M12" i="1" s="1"/>
  <c r="G13" i="1"/>
  <c r="J13" i="1" s="1"/>
  <c r="M13" i="1" s="1"/>
  <c r="G14" i="1"/>
  <c r="J14" i="1" s="1"/>
  <c r="M14" i="1" s="1"/>
  <c r="G15" i="1"/>
  <c r="J15" i="1" s="1"/>
  <c r="M15" i="1" s="1"/>
  <c r="G16" i="1"/>
  <c r="J16" i="1" s="1"/>
  <c r="M16" i="1" s="1"/>
  <c r="G17" i="1"/>
  <c r="J17" i="1" s="1"/>
  <c r="M17" i="1" s="1"/>
  <c r="G18" i="1"/>
  <c r="J18" i="1" s="1"/>
  <c r="M18" i="1" s="1"/>
  <c r="G19" i="1"/>
  <c r="J19" i="1" s="1"/>
  <c r="M19" i="1" s="1"/>
  <c r="G20" i="1"/>
  <c r="J20" i="1" s="1"/>
  <c r="M20" i="1" s="1"/>
  <c r="G21" i="1"/>
  <c r="J21" i="1" s="1"/>
  <c r="M21" i="1" s="1"/>
  <c r="G22" i="1"/>
  <c r="J22" i="1" s="1"/>
  <c r="M22" i="1" s="1"/>
  <c r="G23" i="1"/>
  <c r="J23" i="1" s="1"/>
  <c r="M23" i="1" s="1"/>
  <c r="G24" i="1"/>
  <c r="J24" i="1" s="1"/>
  <c r="M24" i="1" s="1"/>
  <c r="G25" i="1"/>
  <c r="J25" i="1" s="1"/>
  <c r="M25" i="1" s="1"/>
  <c r="G26" i="1"/>
  <c r="J26" i="1" s="1"/>
  <c r="M26" i="1" s="1"/>
  <c r="G27" i="1"/>
  <c r="J27" i="1" s="1"/>
  <c r="M27" i="1" s="1"/>
  <c r="G28" i="1"/>
  <c r="J28" i="1" s="1"/>
  <c r="M28" i="1" s="1"/>
  <c r="G29" i="1"/>
  <c r="J29" i="1" s="1"/>
  <c r="M29" i="1" s="1"/>
  <c r="G30" i="1"/>
  <c r="J30" i="1" s="1"/>
  <c r="M30" i="1" s="1"/>
  <c r="G31" i="1"/>
  <c r="J31" i="1" s="1"/>
  <c r="M31" i="1" s="1"/>
  <c r="G32" i="1"/>
  <c r="J32" i="1" s="1"/>
  <c r="M32" i="1" s="1"/>
  <c r="G33" i="1"/>
  <c r="J33" i="1" s="1"/>
  <c r="M33" i="1" s="1"/>
  <c r="G34" i="1"/>
  <c r="J34" i="1" s="1"/>
  <c r="M34" i="1" s="1"/>
  <c r="G35" i="1"/>
  <c r="J35" i="1" s="1"/>
  <c r="M35" i="1" s="1"/>
  <c r="G36" i="1"/>
  <c r="J36" i="1" s="1"/>
  <c r="M36" i="1" s="1"/>
  <c r="G37" i="1"/>
  <c r="J37" i="1" s="1"/>
  <c r="M37" i="1" s="1"/>
  <c r="G38" i="1"/>
  <c r="J38" i="1" s="1"/>
  <c r="M38" i="1" s="1"/>
  <c r="G40" i="1"/>
  <c r="J40" i="1" s="1"/>
  <c r="M40" i="1" s="1"/>
  <c r="G41" i="1"/>
  <c r="J41" i="1" s="1"/>
  <c r="M41" i="1" s="1"/>
  <c r="G42" i="1"/>
  <c r="J42" i="1" s="1"/>
  <c r="M42" i="1" s="1"/>
  <c r="G3" i="1"/>
  <c r="J3" i="1" s="1"/>
  <c r="M3" i="1" s="1"/>
  <c r="F4" i="1"/>
  <c r="I4" i="1" s="1"/>
  <c r="F5" i="1"/>
  <c r="I5" i="1" s="1"/>
  <c r="L5" i="1" s="1"/>
  <c r="F6" i="1"/>
  <c r="I6" i="1" s="1"/>
  <c r="L6" i="1" s="1"/>
  <c r="F7" i="1"/>
  <c r="I7" i="1" s="1"/>
  <c r="L7" i="1" s="1"/>
  <c r="F8" i="1"/>
  <c r="I8" i="1" s="1"/>
  <c r="L8" i="1" s="1"/>
  <c r="F9" i="1"/>
  <c r="I9" i="1" s="1"/>
  <c r="L9" i="1" s="1"/>
  <c r="F10" i="1"/>
  <c r="I10" i="1" s="1"/>
  <c r="L10" i="1" s="1"/>
  <c r="F11" i="1"/>
  <c r="I11" i="1" s="1"/>
  <c r="L11" i="1" s="1"/>
  <c r="F12" i="1"/>
  <c r="I12" i="1" s="1"/>
  <c r="L12" i="1" s="1"/>
  <c r="F13" i="1"/>
  <c r="I13" i="1" s="1"/>
  <c r="L13" i="1" s="1"/>
  <c r="F14" i="1"/>
  <c r="I14" i="1" s="1"/>
  <c r="L14" i="1" s="1"/>
  <c r="F15" i="1"/>
  <c r="I15" i="1" s="1"/>
  <c r="L15" i="1" s="1"/>
  <c r="F16" i="1"/>
  <c r="I16" i="1" s="1"/>
  <c r="L16" i="1" s="1"/>
  <c r="F17" i="1"/>
  <c r="I17" i="1" s="1"/>
  <c r="L17" i="1" s="1"/>
  <c r="F18" i="1"/>
  <c r="I18" i="1" s="1"/>
  <c r="L18" i="1" s="1"/>
  <c r="F19" i="1"/>
  <c r="I19" i="1" s="1"/>
  <c r="L19" i="1" s="1"/>
  <c r="F20" i="1"/>
  <c r="I20" i="1" s="1"/>
  <c r="L20" i="1" s="1"/>
  <c r="F21" i="1"/>
  <c r="I21" i="1" s="1"/>
  <c r="L21" i="1" s="1"/>
  <c r="F22" i="1"/>
  <c r="I22" i="1" s="1"/>
  <c r="L22" i="1" s="1"/>
  <c r="F23" i="1"/>
  <c r="I23" i="1" s="1"/>
  <c r="L23" i="1" s="1"/>
  <c r="F24" i="1"/>
  <c r="I24" i="1" s="1"/>
  <c r="L24" i="1" s="1"/>
  <c r="F25" i="1"/>
  <c r="I25" i="1" s="1"/>
  <c r="L25" i="1" s="1"/>
  <c r="F26" i="1"/>
  <c r="I26" i="1" s="1"/>
  <c r="L26" i="1" s="1"/>
  <c r="F27" i="1"/>
  <c r="I27" i="1" s="1"/>
  <c r="L27" i="1" s="1"/>
  <c r="F28" i="1"/>
  <c r="I28" i="1" s="1"/>
  <c r="L28" i="1" s="1"/>
  <c r="F29" i="1"/>
  <c r="I29" i="1" s="1"/>
  <c r="L29" i="1" s="1"/>
  <c r="F30" i="1"/>
  <c r="I30" i="1" s="1"/>
  <c r="L30" i="1" s="1"/>
  <c r="F31" i="1"/>
  <c r="I31" i="1" s="1"/>
  <c r="L31" i="1" s="1"/>
  <c r="F32" i="1"/>
  <c r="I32" i="1" s="1"/>
  <c r="L32" i="1" s="1"/>
  <c r="F33" i="1"/>
  <c r="I33" i="1" s="1"/>
  <c r="L33" i="1" s="1"/>
  <c r="F34" i="1"/>
  <c r="I34" i="1" s="1"/>
  <c r="L34" i="1" s="1"/>
  <c r="F35" i="1"/>
  <c r="I35" i="1" s="1"/>
  <c r="L35" i="1" s="1"/>
  <c r="F36" i="1"/>
  <c r="I36" i="1" s="1"/>
  <c r="L36" i="1" s="1"/>
  <c r="F37" i="1"/>
  <c r="I37" i="1" s="1"/>
  <c r="L37" i="1" s="1"/>
  <c r="F38" i="1"/>
  <c r="I38" i="1" s="1"/>
  <c r="L38" i="1" s="1"/>
  <c r="F40" i="1"/>
  <c r="I40" i="1" s="1"/>
  <c r="L40" i="1" s="1"/>
  <c r="F41" i="1"/>
  <c r="I41" i="1" s="1"/>
  <c r="L41" i="1" s="1"/>
  <c r="F42" i="1"/>
  <c r="I42" i="1" s="1"/>
  <c r="L42" i="1" s="1"/>
  <c r="F3" i="1"/>
  <c r="I3" i="1" s="1"/>
  <c r="L3" i="1" s="1"/>
  <c r="I45" i="1" l="1"/>
  <c r="L4" i="1"/>
  <c r="L45" i="1" s="1"/>
  <c r="K43" i="1"/>
  <c r="N6" i="1"/>
  <c r="N43" i="1" s="1"/>
  <c r="J43" i="1"/>
  <c r="M6" i="1"/>
  <c r="M43" i="1" s="1"/>
  <c r="N45" i="1"/>
  <c r="K44" i="1"/>
  <c r="J45" i="1"/>
  <c r="K45" i="1"/>
  <c r="J44" i="1"/>
  <c r="I43" i="1"/>
  <c r="I44" i="1"/>
  <c r="M45" i="1" l="1"/>
  <c r="L44" i="1"/>
  <c r="L43" i="1"/>
  <c r="M44" i="1"/>
  <c r="N44" i="1"/>
</calcChain>
</file>

<file path=xl/sharedStrings.xml><?xml version="1.0" encoding="utf-8"?>
<sst xmlns="http://schemas.openxmlformats.org/spreadsheetml/2006/main" count="60" uniqueCount="20">
  <si>
    <t>원자료 평균</t>
  </si>
  <si>
    <t>필터 자료 평균</t>
  </si>
  <si>
    <t>필터 최종값</t>
  </si>
  <si>
    <t>공식값</t>
    <phoneticPr fontId="18" type="noConversion"/>
  </si>
  <si>
    <t>원자료 평균 오류</t>
    <phoneticPr fontId="18" type="noConversion"/>
  </si>
  <si>
    <t>필터 최종값 오류</t>
    <phoneticPr fontId="18" type="noConversion"/>
  </si>
  <si>
    <t>필터 자료 평균 오류</t>
    <phoneticPr fontId="18" type="noConversion"/>
  </si>
  <si>
    <t>실측값</t>
    <phoneticPr fontId="18" type="noConversion"/>
  </si>
  <si>
    <t>원자료 평균 거리</t>
    <phoneticPr fontId="18" type="noConversion"/>
  </si>
  <si>
    <t>필터 자료 평균 거리</t>
    <phoneticPr fontId="18" type="noConversion"/>
  </si>
  <si>
    <t>필터 최종값 거리</t>
    <phoneticPr fontId="18" type="noConversion"/>
  </si>
  <si>
    <t>최대</t>
    <phoneticPr fontId="18" type="noConversion"/>
  </si>
  <si>
    <t>최소</t>
    <phoneticPr fontId="18" type="noConversion"/>
  </si>
  <si>
    <t>평균</t>
    <phoneticPr fontId="18" type="noConversion"/>
  </si>
  <si>
    <t>예상된 RSSI</t>
    <phoneticPr fontId="18" type="noConversion"/>
  </si>
  <si>
    <t>원자료 평균 오류 %</t>
    <phoneticPr fontId="18" type="noConversion"/>
  </si>
  <si>
    <t>필터 자료 평균 오류 %</t>
    <phoneticPr fontId="18" type="noConversion"/>
  </si>
  <si>
    <t>필터 최종값 오류 %</t>
    <phoneticPr fontId="18" type="noConversion"/>
  </si>
  <si>
    <t>상대오차</t>
    <phoneticPr fontId="18" type="noConversion"/>
  </si>
  <si>
    <t>절대오차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</si>
</sst>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7" fillId="3" borderId="0" xfId="7">
      <alignment vertical="center"/>
    </xf>
    <xf numFmtId="0" fontId="0" fillId="0" borderId="0" xfId="0" applyAlignment="1">
      <alignment horizontal="center" vertical="center"/>
    </xf>
    <xf numFmtId="0" fontId="7" fillId="3" borderId="8" xfId="7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ko-KR" altLang="en-US">
                <a:solidFill>
                  <a:sysClr val="windowText" lastClr="000000"/>
                </a:solidFill>
              </a:rPr>
              <a:t>거리 별 </a:t>
            </a:r>
            <a:r>
              <a:rPr lang="en-US" altLang="ko-KR">
                <a:solidFill>
                  <a:sysClr val="windowText" lastClr="000000"/>
                </a:solidFill>
              </a:rPr>
              <a:t>RSSI(Received Signal Strength) </a:t>
            </a:r>
            <a:r>
              <a:rPr lang="ko-KR" altLang="en-US">
                <a:solidFill>
                  <a:sysClr val="windowText" lastClr="000000"/>
                </a:solidFill>
              </a:rPr>
              <a:t>값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result!$B$2</c:f>
              <c:strCache>
                <c:ptCount val="1"/>
                <c:pt idx="0">
                  <c:v>원자료 평균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result!$A$3:$A$42</c:f>
              <c:numCache>
                <c:formatCode>General</c:formatCode>
                <c:ptCount val="4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</c:numCache>
            </c:numRef>
          </c:xVal>
          <c:yVal>
            <c:numRef>
              <c:f>result!$B$3:$B$42</c:f>
              <c:numCache>
                <c:formatCode>General</c:formatCode>
                <c:ptCount val="40"/>
                <c:pt idx="0">
                  <c:v>-51.350877192982402</c:v>
                </c:pt>
                <c:pt idx="1">
                  <c:v>-52.122807017543799</c:v>
                </c:pt>
                <c:pt idx="2">
                  <c:v>-57.310344827586199</c:v>
                </c:pt>
                <c:pt idx="3">
                  <c:v>-61.5263157894736</c:v>
                </c:pt>
                <c:pt idx="4">
                  <c:v>-60.211538461538403</c:v>
                </c:pt>
                <c:pt idx="5">
                  <c:v>-61.122807017543799</c:v>
                </c:pt>
                <c:pt idx="6">
                  <c:v>-59.133333333333297</c:v>
                </c:pt>
                <c:pt idx="7">
                  <c:v>-65.351851851851805</c:v>
                </c:pt>
                <c:pt idx="8">
                  <c:v>-64.814814814814795</c:v>
                </c:pt>
                <c:pt idx="9">
                  <c:v>-69.553571428571402</c:v>
                </c:pt>
                <c:pt idx="10">
                  <c:v>-70.923076923076906</c:v>
                </c:pt>
                <c:pt idx="11">
                  <c:v>-69.0833333333333</c:v>
                </c:pt>
                <c:pt idx="12">
                  <c:v>-72.607843137254903</c:v>
                </c:pt>
                <c:pt idx="13">
                  <c:v>-68.545454545454504</c:v>
                </c:pt>
                <c:pt idx="14">
                  <c:v>-80.259259259259196</c:v>
                </c:pt>
                <c:pt idx="15">
                  <c:v>-67</c:v>
                </c:pt>
                <c:pt idx="16">
                  <c:v>-68.596153846153797</c:v>
                </c:pt>
                <c:pt idx="17">
                  <c:v>-68.06</c:v>
                </c:pt>
                <c:pt idx="18">
                  <c:v>-72.879310344827502</c:v>
                </c:pt>
                <c:pt idx="19">
                  <c:v>-70.224137931034406</c:v>
                </c:pt>
                <c:pt idx="20">
                  <c:v>-68.140350877192901</c:v>
                </c:pt>
                <c:pt idx="21">
                  <c:v>-66.599999999999994</c:v>
                </c:pt>
                <c:pt idx="22">
                  <c:v>-72.981818181818099</c:v>
                </c:pt>
                <c:pt idx="23">
                  <c:v>-78.423728813559293</c:v>
                </c:pt>
                <c:pt idx="24">
                  <c:v>-70.156862745097996</c:v>
                </c:pt>
                <c:pt idx="25">
                  <c:v>-71.472727272727198</c:v>
                </c:pt>
                <c:pt idx="26">
                  <c:v>-72.075471698113205</c:v>
                </c:pt>
                <c:pt idx="27">
                  <c:v>-71.627450980392098</c:v>
                </c:pt>
                <c:pt idx="28">
                  <c:v>-69.8125</c:v>
                </c:pt>
                <c:pt idx="29">
                  <c:v>-71.470588235294102</c:v>
                </c:pt>
                <c:pt idx="30">
                  <c:v>-74.607843137254903</c:v>
                </c:pt>
                <c:pt idx="31">
                  <c:v>-77.596153846153797</c:v>
                </c:pt>
                <c:pt idx="32">
                  <c:v>-77.218181818181804</c:v>
                </c:pt>
                <c:pt idx="33">
                  <c:v>-73.090909090909093</c:v>
                </c:pt>
                <c:pt idx="34">
                  <c:v>-78.218181818181804</c:v>
                </c:pt>
                <c:pt idx="35">
                  <c:v>-80.471698113207495</c:v>
                </c:pt>
                <c:pt idx="36">
                  <c:v>-87.891304347826093</c:v>
                </c:pt>
                <c:pt idx="37">
                  <c:v>-78.896551724137893</c:v>
                </c:pt>
                <c:pt idx="38">
                  <c:v>-80.081632653061206</c:v>
                </c:pt>
                <c:pt idx="39">
                  <c:v>-79.4444444444444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96-44A4-A083-96F50E2E2E1A}"/>
            </c:ext>
          </c:extLst>
        </c:ser>
        <c:ser>
          <c:idx val="1"/>
          <c:order val="1"/>
          <c:tx>
            <c:strRef>
              <c:f>result!$C$2</c:f>
              <c:strCache>
                <c:ptCount val="1"/>
                <c:pt idx="0">
                  <c:v>필터 자료 평균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result!$A$3:$A$42</c:f>
              <c:numCache>
                <c:formatCode>General</c:formatCode>
                <c:ptCount val="4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</c:numCache>
            </c:numRef>
          </c:xVal>
          <c:yVal>
            <c:numRef>
              <c:f>result!$C$3:$C$42</c:f>
              <c:numCache>
                <c:formatCode>General</c:formatCode>
                <c:ptCount val="40"/>
                <c:pt idx="0">
                  <c:v>-51.136086949744197</c:v>
                </c:pt>
                <c:pt idx="1">
                  <c:v>-51.998763525050997</c:v>
                </c:pt>
                <c:pt idx="2">
                  <c:v>-57.100851168192897</c:v>
                </c:pt>
                <c:pt idx="3">
                  <c:v>-61.720792657959699</c:v>
                </c:pt>
                <c:pt idx="4">
                  <c:v>-59.9260893149184</c:v>
                </c:pt>
                <c:pt idx="5">
                  <c:v>-60.939218766955001</c:v>
                </c:pt>
                <c:pt idx="6">
                  <c:v>-58.8469174285691</c:v>
                </c:pt>
                <c:pt idx="7">
                  <c:v>-64.8891043937939</c:v>
                </c:pt>
                <c:pt idx="8">
                  <c:v>-64.814544845795993</c:v>
                </c:pt>
                <c:pt idx="9">
                  <c:v>-69.519358221920598</c:v>
                </c:pt>
                <c:pt idx="10">
                  <c:v>-70.431242590674699</c:v>
                </c:pt>
                <c:pt idx="11">
                  <c:v>-69.028602661578503</c:v>
                </c:pt>
                <c:pt idx="12">
                  <c:v>-72.557921743295907</c:v>
                </c:pt>
                <c:pt idx="13">
                  <c:v>-68.209915418549301</c:v>
                </c:pt>
                <c:pt idx="14">
                  <c:v>-79.657461786118006</c:v>
                </c:pt>
                <c:pt idx="15">
                  <c:v>-66.751414175616404</c:v>
                </c:pt>
                <c:pt idx="16">
                  <c:v>-68.383473559915302</c:v>
                </c:pt>
                <c:pt idx="17">
                  <c:v>-67.841630975098994</c:v>
                </c:pt>
                <c:pt idx="18">
                  <c:v>-72.554144512255505</c:v>
                </c:pt>
                <c:pt idx="19">
                  <c:v>-69.998586840554097</c:v>
                </c:pt>
                <c:pt idx="20">
                  <c:v>-67.795355855033904</c:v>
                </c:pt>
                <c:pt idx="21">
                  <c:v>-66.302701666882996</c:v>
                </c:pt>
                <c:pt idx="22">
                  <c:v>-72.344993810987702</c:v>
                </c:pt>
                <c:pt idx="23">
                  <c:v>-77.975052810164001</c:v>
                </c:pt>
                <c:pt idx="24">
                  <c:v>-69.830399884381393</c:v>
                </c:pt>
                <c:pt idx="25">
                  <c:v>-71.051139496393006</c:v>
                </c:pt>
                <c:pt idx="26">
                  <c:v>-71.728767162261605</c:v>
                </c:pt>
                <c:pt idx="27">
                  <c:v>-71.226562651847303</c:v>
                </c:pt>
                <c:pt idx="28">
                  <c:v>-69.129524080072798</c:v>
                </c:pt>
                <c:pt idx="29">
                  <c:v>-71.296171825940306</c:v>
                </c:pt>
                <c:pt idx="30">
                  <c:v>-74.196126887380899</c:v>
                </c:pt>
                <c:pt idx="31">
                  <c:v>-77.167890528638296</c:v>
                </c:pt>
                <c:pt idx="32">
                  <c:v>-76.863673989670005</c:v>
                </c:pt>
                <c:pt idx="33">
                  <c:v>-72.9079888989056</c:v>
                </c:pt>
                <c:pt idx="34">
                  <c:v>-77.688646059855202</c:v>
                </c:pt>
                <c:pt idx="35">
                  <c:v>-80.026399415816698</c:v>
                </c:pt>
                <c:pt idx="36">
                  <c:v>-86.945249000337597</c:v>
                </c:pt>
                <c:pt idx="37">
                  <c:v>-78.260240510335507</c:v>
                </c:pt>
                <c:pt idx="38">
                  <c:v>-79.765112179686795</c:v>
                </c:pt>
                <c:pt idx="39">
                  <c:v>-79.003267244816996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96-44A4-A083-96F50E2E2E1A}"/>
            </c:ext>
          </c:extLst>
        </c:ser>
        <c:ser>
          <c:idx val="2"/>
          <c:order val="2"/>
          <c:tx>
            <c:strRef>
              <c:f>result!$D$2</c:f>
              <c:strCache>
                <c:ptCount val="1"/>
                <c:pt idx="0">
                  <c:v>필터 최종값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3922628913290401E-2"/>
                  <c:y val="-7.71456240921976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result!$A$3:$A$42</c:f>
              <c:numCache>
                <c:formatCode>General</c:formatCode>
                <c:ptCount val="4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</c:numCache>
            </c:numRef>
          </c:xVal>
          <c:yVal>
            <c:numRef>
              <c:f>result!$D$3:$D$42</c:f>
              <c:numCache>
                <c:formatCode>General</c:formatCode>
                <c:ptCount val="40"/>
                <c:pt idx="0">
                  <c:v>-51.244778764357697</c:v>
                </c:pt>
                <c:pt idx="1">
                  <c:v>-51.259086029161502</c:v>
                </c:pt>
                <c:pt idx="2">
                  <c:v>-57.189707597416202</c:v>
                </c:pt>
                <c:pt idx="3">
                  <c:v>-60.988760742003798</c:v>
                </c:pt>
                <c:pt idx="4">
                  <c:v>-59.764380832551701</c:v>
                </c:pt>
                <c:pt idx="5">
                  <c:v>-60.804157191725103</c:v>
                </c:pt>
                <c:pt idx="6">
                  <c:v>-58.6613451207037</c:v>
                </c:pt>
                <c:pt idx="7">
                  <c:v>-65.711069161090293</c:v>
                </c:pt>
                <c:pt idx="8">
                  <c:v>-65.726183540651704</c:v>
                </c:pt>
                <c:pt idx="9">
                  <c:v>-69.855275072675298</c:v>
                </c:pt>
                <c:pt idx="10">
                  <c:v>-70.705669971553803</c:v>
                </c:pt>
                <c:pt idx="11">
                  <c:v>-69.034717431054503</c:v>
                </c:pt>
                <c:pt idx="12">
                  <c:v>-73.339118873542802</c:v>
                </c:pt>
                <c:pt idx="13">
                  <c:v>-69.618587855005202</c:v>
                </c:pt>
                <c:pt idx="14">
                  <c:v>-81.539093190750293</c:v>
                </c:pt>
                <c:pt idx="15">
                  <c:v>-67.663744816116505</c:v>
                </c:pt>
                <c:pt idx="16">
                  <c:v>-68.284616096180201</c:v>
                </c:pt>
                <c:pt idx="17">
                  <c:v>-68.401119563970497</c:v>
                </c:pt>
                <c:pt idx="18">
                  <c:v>-72.900702741186706</c:v>
                </c:pt>
                <c:pt idx="19">
                  <c:v>-70.159931746061204</c:v>
                </c:pt>
                <c:pt idx="20">
                  <c:v>-68.042162620356507</c:v>
                </c:pt>
                <c:pt idx="21">
                  <c:v>-66.489559143621406</c:v>
                </c:pt>
                <c:pt idx="22">
                  <c:v>-73.069583675141999</c:v>
                </c:pt>
                <c:pt idx="23">
                  <c:v>-78.620046986560595</c:v>
                </c:pt>
                <c:pt idx="24">
                  <c:v>-70.136833460956595</c:v>
                </c:pt>
                <c:pt idx="25">
                  <c:v>-71.7613004466034</c:v>
                </c:pt>
                <c:pt idx="26">
                  <c:v>-71.7840239562303</c:v>
                </c:pt>
                <c:pt idx="27">
                  <c:v>-71.199618569264004</c:v>
                </c:pt>
                <c:pt idx="28">
                  <c:v>-70.749772725100001</c:v>
                </c:pt>
                <c:pt idx="29">
                  <c:v>-70.5338429222451</c:v>
                </c:pt>
                <c:pt idx="30">
                  <c:v>-74.113796732227001</c:v>
                </c:pt>
                <c:pt idx="31">
                  <c:v>-77.586791983849096</c:v>
                </c:pt>
                <c:pt idx="32">
                  <c:v>-76.868197712444001</c:v>
                </c:pt>
                <c:pt idx="33">
                  <c:v>-72.579541065972194</c:v>
                </c:pt>
                <c:pt idx="34">
                  <c:v>-78.186748075729795</c:v>
                </c:pt>
                <c:pt idx="35">
                  <c:v>-80.435488749755393</c:v>
                </c:pt>
                <c:pt idx="36">
                  <c:v>-87.967245475186203</c:v>
                </c:pt>
                <c:pt idx="37">
                  <c:v>-79.992989667475797</c:v>
                </c:pt>
                <c:pt idx="38">
                  <c:v>-80.136827547372206</c:v>
                </c:pt>
                <c:pt idx="39">
                  <c:v>-79.849597511466101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96-44A4-A083-96F50E2E2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890832"/>
        <c:axId val="1193704144"/>
      </c:scatterChart>
      <c:valAx>
        <c:axId val="1191890832"/>
        <c:scaling>
          <c:orientation val="minMax"/>
          <c:max val="4.09999999999999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거리 </a:t>
                </a:r>
                <a:r>
                  <a:rPr lang="en-US" altLang="ko-KR"/>
                  <a:t>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3704144"/>
        <c:crosses val="autoZero"/>
        <c:crossBetween val="midCat"/>
      </c:valAx>
      <c:valAx>
        <c:axId val="1193704144"/>
        <c:scaling>
          <c:orientation val="minMax"/>
          <c:max val="-45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RSSI (Received Signal Strength)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1890832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측정 오차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result!$I$2</c:f>
              <c:strCache>
                <c:ptCount val="1"/>
                <c:pt idx="0">
                  <c:v>원자료 평균 오류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result!$A$3:$A$42</c:f>
              <c:numCache>
                <c:formatCode>General</c:formatCode>
                <c:ptCount val="4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</c:numCache>
            </c:numRef>
          </c:xVal>
          <c:yVal>
            <c:numRef>
              <c:f>result!$I$3:$I$42</c:f>
              <c:numCache>
                <c:formatCode>General</c:formatCode>
                <c:ptCount val="40"/>
                <c:pt idx="0">
                  <c:v>1.6827170833456959E-2</c:v>
                </c:pt>
                <c:pt idx="1">
                  <c:v>7.2314861800408498E-2</c:v>
                </c:pt>
                <c:pt idx="2">
                  <c:v>6.7984370665018334E-2</c:v>
                </c:pt>
                <c:pt idx="3">
                  <c:v>2.3022187968843588E-2</c:v>
                </c:pt>
                <c:pt idx="4">
                  <c:v>0.17597619092501987</c:v>
                </c:pt>
                <c:pt idx="5">
                  <c:v>0.24013438592212827</c:v>
                </c:pt>
                <c:pt idx="6">
                  <c:v>0.41380195244983059</c:v>
                </c:pt>
                <c:pt idx="7">
                  <c:v>0.21441142814342085</c:v>
                </c:pt>
                <c:pt idx="8">
                  <c:v>0.34952101921450418</c:v>
                </c:pt>
                <c:pt idx="9">
                  <c:v>5.0098504473323313E-2</c:v>
                </c:pt>
                <c:pt idx="10">
                  <c:v>1.2125621183586954E-2</c:v>
                </c:pt>
                <c:pt idx="11">
                  <c:v>0.30015715727102887</c:v>
                </c:pt>
                <c:pt idx="12">
                  <c:v>5.0181511851299376E-2</c:v>
                </c:pt>
                <c:pt idx="13">
                  <c:v>0.55419017182487018</c:v>
                </c:pt>
                <c:pt idx="14">
                  <c:v>1.7580891453016694</c:v>
                </c:pt>
                <c:pt idx="15">
                  <c:v>0.89205421561586218</c:v>
                </c:pt>
                <c:pt idx="16">
                  <c:v>0.84923876639657125</c:v>
                </c:pt>
                <c:pt idx="17">
                  <c:v>1.0001657449929715</c:v>
                </c:pt>
                <c:pt idx="18">
                  <c:v>0.50695380859742523</c:v>
                </c:pt>
                <c:pt idx="19">
                  <c:v>0.97385933992786011</c:v>
                </c:pt>
                <c:pt idx="20">
                  <c:v>1.29273235984081</c:v>
                </c:pt>
                <c:pt idx="21">
                  <c:v>1.5239170246080189</c:v>
                </c:pt>
                <c:pt idx="22">
                  <c:v>0.89041617002952567</c:v>
                </c:pt>
                <c:pt idx="23">
                  <c:v>0.23746339405951522</c:v>
                </c:pt>
                <c:pt idx="24">
                  <c:v>1.4817764503507318</c:v>
                </c:pt>
                <c:pt idx="25">
                  <c:v>1.4152236848158044</c:v>
                </c:pt>
                <c:pt idx="26">
                  <c:v>1.4300881232841132</c:v>
                </c:pt>
                <c:pt idx="27">
                  <c:v>1.5939299051870128</c:v>
                </c:pt>
                <c:pt idx="28">
                  <c:v>1.9213554091922638</c:v>
                </c:pt>
                <c:pt idx="29">
                  <c:v>1.8155154187619964</c:v>
                </c:pt>
                <c:pt idx="30">
                  <c:v>1.4002221841957316</c:v>
                </c:pt>
                <c:pt idx="31">
                  <c:v>0.80222906063060551</c:v>
                </c:pt>
                <c:pt idx="32">
                  <c:v>1.004331945008174</c:v>
                </c:pt>
                <c:pt idx="33">
                  <c:v>1.9726007818274141</c:v>
                </c:pt>
                <c:pt idx="34">
                  <c:v>0.92421807734767691</c:v>
                </c:pt>
                <c:pt idx="35">
                  <c:v>0.2612422766335083</c:v>
                </c:pt>
                <c:pt idx="36">
                  <c:v>4.1444990977674179</c:v>
                </c:pt>
                <c:pt idx="37">
                  <c:v>1.0149846947863814</c:v>
                </c:pt>
                <c:pt idx="38">
                  <c:v>0.70786218749567542</c:v>
                </c:pt>
                <c:pt idx="39">
                  <c:v>1.0336511608222838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8F-4038-B12E-F4E946A977A9}"/>
            </c:ext>
          </c:extLst>
        </c:ser>
        <c:ser>
          <c:idx val="8"/>
          <c:order val="8"/>
          <c:tx>
            <c:strRef>
              <c:f>result!$J$2</c:f>
              <c:strCache>
                <c:ptCount val="1"/>
                <c:pt idx="0">
                  <c:v>필터 자료 평균 오류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result!$A$3:$A$42</c:f>
              <c:numCache>
                <c:formatCode>General</c:formatCode>
                <c:ptCount val="4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</c:numCache>
            </c:numRef>
          </c:xVal>
          <c:yVal>
            <c:numRef>
              <c:f>result!$J$3:$J$42</c:f>
              <c:numCache>
                <c:formatCode>General</c:formatCode>
                <c:ptCount val="40"/>
                <c:pt idx="0">
                  <c:v>1.3973621324555111E-2</c:v>
                </c:pt>
                <c:pt idx="1">
                  <c:v>7.4125378907159201E-2</c:v>
                </c:pt>
                <c:pt idx="2">
                  <c:v>7.3513375916430368E-2</c:v>
                </c:pt>
                <c:pt idx="3">
                  <c:v>1.4486462698782177E-2</c:v>
                </c:pt>
                <c:pt idx="4">
                  <c:v>0.18645168896012143</c:v>
                </c:pt>
                <c:pt idx="5">
                  <c:v>0.2476608207473584</c:v>
                </c:pt>
                <c:pt idx="6">
                  <c:v>0.42308538890024122</c:v>
                </c:pt>
                <c:pt idx="7">
                  <c:v>0.24479263352721925</c:v>
                </c:pt>
                <c:pt idx="8">
                  <c:v>0.34953812856852517</c:v>
                </c:pt>
                <c:pt idx="9">
                  <c:v>5.3832751085201469E-2</c:v>
                </c:pt>
                <c:pt idx="10">
                  <c:v>4.9098215414571822E-2</c:v>
                </c:pt>
                <c:pt idx="11">
                  <c:v>0.30580933214344463</c:v>
                </c:pt>
                <c:pt idx="12">
                  <c:v>4.2443718689096022E-2</c:v>
                </c:pt>
                <c:pt idx="13">
                  <c:v>0.58624106348105953</c:v>
                </c:pt>
                <c:pt idx="14">
                  <c:v>1.5399965399518489</c:v>
                </c:pt>
                <c:pt idx="15">
                  <c:v>0.91202808604842789</c:v>
                </c:pt>
                <c:pt idx="16">
                  <c:v>0.86981730185625816</c:v>
                </c:pt>
                <c:pt idx="17">
                  <c:v>1.0200234447295891</c:v>
                </c:pt>
                <c:pt idx="18">
                  <c:v>0.55813994261720379</c:v>
                </c:pt>
                <c:pt idx="19">
                  <c:v>1.0001626827594325</c:v>
                </c:pt>
                <c:pt idx="20">
                  <c:v>1.3241678138740838</c:v>
                </c:pt>
                <c:pt idx="21">
                  <c:v>1.5466662654438705</c:v>
                </c:pt>
                <c:pt idx="22">
                  <c:v>0.99006516772962172</c:v>
                </c:pt>
                <c:pt idx="23">
                  <c:v>0.10468226413248338</c:v>
                </c:pt>
                <c:pt idx="24">
                  <c:v>1.5193365385496294</c:v>
                </c:pt>
                <c:pt idx="25">
                  <c:v>1.4713560060891926</c:v>
                </c:pt>
                <c:pt idx="26">
                  <c:v>1.4797793844023233</c:v>
                </c:pt>
                <c:pt idx="27">
                  <c:v>1.6483297915649842</c:v>
                </c:pt>
                <c:pt idx="28">
                  <c:v>1.9953591309796206</c:v>
                </c:pt>
                <c:pt idx="29">
                  <c:v>1.8390631642250816</c:v>
                </c:pt>
                <c:pt idx="30">
                  <c:v>1.4789129204488936</c:v>
                </c:pt>
                <c:pt idx="31">
                  <c:v>0.91758545409146919</c:v>
                </c:pt>
                <c:pt idx="32">
                  <c:v>1.096141537881032</c:v>
                </c:pt>
                <c:pt idx="33">
                  <c:v>2.0023467299878575</c:v>
                </c:pt>
                <c:pt idx="34">
                  <c:v>1.0765598261867821</c:v>
                </c:pt>
                <c:pt idx="35">
                  <c:v>0.42809646606138241</c:v>
                </c:pt>
                <c:pt idx="36">
                  <c:v>3.3349732438081414</c:v>
                </c:pt>
                <c:pt idx="37">
                  <c:v>1.2117154168196898</c:v>
                </c:pt>
                <c:pt idx="38">
                  <c:v>0.82209218040619936</c:v>
                </c:pt>
                <c:pt idx="39">
                  <c:v>1.1805567191904283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8F-4038-B12E-F4E946A977A9}"/>
            </c:ext>
          </c:extLst>
        </c:ser>
        <c:ser>
          <c:idx val="9"/>
          <c:order val="9"/>
          <c:tx>
            <c:strRef>
              <c:f>result!$K$2</c:f>
              <c:strCache>
                <c:ptCount val="1"/>
                <c:pt idx="0">
                  <c:v>필터 최종값 오류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result!$A$3:$A$42</c:f>
              <c:numCache>
                <c:formatCode>General</c:formatCode>
                <c:ptCount val="4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</c:numCache>
            </c:numRef>
          </c:xVal>
          <c:yVal>
            <c:numRef>
              <c:f>result!$K$3:$K$42</c:f>
              <c:numCache>
                <c:formatCode>General</c:formatCode>
                <c:ptCount val="40"/>
                <c:pt idx="0">
                  <c:v>1.5408803423788642E-2</c:v>
                </c:pt>
                <c:pt idx="1">
                  <c:v>8.4400940306570915E-2</c:v>
                </c:pt>
                <c:pt idx="2">
                  <c:v>7.1184531837019199E-2</c:v>
                </c:pt>
                <c:pt idx="3">
                  <c:v>4.5645430810620446E-2</c:v>
                </c:pt>
                <c:pt idx="4">
                  <c:v>0.1922351327643283</c:v>
                </c:pt>
                <c:pt idx="5">
                  <c:v>0.25309715658297832</c:v>
                </c:pt>
                <c:pt idx="6">
                  <c:v>0.42893886278959709</c:v>
                </c:pt>
                <c:pt idx="7">
                  <c:v>0.18968582335736361</c:v>
                </c:pt>
                <c:pt idx="8">
                  <c:v>0.28862288668804403</c:v>
                </c:pt>
                <c:pt idx="9">
                  <c:v>1.6524028439895866E-2</c:v>
                </c:pt>
                <c:pt idx="10">
                  <c:v>1.5365289610271837E-2</c:v>
                </c:pt>
                <c:pt idx="11">
                  <c:v>0.30517961024900875</c:v>
                </c:pt>
                <c:pt idx="12">
                  <c:v>0.16877727227844752</c:v>
                </c:pt>
                <c:pt idx="13">
                  <c:v>0.44296153590259979</c:v>
                </c:pt>
                <c:pt idx="14">
                  <c:v>2.275327743431824</c:v>
                </c:pt>
                <c:pt idx="15">
                  <c:v>0.83583482687451993</c:v>
                </c:pt>
                <c:pt idx="16">
                  <c:v>0.87921236584920004</c:v>
                </c:pt>
                <c:pt idx="17">
                  <c:v>0.96812901215781177</c:v>
                </c:pt>
                <c:pt idx="18">
                  <c:v>0.50351865969874976</c:v>
                </c:pt>
                <c:pt idx="19">
                  <c:v>0.98141661603112929</c:v>
                </c:pt>
                <c:pt idx="20">
                  <c:v>1.3018066025842576</c:v>
                </c:pt>
                <c:pt idx="21">
                  <c:v>1.5324589812512048</c:v>
                </c:pt>
                <c:pt idx="22">
                  <c:v>0.87610100413509273</c:v>
                </c:pt>
                <c:pt idx="23">
                  <c:v>0.29775402598057976</c:v>
                </c:pt>
                <c:pt idx="24">
                  <c:v>1.4841217245294369</c:v>
                </c:pt>
                <c:pt idx="25">
                  <c:v>1.375200438147258</c:v>
                </c:pt>
                <c:pt idx="26">
                  <c:v>1.471991995092516</c:v>
                </c:pt>
                <c:pt idx="27">
                  <c:v>1.6518967972262919</c:v>
                </c:pt>
                <c:pt idx="28">
                  <c:v>1.8098440329980219</c:v>
                </c:pt>
                <c:pt idx="29">
                  <c:v>1.9366110426604584</c:v>
                </c:pt>
                <c:pt idx="30">
                  <c:v>1.4942059787143029</c:v>
                </c:pt>
                <c:pt idx="31">
                  <c:v>0.80481204399422346</c:v>
                </c:pt>
                <c:pt idx="32">
                  <c:v>1.0949934411699873</c:v>
                </c:pt>
                <c:pt idx="33">
                  <c:v>2.0542107549290352</c:v>
                </c:pt>
                <c:pt idx="34">
                  <c:v>0.93352283932191682</c:v>
                </c:pt>
                <c:pt idx="35">
                  <c:v>0.27513177526208654</c:v>
                </c:pt>
                <c:pt idx="36">
                  <c:v>4.2133846051969286</c:v>
                </c:pt>
                <c:pt idx="37">
                  <c:v>0.64027356661184376</c:v>
                </c:pt>
                <c:pt idx="38">
                  <c:v>0.68751301117627861</c:v>
                </c:pt>
                <c:pt idx="39">
                  <c:v>0.89200811936199376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8F-4038-B12E-F4E946A97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286303"/>
        <c:axId val="181309230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result!$B$2</c15:sqref>
                        </c15:formulaRef>
                      </c:ext>
                    </c:extLst>
                    <c:strCache>
                      <c:ptCount val="1"/>
                      <c:pt idx="0">
                        <c:v>원자료 평균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result!$A$3:$A$42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>
                        <c:v>1</c:v>
                      </c:pt>
                      <c:pt idx="10">
                        <c:v>1.1000000000000001</c:v>
                      </c:pt>
                      <c:pt idx="11">
                        <c:v>1.2</c:v>
                      </c:pt>
                      <c:pt idx="12">
                        <c:v>1.3</c:v>
                      </c:pt>
                      <c:pt idx="13">
                        <c:v>1.4</c:v>
                      </c:pt>
                      <c:pt idx="14">
                        <c:v>1.5</c:v>
                      </c:pt>
                      <c:pt idx="15">
                        <c:v>1.6</c:v>
                      </c:pt>
                      <c:pt idx="16">
                        <c:v>1.7</c:v>
                      </c:pt>
                      <c:pt idx="17">
                        <c:v>1.8</c:v>
                      </c:pt>
                      <c:pt idx="18">
                        <c:v>1.9</c:v>
                      </c:pt>
                      <c:pt idx="19">
                        <c:v>2</c:v>
                      </c:pt>
                      <c:pt idx="20">
                        <c:v>2.1</c:v>
                      </c:pt>
                      <c:pt idx="21">
                        <c:v>2.2000000000000002</c:v>
                      </c:pt>
                      <c:pt idx="22">
                        <c:v>2.2999999999999998</c:v>
                      </c:pt>
                      <c:pt idx="23">
                        <c:v>2.4</c:v>
                      </c:pt>
                      <c:pt idx="24">
                        <c:v>2.5</c:v>
                      </c:pt>
                      <c:pt idx="25">
                        <c:v>2.6</c:v>
                      </c:pt>
                      <c:pt idx="26">
                        <c:v>2.7</c:v>
                      </c:pt>
                      <c:pt idx="27">
                        <c:v>2.8</c:v>
                      </c:pt>
                      <c:pt idx="28">
                        <c:v>2.9</c:v>
                      </c:pt>
                      <c:pt idx="29">
                        <c:v>3</c:v>
                      </c:pt>
                      <c:pt idx="30">
                        <c:v>3.1</c:v>
                      </c:pt>
                      <c:pt idx="31">
                        <c:v>3.2</c:v>
                      </c:pt>
                      <c:pt idx="32">
                        <c:v>3.3</c:v>
                      </c:pt>
                      <c:pt idx="33">
                        <c:v>3.4</c:v>
                      </c:pt>
                      <c:pt idx="34">
                        <c:v>3.5</c:v>
                      </c:pt>
                      <c:pt idx="35">
                        <c:v>3.6</c:v>
                      </c:pt>
                      <c:pt idx="36">
                        <c:v>3.7</c:v>
                      </c:pt>
                      <c:pt idx="37">
                        <c:v>3.8</c:v>
                      </c:pt>
                      <c:pt idx="38">
                        <c:v>3.9</c:v>
                      </c:pt>
                      <c:pt idx="39">
                        <c:v>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result!$B$3:$B$42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-51.350877192982402</c:v>
                      </c:pt>
                      <c:pt idx="1">
                        <c:v>-52.122807017543799</c:v>
                      </c:pt>
                      <c:pt idx="2">
                        <c:v>-57.310344827586199</c:v>
                      </c:pt>
                      <c:pt idx="3">
                        <c:v>-61.5263157894736</c:v>
                      </c:pt>
                      <c:pt idx="4">
                        <c:v>-60.211538461538403</c:v>
                      </c:pt>
                      <c:pt idx="5">
                        <c:v>-61.122807017543799</c:v>
                      </c:pt>
                      <c:pt idx="6">
                        <c:v>-59.133333333333297</c:v>
                      </c:pt>
                      <c:pt idx="7">
                        <c:v>-65.351851851851805</c:v>
                      </c:pt>
                      <c:pt idx="8">
                        <c:v>-64.814814814814795</c:v>
                      </c:pt>
                      <c:pt idx="9">
                        <c:v>-69.553571428571402</c:v>
                      </c:pt>
                      <c:pt idx="10">
                        <c:v>-70.923076923076906</c:v>
                      </c:pt>
                      <c:pt idx="11">
                        <c:v>-69.0833333333333</c:v>
                      </c:pt>
                      <c:pt idx="12">
                        <c:v>-72.607843137254903</c:v>
                      </c:pt>
                      <c:pt idx="13">
                        <c:v>-68.545454545454504</c:v>
                      </c:pt>
                      <c:pt idx="14">
                        <c:v>-80.259259259259196</c:v>
                      </c:pt>
                      <c:pt idx="15">
                        <c:v>-67</c:v>
                      </c:pt>
                      <c:pt idx="16">
                        <c:v>-68.596153846153797</c:v>
                      </c:pt>
                      <c:pt idx="17">
                        <c:v>-68.06</c:v>
                      </c:pt>
                      <c:pt idx="18">
                        <c:v>-72.879310344827502</c:v>
                      </c:pt>
                      <c:pt idx="19">
                        <c:v>-70.224137931034406</c:v>
                      </c:pt>
                      <c:pt idx="20">
                        <c:v>-68.140350877192901</c:v>
                      </c:pt>
                      <c:pt idx="21">
                        <c:v>-66.599999999999994</c:v>
                      </c:pt>
                      <c:pt idx="22">
                        <c:v>-72.981818181818099</c:v>
                      </c:pt>
                      <c:pt idx="23">
                        <c:v>-78.423728813559293</c:v>
                      </c:pt>
                      <c:pt idx="24">
                        <c:v>-70.156862745097996</c:v>
                      </c:pt>
                      <c:pt idx="25">
                        <c:v>-71.472727272727198</c:v>
                      </c:pt>
                      <c:pt idx="26">
                        <c:v>-72.075471698113205</c:v>
                      </c:pt>
                      <c:pt idx="27">
                        <c:v>-71.627450980392098</c:v>
                      </c:pt>
                      <c:pt idx="28">
                        <c:v>-69.8125</c:v>
                      </c:pt>
                      <c:pt idx="29">
                        <c:v>-71.470588235294102</c:v>
                      </c:pt>
                      <c:pt idx="30">
                        <c:v>-74.607843137254903</c:v>
                      </c:pt>
                      <c:pt idx="31">
                        <c:v>-77.596153846153797</c:v>
                      </c:pt>
                      <c:pt idx="32">
                        <c:v>-77.218181818181804</c:v>
                      </c:pt>
                      <c:pt idx="33">
                        <c:v>-73.090909090909093</c:v>
                      </c:pt>
                      <c:pt idx="34">
                        <c:v>-78.218181818181804</c:v>
                      </c:pt>
                      <c:pt idx="35">
                        <c:v>-80.471698113207495</c:v>
                      </c:pt>
                      <c:pt idx="36">
                        <c:v>-87.891304347826093</c:v>
                      </c:pt>
                      <c:pt idx="37">
                        <c:v>-78.896551724137893</c:v>
                      </c:pt>
                      <c:pt idx="38">
                        <c:v>-80.081632653061206</c:v>
                      </c:pt>
                      <c:pt idx="39">
                        <c:v>-79.4444444444444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D58F-4038-B12E-F4E946A977A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result!$C$2</c15:sqref>
                        </c15:formulaRef>
                      </c:ext>
                    </c:extLst>
                    <c:strCache>
                      <c:ptCount val="1"/>
                      <c:pt idx="0">
                        <c:v>필터 자료 평균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result!$A$3:$A$42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>
                        <c:v>1</c:v>
                      </c:pt>
                      <c:pt idx="10">
                        <c:v>1.1000000000000001</c:v>
                      </c:pt>
                      <c:pt idx="11">
                        <c:v>1.2</c:v>
                      </c:pt>
                      <c:pt idx="12">
                        <c:v>1.3</c:v>
                      </c:pt>
                      <c:pt idx="13">
                        <c:v>1.4</c:v>
                      </c:pt>
                      <c:pt idx="14">
                        <c:v>1.5</c:v>
                      </c:pt>
                      <c:pt idx="15">
                        <c:v>1.6</c:v>
                      </c:pt>
                      <c:pt idx="16">
                        <c:v>1.7</c:v>
                      </c:pt>
                      <c:pt idx="17">
                        <c:v>1.8</c:v>
                      </c:pt>
                      <c:pt idx="18">
                        <c:v>1.9</c:v>
                      </c:pt>
                      <c:pt idx="19">
                        <c:v>2</c:v>
                      </c:pt>
                      <c:pt idx="20">
                        <c:v>2.1</c:v>
                      </c:pt>
                      <c:pt idx="21">
                        <c:v>2.2000000000000002</c:v>
                      </c:pt>
                      <c:pt idx="22">
                        <c:v>2.2999999999999998</c:v>
                      </c:pt>
                      <c:pt idx="23">
                        <c:v>2.4</c:v>
                      </c:pt>
                      <c:pt idx="24">
                        <c:v>2.5</c:v>
                      </c:pt>
                      <c:pt idx="25">
                        <c:v>2.6</c:v>
                      </c:pt>
                      <c:pt idx="26">
                        <c:v>2.7</c:v>
                      </c:pt>
                      <c:pt idx="27">
                        <c:v>2.8</c:v>
                      </c:pt>
                      <c:pt idx="28">
                        <c:v>2.9</c:v>
                      </c:pt>
                      <c:pt idx="29">
                        <c:v>3</c:v>
                      </c:pt>
                      <c:pt idx="30">
                        <c:v>3.1</c:v>
                      </c:pt>
                      <c:pt idx="31">
                        <c:v>3.2</c:v>
                      </c:pt>
                      <c:pt idx="32">
                        <c:v>3.3</c:v>
                      </c:pt>
                      <c:pt idx="33">
                        <c:v>3.4</c:v>
                      </c:pt>
                      <c:pt idx="34">
                        <c:v>3.5</c:v>
                      </c:pt>
                      <c:pt idx="35">
                        <c:v>3.6</c:v>
                      </c:pt>
                      <c:pt idx="36">
                        <c:v>3.7</c:v>
                      </c:pt>
                      <c:pt idx="37">
                        <c:v>3.8</c:v>
                      </c:pt>
                      <c:pt idx="38">
                        <c:v>3.9</c:v>
                      </c:pt>
                      <c:pt idx="39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result!$C$3:$C$42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-51.136086949744197</c:v>
                      </c:pt>
                      <c:pt idx="1">
                        <c:v>-51.998763525050997</c:v>
                      </c:pt>
                      <c:pt idx="2">
                        <c:v>-57.100851168192897</c:v>
                      </c:pt>
                      <c:pt idx="3">
                        <c:v>-61.720792657959699</c:v>
                      </c:pt>
                      <c:pt idx="4">
                        <c:v>-59.9260893149184</c:v>
                      </c:pt>
                      <c:pt idx="5">
                        <c:v>-60.939218766955001</c:v>
                      </c:pt>
                      <c:pt idx="6">
                        <c:v>-58.8469174285691</c:v>
                      </c:pt>
                      <c:pt idx="7">
                        <c:v>-64.8891043937939</c:v>
                      </c:pt>
                      <c:pt idx="8">
                        <c:v>-64.814544845795993</c:v>
                      </c:pt>
                      <c:pt idx="9">
                        <c:v>-69.519358221920598</c:v>
                      </c:pt>
                      <c:pt idx="10">
                        <c:v>-70.431242590674699</c:v>
                      </c:pt>
                      <c:pt idx="11">
                        <c:v>-69.028602661578503</c:v>
                      </c:pt>
                      <c:pt idx="12">
                        <c:v>-72.557921743295907</c:v>
                      </c:pt>
                      <c:pt idx="13">
                        <c:v>-68.209915418549301</c:v>
                      </c:pt>
                      <c:pt idx="14">
                        <c:v>-79.657461786118006</c:v>
                      </c:pt>
                      <c:pt idx="15">
                        <c:v>-66.751414175616404</c:v>
                      </c:pt>
                      <c:pt idx="16">
                        <c:v>-68.383473559915302</c:v>
                      </c:pt>
                      <c:pt idx="17">
                        <c:v>-67.841630975098994</c:v>
                      </c:pt>
                      <c:pt idx="18">
                        <c:v>-72.554144512255505</c:v>
                      </c:pt>
                      <c:pt idx="19">
                        <c:v>-69.998586840554097</c:v>
                      </c:pt>
                      <c:pt idx="20">
                        <c:v>-67.795355855033904</c:v>
                      </c:pt>
                      <c:pt idx="21">
                        <c:v>-66.302701666882996</c:v>
                      </c:pt>
                      <c:pt idx="22">
                        <c:v>-72.344993810987702</c:v>
                      </c:pt>
                      <c:pt idx="23">
                        <c:v>-77.975052810164001</c:v>
                      </c:pt>
                      <c:pt idx="24">
                        <c:v>-69.830399884381393</c:v>
                      </c:pt>
                      <c:pt idx="25">
                        <c:v>-71.051139496393006</c:v>
                      </c:pt>
                      <c:pt idx="26">
                        <c:v>-71.728767162261605</c:v>
                      </c:pt>
                      <c:pt idx="27">
                        <c:v>-71.226562651847303</c:v>
                      </c:pt>
                      <c:pt idx="28">
                        <c:v>-69.129524080072798</c:v>
                      </c:pt>
                      <c:pt idx="29">
                        <c:v>-71.296171825940306</c:v>
                      </c:pt>
                      <c:pt idx="30">
                        <c:v>-74.196126887380899</c:v>
                      </c:pt>
                      <c:pt idx="31">
                        <c:v>-77.167890528638296</c:v>
                      </c:pt>
                      <c:pt idx="32">
                        <c:v>-76.863673989670005</c:v>
                      </c:pt>
                      <c:pt idx="33">
                        <c:v>-72.9079888989056</c:v>
                      </c:pt>
                      <c:pt idx="34">
                        <c:v>-77.688646059855202</c:v>
                      </c:pt>
                      <c:pt idx="35">
                        <c:v>-80.026399415816698</c:v>
                      </c:pt>
                      <c:pt idx="36">
                        <c:v>-86.945249000337597</c:v>
                      </c:pt>
                      <c:pt idx="37">
                        <c:v>-78.260240510335507</c:v>
                      </c:pt>
                      <c:pt idx="38">
                        <c:v>-79.765112179686795</c:v>
                      </c:pt>
                      <c:pt idx="39">
                        <c:v>-79.003267244816996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58F-4038-B12E-F4E946A977A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result!$D$2</c15:sqref>
                        </c15:formulaRef>
                      </c:ext>
                    </c:extLst>
                    <c:strCache>
                      <c:ptCount val="1"/>
                      <c:pt idx="0">
                        <c:v>필터 최종값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result!$A$3:$A$42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>
                        <c:v>1</c:v>
                      </c:pt>
                      <c:pt idx="10">
                        <c:v>1.1000000000000001</c:v>
                      </c:pt>
                      <c:pt idx="11">
                        <c:v>1.2</c:v>
                      </c:pt>
                      <c:pt idx="12">
                        <c:v>1.3</c:v>
                      </c:pt>
                      <c:pt idx="13">
                        <c:v>1.4</c:v>
                      </c:pt>
                      <c:pt idx="14">
                        <c:v>1.5</c:v>
                      </c:pt>
                      <c:pt idx="15">
                        <c:v>1.6</c:v>
                      </c:pt>
                      <c:pt idx="16">
                        <c:v>1.7</c:v>
                      </c:pt>
                      <c:pt idx="17">
                        <c:v>1.8</c:v>
                      </c:pt>
                      <c:pt idx="18">
                        <c:v>1.9</c:v>
                      </c:pt>
                      <c:pt idx="19">
                        <c:v>2</c:v>
                      </c:pt>
                      <c:pt idx="20">
                        <c:v>2.1</c:v>
                      </c:pt>
                      <c:pt idx="21">
                        <c:v>2.2000000000000002</c:v>
                      </c:pt>
                      <c:pt idx="22">
                        <c:v>2.2999999999999998</c:v>
                      </c:pt>
                      <c:pt idx="23">
                        <c:v>2.4</c:v>
                      </c:pt>
                      <c:pt idx="24">
                        <c:v>2.5</c:v>
                      </c:pt>
                      <c:pt idx="25">
                        <c:v>2.6</c:v>
                      </c:pt>
                      <c:pt idx="26">
                        <c:v>2.7</c:v>
                      </c:pt>
                      <c:pt idx="27">
                        <c:v>2.8</c:v>
                      </c:pt>
                      <c:pt idx="28">
                        <c:v>2.9</c:v>
                      </c:pt>
                      <c:pt idx="29">
                        <c:v>3</c:v>
                      </c:pt>
                      <c:pt idx="30">
                        <c:v>3.1</c:v>
                      </c:pt>
                      <c:pt idx="31">
                        <c:v>3.2</c:v>
                      </c:pt>
                      <c:pt idx="32">
                        <c:v>3.3</c:v>
                      </c:pt>
                      <c:pt idx="33">
                        <c:v>3.4</c:v>
                      </c:pt>
                      <c:pt idx="34">
                        <c:v>3.5</c:v>
                      </c:pt>
                      <c:pt idx="35">
                        <c:v>3.6</c:v>
                      </c:pt>
                      <c:pt idx="36">
                        <c:v>3.7</c:v>
                      </c:pt>
                      <c:pt idx="37">
                        <c:v>3.8</c:v>
                      </c:pt>
                      <c:pt idx="38">
                        <c:v>3.9</c:v>
                      </c:pt>
                      <c:pt idx="39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result!$D$3:$D$42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-51.244778764357697</c:v>
                      </c:pt>
                      <c:pt idx="1">
                        <c:v>-51.259086029161502</c:v>
                      </c:pt>
                      <c:pt idx="2">
                        <c:v>-57.189707597416202</c:v>
                      </c:pt>
                      <c:pt idx="3">
                        <c:v>-60.988760742003798</c:v>
                      </c:pt>
                      <c:pt idx="4">
                        <c:v>-59.764380832551701</c:v>
                      </c:pt>
                      <c:pt idx="5">
                        <c:v>-60.804157191725103</c:v>
                      </c:pt>
                      <c:pt idx="6">
                        <c:v>-58.6613451207037</c:v>
                      </c:pt>
                      <c:pt idx="7">
                        <c:v>-65.711069161090293</c:v>
                      </c:pt>
                      <c:pt idx="8">
                        <c:v>-65.726183540651704</c:v>
                      </c:pt>
                      <c:pt idx="9">
                        <c:v>-69.855275072675298</c:v>
                      </c:pt>
                      <c:pt idx="10">
                        <c:v>-70.705669971553803</c:v>
                      </c:pt>
                      <c:pt idx="11">
                        <c:v>-69.034717431054503</c:v>
                      </c:pt>
                      <c:pt idx="12">
                        <c:v>-73.339118873542802</c:v>
                      </c:pt>
                      <c:pt idx="13">
                        <c:v>-69.618587855005202</c:v>
                      </c:pt>
                      <c:pt idx="14">
                        <c:v>-81.539093190750293</c:v>
                      </c:pt>
                      <c:pt idx="15">
                        <c:v>-67.663744816116505</c:v>
                      </c:pt>
                      <c:pt idx="16">
                        <c:v>-68.284616096180201</c:v>
                      </c:pt>
                      <c:pt idx="17">
                        <c:v>-68.401119563970497</c:v>
                      </c:pt>
                      <c:pt idx="18">
                        <c:v>-72.900702741186706</c:v>
                      </c:pt>
                      <c:pt idx="19">
                        <c:v>-70.159931746061204</c:v>
                      </c:pt>
                      <c:pt idx="20">
                        <c:v>-68.042162620356507</c:v>
                      </c:pt>
                      <c:pt idx="21">
                        <c:v>-66.489559143621406</c:v>
                      </c:pt>
                      <c:pt idx="22">
                        <c:v>-73.069583675141999</c:v>
                      </c:pt>
                      <c:pt idx="23">
                        <c:v>-78.620046986560595</c:v>
                      </c:pt>
                      <c:pt idx="24">
                        <c:v>-70.136833460956595</c:v>
                      </c:pt>
                      <c:pt idx="25">
                        <c:v>-71.7613004466034</c:v>
                      </c:pt>
                      <c:pt idx="26">
                        <c:v>-71.7840239562303</c:v>
                      </c:pt>
                      <c:pt idx="27">
                        <c:v>-71.199618569264004</c:v>
                      </c:pt>
                      <c:pt idx="28">
                        <c:v>-70.749772725100001</c:v>
                      </c:pt>
                      <c:pt idx="29">
                        <c:v>-70.5338429222451</c:v>
                      </c:pt>
                      <c:pt idx="30">
                        <c:v>-74.113796732227001</c:v>
                      </c:pt>
                      <c:pt idx="31">
                        <c:v>-77.586791983849096</c:v>
                      </c:pt>
                      <c:pt idx="32">
                        <c:v>-76.868197712444001</c:v>
                      </c:pt>
                      <c:pt idx="33">
                        <c:v>-72.579541065972194</c:v>
                      </c:pt>
                      <c:pt idx="34">
                        <c:v>-78.186748075729795</c:v>
                      </c:pt>
                      <c:pt idx="35">
                        <c:v>-80.435488749755393</c:v>
                      </c:pt>
                      <c:pt idx="36">
                        <c:v>-87.967245475186203</c:v>
                      </c:pt>
                      <c:pt idx="37">
                        <c:v>-79.992989667475797</c:v>
                      </c:pt>
                      <c:pt idx="38">
                        <c:v>-80.136827547372206</c:v>
                      </c:pt>
                      <c:pt idx="39">
                        <c:v>-79.849597511466101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D58F-4038-B12E-F4E946A977A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result!$E$2</c15:sqref>
                        </c15:formulaRef>
                      </c:ext>
                    </c:extLst>
                    <c:strCache>
                      <c:ptCount val="1"/>
                      <c:pt idx="0">
                        <c:v>예상된 RSSI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result!$A$3:$A$42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>
                        <c:v>1</c:v>
                      </c:pt>
                      <c:pt idx="10">
                        <c:v>1.1000000000000001</c:v>
                      </c:pt>
                      <c:pt idx="11">
                        <c:v>1.2</c:v>
                      </c:pt>
                      <c:pt idx="12">
                        <c:v>1.3</c:v>
                      </c:pt>
                      <c:pt idx="13">
                        <c:v>1.4</c:v>
                      </c:pt>
                      <c:pt idx="14">
                        <c:v>1.5</c:v>
                      </c:pt>
                      <c:pt idx="15">
                        <c:v>1.6</c:v>
                      </c:pt>
                      <c:pt idx="16">
                        <c:v>1.7</c:v>
                      </c:pt>
                      <c:pt idx="17">
                        <c:v>1.8</c:v>
                      </c:pt>
                      <c:pt idx="18">
                        <c:v>1.9</c:v>
                      </c:pt>
                      <c:pt idx="19">
                        <c:v>2</c:v>
                      </c:pt>
                      <c:pt idx="20">
                        <c:v>2.1</c:v>
                      </c:pt>
                      <c:pt idx="21">
                        <c:v>2.2000000000000002</c:v>
                      </c:pt>
                      <c:pt idx="22">
                        <c:v>2.2999999999999998</c:v>
                      </c:pt>
                      <c:pt idx="23">
                        <c:v>2.4</c:v>
                      </c:pt>
                      <c:pt idx="24">
                        <c:v>2.5</c:v>
                      </c:pt>
                      <c:pt idx="25">
                        <c:v>2.6</c:v>
                      </c:pt>
                      <c:pt idx="26">
                        <c:v>2.7</c:v>
                      </c:pt>
                      <c:pt idx="27">
                        <c:v>2.8</c:v>
                      </c:pt>
                      <c:pt idx="28">
                        <c:v>2.9</c:v>
                      </c:pt>
                      <c:pt idx="29">
                        <c:v>3</c:v>
                      </c:pt>
                      <c:pt idx="30">
                        <c:v>3.1</c:v>
                      </c:pt>
                      <c:pt idx="31">
                        <c:v>3.2</c:v>
                      </c:pt>
                      <c:pt idx="32">
                        <c:v>3.3</c:v>
                      </c:pt>
                      <c:pt idx="33">
                        <c:v>3.4</c:v>
                      </c:pt>
                      <c:pt idx="34">
                        <c:v>3.5</c:v>
                      </c:pt>
                      <c:pt idx="35">
                        <c:v>3.6</c:v>
                      </c:pt>
                      <c:pt idx="36">
                        <c:v>3.7</c:v>
                      </c:pt>
                      <c:pt idx="37">
                        <c:v>3.8</c:v>
                      </c:pt>
                      <c:pt idx="38">
                        <c:v>3.9</c:v>
                      </c:pt>
                      <c:pt idx="39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result!$E$3:$E$42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-50</c:v>
                      </c:pt>
                      <c:pt idx="1">
                        <c:v>-56.020599913279625</c:v>
                      </c:pt>
                      <c:pt idx="2">
                        <c:v>-59.542425094393252</c:v>
                      </c:pt>
                      <c:pt idx="3">
                        <c:v>-62.04119982655925</c:v>
                      </c:pt>
                      <c:pt idx="4">
                        <c:v>-63.979400086720375</c:v>
                      </c:pt>
                      <c:pt idx="5">
                        <c:v>-65.563025007672877</c:v>
                      </c:pt>
                      <c:pt idx="6">
                        <c:v>-66.901960800285138</c:v>
                      </c:pt>
                      <c:pt idx="7">
                        <c:v>-68.061799739838875</c:v>
                      </c:pt>
                      <c:pt idx="8">
                        <c:v>-69.084850188786504</c:v>
                      </c:pt>
                      <c:pt idx="9">
                        <c:v>-70</c:v>
                      </c:pt>
                      <c:pt idx="10">
                        <c:v>-70.827853703164507</c:v>
                      </c:pt>
                      <c:pt idx="11">
                        <c:v>-71.583624920952502</c:v>
                      </c:pt>
                      <c:pt idx="12">
                        <c:v>-72.278867046136739</c:v>
                      </c:pt>
                      <c:pt idx="13">
                        <c:v>-72.922560713564764</c:v>
                      </c:pt>
                      <c:pt idx="14">
                        <c:v>-73.521825181113627</c:v>
                      </c:pt>
                      <c:pt idx="15">
                        <c:v>-74.0823996531185</c:v>
                      </c:pt>
                      <c:pt idx="16">
                        <c:v>-74.608978427565475</c:v>
                      </c:pt>
                      <c:pt idx="17">
                        <c:v>-75.105450102066115</c:v>
                      </c:pt>
                      <c:pt idx="18">
                        <c:v>-75.575072019056577</c:v>
                      </c:pt>
                      <c:pt idx="19">
                        <c:v>-76.020599913279625</c:v>
                      </c:pt>
                      <c:pt idx="20">
                        <c:v>-76.444385894678391</c:v>
                      </c:pt>
                      <c:pt idx="21">
                        <c:v>-76.848453616444118</c:v>
                      </c:pt>
                      <c:pt idx="22">
                        <c:v>-77.234556720351861</c:v>
                      </c:pt>
                      <c:pt idx="23">
                        <c:v>-77.604224834232127</c:v>
                      </c:pt>
                      <c:pt idx="24">
                        <c:v>-77.95880017344075</c:v>
                      </c:pt>
                      <c:pt idx="25">
                        <c:v>-78.299466959416364</c:v>
                      </c:pt>
                      <c:pt idx="26">
                        <c:v>-78.627275283179742</c:v>
                      </c:pt>
                      <c:pt idx="27">
                        <c:v>-78.943160626844389</c:v>
                      </c:pt>
                      <c:pt idx="28">
                        <c:v>-79.24795995797912</c:v>
                      </c:pt>
                      <c:pt idx="29">
                        <c:v>-79.542425094393252</c:v>
                      </c:pt>
                      <c:pt idx="30">
                        <c:v>-79.827233876685455</c:v>
                      </c:pt>
                      <c:pt idx="31">
                        <c:v>-80.102999566398125</c:v>
                      </c:pt>
                      <c:pt idx="32">
                        <c:v>-80.370278797557745</c:v>
                      </c:pt>
                      <c:pt idx="33">
                        <c:v>-80.6295783408451</c:v>
                      </c:pt>
                      <c:pt idx="34">
                        <c:v>-80.881360887005513</c:v>
                      </c:pt>
                      <c:pt idx="35">
                        <c:v>-81.12605001534574</c:v>
                      </c:pt>
                      <c:pt idx="36">
                        <c:v>-81.3640344813399</c:v>
                      </c:pt>
                      <c:pt idx="37">
                        <c:v>-81.595671932336202</c:v>
                      </c:pt>
                      <c:pt idx="38">
                        <c:v>-81.821292140529977</c:v>
                      </c:pt>
                      <c:pt idx="39">
                        <c:v>-82.04119982655925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D58F-4038-B12E-F4E946A977A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result!$F$2</c15:sqref>
                        </c15:formulaRef>
                      </c:ext>
                    </c:extLst>
                    <c:strCache>
                      <c:ptCount val="1"/>
                      <c:pt idx="0">
                        <c:v>원자료 평균 거리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result!$A$3:$A$42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>
                        <c:v>1</c:v>
                      </c:pt>
                      <c:pt idx="10">
                        <c:v>1.1000000000000001</c:v>
                      </c:pt>
                      <c:pt idx="11">
                        <c:v>1.2</c:v>
                      </c:pt>
                      <c:pt idx="12">
                        <c:v>1.3</c:v>
                      </c:pt>
                      <c:pt idx="13">
                        <c:v>1.4</c:v>
                      </c:pt>
                      <c:pt idx="14">
                        <c:v>1.5</c:v>
                      </c:pt>
                      <c:pt idx="15">
                        <c:v>1.6</c:v>
                      </c:pt>
                      <c:pt idx="16">
                        <c:v>1.7</c:v>
                      </c:pt>
                      <c:pt idx="17">
                        <c:v>1.8</c:v>
                      </c:pt>
                      <c:pt idx="18">
                        <c:v>1.9</c:v>
                      </c:pt>
                      <c:pt idx="19">
                        <c:v>2</c:v>
                      </c:pt>
                      <c:pt idx="20">
                        <c:v>2.1</c:v>
                      </c:pt>
                      <c:pt idx="21">
                        <c:v>2.2000000000000002</c:v>
                      </c:pt>
                      <c:pt idx="22">
                        <c:v>2.2999999999999998</c:v>
                      </c:pt>
                      <c:pt idx="23">
                        <c:v>2.4</c:v>
                      </c:pt>
                      <c:pt idx="24">
                        <c:v>2.5</c:v>
                      </c:pt>
                      <c:pt idx="25">
                        <c:v>2.6</c:v>
                      </c:pt>
                      <c:pt idx="26">
                        <c:v>2.7</c:v>
                      </c:pt>
                      <c:pt idx="27">
                        <c:v>2.8</c:v>
                      </c:pt>
                      <c:pt idx="28">
                        <c:v>2.9</c:v>
                      </c:pt>
                      <c:pt idx="29">
                        <c:v>3</c:v>
                      </c:pt>
                      <c:pt idx="30">
                        <c:v>3.1</c:v>
                      </c:pt>
                      <c:pt idx="31">
                        <c:v>3.2</c:v>
                      </c:pt>
                      <c:pt idx="32">
                        <c:v>3.3</c:v>
                      </c:pt>
                      <c:pt idx="33">
                        <c:v>3.4</c:v>
                      </c:pt>
                      <c:pt idx="34">
                        <c:v>3.5</c:v>
                      </c:pt>
                      <c:pt idx="35">
                        <c:v>3.6</c:v>
                      </c:pt>
                      <c:pt idx="36">
                        <c:v>3.7</c:v>
                      </c:pt>
                      <c:pt idx="37">
                        <c:v>3.8</c:v>
                      </c:pt>
                      <c:pt idx="38">
                        <c:v>3.9</c:v>
                      </c:pt>
                      <c:pt idx="39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result!$F$3:$F$42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0.11682717083345696</c:v>
                      </c:pt>
                      <c:pt idx="1">
                        <c:v>0.12768513819959151</c:v>
                      </c:pt>
                      <c:pt idx="2">
                        <c:v>0.23201562933498165</c:v>
                      </c:pt>
                      <c:pt idx="3">
                        <c:v>0.37697781203115643</c:v>
                      </c:pt>
                      <c:pt idx="4">
                        <c:v>0.32402380907498013</c:v>
                      </c:pt>
                      <c:pt idx="5">
                        <c:v>0.35986561407787171</c:v>
                      </c:pt>
                      <c:pt idx="6">
                        <c:v>0.28619804755016937</c:v>
                      </c:pt>
                      <c:pt idx="7">
                        <c:v>0.5855885718565792</c:v>
                      </c:pt>
                      <c:pt idx="8">
                        <c:v>0.55047898078549584</c:v>
                      </c:pt>
                      <c:pt idx="9">
                        <c:v>0.94990149552667669</c:v>
                      </c:pt>
                      <c:pt idx="10">
                        <c:v>1.112125621183587</c:v>
                      </c:pt>
                      <c:pt idx="11">
                        <c:v>0.89984284272897108</c:v>
                      </c:pt>
                      <c:pt idx="12">
                        <c:v>1.3501815118512994</c:v>
                      </c:pt>
                      <c:pt idx="13">
                        <c:v>0.84580982817512973</c:v>
                      </c:pt>
                      <c:pt idx="14">
                        <c:v>3.2580891453016694</c:v>
                      </c:pt>
                      <c:pt idx="15">
                        <c:v>0.70794578438413791</c:v>
                      </c:pt>
                      <c:pt idx="16">
                        <c:v>0.8507612336034287</c:v>
                      </c:pt>
                      <c:pt idx="17">
                        <c:v>0.79983425500702854</c:v>
                      </c:pt>
                      <c:pt idx="18">
                        <c:v>1.3930461914025747</c:v>
                      </c:pt>
                      <c:pt idx="19">
                        <c:v>1.0261406600721399</c:v>
                      </c:pt>
                      <c:pt idx="20">
                        <c:v>0.80726764015919006</c:v>
                      </c:pt>
                      <c:pt idx="21">
                        <c:v>0.67608297539198126</c:v>
                      </c:pt>
                      <c:pt idx="22">
                        <c:v>1.4095838299704742</c:v>
                      </c:pt>
                      <c:pt idx="23">
                        <c:v>2.6374633940595151</c:v>
                      </c:pt>
                      <c:pt idx="24">
                        <c:v>1.0182235496492682</c:v>
                      </c:pt>
                      <c:pt idx="25">
                        <c:v>1.1847763151841957</c:v>
                      </c:pt>
                      <c:pt idx="26">
                        <c:v>1.269911876715887</c:v>
                      </c:pt>
                      <c:pt idx="27">
                        <c:v>1.206070094812987</c:v>
                      </c:pt>
                      <c:pt idx="28">
                        <c:v>0.97864459080773614</c:v>
                      </c:pt>
                      <c:pt idx="29">
                        <c:v>1.1844845812380036</c:v>
                      </c:pt>
                      <c:pt idx="30">
                        <c:v>1.6997778158042685</c:v>
                      </c:pt>
                      <c:pt idx="31">
                        <c:v>2.3977709393693947</c:v>
                      </c:pt>
                      <c:pt idx="32">
                        <c:v>2.2956680549918258</c:v>
                      </c:pt>
                      <c:pt idx="33">
                        <c:v>1.4273992181725859</c:v>
                      </c:pt>
                      <c:pt idx="34">
                        <c:v>2.5757819226523231</c:v>
                      </c:pt>
                      <c:pt idx="35">
                        <c:v>3.3387577233664918</c:v>
                      </c:pt>
                      <c:pt idx="36">
                        <c:v>7.844499097767418</c:v>
                      </c:pt>
                      <c:pt idx="37">
                        <c:v>2.7850153052136184</c:v>
                      </c:pt>
                      <c:pt idx="38">
                        <c:v>3.1921378125043245</c:v>
                      </c:pt>
                      <c:pt idx="39">
                        <c:v>2.9663488391777162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D58F-4038-B12E-F4E946A977A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result!$G$2</c15:sqref>
                        </c15:formulaRef>
                      </c:ext>
                    </c:extLst>
                    <c:strCache>
                      <c:ptCount val="1"/>
                      <c:pt idx="0">
                        <c:v>필터 자료 평균 거리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result!$A$3:$A$42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>
                        <c:v>1</c:v>
                      </c:pt>
                      <c:pt idx="10">
                        <c:v>1.1000000000000001</c:v>
                      </c:pt>
                      <c:pt idx="11">
                        <c:v>1.2</c:v>
                      </c:pt>
                      <c:pt idx="12">
                        <c:v>1.3</c:v>
                      </c:pt>
                      <c:pt idx="13">
                        <c:v>1.4</c:v>
                      </c:pt>
                      <c:pt idx="14">
                        <c:v>1.5</c:v>
                      </c:pt>
                      <c:pt idx="15">
                        <c:v>1.6</c:v>
                      </c:pt>
                      <c:pt idx="16">
                        <c:v>1.7</c:v>
                      </c:pt>
                      <c:pt idx="17">
                        <c:v>1.8</c:v>
                      </c:pt>
                      <c:pt idx="18">
                        <c:v>1.9</c:v>
                      </c:pt>
                      <c:pt idx="19">
                        <c:v>2</c:v>
                      </c:pt>
                      <c:pt idx="20">
                        <c:v>2.1</c:v>
                      </c:pt>
                      <c:pt idx="21">
                        <c:v>2.2000000000000002</c:v>
                      </c:pt>
                      <c:pt idx="22">
                        <c:v>2.2999999999999998</c:v>
                      </c:pt>
                      <c:pt idx="23">
                        <c:v>2.4</c:v>
                      </c:pt>
                      <c:pt idx="24">
                        <c:v>2.5</c:v>
                      </c:pt>
                      <c:pt idx="25">
                        <c:v>2.6</c:v>
                      </c:pt>
                      <c:pt idx="26">
                        <c:v>2.7</c:v>
                      </c:pt>
                      <c:pt idx="27">
                        <c:v>2.8</c:v>
                      </c:pt>
                      <c:pt idx="28">
                        <c:v>2.9</c:v>
                      </c:pt>
                      <c:pt idx="29">
                        <c:v>3</c:v>
                      </c:pt>
                      <c:pt idx="30">
                        <c:v>3.1</c:v>
                      </c:pt>
                      <c:pt idx="31">
                        <c:v>3.2</c:v>
                      </c:pt>
                      <c:pt idx="32">
                        <c:v>3.3</c:v>
                      </c:pt>
                      <c:pt idx="33">
                        <c:v>3.4</c:v>
                      </c:pt>
                      <c:pt idx="34">
                        <c:v>3.5</c:v>
                      </c:pt>
                      <c:pt idx="35">
                        <c:v>3.6</c:v>
                      </c:pt>
                      <c:pt idx="36">
                        <c:v>3.7</c:v>
                      </c:pt>
                      <c:pt idx="37">
                        <c:v>3.8</c:v>
                      </c:pt>
                      <c:pt idx="38">
                        <c:v>3.9</c:v>
                      </c:pt>
                      <c:pt idx="39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result!$G$3:$G$42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0.11397362132455512</c:v>
                      </c:pt>
                      <c:pt idx="1">
                        <c:v>0.12587462109284081</c:v>
                      </c:pt>
                      <c:pt idx="2">
                        <c:v>0.22648662408356962</c:v>
                      </c:pt>
                      <c:pt idx="3">
                        <c:v>0.38551353730121785</c:v>
                      </c:pt>
                      <c:pt idx="4">
                        <c:v>0.31354831103987857</c:v>
                      </c:pt>
                      <c:pt idx="5">
                        <c:v>0.35233917925264158</c:v>
                      </c:pt>
                      <c:pt idx="6">
                        <c:v>0.27691461109975873</c:v>
                      </c:pt>
                      <c:pt idx="7">
                        <c:v>0.55520736647278079</c:v>
                      </c:pt>
                      <c:pt idx="8">
                        <c:v>0.55046187143147485</c:v>
                      </c:pt>
                      <c:pt idx="9">
                        <c:v>0.94616724891479853</c:v>
                      </c:pt>
                      <c:pt idx="10">
                        <c:v>1.0509017845854283</c:v>
                      </c:pt>
                      <c:pt idx="11">
                        <c:v>0.89419066785655532</c:v>
                      </c:pt>
                      <c:pt idx="12">
                        <c:v>1.3424437186890961</c:v>
                      </c:pt>
                      <c:pt idx="13">
                        <c:v>0.81375893651894038</c:v>
                      </c:pt>
                      <c:pt idx="14">
                        <c:v>3.0399965399518489</c:v>
                      </c:pt>
                      <c:pt idx="15">
                        <c:v>0.6879719139515722</c:v>
                      </c:pt>
                      <c:pt idx="16">
                        <c:v>0.83018269814374179</c:v>
                      </c:pt>
                      <c:pt idx="17">
                        <c:v>0.77997655527041099</c:v>
                      </c:pt>
                      <c:pt idx="18">
                        <c:v>1.3418600573827961</c:v>
                      </c:pt>
                      <c:pt idx="19">
                        <c:v>0.99983731724056746</c:v>
                      </c:pt>
                      <c:pt idx="20">
                        <c:v>0.7758321861259162</c:v>
                      </c:pt>
                      <c:pt idx="21">
                        <c:v>0.65333373455612975</c:v>
                      </c:pt>
                      <c:pt idx="22">
                        <c:v>1.3099348322703781</c:v>
                      </c:pt>
                      <c:pt idx="23">
                        <c:v>2.5046822641324833</c:v>
                      </c:pt>
                      <c:pt idx="24">
                        <c:v>0.98066346145037053</c:v>
                      </c:pt>
                      <c:pt idx="25">
                        <c:v>1.1286439939108075</c:v>
                      </c:pt>
                      <c:pt idx="26">
                        <c:v>1.2202206155976769</c:v>
                      </c:pt>
                      <c:pt idx="27">
                        <c:v>1.1516702084350157</c:v>
                      </c:pt>
                      <c:pt idx="28">
                        <c:v>0.90464086902037921</c:v>
                      </c:pt>
                      <c:pt idx="29">
                        <c:v>1.1609368357749184</c:v>
                      </c:pt>
                      <c:pt idx="30">
                        <c:v>1.6210870795511065</c:v>
                      </c:pt>
                      <c:pt idx="31">
                        <c:v>2.282414545908531</c:v>
                      </c:pt>
                      <c:pt idx="32">
                        <c:v>2.2038584621189679</c:v>
                      </c:pt>
                      <c:pt idx="33">
                        <c:v>1.3976532700121425</c:v>
                      </c:pt>
                      <c:pt idx="34">
                        <c:v>2.4234401738132179</c:v>
                      </c:pt>
                      <c:pt idx="35">
                        <c:v>3.1719035339386177</c:v>
                      </c:pt>
                      <c:pt idx="36">
                        <c:v>7.0349732438081416</c:v>
                      </c:pt>
                      <c:pt idx="37">
                        <c:v>2.5882845831803101</c:v>
                      </c:pt>
                      <c:pt idx="38">
                        <c:v>3.0779078195938006</c:v>
                      </c:pt>
                      <c:pt idx="39">
                        <c:v>2.8194432808095717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D58F-4038-B12E-F4E946A977A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result!$H$2</c15:sqref>
                        </c15:formulaRef>
                      </c:ext>
                    </c:extLst>
                    <c:strCache>
                      <c:ptCount val="1"/>
                      <c:pt idx="0">
                        <c:v>필터 최종값 거리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result!$A$3:$A$42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>
                        <c:v>1</c:v>
                      </c:pt>
                      <c:pt idx="10">
                        <c:v>1.1000000000000001</c:v>
                      </c:pt>
                      <c:pt idx="11">
                        <c:v>1.2</c:v>
                      </c:pt>
                      <c:pt idx="12">
                        <c:v>1.3</c:v>
                      </c:pt>
                      <c:pt idx="13">
                        <c:v>1.4</c:v>
                      </c:pt>
                      <c:pt idx="14">
                        <c:v>1.5</c:v>
                      </c:pt>
                      <c:pt idx="15">
                        <c:v>1.6</c:v>
                      </c:pt>
                      <c:pt idx="16">
                        <c:v>1.7</c:v>
                      </c:pt>
                      <c:pt idx="17">
                        <c:v>1.8</c:v>
                      </c:pt>
                      <c:pt idx="18">
                        <c:v>1.9</c:v>
                      </c:pt>
                      <c:pt idx="19">
                        <c:v>2</c:v>
                      </c:pt>
                      <c:pt idx="20">
                        <c:v>2.1</c:v>
                      </c:pt>
                      <c:pt idx="21">
                        <c:v>2.2000000000000002</c:v>
                      </c:pt>
                      <c:pt idx="22">
                        <c:v>2.2999999999999998</c:v>
                      </c:pt>
                      <c:pt idx="23">
                        <c:v>2.4</c:v>
                      </c:pt>
                      <c:pt idx="24">
                        <c:v>2.5</c:v>
                      </c:pt>
                      <c:pt idx="25">
                        <c:v>2.6</c:v>
                      </c:pt>
                      <c:pt idx="26">
                        <c:v>2.7</c:v>
                      </c:pt>
                      <c:pt idx="27">
                        <c:v>2.8</c:v>
                      </c:pt>
                      <c:pt idx="28">
                        <c:v>2.9</c:v>
                      </c:pt>
                      <c:pt idx="29">
                        <c:v>3</c:v>
                      </c:pt>
                      <c:pt idx="30">
                        <c:v>3.1</c:v>
                      </c:pt>
                      <c:pt idx="31">
                        <c:v>3.2</c:v>
                      </c:pt>
                      <c:pt idx="32">
                        <c:v>3.3</c:v>
                      </c:pt>
                      <c:pt idx="33">
                        <c:v>3.4</c:v>
                      </c:pt>
                      <c:pt idx="34">
                        <c:v>3.5</c:v>
                      </c:pt>
                      <c:pt idx="35">
                        <c:v>3.6</c:v>
                      </c:pt>
                      <c:pt idx="36">
                        <c:v>3.7</c:v>
                      </c:pt>
                      <c:pt idx="37">
                        <c:v>3.8</c:v>
                      </c:pt>
                      <c:pt idx="38">
                        <c:v>3.9</c:v>
                      </c:pt>
                      <c:pt idx="39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result!$H$3:$H$42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0.11540880342378865</c:v>
                      </c:pt>
                      <c:pt idx="1">
                        <c:v>0.1155990596934291</c:v>
                      </c:pt>
                      <c:pt idx="2">
                        <c:v>0.22881546816298079</c:v>
                      </c:pt>
                      <c:pt idx="3">
                        <c:v>0.35435456918937958</c:v>
                      </c:pt>
                      <c:pt idx="4">
                        <c:v>0.3077648672356717</c:v>
                      </c:pt>
                      <c:pt idx="5">
                        <c:v>0.34690284341702166</c:v>
                      </c:pt>
                      <c:pt idx="6">
                        <c:v>0.27106113721040287</c:v>
                      </c:pt>
                      <c:pt idx="7">
                        <c:v>0.61031417664263643</c:v>
                      </c:pt>
                      <c:pt idx="8">
                        <c:v>0.61137711331195599</c:v>
                      </c:pt>
                      <c:pt idx="9">
                        <c:v>0.98347597156010413</c:v>
                      </c:pt>
                      <c:pt idx="10">
                        <c:v>1.0846347103897283</c:v>
                      </c:pt>
                      <c:pt idx="11">
                        <c:v>0.89482038975099121</c:v>
                      </c:pt>
                      <c:pt idx="12">
                        <c:v>1.4687772722784476</c:v>
                      </c:pt>
                      <c:pt idx="13">
                        <c:v>0.95703846409740012</c:v>
                      </c:pt>
                      <c:pt idx="14">
                        <c:v>3.775327743431824</c:v>
                      </c:pt>
                      <c:pt idx="15">
                        <c:v>0.76416517312548016</c:v>
                      </c:pt>
                      <c:pt idx="16">
                        <c:v>0.82078763415079992</c:v>
                      </c:pt>
                      <c:pt idx="17">
                        <c:v>0.83187098784218827</c:v>
                      </c:pt>
                      <c:pt idx="18">
                        <c:v>1.3964813403012502</c:v>
                      </c:pt>
                      <c:pt idx="19">
                        <c:v>1.0185833839688707</c:v>
                      </c:pt>
                      <c:pt idx="20">
                        <c:v>0.79819339741574258</c:v>
                      </c:pt>
                      <c:pt idx="21">
                        <c:v>0.66754101874879535</c:v>
                      </c:pt>
                      <c:pt idx="22">
                        <c:v>1.4238989958649071</c:v>
                      </c:pt>
                      <c:pt idx="23">
                        <c:v>2.6977540259805797</c:v>
                      </c:pt>
                      <c:pt idx="24">
                        <c:v>1.0158782754705631</c:v>
                      </c:pt>
                      <c:pt idx="25">
                        <c:v>1.2247995618527421</c:v>
                      </c:pt>
                      <c:pt idx="26">
                        <c:v>1.2280080049074842</c:v>
                      </c:pt>
                      <c:pt idx="27">
                        <c:v>1.1481032027737079</c:v>
                      </c:pt>
                      <c:pt idx="28">
                        <c:v>1.090155967001978</c:v>
                      </c:pt>
                      <c:pt idx="29">
                        <c:v>1.0633889573395416</c:v>
                      </c:pt>
                      <c:pt idx="30">
                        <c:v>1.6057940212856971</c:v>
                      </c:pt>
                      <c:pt idx="31">
                        <c:v>2.3951879560057767</c:v>
                      </c:pt>
                      <c:pt idx="32">
                        <c:v>2.2050065588300125</c:v>
                      </c:pt>
                      <c:pt idx="33">
                        <c:v>1.3457892450709648</c:v>
                      </c:pt>
                      <c:pt idx="34">
                        <c:v>2.5664771606780832</c:v>
                      </c:pt>
                      <c:pt idx="35">
                        <c:v>3.3248682247379135</c:v>
                      </c:pt>
                      <c:pt idx="36">
                        <c:v>7.9133846051969288</c:v>
                      </c:pt>
                      <c:pt idx="37">
                        <c:v>3.1597264333881561</c:v>
                      </c:pt>
                      <c:pt idx="38">
                        <c:v>3.2124869888237213</c:v>
                      </c:pt>
                      <c:pt idx="39">
                        <c:v>3.1079918806380062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D58F-4038-B12E-F4E946A977A9}"/>
                  </c:ext>
                </c:extLst>
              </c15:ser>
            </c15:filteredScatterSeries>
          </c:ext>
        </c:extLst>
      </c:scatterChart>
      <c:valAx>
        <c:axId val="1795286303"/>
        <c:scaling>
          <c:orientation val="minMax"/>
          <c:max val="4.09999999999999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거리 </a:t>
                </a:r>
                <a:r>
                  <a:rPr lang="en-US" altLang="ko-KR"/>
                  <a:t>(m)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3092303"/>
        <c:crosses val="autoZero"/>
        <c:crossBetween val="midCat"/>
      </c:valAx>
      <c:valAx>
        <c:axId val="181309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오차 </a:t>
                </a:r>
                <a:r>
                  <a:rPr lang="en-US" altLang="ko-KR"/>
                  <a:t>(m)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5286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6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A916D7-5113-49D2-AECF-F785B1FCABF1}">
  <sheetPr/>
  <sheetViews>
    <sheetView zoomScale="13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69F5DB8-1677-4B07-B67F-78ACA88E53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15C1509-F0BE-4D9C-B939-28004EF987F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5"/>
  <sheetViews>
    <sheetView tabSelected="1" zoomScale="70" zoomScaleNormal="70" workbookViewId="0">
      <selection activeCell="P24" sqref="P24"/>
    </sheetView>
  </sheetViews>
  <sheetFormatPr defaultRowHeight="16.5" x14ac:dyDescent="0.3"/>
  <cols>
    <col min="2" max="2" width="17.875" customWidth="1"/>
    <col min="3" max="11" width="18" customWidth="1"/>
    <col min="12" max="12" width="17.875" customWidth="1"/>
    <col min="13" max="13" width="21.25" customWidth="1"/>
    <col min="14" max="14" width="17.875" customWidth="1"/>
  </cols>
  <sheetData>
    <row r="1" spans="1:14" x14ac:dyDescent="0.3">
      <c r="B1" s="2" t="s">
        <v>7</v>
      </c>
      <c r="C1" s="2"/>
      <c r="D1" s="2"/>
      <c r="E1" s="2" t="s">
        <v>3</v>
      </c>
      <c r="F1" s="2"/>
      <c r="G1" s="2"/>
      <c r="H1" s="2"/>
      <c r="I1" s="2" t="s">
        <v>19</v>
      </c>
      <c r="J1" s="2"/>
      <c r="K1" s="2"/>
      <c r="L1" s="2" t="s">
        <v>18</v>
      </c>
      <c r="M1" s="2"/>
      <c r="N1" s="2"/>
    </row>
    <row r="2" spans="1:14" x14ac:dyDescent="0.3">
      <c r="B2" t="s">
        <v>0</v>
      </c>
      <c r="C2" t="s">
        <v>1</v>
      </c>
      <c r="D2" t="s">
        <v>2</v>
      </c>
      <c r="E2" t="s">
        <v>14</v>
      </c>
      <c r="F2" t="s">
        <v>8</v>
      </c>
      <c r="G2" t="s">
        <v>9</v>
      </c>
      <c r="H2" t="s">
        <v>10</v>
      </c>
      <c r="I2" t="s">
        <v>4</v>
      </c>
      <c r="J2" t="s">
        <v>6</v>
      </c>
      <c r="K2" t="s">
        <v>5</v>
      </c>
      <c r="L2" t="s">
        <v>15</v>
      </c>
      <c r="M2" t="s">
        <v>16</v>
      </c>
      <c r="N2" t="s">
        <v>17</v>
      </c>
    </row>
    <row r="3" spans="1:14" x14ac:dyDescent="0.3">
      <c r="A3">
        <v>0.1</v>
      </c>
      <c r="B3">
        <v>-51.350877192982402</v>
      </c>
      <c r="C3">
        <v>-51.136086949744197</v>
      </c>
      <c r="D3">
        <v>-51.244778764357697</v>
      </c>
      <c r="E3">
        <f>-20*LOG10(A3)-70</f>
        <v>-50</v>
      </c>
      <c r="F3">
        <f>POWER(10, (B3+70)/-20)</f>
        <v>0.11682717083345696</v>
      </c>
      <c r="G3">
        <f>POWER(10, (C3+70)/-20)</f>
        <v>0.11397362132455512</v>
      </c>
      <c r="H3">
        <f>POWER(10, (D3+70)/-20)</f>
        <v>0.11540880342378865</v>
      </c>
      <c r="I3">
        <f>ABS(F3-$A3)</f>
        <v>1.6827170833456959E-2</v>
      </c>
      <c r="J3">
        <f t="shared" ref="J3:K18" si="0">ABS(G3-$A3)</f>
        <v>1.3973621324555111E-2</v>
      </c>
      <c r="K3">
        <f t="shared" si="0"/>
        <v>1.5408803423788642E-2</v>
      </c>
      <c r="L3">
        <f>I3/ABS(F3)*100</f>
        <v>14.403473706852784</v>
      </c>
      <c r="M3">
        <f t="shared" ref="M3:N18" si="1">J3/ABS(G3)*100</f>
        <v>12.260399522415241</v>
      </c>
      <c r="N3">
        <f t="shared" si="1"/>
        <v>13.351497430578593</v>
      </c>
    </row>
    <row r="4" spans="1:14" x14ac:dyDescent="0.3">
      <c r="A4">
        <v>0.2</v>
      </c>
      <c r="B4">
        <v>-52.122807017543799</v>
      </c>
      <c r="C4">
        <v>-51.998763525050997</v>
      </c>
      <c r="D4">
        <v>-51.259086029161502</v>
      </c>
      <c r="E4">
        <f t="shared" ref="E4:E42" si="2">-20*LOG10(A4)-70</f>
        <v>-56.020599913279625</v>
      </c>
      <c r="F4">
        <f>POWER(10, (B4+70)/-20)</f>
        <v>0.12768513819959151</v>
      </c>
      <c r="G4">
        <f>POWER(10, (C4+70)/-20)</f>
        <v>0.12587462109284081</v>
      </c>
      <c r="H4">
        <f>POWER(10, (D4+70)/-20)</f>
        <v>0.1155990596934291</v>
      </c>
      <c r="I4">
        <f t="shared" ref="I4:I42" si="3">ABS(F4-$A4)</f>
        <v>7.2314861800408498E-2</v>
      </c>
      <c r="J4">
        <f t="shared" si="0"/>
        <v>7.4125378907159201E-2</v>
      </c>
      <c r="K4">
        <f t="shared" si="0"/>
        <v>8.4400940306570915E-2</v>
      </c>
      <c r="L4">
        <f t="shared" ref="L4:L42" si="4">I4/ABS(F4)*100</f>
        <v>56.63530056831614</v>
      </c>
      <c r="M4">
        <f t="shared" si="1"/>
        <v>58.888263784712294</v>
      </c>
      <c r="N4">
        <f t="shared" si="1"/>
        <v>73.011787924922416</v>
      </c>
    </row>
    <row r="5" spans="1:14" x14ac:dyDescent="0.3">
      <c r="A5">
        <v>0.3</v>
      </c>
      <c r="B5">
        <v>-57.310344827586199</v>
      </c>
      <c r="C5">
        <v>-57.100851168192897</v>
      </c>
      <c r="D5">
        <v>-57.189707597416202</v>
      </c>
      <c r="E5">
        <f t="shared" si="2"/>
        <v>-59.542425094393252</v>
      </c>
      <c r="F5">
        <f>POWER(10, (B5+70)/-20)</f>
        <v>0.23201562933498165</v>
      </c>
      <c r="G5">
        <f>POWER(10, (C5+70)/-20)</f>
        <v>0.22648662408356962</v>
      </c>
      <c r="H5">
        <f>POWER(10, (D5+70)/-20)</f>
        <v>0.22881546816298079</v>
      </c>
      <c r="I5">
        <f t="shared" si="3"/>
        <v>6.7984370665018334E-2</v>
      </c>
      <c r="J5">
        <f t="shared" si="0"/>
        <v>7.3513375916430368E-2</v>
      </c>
      <c r="K5">
        <f t="shared" si="0"/>
        <v>7.1184531837019199E-2</v>
      </c>
      <c r="L5">
        <f t="shared" si="4"/>
        <v>29.301634057963931</v>
      </c>
      <c r="M5">
        <f t="shared" si="1"/>
        <v>32.458153418060228</v>
      </c>
      <c r="N5">
        <f t="shared" si="1"/>
        <v>31.110017346517782</v>
      </c>
    </row>
    <row r="6" spans="1:14" x14ac:dyDescent="0.3">
      <c r="A6">
        <v>0.4</v>
      </c>
      <c r="B6">
        <v>-61.5263157894736</v>
      </c>
      <c r="C6">
        <v>-61.720792657959699</v>
      </c>
      <c r="D6">
        <v>-60.988760742003798</v>
      </c>
      <c r="E6">
        <f t="shared" si="2"/>
        <v>-62.04119982655925</v>
      </c>
      <c r="F6">
        <f>POWER(10, (B6+70)/-20)</f>
        <v>0.37697781203115643</v>
      </c>
      <c r="G6">
        <f>POWER(10, (C6+70)/-20)</f>
        <v>0.38551353730121785</v>
      </c>
      <c r="H6">
        <f>POWER(10, (D6+70)/-20)</f>
        <v>0.35435456918937958</v>
      </c>
      <c r="I6">
        <f t="shared" si="3"/>
        <v>2.3022187968843588E-2</v>
      </c>
      <c r="J6">
        <f t="shared" si="0"/>
        <v>1.4486462698782177E-2</v>
      </c>
      <c r="K6">
        <f t="shared" si="0"/>
        <v>4.5645430810620446E-2</v>
      </c>
      <c r="L6">
        <f t="shared" si="4"/>
        <v>6.1070405827865679</v>
      </c>
      <c r="M6">
        <f t="shared" si="1"/>
        <v>3.7577053195575068</v>
      </c>
      <c r="N6">
        <f t="shared" si="1"/>
        <v>12.88128749547065</v>
      </c>
    </row>
    <row r="7" spans="1:14" x14ac:dyDescent="0.3">
      <c r="A7">
        <v>0.5</v>
      </c>
      <c r="B7">
        <v>-60.211538461538403</v>
      </c>
      <c r="C7">
        <v>-59.9260893149184</v>
      </c>
      <c r="D7">
        <v>-59.764380832551701</v>
      </c>
      <c r="E7">
        <f t="shared" si="2"/>
        <v>-63.979400086720375</v>
      </c>
      <c r="F7">
        <f>POWER(10, (B7+70)/-20)</f>
        <v>0.32402380907498013</v>
      </c>
      <c r="G7">
        <f>POWER(10, (C7+70)/-20)</f>
        <v>0.31354831103987857</v>
      </c>
      <c r="H7">
        <f>POWER(10, (D7+70)/-20)</f>
        <v>0.3077648672356717</v>
      </c>
      <c r="I7">
        <f t="shared" si="3"/>
        <v>0.17597619092501987</v>
      </c>
      <c r="J7">
        <f t="shared" si="0"/>
        <v>0.18645168896012143</v>
      </c>
      <c r="K7">
        <f t="shared" si="0"/>
        <v>0.1922351327643283</v>
      </c>
      <c r="L7">
        <f t="shared" si="4"/>
        <v>54.309648240786657</v>
      </c>
      <c r="M7">
        <f t="shared" si="1"/>
        <v>59.465059257298194</v>
      </c>
      <c r="N7">
        <f t="shared" si="1"/>
        <v>62.461688525715886</v>
      </c>
    </row>
    <row r="8" spans="1:14" x14ac:dyDescent="0.3">
      <c r="A8">
        <v>0.6</v>
      </c>
      <c r="B8">
        <v>-61.122807017543799</v>
      </c>
      <c r="C8">
        <v>-60.939218766955001</v>
      </c>
      <c r="D8">
        <v>-60.804157191725103</v>
      </c>
      <c r="E8">
        <f t="shared" si="2"/>
        <v>-65.563025007672877</v>
      </c>
      <c r="F8">
        <f>POWER(10, (B8+70)/-20)</f>
        <v>0.35986561407787171</v>
      </c>
      <c r="G8">
        <f>POWER(10, (C8+70)/-20)</f>
        <v>0.35233917925264158</v>
      </c>
      <c r="H8">
        <f>POWER(10, (D8+70)/-20)</f>
        <v>0.34690284341702166</v>
      </c>
      <c r="I8">
        <f t="shared" si="3"/>
        <v>0.24013438592212827</v>
      </c>
      <c r="J8">
        <f t="shared" si="0"/>
        <v>0.2476608207473584</v>
      </c>
      <c r="K8">
        <f t="shared" si="0"/>
        <v>0.25309715658297832</v>
      </c>
      <c r="L8">
        <f t="shared" si="4"/>
        <v>66.728905604792061</v>
      </c>
      <c r="M8">
        <f t="shared" si="1"/>
        <v>70.290457414551526</v>
      </c>
      <c r="N8">
        <f t="shared" si="1"/>
        <v>72.959089666129699</v>
      </c>
    </row>
    <row r="9" spans="1:14" x14ac:dyDescent="0.3">
      <c r="A9">
        <v>0.7</v>
      </c>
      <c r="B9">
        <v>-59.133333333333297</v>
      </c>
      <c r="C9">
        <v>-58.8469174285691</v>
      </c>
      <c r="D9">
        <v>-58.6613451207037</v>
      </c>
      <c r="E9">
        <f t="shared" si="2"/>
        <v>-66.901960800285138</v>
      </c>
      <c r="F9">
        <f>POWER(10, (B9+70)/-20)</f>
        <v>0.28619804755016937</v>
      </c>
      <c r="G9">
        <f>POWER(10, (C9+70)/-20)</f>
        <v>0.27691461109975873</v>
      </c>
      <c r="H9">
        <f>POWER(10, (D9+70)/-20)</f>
        <v>0.27106113721040287</v>
      </c>
      <c r="I9">
        <f t="shared" si="3"/>
        <v>0.41380195244983059</v>
      </c>
      <c r="J9">
        <f t="shared" si="0"/>
        <v>0.42308538890024122</v>
      </c>
      <c r="K9">
        <f t="shared" si="0"/>
        <v>0.42893886278959709</v>
      </c>
      <c r="L9">
        <f t="shared" si="4"/>
        <v>144.58587540758566</v>
      </c>
      <c r="M9">
        <f t="shared" si="1"/>
        <v>152.7855056907143</v>
      </c>
      <c r="N9">
        <f t="shared" si="1"/>
        <v>158.2443234777129</v>
      </c>
    </row>
    <row r="10" spans="1:14" x14ac:dyDescent="0.3">
      <c r="A10">
        <v>0.8</v>
      </c>
      <c r="B10">
        <v>-65.351851851851805</v>
      </c>
      <c r="C10">
        <v>-64.8891043937939</v>
      </c>
      <c r="D10">
        <v>-65.711069161090293</v>
      </c>
      <c r="E10">
        <f t="shared" si="2"/>
        <v>-68.061799739838875</v>
      </c>
      <c r="F10">
        <f>POWER(10, (B10+70)/-20)</f>
        <v>0.5855885718565792</v>
      </c>
      <c r="G10">
        <f>POWER(10, (C10+70)/-20)</f>
        <v>0.55520736647278079</v>
      </c>
      <c r="H10">
        <f>POWER(10, (D10+70)/-20)</f>
        <v>0.61031417664263643</v>
      </c>
      <c r="I10">
        <f t="shared" si="3"/>
        <v>0.21441142814342085</v>
      </c>
      <c r="J10">
        <f t="shared" si="0"/>
        <v>0.24479263352721925</v>
      </c>
      <c r="K10">
        <f t="shared" si="0"/>
        <v>0.18968582335736361</v>
      </c>
      <c r="L10">
        <f t="shared" si="4"/>
        <v>36.614687930749767</v>
      </c>
      <c r="M10">
        <f t="shared" si="1"/>
        <v>44.090307209427181</v>
      </c>
      <c r="N10">
        <f t="shared" si="1"/>
        <v>31.080029043538392</v>
      </c>
    </row>
    <row r="11" spans="1:14" x14ac:dyDescent="0.3">
      <c r="A11">
        <v>0.9</v>
      </c>
      <c r="B11">
        <v>-64.814814814814795</v>
      </c>
      <c r="C11">
        <v>-64.814544845795993</v>
      </c>
      <c r="D11">
        <v>-65.726183540651704</v>
      </c>
      <c r="E11">
        <f t="shared" si="2"/>
        <v>-69.084850188786504</v>
      </c>
      <c r="F11">
        <f>POWER(10, (B11+70)/-20)</f>
        <v>0.55047898078549584</v>
      </c>
      <c r="G11">
        <f>POWER(10, (C11+70)/-20)</f>
        <v>0.55046187143147485</v>
      </c>
      <c r="H11">
        <f>POWER(10, (D11+70)/-20)</f>
        <v>0.61137711331195599</v>
      </c>
      <c r="I11">
        <f t="shared" si="3"/>
        <v>0.34952101921450418</v>
      </c>
      <c r="J11">
        <f t="shared" si="0"/>
        <v>0.34953812856852517</v>
      </c>
      <c r="K11">
        <f t="shared" si="0"/>
        <v>0.28862288668804403</v>
      </c>
      <c r="L11">
        <f t="shared" si="4"/>
        <v>63.493980953779847</v>
      </c>
      <c r="M11">
        <f t="shared" si="1"/>
        <v>63.499062643440155</v>
      </c>
      <c r="N11">
        <f t="shared" si="1"/>
        <v>47.208650831646985</v>
      </c>
    </row>
    <row r="12" spans="1:14" x14ac:dyDescent="0.3">
      <c r="A12">
        <v>1</v>
      </c>
      <c r="B12">
        <v>-69.553571428571402</v>
      </c>
      <c r="C12">
        <v>-69.519358221920598</v>
      </c>
      <c r="D12">
        <v>-69.855275072675298</v>
      </c>
      <c r="E12">
        <f t="shared" si="2"/>
        <v>-70</v>
      </c>
      <c r="F12">
        <f>POWER(10, (B12+70)/-20)</f>
        <v>0.94990149552667669</v>
      </c>
      <c r="G12">
        <f>POWER(10, (C12+70)/-20)</f>
        <v>0.94616724891479853</v>
      </c>
      <c r="H12">
        <f>POWER(10, (D12+70)/-20)</f>
        <v>0.98347597156010413</v>
      </c>
      <c r="I12">
        <f t="shared" si="3"/>
        <v>5.0098504473323313E-2</v>
      </c>
      <c r="J12">
        <f t="shared" si="0"/>
        <v>5.3832751085201469E-2</v>
      </c>
      <c r="K12">
        <f t="shared" si="0"/>
        <v>1.6524028439895866E-2</v>
      </c>
      <c r="L12">
        <f t="shared" si="4"/>
        <v>5.2740736496625891</v>
      </c>
      <c r="M12">
        <f t="shared" si="1"/>
        <v>5.6895597630275887</v>
      </c>
      <c r="N12">
        <f t="shared" si="1"/>
        <v>1.6801659539971807</v>
      </c>
    </row>
    <row r="13" spans="1:14" x14ac:dyDescent="0.3">
      <c r="A13">
        <v>1.1000000000000001</v>
      </c>
      <c r="B13">
        <v>-70.923076923076906</v>
      </c>
      <c r="C13">
        <v>-70.431242590674699</v>
      </c>
      <c r="D13">
        <v>-70.705669971553803</v>
      </c>
      <c r="E13">
        <f t="shared" si="2"/>
        <v>-70.827853703164507</v>
      </c>
      <c r="F13">
        <f>POWER(10, (B13+70)/-20)</f>
        <v>1.112125621183587</v>
      </c>
      <c r="G13">
        <f>POWER(10, (C13+70)/-20)</f>
        <v>1.0509017845854283</v>
      </c>
      <c r="H13">
        <f>POWER(10, (D13+70)/-20)</f>
        <v>1.0846347103897283</v>
      </c>
      <c r="I13">
        <f t="shared" si="3"/>
        <v>1.2125621183586954E-2</v>
      </c>
      <c r="J13">
        <f t="shared" si="0"/>
        <v>4.9098215414571822E-2</v>
      </c>
      <c r="K13">
        <f t="shared" si="0"/>
        <v>1.5365289610271837E-2</v>
      </c>
      <c r="L13">
        <f t="shared" si="4"/>
        <v>1.0903103887384755</v>
      </c>
      <c r="M13">
        <f t="shared" si="1"/>
        <v>4.6720079968215718</v>
      </c>
      <c r="N13">
        <f t="shared" si="1"/>
        <v>1.4166326656419486</v>
      </c>
    </row>
    <row r="14" spans="1:14" x14ac:dyDescent="0.3">
      <c r="A14">
        <v>1.2</v>
      </c>
      <c r="B14">
        <v>-69.0833333333333</v>
      </c>
      <c r="C14">
        <v>-69.028602661578503</v>
      </c>
      <c r="D14">
        <v>-69.034717431054503</v>
      </c>
      <c r="E14">
        <f t="shared" si="2"/>
        <v>-71.583624920952502</v>
      </c>
      <c r="F14">
        <f>POWER(10, (B14+70)/-20)</f>
        <v>0.89984284272897108</v>
      </c>
      <c r="G14">
        <f>POWER(10, (C14+70)/-20)</f>
        <v>0.89419066785655532</v>
      </c>
      <c r="H14">
        <f>POWER(10, (D14+70)/-20)</f>
        <v>0.89482038975099121</v>
      </c>
      <c r="I14">
        <f t="shared" si="3"/>
        <v>0.30015715727102887</v>
      </c>
      <c r="J14">
        <f t="shared" si="0"/>
        <v>0.30580933214344463</v>
      </c>
      <c r="K14">
        <f t="shared" si="0"/>
        <v>0.30517961024900875</v>
      </c>
      <c r="L14">
        <f t="shared" si="4"/>
        <v>33.356619958295866</v>
      </c>
      <c r="M14">
        <f t="shared" si="1"/>
        <v>34.199566505932502</v>
      </c>
      <c r="N14">
        <f t="shared" si="1"/>
        <v>34.105124754022818</v>
      </c>
    </row>
    <row r="15" spans="1:14" x14ac:dyDescent="0.3">
      <c r="A15">
        <v>1.3</v>
      </c>
      <c r="B15">
        <v>-72.607843137254903</v>
      </c>
      <c r="C15">
        <v>-72.557921743295907</v>
      </c>
      <c r="D15">
        <v>-73.339118873542802</v>
      </c>
      <c r="E15">
        <f t="shared" si="2"/>
        <v>-72.278867046136739</v>
      </c>
      <c r="F15">
        <f>POWER(10, (B15+70)/-20)</f>
        <v>1.3501815118512994</v>
      </c>
      <c r="G15">
        <f>POWER(10, (C15+70)/-20)</f>
        <v>1.3424437186890961</v>
      </c>
      <c r="H15">
        <f>POWER(10, (D15+70)/-20)</f>
        <v>1.4687772722784476</v>
      </c>
      <c r="I15">
        <f t="shared" si="3"/>
        <v>5.0181511851299376E-2</v>
      </c>
      <c r="J15">
        <f t="shared" si="0"/>
        <v>4.2443718689096022E-2</v>
      </c>
      <c r="K15">
        <f t="shared" si="0"/>
        <v>0.16877727227844752</v>
      </c>
      <c r="L15">
        <f t="shared" si="4"/>
        <v>3.7166493105429264</v>
      </c>
      <c r="M15">
        <f t="shared" si="1"/>
        <v>3.1616758377433176</v>
      </c>
      <c r="N15">
        <f t="shared" si="1"/>
        <v>11.491005168988693</v>
      </c>
    </row>
    <row r="16" spans="1:14" x14ac:dyDescent="0.3">
      <c r="A16">
        <v>1.4</v>
      </c>
      <c r="B16">
        <v>-68.545454545454504</v>
      </c>
      <c r="C16">
        <v>-68.209915418549301</v>
      </c>
      <c r="D16">
        <v>-69.618587855005202</v>
      </c>
      <c r="E16">
        <f t="shared" si="2"/>
        <v>-72.922560713564764</v>
      </c>
      <c r="F16">
        <f>POWER(10, (B16+70)/-20)</f>
        <v>0.84580982817512973</v>
      </c>
      <c r="G16">
        <f>POWER(10, (C16+70)/-20)</f>
        <v>0.81375893651894038</v>
      </c>
      <c r="H16">
        <f>POWER(10, (D16+70)/-20)</f>
        <v>0.95703846409740012</v>
      </c>
      <c r="I16">
        <f t="shared" si="3"/>
        <v>0.55419017182487018</v>
      </c>
      <c r="J16">
        <f t="shared" si="0"/>
        <v>0.58624106348105953</v>
      </c>
      <c r="K16">
        <f t="shared" si="0"/>
        <v>0.44296153590259979</v>
      </c>
      <c r="L16">
        <f t="shared" si="4"/>
        <v>65.521841123619808</v>
      </c>
      <c r="M16">
        <f t="shared" si="1"/>
        <v>72.041121414758763</v>
      </c>
      <c r="N16">
        <f t="shared" si="1"/>
        <v>46.284611592948323</v>
      </c>
    </row>
    <row r="17" spans="1:14" x14ac:dyDescent="0.3">
      <c r="A17" s="3">
        <v>1.5</v>
      </c>
      <c r="B17" s="3">
        <v>-80.259259259259196</v>
      </c>
      <c r="C17" s="3">
        <v>-79.657461786118006</v>
      </c>
      <c r="D17" s="3">
        <v>-81.539093190750293</v>
      </c>
      <c r="E17" s="3">
        <f t="shared" si="2"/>
        <v>-73.521825181113627</v>
      </c>
      <c r="F17" s="3">
        <f>POWER(10, (B17+70)/-20)</f>
        <v>3.2580891453016694</v>
      </c>
      <c r="G17" s="3">
        <f>POWER(10, (C17+70)/-20)</f>
        <v>3.0399965399518489</v>
      </c>
      <c r="H17" s="3">
        <f>POWER(10, (D17+70)/-20)</f>
        <v>3.775327743431824</v>
      </c>
      <c r="I17" s="3">
        <f t="shared" si="3"/>
        <v>1.7580891453016694</v>
      </c>
      <c r="J17" s="3">
        <f t="shared" si="0"/>
        <v>1.5399965399518489</v>
      </c>
      <c r="K17" s="3">
        <f t="shared" si="0"/>
        <v>2.275327743431824</v>
      </c>
      <c r="L17">
        <f t="shared" si="4"/>
        <v>53.960744071012414</v>
      </c>
      <c r="M17">
        <f t="shared" si="1"/>
        <v>50.657838576890001</v>
      </c>
      <c r="N17">
        <f t="shared" si="1"/>
        <v>60.26835014232487</v>
      </c>
    </row>
    <row r="18" spans="1:14" x14ac:dyDescent="0.3">
      <c r="A18">
        <v>1.6</v>
      </c>
      <c r="B18">
        <v>-67</v>
      </c>
      <c r="C18">
        <v>-66.751414175616404</v>
      </c>
      <c r="D18">
        <v>-67.663744816116505</v>
      </c>
      <c r="E18">
        <f t="shared" si="2"/>
        <v>-74.0823996531185</v>
      </c>
      <c r="F18">
        <f>POWER(10, (B18+70)/-20)</f>
        <v>0.70794578438413791</v>
      </c>
      <c r="G18">
        <f>POWER(10, (C18+70)/-20)</f>
        <v>0.6879719139515722</v>
      </c>
      <c r="H18">
        <f>POWER(10, (D18+70)/-20)</f>
        <v>0.76416517312548016</v>
      </c>
      <c r="I18">
        <f t="shared" si="3"/>
        <v>0.89205421561586218</v>
      </c>
      <c r="J18">
        <f t="shared" si="0"/>
        <v>0.91202808604842789</v>
      </c>
      <c r="K18">
        <f t="shared" si="0"/>
        <v>0.83583482687451993</v>
      </c>
      <c r="L18">
        <f t="shared" si="4"/>
        <v>126.0060071396407</v>
      </c>
      <c r="M18">
        <f t="shared" si="1"/>
        <v>132.5676335840401</v>
      </c>
      <c r="N18">
        <f t="shared" si="1"/>
        <v>109.37881707640598</v>
      </c>
    </row>
    <row r="19" spans="1:14" x14ac:dyDescent="0.3">
      <c r="A19">
        <v>1.7</v>
      </c>
      <c r="B19">
        <v>-68.596153846153797</v>
      </c>
      <c r="C19">
        <v>-68.383473559915302</v>
      </c>
      <c r="D19">
        <v>-68.284616096180201</v>
      </c>
      <c r="E19">
        <f t="shared" si="2"/>
        <v>-74.608978427565475</v>
      </c>
      <c r="F19">
        <f>POWER(10, (B19+70)/-20)</f>
        <v>0.8507612336034287</v>
      </c>
      <c r="G19">
        <f>POWER(10, (C19+70)/-20)</f>
        <v>0.83018269814374179</v>
      </c>
      <c r="H19">
        <f>POWER(10, (D19+70)/-20)</f>
        <v>0.82078763415079992</v>
      </c>
      <c r="I19">
        <f t="shared" si="3"/>
        <v>0.84923876639657125</v>
      </c>
      <c r="J19">
        <f t="shared" ref="J19:J42" si="5">ABS(G19-$A19)</f>
        <v>0.86981730185625816</v>
      </c>
      <c r="K19">
        <f t="shared" ref="K19:K42" si="6">ABS(H19-$A19)</f>
        <v>0.87921236584920004</v>
      </c>
      <c r="L19">
        <f t="shared" si="4"/>
        <v>99.821046476176519</v>
      </c>
      <c r="M19">
        <f t="shared" ref="M19:M42" si="7">J19/ABS(G19)*100</f>
        <v>104.77420257024603</v>
      </c>
      <c r="N19">
        <f t="shared" ref="N19:N42" si="8">K19/ABS(H19)*100</f>
        <v>107.11813010668068</v>
      </c>
    </row>
    <row r="20" spans="1:14" x14ac:dyDescent="0.3">
      <c r="A20">
        <v>1.8</v>
      </c>
      <c r="B20">
        <v>-68.06</v>
      </c>
      <c r="C20">
        <v>-67.841630975098994</v>
      </c>
      <c r="D20">
        <v>-68.401119563970497</v>
      </c>
      <c r="E20">
        <f t="shared" si="2"/>
        <v>-75.105450102066115</v>
      </c>
      <c r="F20">
        <f>POWER(10, (B20+70)/-20)</f>
        <v>0.79983425500702854</v>
      </c>
      <c r="G20">
        <f>POWER(10, (C20+70)/-20)</f>
        <v>0.77997655527041099</v>
      </c>
      <c r="H20">
        <f>POWER(10, (D20+70)/-20)</f>
        <v>0.83187098784218827</v>
      </c>
      <c r="I20">
        <f t="shared" si="3"/>
        <v>1.0001657449929715</v>
      </c>
      <c r="J20">
        <f t="shared" si="5"/>
        <v>1.0200234447295891</v>
      </c>
      <c r="K20">
        <f t="shared" si="6"/>
        <v>0.96812901215781177</v>
      </c>
      <c r="L20">
        <f t="shared" si="4"/>
        <v>125.04662543918958</v>
      </c>
      <c r="M20">
        <f t="shared" si="7"/>
        <v>130.77616728825342</v>
      </c>
      <c r="N20">
        <f t="shared" si="8"/>
        <v>116.37970626539899</v>
      </c>
    </row>
    <row r="21" spans="1:14" x14ac:dyDescent="0.3">
      <c r="A21">
        <v>1.9</v>
      </c>
      <c r="B21">
        <v>-72.879310344827502</v>
      </c>
      <c r="C21">
        <v>-72.554144512255505</v>
      </c>
      <c r="D21">
        <v>-72.900702741186706</v>
      </c>
      <c r="E21">
        <f t="shared" si="2"/>
        <v>-75.575072019056577</v>
      </c>
      <c r="F21">
        <f>POWER(10, (B21+70)/-20)</f>
        <v>1.3930461914025747</v>
      </c>
      <c r="G21">
        <f>POWER(10, (C21+70)/-20)</f>
        <v>1.3418600573827961</v>
      </c>
      <c r="H21">
        <f>POWER(10, (D21+70)/-20)</f>
        <v>1.3964813403012502</v>
      </c>
      <c r="I21">
        <f t="shared" si="3"/>
        <v>0.50695380859742523</v>
      </c>
      <c r="J21">
        <f t="shared" si="5"/>
        <v>0.55813994261720379</v>
      </c>
      <c r="K21">
        <f t="shared" si="6"/>
        <v>0.50351865969874976</v>
      </c>
      <c r="L21">
        <f t="shared" si="4"/>
        <v>36.391744346036639</v>
      </c>
      <c r="M21">
        <f t="shared" si="7"/>
        <v>41.594497097246979</v>
      </c>
      <c r="N21">
        <f t="shared" si="8"/>
        <v>36.056239719617757</v>
      </c>
    </row>
    <row r="22" spans="1:14" x14ac:dyDescent="0.3">
      <c r="A22">
        <v>2</v>
      </c>
      <c r="B22">
        <v>-70.224137931034406</v>
      </c>
      <c r="C22">
        <v>-69.998586840554097</v>
      </c>
      <c r="D22">
        <v>-70.159931746061204</v>
      </c>
      <c r="E22">
        <f t="shared" si="2"/>
        <v>-76.020599913279625</v>
      </c>
      <c r="F22">
        <f>POWER(10, (B22+70)/-20)</f>
        <v>1.0261406600721399</v>
      </c>
      <c r="G22">
        <f>POWER(10, (C22+70)/-20)</f>
        <v>0.99983731724056746</v>
      </c>
      <c r="H22">
        <f>POWER(10, (D22+70)/-20)</f>
        <v>1.0185833839688707</v>
      </c>
      <c r="I22">
        <f t="shared" si="3"/>
        <v>0.97385933992786011</v>
      </c>
      <c r="J22">
        <f t="shared" si="5"/>
        <v>1.0001626827594325</v>
      </c>
      <c r="K22">
        <f t="shared" si="6"/>
        <v>0.98141661603112929</v>
      </c>
      <c r="L22">
        <f t="shared" si="4"/>
        <v>94.905053256480031</v>
      </c>
      <c r="M22">
        <f t="shared" si="7"/>
        <v>100.0325418458838</v>
      </c>
      <c r="N22">
        <f t="shared" si="8"/>
        <v>96.351131530054758</v>
      </c>
    </row>
    <row r="23" spans="1:14" x14ac:dyDescent="0.3">
      <c r="A23">
        <v>2.1</v>
      </c>
      <c r="B23">
        <v>-68.140350877192901</v>
      </c>
      <c r="C23">
        <v>-67.795355855033904</v>
      </c>
      <c r="D23">
        <v>-68.042162620356507</v>
      </c>
      <c r="E23">
        <f t="shared" si="2"/>
        <v>-76.444385894678391</v>
      </c>
      <c r="F23">
        <f>POWER(10, (B23+70)/-20)</f>
        <v>0.80726764015919006</v>
      </c>
      <c r="G23">
        <f>POWER(10, (C23+70)/-20)</f>
        <v>0.7758321861259162</v>
      </c>
      <c r="H23">
        <f>POWER(10, (D23+70)/-20)</f>
        <v>0.79819339741574258</v>
      </c>
      <c r="I23">
        <f t="shared" si="3"/>
        <v>1.29273235984081</v>
      </c>
      <c r="J23">
        <f t="shared" si="5"/>
        <v>1.3241678138740838</v>
      </c>
      <c r="K23">
        <f t="shared" si="6"/>
        <v>1.3018066025842576</v>
      </c>
      <c r="L23">
        <f t="shared" si="4"/>
        <v>160.13677441423121</v>
      </c>
      <c r="M23">
        <f t="shared" si="7"/>
        <v>170.67709197349203</v>
      </c>
      <c r="N23">
        <f t="shared" si="8"/>
        <v>163.09413317612371</v>
      </c>
    </row>
    <row r="24" spans="1:14" x14ac:dyDescent="0.3">
      <c r="A24">
        <v>2.2000000000000002</v>
      </c>
      <c r="B24">
        <v>-66.599999999999994</v>
      </c>
      <c r="C24">
        <v>-66.302701666882996</v>
      </c>
      <c r="D24">
        <v>-66.489559143621406</v>
      </c>
      <c r="E24">
        <f t="shared" si="2"/>
        <v>-76.848453616444118</v>
      </c>
      <c r="F24">
        <f>POWER(10, (B24+70)/-20)</f>
        <v>0.67608297539198126</v>
      </c>
      <c r="G24">
        <f>POWER(10, (C24+70)/-20)</f>
        <v>0.65333373455612975</v>
      </c>
      <c r="H24">
        <f>POWER(10, (D24+70)/-20)</f>
        <v>0.66754101874879535</v>
      </c>
      <c r="I24">
        <f t="shared" si="3"/>
        <v>1.5239170246080189</v>
      </c>
      <c r="J24">
        <f t="shared" si="5"/>
        <v>1.5466662654438705</v>
      </c>
      <c r="K24">
        <f t="shared" si="6"/>
        <v>1.5324589812512048</v>
      </c>
      <c r="L24">
        <f t="shared" si="4"/>
        <v>225.40384539700588</v>
      </c>
      <c r="M24">
        <f t="shared" si="7"/>
        <v>236.73448708333797</v>
      </c>
      <c r="N24">
        <f t="shared" si="8"/>
        <v>229.56776261083812</v>
      </c>
    </row>
    <row r="25" spans="1:14" x14ac:dyDescent="0.3">
      <c r="A25">
        <v>2.2999999999999998</v>
      </c>
      <c r="B25">
        <v>-72.981818181818099</v>
      </c>
      <c r="C25">
        <v>-72.344993810987702</v>
      </c>
      <c r="D25">
        <v>-73.069583675141999</v>
      </c>
      <c r="E25">
        <f t="shared" si="2"/>
        <v>-77.234556720351861</v>
      </c>
      <c r="F25">
        <f>POWER(10, (B25+70)/-20)</f>
        <v>1.4095838299704742</v>
      </c>
      <c r="G25">
        <f>POWER(10, (C25+70)/-20)</f>
        <v>1.3099348322703781</v>
      </c>
      <c r="H25">
        <f>POWER(10, (D25+70)/-20)</f>
        <v>1.4238989958649071</v>
      </c>
      <c r="I25">
        <f t="shared" si="3"/>
        <v>0.89041617002952567</v>
      </c>
      <c r="J25">
        <f t="shared" si="5"/>
        <v>0.99006516772962172</v>
      </c>
      <c r="K25">
        <f t="shared" si="6"/>
        <v>0.87610100413509273</v>
      </c>
      <c r="L25">
        <f t="shared" si="4"/>
        <v>63.168727612899531</v>
      </c>
      <c r="M25">
        <f t="shared" si="7"/>
        <v>75.581253611955759</v>
      </c>
      <c r="N25">
        <f t="shared" si="8"/>
        <v>61.528311114717091</v>
      </c>
    </row>
    <row r="26" spans="1:14" x14ac:dyDescent="0.3">
      <c r="A26">
        <v>2.4</v>
      </c>
      <c r="B26">
        <v>-78.423728813559293</v>
      </c>
      <c r="C26">
        <v>-77.975052810164001</v>
      </c>
      <c r="D26">
        <v>-78.620046986560595</v>
      </c>
      <c r="E26">
        <f t="shared" si="2"/>
        <v>-77.604224834232127</v>
      </c>
      <c r="F26">
        <f>POWER(10, (B26+70)/-20)</f>
        <v>2.6374633940595151</v>
      </c>
      <c r="G26">
        <f>POWER(10, (C26+70)/-20)</f>
        <v>2.5046822641324833</v>
      </c>
      <c r="H26">
        <f>POWER(10, (D26+70)/-20)</f>
        <v>2.6977540259805797</v>
      </c>
      <c r="I26">
        <f t="shared" si="3"/>
        <v>0.23746339405951522</v>
      </c>
      <c r="J26">
        <f t="shared" si="5"/>
        <v>0.10468226413248338</v>
      </c>
      <c r="K26">
        <f t="shared" si="6"/>
        <v>0.29775402598057976</v>
      </c>
      <c r="L26">
        <f t="shared" si="4"/>
        <v>9.0034763930511943</v>
      </c>
      <c r="M26">
        <f t="shared" si="7"/>
        <v>4.1794628257465192</v>
      </c>
      <c r="N26">
        <f t="shared" si="8"/>
        <v>11.037108020711864</v>
      </c>
    </row>
    <row r="27" spans="1:14" x14ac:dyDescent="0.3">
      <c r="A27">
        <v>2.5</v>
      </c>
      <c r="B27">
        <v>-70.156862745097996</v>
      </c>
      <c r="C27">
        <v>-69.830399884381393</v>
      </c>
      <c r="D27">
        <v>-70.136833460956595</v>
      </c>
      <c r="E27">
        <f t="shared" si="2"/>
        <v>-77.95880017344075</v>
      </c>
      <c r="F27">
        <f>POWER(10, (B27+70)/-20)</f>
        <v>1.0182235496492682</v>
      </c>
      <c r="G27">
        <f>POWER(10, (C27+70)/-20)</f>
        <v>0.98066346145037053</v>
      </c>
      <c r="H27">
        <f>POWER(10, (D27+70)/-20)</f>
        <v>1.0158782754705631</v>
      </c>
      <c r="I27">
        <f t="shared" si="3"/>
        <v>1.4817764503507318</v>
      </c>
      <c r="J27">
        <f t="shared" si="5"/>
        <v>1.5193365385496294</v>
      </c>
      <c r="K27">
        <f t="shared" si="6"/>
        <v>1.4841217245294369</v>
      </c>
      <c r="L27">
        <f t="shared" si="4"/>
        <v>145.52565110688477</v>
      </c>
      <c r="M27">
        <f t="shared" si="7"/>
        <v>154.92945319922271</v>
      </c>
      <c r="N27">
        <f t="shared" si="8"/>
        <v>146.09247587679533</v>
      </c>
    </row>
    <row r="28" spans="1:14" x14ac:dyDescent="0.3">
      <c r="A28">
        <v>2.6</v>
      </c>
      <c r="B28">
        <v>-71.472727272727198</v>
      </c>
      <c r="C28">
        <v>-71.051139496393006</v>
      </c>
      <c r="D28">
        <v>-71.7613004466034</v>
      </c>
      <c r="E28">
        <f t="shared" si="2"/>
        <v>-78.299466959416364</v>
      </c>
      <c r="F28">
        <f>POWER(10, (B28+70)/-20)</f>
        <v>1.1847763151841957</v>
      </c>
      <c r="G28">
        <f>POWER(10, (C28+70)/-20)</f>
        <v>1.1286439939108075</v>
      </c>
      <c r="H28">
        <f>POWER(10, (D28+70)/-20)</f>
        <v>1.2247995618527421</v>
      </c>
      <c r="I28">
        <f t="shared" si="3"/>
        <v>1.4152236848158044</v>
      </c>
      <c r="J28">
        <f t="shared" si="5"/>
        <v>1.4713560060891926</v>
      </c>
      <c r="K28">
        <f t="shared" si="6"/>
        <v>1.375200438147258</v>
      </c>
      <c r="L28">
        <f t="shared" si="4"/>
        <v>119.45070699660141</v>
      </c>
      <c r="M28">
        <f t="shared" si="7"/>
        <v>130.36493473826684</v>
      </c>
      <c r="N28">
        <f t="shared" si="8"/>
        <v>112.27963178456774</v>
      </c>
    </row>
    <row r="29" spans="1:14" x14ac:dyDescent="0.3">
      <c r="A29">
        <v>2.7</v>
      </c>
      <c r="B29">
        <v>-72.075471698113205</v>
      </c>
      <c r="C29">
        <v>-71.728767162261605</v>
      </c>
      <c r="D29">
        <v>-71.7840239562303</v>
      </c>
      <c r="E29">
        <f t="shared" si="2"/>
        <v>-78.627275283179742</v>
      </c>
      <c r="F29">
        <f>POWER(10, (B29+70)/-20)</f>
        <v>1.269911876715887</v>
      </c>
      <c r="G29">
        <f>POWER(10, (C29+70)/-20)</f>
        <v>1.2202206155976769</v>
      </c>
      <c r="H29">
        <f>POWER(10, (D29+70)/-20)</f>
        <v>1.2280080049074842</v>
      </c>
      <c r="I29">
        <f t="shared" si="3"/>
        <v>1.4300881232841132</v>
      </c>
      <c r="J29">
        <f t="shared" si="5"/>
        <v>1.4797793844023233</v>
      </c>
      <c r="K29">
        <f t="shared" si="6"/>
        <v>1.471991995092516</v>
      </c>
      <c r="L29">
        <f t="shared" si="4"/>
        <v>112.61317808779434</v>
      </c>
      <c r="M29">
        <f t="shared" si="7"/>
        <v>121.27146234761095</v>
      </c>
      <c r="N29">
        <f t="shared" si="8"/>
        <v>119.86827359512311</v>
      </c>
    </row>
    <row r="30" spans="1:14" x14ac:dyDescent="0.3">
      <c r="A30">
        <v>2.8</v>
      </c>
      <c r="B30">
        <v>-71.627450980392098</v>
      </c>
      <c r="C30">
        <v>-71.226562651847303</v>
      </c>
      <c r="D30">
        <v>-71.199618569264004</v>
      </c>
      <c r="E30">
        <f t="shared" si="2"/>
        <v>-78.943160626844389</v>
      </c>
      <c r="F30">
        <f>POWER(10, (B30+70)/-20)</f>
        <v>1.206070094812987</v>
      </c>
      <c r="G30">
        <f>POWER(10, (C30+70)/-20)</f>
        <v>1.1516702084350157</v>
      </c>
      <c r="H30">
        <f>POWER(10, (D30+70)/-20)</f>
        <v>1.1481032027737079</v>
      </c>
      <c r="I30">
        <f t="shared" si="3"/>
        <v>1.5939299051870128</v>
      </c>
      <c r="J30">
        <f t="shared" si="5"/>
        <v>1.6483297915649842</v>
      </c>
      <c r="K30">
        <f t="shared" si="6"/>
        <v>1.6518967972262919</v>
      </c>
      <c r="L30">
        <f t="shared" si="4"/>
        <v>132.15897749576214</v>
      </c>
      <c r="M30">
        <f t="shared" si="7"/>
        <v>143.12515679335584</v>
      </c>
      <c r="N30">
        <f t="shared" si="8"/>
        <v>143.88051468156056</v>
      </c>
    </row>
    <row r="31" spans="1:14" x14ac:dyDescent="0.3">
      <c r="A31">
        <v>2.9</v>
      </c>
      <c r="B31">
        <v>-69.8125</v>
      </c>
      <c r="C31">
        <v>-69.129524080072798</v>
      </c>
      <c r="D31">
        <v>-70.749772725100001</v>
      </c>
      <c r="E31">
        <f t="shared" si="2"/>
        <v>-79.24795995797912</v>
      </c>
      <c r="F31">
        <f>POWER(10, (B31+70)/-20)</f>
        <v>0.97864459080773614</v>
      </c>
      <c r="G31">
        <f>POWER(10, (C31+70)/-20)</f>
        <v>0.90464086902037921</v>
      </c>
      <c r="H31">
        <f>POWER(10, (D31+70)/-20)</f>
        <v>1.090155967001978</v>
      </c>
      <c r="I31">
        <f t="shared" si="3"/>
        <v>1.9213554091922638</v>
      </c>
      <c r="J31">
        <f t="shared" si="5"/>
        <v>1.9953591309796206</v>
      </c>
      <c r="K31">
        <f t="shared" si="6"/>
        <v>1.8098440329980219</v>
      </c>
      <c r="L31">
        <f t="shared" si="4"/>
        <v>196.32821018368375</v>
      </c>
      <c r="M31">
        <f t="shared" si="7"/>
        <v>220.5692003657056</v>
      </c>
      <c r="N31">
        <f t="shared" si="8"/>
        <v>166.01698176961298</v>
      </c>
    </row>
    <row r="32" spans="1:14" x14ac:dyDescent="0.3">
      <c r="A32">
        <v>3</v>
      </c>
      <c r="B32">
        <v>-71.470588235294102</v>
      </c>
      <c r="C32">
        <v>-71.296171825940306</v>
      </c>
      <c r="D32">
        <v>-70.5338429222451</v>
      </c>
      <c r="E32">
        <f t="shared" si="2"/>
        <v>-79.542425094393252</v>
      </c>
      <c r="F32">
        <f>POWER(10, (B32+70)/-20)</f>
        <v>1.1844845812380036</v>
      </c>
      <c r="G32">
        <f>POWER(10, (C32+70)/-20)</f>
        <v>1.1609368357749184</v>
      </c>
      <c r="H32">
        <f>POWER(10, (D32+70)/-20)</f>
        <v>1.0633889573395416</v>
      </c>
      <c r="I32">
        <f t="shared" si="3"/>
        <v>1.8155154187619964</v>
      </c>
      <c r="J32">
        <f t="shared" si="5"/>
        <v>1.8390631642250816</v>
      </c>
      <c r="K32">
        <f t="shared" si="6"/>
        <v>1.9366110426604584</v>
      </c>
      <c r="L32">
        <f t="shared" si="4"/>
        <v>153.27471944501377</v>
      </c>
      <c r="M32">
        <f t="shared" si="7"/>
        <v>158.41199172541701</v>
      </c>
      <c r="N32">
        <f t="shared" si="8"/>
        <v>182.11690363097267</v>
      </c>
    </row>
    <row r="33" spans="1:14" x14ac:dyDescent="0.3">
      <c r="A33">
        <v>3.1</v>
      </c>
      <c r="B33">
        <v>-74.607843137254903</v>
      </c>
      <c r="C33">
        <v>-74.196126887380899</v>
      </c>
      <c r="D33">
        <v>-74.113796732227001</v>
      </c>
      <c r="E33">
        <f t="shared" si="2"/>
        <v>-79.827233876685455</v>
      </c>
      <c r="F33">
        <f>POWER(10, (B33+70)/-20)</f>
        <v>1.6997778158042685</v>
      </c>
      <c r="G33">
        <f>POWER(10, (C33+70)/-20)</f>
        <v>1.6210870795511065</v>
      </c>
      <c r="H33">
        <f>POWER(10, (D33+70)/-20)</f>
        <v>1.6057940212856971</v>
      </c>
      <c r="I33">
        <f t="shared" si="3"/>
        <v>1.4002221841957316</v>
      </c>
      <c r="J33">
        <f t="shared" si="5"/>
        <v>1.4789129204488936</v>
      </c>
      <c r="K33">
        <f t="shared" si="6"/>
        <v>1.4942059787143029</v>
      </c>
      <c r="L33">
        <f t="shared" si="4"/>
        <v>82.376777198565875</v>
      </c>
      <c r="M33">
        <f t="shared" si="7"/>
        <v>91.229702531366655</v>
      </c>
      <c r="N33">
        <f t="shared" si="8"/>
        <v>93.050911817317015</v>
      </c>
    </row>
    <row r="34" spans="1:14" x14ac:dyDescent="0.3">
      <c r="A34">
        <v>3.2</v>
      </c>
      <c r="B34">
        <v>-77.596153846153797</v>
      </c>
      <c r="C34">
        <v>-77.167890528638296</v>
      </c>
      <c r="D34">
        <v>-77.586791983849096</v>
      </c>
      <c r="E34">
        <f t="shared" si="2"/>
        <v>-80.102999566398125</v>
      </c>
      <c r="F34">
        <f>POWER(10, (B34+70)/-20)</f>
        <v>2.3977709393693947</v>
      </c>
      <c r="G34">
        <f>POWER(10, (C34+70)/-20)</f>
        <v>2.282414545908531</v>
      </c>
      <c r="H34">
        <f>POWER(10, (D34+70)/-20)</f>
        <v>2.3951879560057767</v>
      </c>
      <c r="I34">
        <f t="shared" si="3"/>
        <v>0.80222906063060551</v>
      </c>
      <c r="J34">
        <f t="shared" si="5"/>
        <v>0.91758545409146919</v>
      </c>
      <c r="K34">
        <f t="shared" si="6"/>
        <v>0.80481204399422346</v>
      </c>
      <c r="L34">
        <f t="shared" si="4"/>
        <v>33.45728515842255</v>
      </c>
      <c r="M34">
        <f t="shared" si="7"/>
        <v>40.202401256876755</v>
      </c>
      <c r="N34">
        <f t="shared" si="8"/>
        <v>33.601206200799815</v>
      </c>
    </row>
    <row r="35" spans="1:14" x14ac:dyDescent="0.3">
      <c r="A35">
        <v>3.3</v>
      </c>
      <c r="B35">
        <v>-77.218181818181804</v>
      </c>
      <c r="C35">
        <v>-76.863673989670005</v>
      </c>
      <c r="D35">
        <v>-76.868197712444001</v>
      </c>
      <c r="E35">
        <f t="shared" si="2"/>
        <v>-80.370278797557745</v>
      </c>
      <c r="F35">
        <f>POWER(10, (B35+70)/-20)</f>
        <v>2.2956680549918258</v>
      </c>
      <c r="G35">
        <f>POWER(10, (C35+70)/-20)</f>
        <v>2.2038584621189679</v>
      </c>
      <c r="H35">
        <f>POWER(10, (D35+70)/-20)</f>
        <v>2.2050065588300125</v>
      </c>
      <c r="I35">
        <f t="shared" si="3"/>
        <v>1.004331945008174</v>
      </c>
      <c r="J35">
        <f t="shared" si="5"/>
        <v>1.096141537881032</v>
      </c>
      <c r="K35">
        <f t="shared" si="6"/>
        <v>1.0949934411699873</v>
      </c>
      <c r="L35">
        <f t="shared" si="4"/>
        <v>43.749005559592987</v>
      </c>
      <c r="M35">
        <f t="shared" si="7"/>
        <v>49.737383626129642</v>
      </c>
      <c r="N35">
        <f t="shared" si="8"/>
        <v>49.659418779733535</v>
      </c>
    </row>
    <row r="36" spans="1:14" x14ac:dyDescent="0.3">
      <c r="A36">
        <v>3.4</v>
      </c>
      <c r="B36">
        <v>-73.090909090909093</v>
      </c>
      <c r="C36">
        <v>-72.9079888989056</v>
      </c>
      <c r="D36">
        <v>-72.579541065972194</v>
      </c>
      <c r="E36">
        <f t="shared" si="2"/>
        <v>-80.6295783408451</v>
      </c>
      <c r="F36">
        <f>POWER(10, (B36+70)/-20)</f>
        <v>1.4273992181725859</v>
      </c>
      <c r="G36">
        <f>POWER(10, (C36+70)/-20)</f>
        <v>1.3976532700121425</v>
      </c>
      <c r="H36">
        <f>POWER(10, (D36+70)/-20)</f>
        <v>1.3457892450709648</v>
      </c>
      <c r="I36">
        <f t="shared" si="3"/>
        <v>1.9726007818274141</v>
      </c>
      <c r="J36">
        <f t="shared" si="5"/>
        <v>2.0023467299878575</v>
      </c>
      <c r="K36">
        <f t="shared" si="6"/>
        <v>2.0542107549290352</v>
      </c>
      <c r="L36">
        <f t="shared" si="4"/>
        <v>138.19545062892897</v>
      </c>
      <c r="M36">
        <f t="shared" si="7"/>
        <v>143.26491218887654</v>
      </c>
      <c r="N36">
        <f t="shared" si="8"/>
        <v>152.63985519669646</v>
      </c>
    </row>
    <row r="37" spans="1:14" x14ac:dyDescent="0.3">
      <c r="A37">
        <v>3.5</v>
      </c>
      <c r="B37">
        <v>-78.218181818181804</v>
      </c>
      <c r="C37">
        <v>-77.688646059855202</v>
      </c>
      <c r="D37">
        <v>-78.186748075729795</v>
      </c>
      <c r="E37">
        <f t="shared" si="2"/>
        <v>-80.881360887005513</v>
      </c>
      <c r="F37">
        <f>POWER(10, (B37+70)/-20)</f>
        <v>2.5757819226523231</v>
      </c>
      <c r="G37">
        <f>POWER(10, (C37+70)/-20)</f>
        <v>2.4234401738132179</v>
      </c>
      <c r="H37">
        <f>POWER(10, (D37+70)/-20)</f>
        <v>2.5664771606780832</v>
      </c>
      <c r="I37">
        <f t="shared" si="3"/>
        <v>0.92421807734767691</v>
      </c>
      <c r="J37">
        <f t="shared" si="5"/>
        <v>1.0765598261867821</v>
      </c>
      <c r="K37">
        <f t="shared" si="6"/>
        <v>0.93352283932191682</v>
      </c>
      <c r="L37">
        <f t="shared" si="4"/>
        <v>35.881068549312403</v>
      </c>
      <c r="M37">
        <f t="shared" si="7"/>
        <v>44.422793589859666</v>
      </c>
      <c r="N37">
        <f t="shared" si="8"/>
        <v>36.373705311886461</v>
      </c>
    </row>
    <row r="38" spans="1:14" x14ac:dyDescent="0.3">
      <c r="A38">
        <v>3.6</v>
      </c>
      <c r="B38">
        <v>-80.471698113207495</v>
      </c>
      <c r="C38">
        <v>-80.026399415816698</v>
      </c>
      <c r="D38">
        <v>-80.435488749755393</v>
      </c>
      <c r="E38">
        <f t="shared" si="2"/>
        <v>-81.12605001534574</v>
      </c>
      <c r="F38">
        <f>POWER(10, (B38+70)/-20)</f>
        <v>3.3387577233664918</v>
      </c>
      <c r="G38">
        <f>POWER(10, (C38+70)/-20)</f>
        <v>3.1719035339386177</v>
      </c>
      <c r="H38">
        <f>POWER(10, (D38+70)/-20)</f>
        <v>3.3248682247379135</v>
      </c>
      <c r="I38">
        <f t="shared" si="3"/>
        <v>0.2612422766335083</v>
      </c>
      <c r="J38">
        <f t="shared" si="5"/>
        <v>0.42809646606138241</v>
      </c>
      <c r="K38">
        <f t="shared" si="6"/>
        <v>0.27513177526208654</v>
      </c>
      <c r="L38">
        <f t="shared" si="4"/>
        <v>7.8245352996172466</v>
      </c>
      <c r="M38">
        <f t="shared" si="7"/>
        <v>13.496515940060959</v>
      </c>
      <c r="N38">
        <f t="shared" si="8"/>
        <v>8.274967808198598</v>
      </c>
    </row>
    <row r="39" spans="1:14" x14ac:dyDescent="0.3">
      <c r="A39" s="1">
        <v>3.7</v>
      </c>
      <c r="B39" s="1">
        <v>-87.891304347826093</v>
      </c>
      <c r="C39" s="1">
        <v>-86.945249000337597</v>
      </c>
      <c r="D39" s="1">
        <v>-87.967245475186203</v>
      </c>
      <c r="E39" s="1">
        <f t="shared" si="2"/>
        <v>-81.3640344813399</v>
      </c>
      <c r="F39" s="1">
        <f>POWER(10, (B39+70)/-20)</f>
        <v>7.844499097767418</v>
      </c>
      <c r="G39" s="1">
        <f>POWER(10, (C39+70)/-20)</f>
        <v>7.0349732438081416</v>
      </c>
      <c r="H39" s="1">
        <f>POWER(10, (D39+70)/-20)</f>
        <v>7.9133846051969288</v>
      </c>
      <c r="I39" s="1">
        <f t="shared" si="3"/>
        <v>4.1444990977674179</v>
      </c>
      <c r="J39" s="1">
        <f t="shared" si="5"/>
        <v>3.3349732438081414</v>
      </c>
      <c r="K39" s="1">
        <f t="shared" si="6"/>
        <v>4.2133846051969286</v>
      </c>
      <c r="L39">
        <f t="shared" si="4"/>
        <v>52.833189807453252</v>
      </c>
      <c r="M39">
        <f t="shared" si="7"/>
        <v>47.405627970844535</v>
      </c>
      <c r="N39">
        <f t="shared" si="8"/>
        <v>53.243773876855272</v>
      </c>
    </row>
    <row r="40" spans="1:14" x14ac:dyDescent="0.3">
      <c r="A40">
        <v>3.8</v>
      </c>
      <c r="B40">
        <v>-78.896551724137893</v>
      </c>
      <c r="C40">
        <v>-78.260240510335507</v>
      </c>
      <c r="D40">
        <v>-79.992989667475797</v>
      </c>
      <c r="E40">
        <f t="shared" si="2"/>
        <v>-81.595671932336202</v>
      </c>
      <c r="F40">
        <f>POWER(10, (B40+70)/-20)</f>
        <v>2.7850153052136184</v>
      </c>
      <c r="G40">
        <f>POWER(10, (C40+70)/-20)</f>
        <v>2.5882845831803101</v>
      </c>
      <c r="H40">
        <f>POWER(10, (D40+70)/-20)</f>
        <v>3.1597264333881561</v>
      </c>
      <c r="I40">
        <f t="shared" si="3"/>
        <v>1.0149846947863814</v>
      </c>
      <c r="J40">
        <f t="shared" si="5"/>
        <v>1.2117154168196898</v>
      </c>
      <c r="K40">
        <f t="shared" si="6"/>
        <v>0.64027356661184376</v>
      </c>
      <c r="L40">
        <f t="shared" si="4"/>
        <v>36.444492527071745</v>
      </c>
      <c r="M40">
        <f t="shared" si="7"/>
        <v>46.815385939161885</v>
      </c>
      <c r="N40">
        <f t="shared" si="8"/>
        <v>20.263575980699134</v>
      </c>
    </row>
    <row r="41" spans="1:14" x14ac:dyDescent="0.3">
      <c r="A41">
        <v>3.9</v>
      </c>
      <c r="B41">
        <v>-80.081632653061206</v>
      </c>
      <c r="C41">
        <v>-79.765112179686795</v>
      </c>
      <c r="D41">
        <v>-80.136827547372206</v>
      </c>
      <c r="E41">
        <f t="shared" si="2"/>
        <v>-81.821292140529977</v>
      </c>
      <c r="F41">
        <f>POWER(10, (B41+70)/-20)</f>
        <v>3.1921378125043245</v>
      </c>
      <c r="G41">
        <f>POWER(10, (C41+70)/-20)</f>
        <v>3.0779078195938006</v>
      </c>
      <c r="H41">
        <f>POWER(10, (D41+70)/-20)</f>
        <v>3.2124869888237213</v>
      </c>
      <c r="I41">
        <f t="shared" si="3"/>
        <v>0.70786218749567542</v>
      </c>
      <c r="J41">
        <f t="shared" si="5"/>
        <v>0.82209218040619936</v>
      </c>
      <c r="K41">
        <f t="shared" si="6"/>
        <v>0.68751301117627861</v>
      </c>
      <c r="L41">
        <f t="shared" si="4"/>
        <v>22.1751762947959</v>
      </c>
      <c r="M41">
        <f t="shared" si="7"/>
        <v>26.70944773501024</v>
      </c>
      <c r="N41">
        <f t="shared" si="8"/>
        <v>21.401269906092825</v>
      </c>
    </row>
    <row r="42" spans="1:14" x14ac:dyDescent="0.3">
      <c r="A42">
        <v>4</v>
      </c>
      <c r="B42">
        <v>-79.4444444444444</v>
      </c>
      <c r="C42">
        <v>-79.003267244816996</v>
      </c>
      <c r="D42">
        <v>-79.849597511466101</v>
      </c>
      <c r="E42">
        <f t="shared" si="2"/>
        <v>-82.04119982655925</v>
      </c>
      <c r="F42">
        <f>POWER(10, (B42+70)/-20)</f>
        <v>2.9663488391777162</v>
      </c>
      <c r="G42">
        <f>POWER(10, (C42+70)/-20)</f>
        <v>2.8194432808095717</v>
      </c>
      <c r="H42">
        <f>POWER(10, (D42+70)/-20)</f>
        <v>3.1079918806380062</v>
      </c>
      <c r="I42">
        <f t="shared" si="3"/>
        <v>1.0336511608222838</v>
      </c>
      <c r="J42">
        <f t="shared" si="5"/>
        <v>1.1805567191904283</v>
      </c>
      <c r="K42">
        <f t="shared" si="6"/>
        <v>0.89200811936199376</v>
      </c>
      <c r="L42">
        <f t="shared" si="4"/>
        <v>34.845907102039156</v>
      </c>
      <c r="M42">
        <f t="shared" si="7"/>
        <v>41.871979735355573</v>
      </c>
      <c r="N42">
        <f t="shared" si="8"/>
        <v>28.700464918167128</v>
      </c>
    </row>
    <row r="43" spans="1:14" x14ac:dyDescent="0.3">
      <c r="A43" t="s">
        <v>11</v>
      </c>
      <c r="I43">
        <f>MAX(I3:I42)</f>
        <v>4.1444990977674179</v>
      </c>
      <c r="J43">
        <f>MAX(J3:J42)</f>
        <v>3.3349732438081414</v>
      </c>
      <c r="K43">
        <f>MAX(K3:K42)</f>
        <v>4.2133846051969286</v>
      </c>
      <c r="L43">
        <f>MAX(L3:L42)</f>
        <v>225.40384539700588</v>
      </c>
      <c r="M43">
        <f>MAX(M3:M42)</f>
        <v>236.73448708333797</v>
      </c>
      <c r="N43">
        <f>MAX(N3:N42)</f>
        <v>229.56776261083812</v>
      </c>
    </row>
    <row r="44" spans="1:14" x14ac:dyDescent="0.3">
      <c r="A44" t="s">
        <v>12</v>
      </c>
      <c r="I44">
        <f>MIN(I3:I42)</f>
        <v>1.2125621183586954E-2</v>
      </c>
      <c r="J44">
        <f>MIN(J3:J42)</f>
        <v>1.3973621324555111E-2</v>
      </c>
      <c r="K44">
        <f>MIN(K3:K42)</f>
        <v>1.5365289610271837E-2</v>
      </c>
      <c r="L44">
        <f>MIN(L3:L42)</f>
        <v>1.0903103887384755</v>
      </c>
      <c r="M44">
        <f>MIN(M3:M42)</f>
        <v>3.1616758377433176</v>
      </c>
      <c r="N44">
        <f>MIN(N3:N42)</f>
        <v>1.4166326656419486</v>
      </c>
    </row>
    <row r="45" spans="1:14" x14ac:dyDescent="0.3">
      <c r="A45" t="s">
        <v>13</v>
      </c>
      <c r="I45">
        <f>AVERAGE(I3:I42)</f>
        <v>0.88473417405009391</v>
      </c>
      <c r="J45">
        <f>AVERAGE(J3:J42)</f>
        <v>0.90082516500498233</v>
      </c>
      <c r="K45">
        <f>AVERAGE(K3:K42)</f>
        <v>0.89473273273568699</v>
      </c>
      <c r="L45">
        <f>AVERAGE(L3:L42)</f>
        <v>73.052960436793441</v>
      </c>
      <c r="M45">
        <f>AVERAGE(M3:M42)</f>
        <v>78.466559297966867</v>
      </c>
      <c r="N45">
        <f>AVERAGE(N3:N42)</f>
        <v>73.888238319394617</v>
      </c>
    </row>
  </sheetData>
  <sortState xmlns:xlrd2="http://schemas.microsoft.com/office/spreadsheetml/2017/richdata2" ref="A3:D42">
    <sortCondition ref="A3:A42"/>
  </sortState>
  <mergeCells count="4">
    <mergeCell ref="B1:D1"/>
    <mergeCell ref="E1:H1"/>
    <mergeCell ref="I1:K1"/>
    <mergeCell ref="L1:N1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차트</vt:lpstr>
      </vt:variant>
      <vt:variant>
        <vt:i4>2</vt:i4>
      </vt:variant>
    </vt:vector>
  </HeadingPairs>
  <TitlesOfParts>
    <vt:vector size="3" baseType="lpstr">
      <vt:lpstr>result</vt:lpstr>
      <vt:lpstr>RSSI</vt:lpstr>
      <vt:lpstr>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전 상완</cp:lastModifiedBy>
  <dcterms:created xsi:type="dcterms:W3CDTF">2019-08-30T15:53:45Z</dcterms:created>
  <dcterms:modified xsi:type="dcterms:W3CDTF">2019-08-31T16:28:04Z</dcterms:modified>
</cp:coreProperties>
</file>