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10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omments7.xml" ContentType="application/vnd.openxmlformats-officedocument.spreadsheetml.comments+xml"/>
  <Override PartName="/xl/sharedStrings.xml" ContentType="application/vnd.openxmlformats-officedocument.spreadsheetml.sharedStrings+xml"/>
  <Override PartName="/xl/media/image806.png" ContentType="image/png"/>
  <Override PartName="/xl/media/image794.jpeg" ContentType="image/jpeg"/>
  <Override PartName="/xl/media/image850.png" ContentType="image/png"/>
  <Override PartName="/xl/media/image795.png" ContentType="image/png"/>
  <Override PartName="/xl/media/image801.png" ContentType="image/png"/>
  <Override PartName="/xl/media/image826.png" ContentType="image/png"/>
  <Override PartName="/xl/media/image796.jpeg" ContentType="image/jpeg"/>
  <Override PartName="/xl/media/image815.jpeg" ContentType="image/jpeg"/>
  <Override PartName="/xl/media/image800.png" ContentType="image/png"/>
  <Override PartName="/xl/media/image797.png" ContentType="image/png"/>
  <Override PartName="/xl/media/image852.png" ContentType="image/png"/>
  <Override PartName="/xl/media/image798.png" ContentType="image/png"/>
  <Override PartName="/xl/media/image853.png" ContentType="image/png"/>
  <Override PartName="/xl/media/image799.png" ContentType="image/png"/>
  <Override PartName="/xl/media/image854.png" ContentType="image/png"/>
  <Override PartName="/xl/media/image802.png" ContentType="image/png"/>
  <Override PartName="/xl/media/image803.png" ContentType="image/png"/>
  <Override PartName="/xl/media/image804.png" ContentType="image/png"/>
  <Override PartName="/xl/media/image805.jpeg" ContentType="image/jpeg"/>
  <Override PartName="/xl/media/image812.png" ContentType="image/png"/>
  <Override PartName="/xl/media/image807.png" ContentType="image/png"/>
  <Override PartName="/xl/media/image808.png" ContentType="image/png"/>
  <Override PartName="/xl/media/image809.png" ContentType="image/png"/>
  <Override PartName="/xl/media/image810.png" ContentType="image/png"/>
  <Override PartName="/xl/media/image811.png" ContentType="image/png"/>
  <Override PartName="/xl/media/image813.png" ContentType="image/png"/>
  <Override PartName="/xl/media/image814.png" ContentType="image/png"/>
  <Override PartName="/xl/media/image816.png" ContentType="image/png"/>
  <Override PartName="/xl/media/image817.jpeg" ContentType="image/jpeg"/>
  <Override PartName="/xl/media/image820.png" ContentType="image/png"/>
  <Override PartName="/xl/media/image818.png" ContentType="image/png"/>
  <Override PartName="/xl/media/image819.png" ContentType="image/png"/>
  <Override PartName="/xl/media/image821.png" ContentType="image/png"/>
  <Override PartName="/xl/media/image822.png" ContentType="image/png"/>
  <Override PartName="/xl/media/image823.png" ContentType="image/png"/>
  <Override PartName="/xl/media/image824.png" ContentType="image/png"/>
  <Override PartName="/xl/media/image825.png" ContentType="image/png"/>
  <Override PartName="/xl/media/image827.jpeg" ContentType="image/jpeg"/>
  <Override PartName="/xl/media/image828.png" ContentType="image/png"/>
  <Override PartName="/xl/media/image829.png" ContentType="image/png"/>
  <Override PartName="/xl/media/image830.png" ContentType="image/png"/>
  <Override PartName="/xl/media/image831.png" ContentType="image/png"/>
  <Override PartName="/xl/media/image832.png" ContentType="image/png"/>
  <Override PartName="/xl/media/image833.png" ContentType="image/png"/>
  <Override PartName="/xl/media/image834.png" ContentType="image/png"/>
  <Override PartName="/xl/media/image835.png" ContentType="image/png"/>
  <Override PartName="/xl/media/image836.png" ContentType="image/png"/>
  <Override PartName="/xl/media/image837.png" ContentType="image/png"/>
  <Override PartName="/xl/media/image838.png" ContentType="image/png"/>
  <Override PartName="/xl/media/image839.png" ContentType="image/png"/>
  <Override PartName="/xl/media/image840.png" ContentType="image/png"/>
  <Override PartName="/xl/media/image841.png" ContentType="image/png"/>
  <Override PartName="/xl/media/image842.png" ContentType="image/png"/>
  <Override PartName="/xl/media/image843.png" ContentType="image/png"/>
  <Override PartName="/xl/media/image844.png" ContentType="image/png"/>
  <Override PartName="/xl/media/image845.png" ContentType="image/png"/>
  <Override PartName="/xl/media/image846.png" ContentType="image/png"/>
  <Override PartName="/xl/media/image847.png" ContentType="image/png"/>
  <Override PartName="/xl/media/image848.png" ContentType="image/png"/>
  <Override PartName="/xl/media/image849.png" ContentType="image/png"/>
  <Override PartName="/xl/media/image851.png" ContentType="image/png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_rels/drawing1.xml.rels" ContentType="application/vnd.openxmlformats-package.relationships+xml"/>
  <Override PartName="/xl/drawings/_rels/drawing9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drawings/_rels/drawing10.xml.rels" ContentType="application/vnd.openxmlformats-package.relationships+xml"/>
  <Override PartName="/xl/drawings/_rels/drawing11.xml.rels" ContentType="application/vnd.openxmlformats-package.relationships+xml"/>
  <Override PartName="/xl/drawings/_rels/drawing1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Índice" sheetId="1" state="visible" r:id="rId2"/>
    <sheet name="Git" sheetId="2" state="visible" r:id="rId3"/>
    <sheet name="cmd Windows" sheetId="3" state="visible" r:id="rId4"/>
    <sheet name="Stata" sheetId="4" state="visible" r:id="rId5"/>
    <sheet name="EViews" sheetId="5" state="visible" r:id="rId6"/>
    <sheet name="Python" sheetId="6" state="visible" r:id="rId7"/>
    <sheet name="R" sheetId="7" state="visible" r:id="rId8"/>
    <sheet name="MATLAB | Octave" sheetId="8" state="visible" r:id="rId9"/>
    <sheet name="SQL" sheetId="9" state="visible" r:id="rId10"/>
    <sheet name="Minitab" sheetId="10" state="visible" r:id="rId11"/>
    <sheet name="VBA" sheetId="11" state="visible" r:id="rId12"/>
    <sheet name="LaTeX" sheetId="12" state="visible" r:id="rId13"/>
    <sheet name="Manim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X40" authorId="0">
      <text>
        <r>
          <rPr>
            <sz val="11"/>
            <color rgb="FF000000"/>
            <rFont val="Source Code Pro"/>
            <family val="0"/>
            <charset val="1"/>
          </rPr>
          <t xml:space="preserve">Lo que pasa es que dentro de funciones se puede confundir con pasar argumentos. Además tiene una precedencia mayor así que no anidarlo con los &lt;-. Mejor siempre usar &lt;-</t>
        </r>
      </text>
    </comment>
  </commentList>
</comments>
</file>

<file path=xl/sharedStrings.xml><?xml version="1.0" encoding="utf-8"?>
<sst xmlns="http://schemas.openxmlformats.org/spreadsheetml/2006/main" count="4407" uniqueCount="3670">
  <si>
    <t xml:space="preserve">Lenguajes de programación y softwares para econometristas</t>
  </si>
  <si>
    <t xml:space="preserve">Para programar mejor:</t>
  </si>
  <si>
    <t xml:space="preserve">Estadísticos / Matemáticos</t>
  </si>
  <si>
    <t xml:space="preserve">Para compartir códigos</t>
  </si>
  <si>
    <t xml:space="preserve">Editores de texto</t>
  </si>
  <si>
    <t xml:space="preserve">Stata</t>
  </si>
  <si>
    <t xml:space="preserve">MATLAB</t>
  </si>
  <si>
    <t xml:space="preserve">Git</t>
  </si>
  <si>
    <t xml:space="preserve">GitHub</t>
  </si>
  <si>
    <t xml:space="preserve">VSCode</t>
  </si>
  <si>
    <t xml:space="preserve">EViews</t>
  </si>
  <si>
    <t xml:space="preserve">R</t>
  </si>
  <si>
    <t xml:space="preserve">Para interactuar con el sistema operativo</t>
  </si>
  <si>
    <t xml:space="preserve">Sublime Text</t>
  </si>
  <si>
    <t xml:space="preserve">Minitab</t>
  </si>
  <si>
    <t xml:space="preserve">SPSS</t>
  </si>
  <si>
    <t xml:space="preserve">Bash Windows</t>
  </si>
  <si>
    <t xml:space="preserve">Bases de datos (relacionales)</t>
  </si>
  <si>
    <t xml:space="preserve">SQL</t>
  </si>
  <si>
    <t xml:space="preserve">MySQL</t>
  </si>
  <si>
    <t xml:space="preserve">Oracle</t>
  </si>
  <si>
    <t xml:space="preserve">MicrosoftSQL</t>
  </si>
  <si>
    <t xml:space="preserve">Misceláneos</t>
  </si>
  <si>
    <t xml:space="preserve">Para formato de papers</t>
  </si>
  <si>
    <t xml:space="preserve">Python</t>
  </si>
  <si>
    <t xml:space="preserve">VBA</t>
  </si>
  <si>
    <t xml:space="preserve">LaTeX</t>
  </si>
  <si>
    <t xml:space="preserve">GIT</t>
  </si>
  <si>
    <t xml:space="preserve">Descripción</t>
  </si>
  <si>
    <t xml:space="preserve">Git es un sistema de control de versiones diseñado para rastrear el código base, archivos y carpetas en un proyecto</t>
  </si>
  <si>
    <t xml:space="preserve">Permite organizar cambios en código, carpetas o archivos de forma ordena y eficiente ideal para trabajo indiviual o grupal</t>
  </si>
  <si>
    <t xml:space="preserve">Tiene una serie de comandos para coordinar cada cambio o bifurcación que se haga al proyecto</t>
  </si>
  <si>
    <t xml:space="preserve">Extensiones</t>
  </si>
  <si>
    <t xml:space="preserve">.git</t>
  </si>
  <si>
    <t xml:space="preserve">Rastreador de archivos</t>
  </si>
  <si>
    <t xml:space="preserve">.gitignore</t>
  </si>
  <si>
    <t xml:space="preserve">Ignorador de rastreo. Acá estarán los archivos que no serán rastreados por git en el directorio</t>
  </si>
  <si>
    <t xml:space="preserve">git --version</t>
  </si>
  <si>
    <t xml:space="preserve">Muestra la versión de Git</t>
  </si>
  <si>
    <t xml:space="preserve">git --help</t>
  </si>
  <si>
    <t xml:space="preserve">Lista de comandos de git</t>
  </si>
  <si>
    <r>
      <rPr>
        <sz val="11"/>
        <color rgb="FF000000"/>
        <rFont val="Source Code Pro"/>
        <family val="0"/>
        <charset val="1"/>
      </rPr>
      <t xml:space="preserve">git help </t>
    </r>
    <r>
      <rPr>
        <sz val="11"/>
        <color rgb="FF0070C0"/>
        <rFont val="Source Code Pro"/>
        <family val="0"/>
        <charset val="1"/>
      </rPr>
      <t xml:space="preserve">comando</t>
    </r>
  </si>
  <si>
    <t xml:space="preserve">Abre ayuda del comando en explorador</t>
  </si>
  <si>
    <t xml:space="preserve">clear</t>
  </si>
  <si>
    <t xml:space="preserve">Limpia el terminal del texto</t>
  </si>
  <si>
    <t xml:space="preserve">Ctrl L</t>
  </si>
  <si>
    <t xml:space="preserve">Configuración</t>
  </si>
  <si>
    <t xml:space="preserve">Las configuraciones de Git están en un archivo ~/.gitconfig</t>
  </si>
  <si>
    <t xml:space="preserve">git config --global user.name "Nombre"</t>
  </si>
  <si>
    <t xml:space="preserve">Crea tu nombre de usuario para git</t>
  </si>
  <si>
    <t xml:space="preserve">git config --global user.email "Email"</t>
  </si>
  <si>
    <t xml:space="preserve">Señala tu email para git</t>
  </si>
  <si>
    <t xml:space="preserve">git config --global core.editor "Editordetexto"</t>
  </si>
  <si>
    <t xml:space="preserve">Señala tu editor de texto de preferencia</t>
  </si>
  <si>
    <t xml:space="preserve">git config --list</t>
  </si>
  <si>
    <t xml:space="preserve">Muestra configuraciones del .gitconfig</t>
  </si>
  <si>
    <t xml:space="preserve">nano ~/.gitconfig</t>
  </si>
  <si>
    <t xml:space="preserve">Abrir .gitconfig con Nano para editarlo manualmente</t>
  </si>
  <si>
    <t xml:space="preserve">vim ~/.gitconfig</t>
  </si>
  <si>
    <t xml:space="preserve">Abrir .gitconfig con Vim para editarlo manualmente</t>
  </si>
  <si>
    <t xml:space="preserve">Comandos básicos</t>
  </si>
  <si>
    <t xml:space="preserve">git init</t>
  </si>
  <si>
    <t xml:space="preserve">Crea un repositorio: Trackea el actual directorio creando una carpeta .git</t>
  </si>
  <si>
    <t xml:space="preserve">git status</t>
  </si>
  <si>
    <t xml:space="preserve">Muestra el estado de trackeo de archivos (working directory, staging are o repositorio)</t>
  </si>
  <si>
    <t xml:space="preserve">ls -A</t>
  </si>
  <si>
    <t xml:space="preserve">Muestra carpetas ocultas como repositorios .git</t>
  </si>
  <si>
    <t xml:space="preserve">git add &lt;file&gt;</t>
  </si>
  <si>
    <r>
      <rPr>
        <sz val="11"/>
        <color rgb="FF000000"/>
        <rFont val="Source Code Pro"/>
        <family val="0"/>
        <charset val="1"/>
      </rPr>
      <t xml:space="preserve">Pasar de working directory al Staging: </t>
    </r>
    <r>
      <rPr>
        <u val="single"/>
        <sz val="11"/>
        <color rgb="FF000000"/>
        <rFont val="Source Code Pro"/>
        <family val="0"/>
        <charset val="1"/>
      </rPr>
      <t xml:space="preserve">Añadir archivos para rastrear en el repositorio</t>
    </r>
  </si>
  <si>
    <t xml:space="preserve">git add .</t>
  </si>
  <si>
    <t xml:space="preserve">Agregar todos los archivos del working directory al staging area</t>
  </si>
  <si>
    <t xml:space="preserve">git add -u</t>
  </si>
  <si>
    <r>
      <rPr>
        <sz val="11"/>
        <color rgb="FF000000"/>
        <rFont val="Source Code Pro"/>
        <family val="0"/>
        <charset val="1"/>
      </rPr>
      <t xml:space="preserve">Agregar lo que sea que está modificado y </t>
    </r>
    <r>
      <rPr>
        <u val="single"/>
        <sz val="11"/>
        <color rgb="FF000000"/>
        <rFont val="Source Code Pro"/>
        <family val="0"/>
        <charset val="1"/>
      </rPr>
      <t xml:space="preserve">ya previamente trackeado</t>
    </r>
  </si>
  <si>
    <t xml:space="preserve">git commit</t>
  </si>
  <si>
    <t xml:space="preserve">Commitear: Pasar del staging area al repositorio. Commitear es declarar un punto permanente de avance del proyecto</t>
  </si>
  <si>
    <t xml:space="preserve"> -m</t>
  </si>
  <si>
    <t xml:space="preserve">Mensaje junto con el commit</t>
  </si>
  <si>
    <t xml:space="preserve">git log</t>
  </si>
  <si>
    <t xml:space="preserve">Historia de los commits</t>
  </si>
  <si>
    <t xml:space="preserve">  -#</t>
  </si>
  <si>
    <t xml:space="preserve">Últimos # commits</t>
  </si>
  <si>
    <t xml:space="preserve">  --oneline</t>
  </si>
  <si>
    <t xml:space="preserve">Commits en una línea</t>
  </si>
  <si>
    <t xml:space="preserve">  --decorate</t>
  </si>
  <si>
    <t xml:space="preserve">  --all</t>
  </si>
  <si>
    <t xml:space="preserve">git diff</t>
  </si>
  <si>
    <t xml:space="preserve">Muestra cambios (diferencias) en archivos</t>
  </si>
  <si>
    <t xml:space="preserve"> --staged</t>
  </si>
  <si>
    <t xml:space="preserve">Muestra diferencias entre el área staging y el último commit</t>
  </si>
  <si>
    <t xml:space="preserve"> #######</t>
  </si>
  <si>
    <t xml:space="preserve">(7 primeros caracteres del commit a comparar)</t>
  </si>
  <si>
    <t xml:space="preserve">Muestra la diferencia entre dicho commit y el último</t>
  </si>
  <si>
    <t xml:space="preserve">git checkout HEAD~# archivo</t>
  </si>
  <si>
    <t xml:space="preserve">Muestra el archivo en # versiones antes del último commit</t>
  </si>
  <si>
    <t xml:space="preserve">git checkout HEAD archivo</t>
  </si>
  <si>
    <t xml:space="preserve">Muestra el archivo con el último commit</t>
  </si>
  <si>
    <t xml:space="preserve">git checkout -- archivo</t>
  </si>
  <si>
    <t xml:space="preserve">Revertir los cambios de los archivos</t>
  </si>
  <si>
    <t xml:space="preserve">git reset</t>
  </si>
  <si>
    <t xml:space="preserve">Sacar cambios del área staging</t>
  </si>
  <si>
    <t xml:space="preserve"> HEAD~# </t>
  </si>
  <si>
    <t xml:space="preserve">Número de commit atrás</t>
  </si>
  <si>
    <t xml:space="preserve">    --soft</t>
  </si>
  <si>
    <t xml:space="preserve">Borra el commit #, pero deja los cambios en el área staging</t>
  </si>
  <si>
    <t xml:space="preserve">    --mixed</t>
  </si>
  <si>
    <t xml:space="preserve">Borra el commit # y unstage los cambios, pero el archivo sigue con esos cambios</t>
  </si>
  <si>
    <t xml:space="preserve">    --hard</t>
  </si>
  <si>
    <t xml:space="preserve">Borra el commit #, los cambios en el área staging y regresa el archivo a su último commit</t>
  </si>
  <si>
    <t xml:space="preserve">Árboles</t>
  </si>
  <si>
    <t xml:space="preserve">git branch</t>
  </si>
  <si>
    <t xml:space="preserve">Muestra las ramas</t>
  </si>
  <si>
    <r>
      <rPr>
        <sz val="11"/>
        <color rgb="FF000000"/>
        <rFont val="Source Code Pro"/>
        <family val="0"/>
        <charset val="1"/>
      </rPr>
      <t xml:space="preserve">git branch </t>
    </r>
    <r>
      <rPr>
        <sz val="11"/>
        <color rgb="FFFF0000"/>
        <rFont val="Source Code Pro"/>
        <family val="0"/>
        <charset val="1"/>
      </rPr>
      <t xml:space="preserve">nombre</t>
    </r>
  </si>
  <si>
    <t xml:space="preserve">Crea rama</t>
  </si>
  <si>
    <t xml:space="preserve">Para Windows:</t>
  </si>
  <si>
    <r>
      <rPr>
        <sz val="11"/>
        <color rgb="FF000000"/>
        <rFont val="Source Code Pro"/>
        <family val="0"/>
        <charset val="1"/>
      </rPr>
      <t xml:space="preserve">git checkout </t>
    </r>
    <r>
      <rPr>
        <sz val="11"/>
        <color rgb="FFFF0000"/>
        <rFont val="Source Code Pro"/>
        <family val="0"/>
        <charset val="1"/>
      </rPr>
      <t xml:space="preserve">rama</t>
    </r>
  </si>
  <si>
    <t xml:space="preserve">Cambia de rama</t>
  </si>
  <si>
    <t xml:space="preserve">Github</t>
  </si>
  <si>
    <t xml:space="preserve">¿Cómo entrar a un repo remoto luego de cambiar usuario y contraseña del config?</t>
  </si>
  <si>
    <t xml:space="preserve">git checkout -b rama</t>
  </si>
  <si>
    <t xml:space="preserve">Crea y cambia de rama</t>
  </si>
  <si>
    <t xml:space="preserve">https://github.com/</t>
  </si>
  <si>
    <t xml:space="preserve">En Windows se guarda en cache unas credenciales que permanecen luego de cambiar el .config</t>
  </si>
  <si>
    <r>
      <rPr>
        <sz val="11"/>
        <color rgb="FF000000"/>
        <rFont val="Source Code Pro"/>
        <family val="0"/>
        <charset val="1"/>
      </rPr>
      <t xml:space="preserve">git merge </t>
    </r>
    <r>
      <rPr>
        <sz val="11"/>
        <color rgb="FFFF0000"/>
        <rFont val="Source Code Pro"/>
        <family val="0"/>
        <charset val="1"/>
      </rPr>
      <t xml:space="preserve">rama</t>
    </r>
  </si>
  <si>
    <t xml:space="preserve">Une la rama a otra rama o master</t>
  </si>
  <si>
    <t xml:space="preserve">Por eso, primero hay que limpiarla para que se pueda volver a dar credenciales de Github</t>
  </si>
  <si>
    <t xml:space="preserve">https://www.youtube.com/watch?v=KnuaVfi5MFU </t>
  </si>
  <si>
    <t xml:space="preserve">Repositorios remotos</t>
  </si>
  <si>
    <t xml:space="preserve">Un repositorio remoto es un lugar donde va a estar almacenado git remotamente</t>
  </si>
  <si>
    <t xml:space="preserve">Ir a Administrador de credenciales&gt;Credenciales de Windows y borrar el credencial de Github</t>
  </si>
  <si>
    <t xml:space="preserve">Páginas web que ofrecen repositorios remotos son: Github, Gitlab y Bitbucket</t>
  </si>
  <si>
    <t xml:space="preserve">Gitlab</t>
  </si>
  <si>
    <t xml:space="preserve">https://about.gitlab.com/</t>
  </si>
  <si>
    <r>
      <rPr>
        <sz val="11"/>
        <color rgb="FF000000"/>
        <rFont val="Source Code Pro"/>
        <family val="0"/>
        <charset val="1"/>
      </rPr>
      <t xml:space="preserve">git remote add </t>
    </r>
    <r>
      <rPr>
        <sz val="11"/>
        <color rgb="FFFF0000"/>
        <rFont val="Source Code Pro"/>
        <family val="0"/>
        <charset val="1"/>
      </rPr>
      <t xml:space="preserve">nombre</t>
    </r>
    <r>
      <rPr>
        <sz val="11"/>
        <color rgb="FF000000"/>
        <rFont val="Source Code Pro"/>
        <family val="0"/>
        <charset val="1"/>
      </rPr>
      <t xml:space="preserve"> </t>
    </r>
    <r>
      <rPr>
        <sz val="11"/>
        <color rgb="FF0070C0"/>
        <rFont val="Source Code Pro"/>
        <family val="0"/>
        <charset val="1"/>
      </rPr>
      <t xml:space="preserve">github_https</t>
    </r>
  </si>
  <si>
    <t xml:space="preserve">Añade repositorio remoto con nombre de github</t>
  </si>
  <si>
    <t xml:space="preserve">git remote -v</t>
  </si>
  <si>
    <t xml:space="preserve">Ver repositorios remotos</t>
  </si>
  <si>
    <r>
      <rPr>
        <sz val="11"/>
        <color rgb="FF000000"/>
        <rFont val="Source Code Pro"/>
        <family val="0"/>
        <charset val="1"/>
      </rPr>
      <t xml:space="preserve">git remote remove </t>
    </r>
    <r>
      <rPr>
        <sz val="11"/>
        <color rgb="FFFF0000"/>
        <rFont val="Source Code Pro"/>
        <family val="0"/>
        <charset val="1"/>
      </rPr>
      <t xml:space="preserve">nombre</t>
    </r>
  </si>
  <si>
    <t xml:space="preserve">Remover repositorio remoto</t>
  </si>
  <si>
    <t xml:space="preserve">Bitbucket</t>
  </si>
  <si>
    <r>
      <rPr>
        <sz val="11"/>
        <color rgb="FF000000"/>
        <rFont val="Source Code Pro"/>
        <family val="0"/>
        <charset val="1"/>
      </rPr>
      <t xml:space="preserve">git clone </t>
    </r>
    <r>
      <rPr>
        <sz val="11"/>
        <color rgb="FF0070C0"/>
        <rFont val="Source Code Pro"/>
        <family val="0"/>
        <charset val="1"/>
      </rPr>
      <t xml:space="preserve">github_https</t>
    </r>
  </si>
  <si>
    <t xml:space="preserve">Clonar repositorio remoto a tu computadora</t>
  </si>
  <si>
    <t xml:space="preserve">https://bitbucket.org/</t>
  </si>
  <si>
    <t xml:space="preserve">git fetch</t>
  </si>
  <si>
    <t xml:space="preserve">Sacar cambios de otros, pero sin poder modificarlos</t>
  </si>
  <si>
    <t xml:space="preserve">git pull</t>
  </si>
  <si>
    <t xml:space="preserve">Sacar los cambios que han hecho otros</t>
  </si>
  <si>
    <t xml:space="preserve">git push</t>
  </si>
  <si>
    <t xml:space="preserve">Subir cambios a un repositorio remoto</t>
  </si>
  <si>
    <t xml:space="preserve">touch</t>
  </si>
  <si>
    <t xml:space="preserve">rm</t>
  </si>
  <si>
    <r>
      <rPr>
        <sz val="11"/>
        <color rgb="FF000000"/>
        <rFont val="Source Code Pro"/>
        <family val="0"/>
        <charset val="1"/>
      </rPr>
      <t xml:space="preserve">cd </t>
    </r>
    <r>
      <rPr>
        <sz val="11"/>
        <color rgb="FF5B7AAD"/>
        <rFont val="Source Code Pro"/>
        <family val="0"/>
        <charset val="1"/>
      </rPr>
      <t xml:space="preserve">directorio</t>
    </r>
  </si>
  <si>
    <t xml:space="preserve">cd ..</t>
  </si>
  <si>
    <t xml:space="preserve">ls</t>
  </si>
  <si>
    <t xml:space="preserve">Listar directorios y archivos</t>
  </si>
  <si>
    <t xml:space="preserve">pwd</t>
  </si>
  <si>
    <t xml:space="preserve">Ver el directorio</t>
  </si>
  <si>
    <t xml:space="preserve">mkdir</t>
  </si>
  <si>
    <t xml:space="preserve">Ejemplo</t>
  </si>
  <si>
    <t xml:space="preserve">`</t>
  </si>
  <si>
    <t xml:space="preserve">Comandos multilínea</t>
  </si>
  <si>
    <t xml:space="preserve">path</t>
  </si>
  <si>
    <t xml:space="preserve">C:\ProgramData\Microsoft\Windows\Start Menu\Programs\Accessories</t>
  </si>
  <si>
    <t xml:space="preserve">https://stackoverflow.com/questions/2608144/how-to-split-long-commands-over-multiple-lines-in-powershell </t>
  </si>
  <si>
    <t xml:space="preserve">CLI</t>
  </si>
  <si>
    <t xml:space="preserve">Command line interfaces</t>
  </si>
  <si>
    <t xml:space="preserve">Command prompt (cmd)</t>
  </si>
  <si>
    <t xml:space="preserve">PowerShell</t>
  </si>
  <si>
    <t xml:space="preserve">Bash</t>
  </si>
  <si>
    <t xml:space="preserve">El lenguaje de programación</t>
  </si>
  <si>
    <t xml:space="preserve">shell</t>
  </si>
  <si>
    <t xml:space="preserve">El intérprete de Bash a lenguaje de computadora</t>
  </si>
  <si>
    <t xml:space="preserve">parent</t>
  </si>
  <si>
    <t xml:space="preserve">C:</t>
  </si>
  <si>
    <t xml:space="preserve">appx</t>
  </si>
  <si>
    <t xml:space="preserve">Formate de aplicaciones de Windows Store</t>
  </si>
  <si>
    <r>
      <rPr>
        <sz val="11"/>
        <color rgb="FF000000"/>
        <rFont val="Source Code Pro"/>
        <family val="0"/>
        <charset val="1"/>
      </rPr>
      <t xml:space="preserve">cipher /e </t>
    </r>
    <r>
      <rPr>
        <sz val="11"/>
        <color rgb="FF5B7AAD"/>
        <rFont val="Source Code Pro"/>
        <family val="0"/>
        <charset val="1"/>
      </rPr>
      <t xml:space="preserve">path</t>
    </r>
  </si>
  <si>
    <t xml:space="preserve">Encriptar archivos</t>
  </si>
  <si>
    <t xml:space="preserve">child</t>
  </si>
  <si>
    <t xml:space="preserve">\ProgramData</t>
  </si>
  <si>
    <r>
      <rPr>
        <sz val="11"/>
        <color rgb="FF000000"/>
        <rFont val="Source Code Pro"/>
        <family val="0"/>
        <charset val="1"/>
      </rPr>
      <t xml:space="preserve">cipher /d </t>
    </r>
    <r>
      <rPr>
        <sz val="11"/>
        <color rgb="FF5B7AAD"/>
        <rFont val="Source Code Pro"/>
        <family val="0"/>
        <charset val="1"/>
      </rPr>
      <t xml:space="preserve">path</t>
    </r>
  </si>
  <si>
    <t xml:space="preserve">Decriptar archivos</t>
  </si>
  <si>
    <t xml:space="preserve">.exe</t>
  </si>
  <si>
    <t xml:space="preserve">Ejecutables, inician la instalación</t>
  </si>
  <si>
    <r>
      <rPr>
        <sz val="11"/>
        <color rgb="FF000000"/>
        <rFont val="Source Code Pro"/>
        <family val="0"/>
        <charset val="1"/>
      </rPr>
      <t xml:space="preserve">cipher /w:</t>
    </r>
    <r>
      <rPr>
        <sz val="11"/>
        <color rgb="FF5B7AAD"/>
        <rFont val="Source Code Pro"/>
        <family val="0"/>
        <charset val="1"/>
      </rPr>
      <t xml:space="preserve">path</t>
    </r>
  </si>
  <si>
    <t xml:space="preserve">Borrar y no recuperar</t>
  </si>
  <si>
    <t xml:space="preserve">directorio</t>
  </si>
  <si>
    <t xml:space="preserve">“folder”</t>
  </si>
  <si>
    <t xml:space="preserve">.msi</t>
  </si>
  <si>
    <t xml:space="preserve">Guiar al instalador o desinstalador de Windows</t>
  </si>
  <si>
    <t xml:space="preserve">Carpetas comprimidas (archives)</t>
  </si>
  <si>
    <r>
      <rPr>
        <sz val="11"/>
        <color rgb="FF000000"/>
        <rFont val="Source Code Pro"/>
        <family val="0"/>
        <charset val="1"/>
      </rPr>
      <t xml:space="preserve">Get-Help </t>
    </r>
    <r>
      <rPr>
        <sz val="11"/>
        <color rgb="FF0369A3"/>
        <rFont val="Source Code Pro"/>
        <family val="0"/>
        <charset val="1"/>
      </rPr>
      <t xml:space="preserve">comando</t>
    </r>
  </si>
  <si>
    <t xml:space="preserve">help del comando</t>
  </si>
  <si>
    <t xml:space="preserve">/?</t>
  </si>
  <si>
    <t xml:space="preserve">help de comandos especiales</t>
  </si>
  <si>
    <t xml:space="preserve">.zip</t>
  </si>
  <si>
    <r>
      <rPr>
        <sz val="11"/>
        <color rgb="FF000000"/>
        <rFont val="Source Code Pro"/>
        <family val="0"/>
        <charset val="1"/>
      </rPr>
      <t xml:space="preserve">Get-Help </t>
    </r>
    <r>
      <rPr>
        <sz val="11"/>
        <color rgb="FF0369A3"/>
        <rFont val="Source Code Pro"/>
        <family val="0"/>
        <charset val="1"/>
      </rPr>
      <t xml:space="preserve">comando</t>
    </r>
    <r>
      <rPr>
        <sz val="11"/>
        <color rgb="FF000000"/>
        <rFont val="Source Code Pro"/>
        <family val="0"/>
        <charset val="1"/>
      </rPr>
      <t xml:space="preserve"> -Full</t>
    </r>
  </si>
  <si>
    <t xml:space="preserve">help completo del comando</t>
  </si>
  <si>
    <t xml:space="preserve">.rar</t>
  </si>
  <si>
    <r>
      <rPr>
        <sz val="11"/>
        <color rgb="FF000000"/>
        <rFont val="Source Code Pro"/>
        <family val="0"/>
        <charset val="1"/>
      </rPr>
      <t xml:space="preserve">Get-Alias </t>
    </r>
    <r>
      <rPr>
        <sz val="11"/>
        <color rgb="FF0369A3"/>
        <rFont val="Source Code Pro"/>
        <family val="0"/>
        <charset val="1"/>
      </rPr>
      <t xml:space="preserve">comando_alias</t>
    </r>
  </si>
  <si>
    <t xml:space="preserve">Ver el comando completo de su alias</t>
  </si>
  <si>
    <t xml:space="preserve">.tar</t>
  </si>
  <si>
    <t xml:space="preserve">Librerías (dynamic-link libraries),son dependencias</t>
  </si>
  <si>
    <r>
      <rPr>
        <sz val="11"/>
        <color rgb="FF000000"/>
        <rFont val="Source Code Pro"/>
        <family val="0"/>
        <charset val="1"/>
      </rPr>
      <t xml:space="preserve">echo </t>
    </r>
    <r>
      <rPr>
        <sz val="11"/>
        <color rgb="FF0369A3"/>
        <rFont val="Source Code Pro"/>
        <family val="0"/>
        <charset val="1"/>
      </rPr>
      <t xml:space="preserve">output</t>
    </r>
  </si>
  <si>
    <t xml:space="preserve">Ver output en interface</t>
  </si>
  <si>
    <t xml:space="preserve">cmd</t>
  </si>
  <si>
    <t xml:space="preserve">alias</t>
  </si>
  <si>
    <t xml:space="preserve">completo</t>
  </si>
  <si>
    <t xml:space="preserve">.dll</t>
  </si>
  <si>
    <t xml:space="preserve">Ver path actual</t>
  </si>
  <si>
    <t xml:space="preserve">dir</t>
  </si>
  <si>
    <t xml:space="preserve">Get-ChildItem</t>
  </si>
  <si>
    <t xml:space="preserve">Side-by-side Assemblies (SxS)</t>
  </si>
  <si>
    <t xml:space="preserve">c:\Windows\WinSxS</t>
  </si>
  <si>
    <t xml:space="preserve">Manifest</t>
  </si>
  <si>
    <t xml:space="preserve">Limpiar interface</t>
  </si>
  <si>
    <t xml:space="preserve">sls</t>
  </si>
  <si>
    <t xml:space="preserve">Select-String</t>
  </si>
  <si>
    <t xml:space="preserve">Controlan versiones de los .dll</t>
  </si>
  <si>
    <r>
      <rPr>
        <sz val="11"/>
        <color rgb="FF000000"/>
        <rFont val="Source Code Pro"/>
        <family val="0"/>
        <charset val="1"/>
      </rPr>
      <t xml:space="preserve">ls </t>
    </r>
    <r>
      <rPr>
        <sz val="11"/>
        <color rgb="FF0369A3"/>
        <rFont val="Source Code Pro"/>
        <family val="0"/>
        <charset val="1"/>
      </rPr>
      <t xml:space="preserve">path</t>
    </r>
  </si>
  <si>
    <t xml:space="preserve">Listar archivos en path</t>
  </si>
  <si>
    <t xml:space="preserve">echo</t>
  </si>
  <si>
    <t xml:space="preserve">Write-Output</t>
  </si>
  <si>
    <r>
      <rPr>
        <sz val="11"/>
        <color rgb="FF000000"/>
        <rFont val="Source Code Pro"/>
        <family val="0"/>
        <charset val="1"/>
      </rPr>
      <t xml:space="preserve">ls -Force </t>
    </r>
    <r>
      <rPr>
        <sz val="11"/>
        <color rgb="FF0369A3"/>
        <rFont val="Source Code Pro"/>
        <family val="0"/>
        <charset val="1"/>
      </rPr>
      <t xml:space="preserve">path</t>
    </r>
  </si>
  <si>
    <t xml:space="preserve">Listar todos archivos en path (incluyendo ocultos)</t>
  </si>
  <si>
    <r>
      <rPr>
        <sz val="11"/>
        <color rgb="FF000000"/>
        <rFont val="Source Code Pro"/>
        <family val="0"/>
        <charset val="1"/>
      </rPr>
      <t xml:space="preserve">cd </t>
    </r>
    <r>
      <rPr>
        <sz val="11"/>
        <color rgb="FF0369A3"/>
        <rFont val="Source Code Pro"/>
        <family val="0"/>
        <charset val="1"/>
      </rPr>
      <t xml:space="preserve">path</t>
    </r>
  </si>
  <si>
    <t xml:space="preserve">Cambiar path</t>
  </si>
  <si>
    <t xml:space="preserve">Subir 1 nivel en path</t>
  </si>
  <si>
    <t xml:space="preserve">cd ../.. </t>
  </si>
  <si>
    <t xml:space="preserve">Subir 2 niveles en path</t>
  </si>
  <si>
    <r>
      <rPr>
        <sz val="11"/>
        <color rgb="FF000000"/>
        <rFont val="Source Code Pro"/>
        <family val="0"/>
        <charset val="1"/>
      </rPr>
      <t xml:space="preserve">cd ..\</t>
    </r>
    <r>
      <rPr>
        <sz val="11"/>
        <color rgb="FF0369A3"/>
        <rFont val="Source Code Pro"/>
        <family val="0"/>
        <charset val="1"/>
      </rPr>
      <t xml:space="preserve">path</t>
    </r>
  </si>
  <si>
    <t xml:space="preserve">Subir 1 nivel en path y entrar a otro</t>
  </si>
  <si>
    <t xml:space="preserve">cd ~</t>
  </si>
  <si>
    <t xml:space="preserve">Ir a directorio home (C:\Usuarios\Nombre)</t>
  </si>
  <si>
    <t xml:space="preserve">cd /</t>
  </si>
  <si>
    <t xml:space="preserve">Ir a root</t>
  </si>
  <si>
    <r>
      <rPr>
        <sz val="11"/>
        <color rgb="FF000000"/>
        <rFont val="Source Code Pro"/>
        <family val="0"/>
        <charset val="1"/>
      </rPr>
      <t xml:space="preserve">mkdir </t>
    </r>
    <r>
      <rPr>
        <sz val="11"/>
        <color rgb="FF0369A3"/>
        <rFont val="Source Code Pro"/>
        <family val="0"/>
        <charset val="1"/>
      </rPr>
      <t xml:space="preserve">nombre</t>
    </r>
  </si>
  <si>
    <t xml:space="preserve">Crear directorio</t>
  </si>
  <si>
    <t xml:space="preserve">history</t>
  </si>
  <si>
    <t xml:space="preserve">Ver historia de comandos</t>
  </si>
  <si>
    <t xml:space="preserve">Ctrl R</t>
  </si>
  <si>
    <t xml:space="preserve">Buscar comando en historial</t>
  </si>
  <si>
    <r>
      <rPr>
        <sz val="11"/>
        <color rgb="FF000000"/>
        <rFont val="Source Code Pro"/>
        <family val="0"/>
        <charset val="1"/>
      </rPr>
      <t xml:space="preserve">cp </t>
    </r>
    <r>
      <rPr>
        <sz val="11"/>
        <color rgb="FF0369A3"/>
        <rFont val="Source Code Pro"/>
        <family val="0"/>
        <charset val="1"/>
      </rPr>
      <t xml:space="preserve">archivo</t>
    </r>
    <r>
      <rPr>
        <sz val="11"/>
        <color rgb="FF000000"/>
        <rFont val="Source Code Pro"/>
        <family val="0"/>
        <charset val="1"/>
      </rPr>
      <t xml:space="preserve"> </t>
    </r>
    <r>
      <rPr>
        <sz val="11"/>
        <color rgb="FF0369A3"/>
        <rFont val="Source Code Pro"/>
        <family val="0"/>
        <charset val="1"/>
      </rPr>
      <t xml:space="preserve">path</t>
    </r>
  </si>
  <si>
    <t xml:space="preserve">Copiar archivo a un path</t>
  </si>
  <si>
    <t xml:space="preserve">Comodines</t>
  </si>
  <si>
    <t xml:space="preserve">Aritméticos</t>
  </si>
  <si>
    <r>
      <rPr>
        <sz val="11"/>
        <color rgb="FF000000"/>
        <rFont val="Source Code Pro"/>
        <family val="0"/>
        <charset val="1"/>
      </rPr>
      <t xml:space="preserve">cp </t>
    </r>
    <r>
      <rPr>
        <sz val="11"/>
        <color rgb="FF0369A3"/>
        <rFont val="Source Code Pro"/>
        <family val="0"/>
        <charset val="1"/>
      </rPr>
      <t xml:space="preserve">‘directorio’</t>
    </r>
    <r>
      <rPr>
        <sz val="11"/>
        <color rgb="FF000000"/>
        <rFont val="Source Code Pro"/>
        <family val="0"/>
        <charset val="1"/>
      </rPr>
      <t xml:space="preserve"> </t>
    </r>
    <r>
      <rPr>
        <sz val="11"/>
        <color rgb="FF0369A3"/>
        <rFont val="Source Code Pro"/>
        <family val="0"/>
        <charset val="1"/>
      </rPr>
      <t xml:space="preserve">path</t>
    </r>
  </si>
  <si>
    <t xml:space="preserve">Copiar directorio a un path (sin sus archivos dentro)</t>
  </si>
  <si>
    <t xml:space="preserve">*</t>
  </si>
  <si>
    <t xml:space="preserve">Todo</t>
  </si>
  <si>
    <t xml:space="preserve">+</t>
  </si>
  <si>
    <t xml:space="preserve">|</t>
  </si>
  <si>
    <t xml:space="preserve">Mandar el output de un comando al input de otro</t>
  </si>
  <si>
    <r>
      <rPr>
        <sz val="11"/>
        <color rgb="FF000000"/>
        <rFont val="Source Code Pro"/>
        <family val="0"/>
        <charset val="1"/>
      </rPr>
      <t xml:space="preserve">cp </t>
    </r>
    <r>
      <rPr>
        <sz val="11"/>
        <color rgb="FF0369A3"/>
        <rFont val="Source Code Pro"/>
        <family val="0"/>
        <charset val="1"/>
      </rPr>
      <t xml:space="preserve">‘directorio’</t>
    </r>
    <r>
      <rPr>
        <sz val="11"/>
        <color rgb="FF000000"/>
        <rFont val="Source Code Pro"/>
        <family val="0"/>
        <charset val="1"/>
      </rPr>
      <t xml:space="preserve"> </t>
    </r>
    <r>
      <rPr>
        <sz val="11"/>
        <color rgb="FF0369A3"/>
        <rFont val="Source Code Pro"/>
        <family val="0"/>
        <charset val="1"/>
      </rPr>
      <t xml:space="preserve">path </t>
    </r>
    <r>
      <rPr>
        <sz val="11"/>
        <rFont val="Source Code Pro"/>
        <family val="0"/>
        <charset val="1"/>
      </rPr>
      <t xml:space="preserve">-Recurse</t>
    </r>
  </si>
  <si>
    <t xml:space="preserve">Copiar directorio a un path (con sus archivos dentro)</t>
  </si>
  <si>
    <t xml:space="preserve">$null</t>
  </si>
  <si>
    <t xml:space="preserve">Nada</t>
  </si>
  <si>
    <t xml:space="preserve">-</t>
  </si>
  <si>
    <r>
      <rPr>
        <sz val="11"/>
        <color rgb="FF000000"/>
        <rFont val="Source Code Pro"/>
        <family val="0"/>
        <charset val="1"/>
      </rPr>
      <t xml:space="preserve">mv </t>
    </r>
    <r>
      <rPr>
        <sz val="11"/>
        <color rgb="FF0369A3"/>
        <rFont val="Source Code Pro"/>
        <family val="0"/>
        <charset val="1"/>
      </rPr>
      <t xml:space="preserve">archivo</t>
    </r>
    <r>
      <rPr>
        <sz val="11"/>
        <color rgb="FF000000"/>
        <rFont val="Source Code Pro"/>
        <family val="0"/>
        <charset val="1"/>
      </rPr>
      <t xml:space="preserve"> </t>
    </r>
    <r>
      <rPr>
        <sz val="11"/>
        <color rgb="FF0369A3"/>
        <rFont val="Source Code Pro"/>
        <family val="0"/>
        <charset val="1"/>
      </rPr>
      <t xml:space="preserve">nombre</t>
    </r>
  </si>
  <si>
    <t xml:space="preserve">Renombrar archivo</t>
  </si>
  <si>
    <r>
      <rPr>
        <sz val="11"/>
        <color rgb="FF000000"/>
        <rFont val="Source Code Pro"/>
        <family val="0"/>
        <charset val="1"/>
      </rPr>
      <t xml:space="preserve">mv </t>
    </r>
    <r>
      <rPr>
        <sz val="11"/>
        <color rgb="FF0369A3"/>
        <rFont val="Source Code Pro"/>
        <family val="0"/>
        <charset val="1"/>
      </rPr>
      <t xml:space="preserve">archivo path</t>
    </r>
  </si>
  <si>
    <t xml:space="preserve">Mover archivo a path</t>
  </si>
  <si>
    <t xml:space="preserve">/</t>
  </si>
  <si>
    <r>
      <rPr>
        <sz val="11"/>
        <color rgb="FF000000"/>
        <rFont val="Source Code Pro"/>
        <family val="0"/>
        <charset val="1"/>
      </rPr>
      <t xml:space="preserve">rm </t>
    </r>
    <r>
      <rPr>
        <sz val="11"/>
        <color rgb="FF0369A3"/>
        <rFont val="Source Code Pro"/>
        <family val="0"/>
        <charset val="1"/>
      </rPr>
      <t xml:space="preserve">archivo</t>
    </r>
  </si>
  <si>
    <t xml:space="preserve">Borrar permanentemente archivo</t>
  </si>
  <si>
    <r>
      <rPr>
        <sz val="11"/>
        <color rgb="FF000000"/>
        <rFont val="Source Code Pro"/>
        <family val="0"/>
        <charset val="1"/>
      </rPr>
      <t xml:space="preserve">rm </t>
    </r>
    <r>
      <rPr>
        <sz val="11"/>
        <color rgb="FF0369A3"/>
        <rFont val="Source Code Pro"/>
        <family val="0"/>
        <charset val="1"/>
      </rPr>
      <t xml:space="preserve">archivo</t>
    </r>
    <r>
      <rPr>
        <sz val="11"/>
        <color rgb="FF000000"/>
        <rFont val="Source Code Pro"/>
        <family val="0"/>
        <charset val="1"/>
      </rPr>
      <t xml:space="preserve"> -Force</t>
    </r>
  </si>
  <si>
    <t xml:space="preserve">Borrar permanentemente archivo sin permisos</t>
  </si>
  <si>
    <r>
      <rPr>
        <sz val="11"/>
        <color rgb="FF000000"/>
        <rFont val="Source Code Pro"/>
        <family val="0"/>
        <charset val="1"/>
      </rPr>
      <t xml:space="preserve">rm </t>
    </r>
    <r>
      <rPr>
        <sz val="11"/>
        <color rgb="FF0369A3"/>
        <rFont val="Source Code Pro"/>
        <family val="0"/>
        <charset val="1"/>
      </rPr>
      <t xml:space="preserve">directorio</t>
    </r>
  </si>
  <si>
    <t xml:space="preserve">Borrar permanentemente directorio (por partes)</t>
  </si>
  <si>
    <r>
      <rPr>
        <sz val="11"/>
        <color rgb="FF000000"/>
        <rFont val="Source Code Pro"/>
        <family val="0"/>
        <charset val="1"/>
      </rPr>
      <t xml:space="preserve">rm </t>
    </r>
    <r>
      <rPr>
        <sz val="11"/>
        <color rgb="FF0369A3"/>
        <rFont val="Source Code Pro"/>
        <family val="0"/>
        <charset val="1"/>
      </rPr>
      <t xml:space="preserve">directorio</t>
    </r>
    <r>
      <rPr>
        <sz val="11"/>
        <color rgb="FF000000"/>
        <rFont val="Source Code Pro"/>
        <family val="0"/>
        <charset val="1"/>
      </rPr>
      <t xml:space="preserve"> -Recurse</t>
    </r>
  </si>
  <si>
    <t xml:space="preserve">Borrar permanentemente directorio con todos sus archivos dentro</t>
  </si>
  <si>
    <t xml:space="preserve">&gt;</t>
  </si>
  <si>
    <t xml:space="preserve">Asignar a un archivo (si no hay, se crea uno)</t>
  </si>
  <si>
    <r>
      <rPr>
        <sz val="11"/>
        <color rgb="FF000000"/>
        <rFont val="Source Code Pro"/>
        <family val="0"/>
        <charset val="1"/>
      </rPr>
      <t xml:space="preserve">cat </t>
    </r>
    <r>
      <rPr>
        <sz val="11"/>
        <color rgb="FF0369A3"/>
        <rFont val="Source Code Pro"/>
        <family val="0"/>
        <charset val="1"/>
      </rPr>
      <t xml:space="preserve">archivo</t>
    </r>
  </si>
  <si>
    <t xml:space="preserve">Abrir archivo (de texto, de configuración) en interface</t>
  </si>
  <si>
    <t xml:space="preserve">&gt;&gt;</t>
  </si>
  <si>
    <t xml:space="preserve">Añadir a un archivo</t>
  </si>
  <si>
    <r>
      <rPr>
        <sz val="11"/>
        <color rgb="FF000000"/>
        <rFont val="Source Code Pro"/>
        <family val="0"/>
        <charset val="1"/>
      </rPr>
      <t xml:space="preserve">cat </t>
    </r>
    <r>
      <rPr>
        <sz val="11"/>
        <color rgb="FF0369A3"/>
        <rFont val="Source Code Pro"/>
        <family val="0"/>
        <charset val="1"/>
      </rPr>
      <t xml:space="preserve">archivo</t>
    </r>
    <r>
      <rPr>
        <sz val="11"/>
        <color rgb="FF000000"/>
        <rFont val="Source Code Pro"/>
        <family val="0"/>
        <charset val="1"/>
      </rPr>
      <t xml:space="preserve"> -Head </t>
    </r>
    <r>
      <rPr>
        <sz val="11"/>
        <color rgb="FFC9211E"/>
        <rFont val="Source Code Pro"/>
        <family val="0"/>
        <charset val="1"/>
      </rPr>
      <t xml:space="preserve">#</t>
    </r>
  </si>
  <si>
    <t xml:space="preserve">Ver las primeras # líneas del archivo</t>
  </si>
  <si>
    <r>
      <rPr>
        <sz val="11"/>
        <color rgb="FF000000"/>
        <rFont val="Source Code Pro"/>
        <family val="0"/>
        <charset val="1"/>
      </rPr>
      <t xml:space="preserve">cat </t>
    </r>
    <r>
      <rPr>
        <sz val="11"/>
        <color rgb="FF0369A3"/>
        <rFont val="Source Code Pro"/>
        <family val="0"/>
        <charset val="1"/>
      </rPr>
      <t xml:space="preserve">archivo</t>
    </r>
    <r>
      <rPr>
        <sz val="11"/>
        <color rgb="FF000000"/>
        <rFont val="Source Code Pro"/>
        <family val="0"/>
        <charset val="1"/>
      </rPr>
      <t xml:space="preserve"> -Tail </t>
    </r>
    <r>
      <rPr>
        <sz val="11"/>
        <color rgb="FFC9211E"/>
        <rFont val="Source Code Pro"/>
        <family val="0"/>
        <charset val="1"/>
      </rPr>
      <t xml:space="preserve">#</t>
    </r>
  </si>
  <si>
    <t xml:space="preserve">Ver las últimas # líneas del archivo</t>
  </si>
  <si>
    <r>
      <rPr>
        <sz val="11"/>
        <color rgb="FF000000"/>
        <rFont val="Source Code Pro"/>
        <family val="0"/>
        <charset val="1"/>
      </rPr>
      <t xml:space="preserve">more </t>
    </r>
    <r>
      <rPr>
        <sz val="11"/>
        <color rgb="FF0369A3"/>
        <rFont val="Source Code Pro"/>
        <family val="0"/>
        <charset val="1"/>
      </rPr>
      <t xml:space="preserve">archivo</t>
    </r>
  </si>
  <si>
    <t xml:space="preserve">Abrir contenidos de archivo 1 página a la vez</t>
  </si>
  <si>
    <t xml:space="preserve">q</t>
  </si>
  <si>
    <t xml:space="preserve">Salir</t>
  </si>
  <si>
    <r>
      <rPr>
        <sz val="11"/>
        <color rgb="FF000000"/>
        <rFont val="Source Code Pro"/>
        <family val="0"/>
        <charset val="1"/>
      </rPr>
      <t xml:space="preserve">start </t>
    </r>
    <r>
      <rPr>
        <sz val="11"/>
        <color rgb="FF0369A3"/>
        <rFont val="Source Code Pro"/>
        <family val="0"/>
        <charset val="1"/>
      </rPr>
      <t xml:space="preserve">editor archivo</t>
    </r>
  </si>
  <si>
    <t xml:space="preserve">Abrir archivo en editor de texto</t>
  </si>
  <si>
    <t xml:space="preserve">Enter</t>
  </si>
  <si>
    <t xml:space="preserve">Avanzar 1 línea</t>
  </si>
  <si>
    <r>
      <rPr>
        <sz val="11"/>
        <color rgb="FF000000"/>
        <rFont val="Source Code Pro"/>
        <family val="0"/>
        <charset val="1"/>
      </rPr>
      <t xml:space="preserve">sls </t>
    </r>
    <r>
      <rPr>
        <sz val="11"/>
        <color rgb="FF0369A3"/>
        <rFont val="Source Code Pro"/>
        <family val="0"/>
        <charset val="1"/>
      </rPr>
      <t xml:space="preserve">expresión</t>
    </r>
  </si>
  <si>
    <t xml:space="preserve">Buscar expresión (string, número, etc) en path</t>
  </si>
  <si>
    <t xml:space="preserve">Espacio</t>
  </si>
  <si>
    <t xml:space="preserve">Avanzar 1 página</t>
  </si>
  <si>
    <t xml:space="preserve">ipconfig</t>
  </si>
  <si>
    <t xml:space="preserve">Administrador de paquetes</t>
  </si>
  <si>
    <t xml:space="preserve">Chocolatey</t>
  </si>
  <si>
    <t xml:space="preserve">WSDK</t>
  </si>
  <si>
    <t xml:space="preserve">Software developmente kit</t>
  </si>
  <si>
    <t xml:space="preserve">Orca.exe</t>
  </si>
  <si>
    <t xml:space="preserve">Para crear instaladores de Windows y .msi</t>
  </si>
  <si>
    <t xml:space="preserve">Actualizaciones</t>
  </si>
  <si>
    <t xml:space="preserve">Windows Update Client service</t>
  </si>
  <si>
    <t xml:space="preserve">STATA</t>
  </si>
  <si>
    <t xml:space="preserve">Manuales</t>
  </si>
  <si>
    <t xml:space="preserve">FAQ</t>
  </si>
  <si>
    <t xml:space="preserve">Stata es un software estadístico de pago que ofrece manejo de datos, análisis gráfico, estadístico, econométrico</t>
  </si>
  <si>
    <t xml:space="preserve">[IG]</t>
  </si>
  <si>
    <t xml:space="preserve">Guía de instalación</t>
  </si>
  <si>
    <t xml:space="preserve">¿Cómo guardar resultados de tablas?</t>
  </si>
  <si>
    <t xml:space="preserve">Puede usarse como un interface gráfico (GUI), es decir, mediante clicks o mediante código en los do-files</t>
  </si>
  <si>
    <t xml:space="preserve">[U]</t>
  </si>
  <si>
    <t xml:space="preserve">Guía de usuario</t>
  </si>
  <si>
    <t xml:space="preserve">¿Cómo guardar resultados de regresiones?</t>
  </si>
  <si>
    <t xml:space="preserve">Stata usa 2 lenguajes de programación: ado y Mata.</t>
  </si>
  <si>
    <t xml:space="preserve">[BAYES]</t>
  </si>
  <si>
    <t xml:space="preserve">Análisis bayesiano</t>
  </si>
  <si>
    <t xml:space="preserve">¿Cómo abrir una base de un Excel?</t>
  </si>
  <si>
    <t xml:space="preserve">Mata es un lenguage de programación de matrices compilado en C/C++ que acepta programación orientada a objetos (POO)</t>
  </si>
  <si>
    <t xml:space="preserve">[D]</t>
  </si>
  <si>
    <t xml:space="preserve">Manejo de Datos</t>
  </si>
  <si>
    <t xml:space="preserve">¿Cómo exportar tablas a Excel o Word?</t>
  </si>
  <si>
    <t xml:space="preserve">Disponible para Linux, Windows y Mac</t>
  </si>
  <si>
    <t xml:space="preserve">[FN]</t>
  </si>
  <si>
    <t xml:space="preserve">Funciones</t>
  </si>
  <si>
    <t xml:space="preserve">¿Cómo guardo gráficos?</t>
  </si>
  <si>
    <t xml:space="preserve">[G]</t>
  </si>
  <si>
    <t xml:space="preserve">Gráficos</t>
  </si>
  <si>
    <t xml:space="preserve">¿Cómo pongo un gráfico encima de otro?</t>
  </si>
  <si>
    <t xml:space="preserve">Bases de datos</t>
  </si>
  <si>
    <t xml:space="preserve">.dta</t>
  </si>
  <si>
    <t xml:space="preserve">[M]</t>
  </si>
  <si>
    <t xml:space="preserve">¿Cómo crear matrices/vectores?</t>
  </si>
  <si>
    <t xml:space="preserve">Do-files</t>
  </si>
  <si>
    <t xml:space="preserve">.do</t>
  </si>
  <si>
    <t xml:space="preserve">[MV]</t>
  </si>
  <si>
    <t xml:space="preserve">Estadística multivariada</t>
  </si>
  <si>
    <t xml:space="preserve">¿Cómo guardar valores en matrices/vectores?</t>
  </si>
  <si>
    <t xml:space="preserve">Ado-files</t>
  </si>
  <si>
    <t xml:space="preserve">.ado</t>
  </si>
  <si>
    <t xml:space="preserve">[P]</t>
  </si>
  <si>
    <t xml:space="preserve">Programación</t>
  </si>
  <si>
    <t xml:space="preserve">¿Cómo exportar matrices/vectores?</t>
  </si>
  <si>
    <t xml:space="preserve">Gráficos</t>
  </si>
  <si>
    <t xml:space="preserve">.gph</t>
  </si>
  <si>
    <t xml:space="preserve">[SVY]</t>
  </si>
  <si>
    <t xml:space="preserve">Data de encuestas</t>
  </si>
  <si>
    <t xml:space="preserve">¿Qué ponderador usar? ¿pw,aw,iw,fw?</t>
  </si>
  <si>
    <t xml:space="preserve">Logs</t>
  </si>
  <si>
    <t xml:space="preserve">.smcl</t>
  </si>
  <si>
    <t xml:space="preserve">[TE]</t>
  </si>
  <si>
    <t xml:space="preserve">Efectos de tratamiento</t>
  </si>
  <si>
    <t xml:space="preserve">¿Cómo mergear correctamente bases de datos?</t>
  </si>
  <si>
    <t xml:space="preserve">Mata objetos</t>
  </si>
  <si>
    <t xml:space="preserve">.mlib</t>
  </si>
  <si>
    <t xml:space="preserve">[ST]</t>
  </si>
  <si>
    <t xml:space="preserve">Análisis de supervivencia</t>
  </si>
  <si>
    <t xml:space="preserve">.mo</t>
  </si>
  <si>
    <t xml:space="preserve">[TS]</t>
  </si>
  <si>
    <t xml:space="preserve">Series de tiempo</t>
  </si>
  <si>
    <t xml:space="preserve">[XT]</t>
  </si>
  <si>
    <t xml:space="preserve">Datos de panel</t>
  </si>
  <si>
    <r>
      <rPr>
        <sz val="11"/>
        <color rgb="FF000000"/>
        <rFont val="Source Code Pro"/>
        <family val="0"/>
        <charset val="1"/>
      </rPr>
      <t xml:space="preserve">Comentario unilínea (</t>
    </r>
    <r>
      <rPr>
        <i val="true"/>
        <sz val="11"/>
        <color rgb="FF000000"/>
        <rFont val="Source Code Pro"/>
        <family val="0"/>
        <charset val="1"/>
      </rPr>
      <t xml:space="preserve">solo en ado, no Mata</t>
    </r>
    <r>
      <rPr>
        <sz val="11"/>
        <color rgb="FF000000"/>
        <rFont val="Source Code Pro"/>
        <family val="0"/>
        <charset val="1"/>
      </rPr>
      <t xml:space="preserve">)</t>
    </r>
  </si>
  <si>
    <t xml:space="preserve">//</t>
  </si>
  <si>
    <t xml:space="preserve">Comentario unilínea resto de línea</t>
  </si>
  <si>
    <t xml:space="preserve">/*</t>
  </si>
  <si>
    <t xml:space="preserve">Iniciar comentario multilínea</t>
  </si>
  <si>
    <t xml:space="preserve">*/</t>
  </si>
  <si>
    <t xml:space="preserve">Terminar comentario multilínea</t>
  </si>
  <si>
    <t xml:space="preserve">Entorno</t>
  </si>
  <si>
    <t xml:space="preserve">Do-file</t>
  </si>
  <si>
    <t xml:space="preserve">Base de Datos</t>
  </si>
  <si>
    <t xml:space="preserve">Viewer (help)</t>
  </si>
  <si>
    <t xml:space="preserve">///</t>
  </si>
  <si>
    <t xml:space="preserve">Continuación comando en múltiples líneas (Se pone al final de cada línea)</t>
  </si>
  <si>
    <r>
      <rPr>
        <b val="true"/>
        <u val="single"/>
        <sz val="11"/>
        <color rgb="FF000000"/>
        <rFont val="Source Code Pro"/>
        <family val="0"/>
        <charset val="1"/>
      </rPr>
      <t xml:space="preserve">Operadores</t>
    </r>
    <r>
      <rPr>
        <sz val="11"/>
        <color rgb="FF000000"/>
        <rFont val="Source Code Pro"/>
        <family val="0"/>
        <charset val="1"/>
      </rPr>
      <t xml:space="preserve"> (</t>
    </r>
    <r>
      <rPr>
        <i val="true"/>
        <sz val="11"/>
        <color rgb="FF000000"/>
        <rFont val="Source Code Pro"/>
        <family val="0"/>
        <charset val="1"/>
      </rPr>
      <t xml:space="preserve">ado</t>
    </r>
    <r>
      <rPr>
        <sz val="11"/>
        <color rgb="FF000000"/>
        <rFont val="Source Code Pro"/>
        <family val="0"/>
        <charset val="1"/>
      </rPr>
      <t xml:space="preserve">)</t>
    </r>
  </si>
  <si>
    <t xml:space="preserve">Comandos</t>
  </si>
  <si>
    <t xml:space="preserve">Aritméticos</t>
  </si>
  <si>
    <t xml:space="preserve">Relacionales</t>
  </si>
  <si>
    <t xml:space="preserve">Lógicos</t>
  </si>
  <si>
    <t xml:space="preserve">Asignación</t>
  </si>
  <si>
    <t xml:space="preserve">Strings</t>
  </si>
  <si>
    <t xml:space="preserve">Programacionales</t>
  </si>
  <si>
    <t xml:space="preserve">Suma</t>
  </si>
  <si>
    <t xml:space="preserve">==</t>
  </si>
  <si>
    <t xml:space="preserve">Igual</t>
  </si>
  <si>
    <t xml:space="preserve">&amp;</t>
  </si>
  <si>
    <t xml:space="preserve">Y</t>
  </si>
  <si>
    <t xml:space="preserve">=</t>
  </si>
  <si>
    <t xml:space="preserve">Asignación/Reasignación</t>
  </si>
  <si>
    <t xml:space="preserve">Concatenación</t>
  </si>
  <si>
    <t xml:space="preserve">.</t>
  </si>
  <si>
    <t xml:space="preserve">Resta</t>
  </si>
  <si>
    <t xml:space="preserve">!=</t>
  </si>
  <si>
    <t xml:space="preserve">No igual</t>
  </si>
  <si>
    <t xml:space="preserve">O</t>
  </si>
  <si>
    <t xml:space="preserve">++</t>
  </si>
  <si>
    <t xml:space="preserve">Incremento (mejor usarlo siempre de prefijo)</t>
  </si>
  <si>
    <t xml:space="preserve">Repetición</t>
  </si>
  <si>
    <t xml:space="preserve">Empareja 0 o más</t>
  </si>
  <si>
    <r>
      <rPr>
        <b val="true"/>
        <u val="single"/>
        <sz val="11"/>
        <color rgb="FF2F5597"/>
        <rFont val="Source Code Pro"/>
        <family val="0"/>
        <charset val="1"/>
      </rPr>
      <t xml:space="preserve">h</t>
    </r>
    <r>
      <rPr>
        <b val="true"/>
        <sz val="11"/>
        <color rgb="FF2F5597"/>
        <rFont val="Source Code Pro"/>
        <family val="0"/>
        <charset val="1"/>
      </rPr>
      <t xml:space="preserve">elp</t>
    </r>
  </si>
  <si>
    <t xml:space="preserve">Describe comandos y sus sintáxis a profundidad</t>
  </si>
  <si>
    <t xml:space="preserve">Multiplicación</t>
  </si>
  <si>
    <t xml:space="preserve">Mayor que</t>
  </si>
  <si>
    <t xml:space="preserve">!</t>
  </si>
  <si>
    <t xml:space="preserve">No</t>
  </si>
  <si>
    <t xml:space="preserve">--</t>
  </si>
  <si>
    <t xml:space="preserve">Decremento (mejor usarlo siempre de prefijo)</t>
  </si>
  <si>
    <t xml:space="preserve">?</t>
  </si>
  <si>
    <t xml:space="preserve">Empareja exactamente 1</t>
  </si>
  <si>
    <t xml:space="preserve">search</t>
  </si>
  <si>
    <t xml:space="preserve">Buscar en documentación de Stata y en internet</t>
  </si>
  <si>
    <t xml:space="preserve">División</t>
  </si>
  <si>
    <t xml:space="preserve">&lt;</t>
  </si>
  <si>
    <t xml:space="preserve">Menor que</t>
  </si>
  <si>
    <t xml:space="preserve">~</t>
  </si>
  <si>
    <t xml:space="preserve">^</t>
  </si>
  <si>
    <t xml:space="preserve">Potencia</t>
  </si>
  <si>
    <t xml:space="preserve">&gt;=</t>
  </si>
  <si>
    <t xml:space="preserve">Mayor igual que</t>
  </si>
  <si>
    <t xml:space="preserve">ssc install</t>
  </si>
  <si>
    <t xml:space="preserve">Instalar paquete con comandos adicionales</t>
  </si>
  <si>
    <t xml:space="preserve">&lt;=</t>
  </si>
  <si>
    <t xml:space="preserve">Menor igual que</t>
  </si>
  <si>
    <t xml:space="preserve">query</t>
  </si>
  <si>
    <t xml:space="preserve">Muestra información del sistema</t>
  </si>
  <si>
    <t xml:space="preserve">memory</t>
  </si>
  <si>
    <t xml:space="preserve">Muestra un informe del uso de memoria</t>
  </si>
  <si>
    <t xml:space="preserve">display</t>
  </si>
  <si>
    <t xml:space="preserve">Muestra strings o valores escalares</t>
  </si>
  <si>
    <t xml:space="preserve">capture</t>
  </si>
  <si>
    <t xml:space="preserve">Captura código de retorno de otros comandos</t>
  </si>
  <si>
    <t xml:space="preserve">quietly</t>
  </si>
  <si>
    <t xml:space="preserve">Permite no mostrar el código de retorno de otros comandos</t>
  </si>
  <si>
    <t xml:space="preserve">noisily</t>
  </si>
  <si>
    <t xml:space="preserve">Asegura mostrar el código de retorno de otros comandos</t>
  </si>
  <si>
    <t xml:space="preserve">Macros</t>
  </si>
  <si>
    <t xml:space="preserve">Macros son como las variables de otros lenguajes de programación, se usan parecido: se les “asigna” valores y se les llama</t>
  </si>
  <si>
    <t xml:space="preserve">capture noisily</t>
  </si>
  <si>
    <t xml:space="preserve">Permite continuar si comandos tuvieran errores y muestra si hubo (útil en bucles)</t>
  </si>
  <si>
    <r>
      <rPr>
        <sz val="11"/>
        <color rgb="FF000000"/>
        <rFont val="Source Code Pro"/>
        <family val="0"/>
        <charset val="1"/>
      </rPr>
      <t xml:space="preserve">Sin embargo, no son variables, </t>
    </r>
    <r>
      <rPr>
        <b val="true"/>
        <sz val="11"/>
        <color rgb="FF000000"/>
        <rFont val="Source Code Pro"/>
        <family val="0"/>
        <charset val="1"/>
      </rPr>
      <t xml:space="preserve">son strings</t>
    </r>
    <r>
      <rPr>
        <sz val="11"/>
        <color rgb="FF000000"/>
        <rFont val="Source Code Pro"/>
        <family val="0"/>
        <charset val="1"/>
      </rPr>
      <t xml:space="preserve">, Stata simplemente escribe dichos strings sin comillas al ser llamadas</t>
    </r>
  </si>
  <si>
    <r>
      <rPr>
        <sz val="11"/>
        <color rgb="FF000000"/>
        <rFont val="Source Code Pro"/>
        <family val="0"/>
        <charset val="1"/>
      </rPr>
      <t xml:space="preserve">Las macros funcionan </t>
    </r>
    <r>
      <rPr>
        <b val="true"/>
        <i val="true"/>
        <u val="single"/>
        <sz val="11"/>
        <color rgb="FF000000"/>
        <rFont val="Source Code Pro"/>
        <family val="0"/>
        <charset val="1"/>
      </rPr>
      <t xml:space="preserve">solo en ado</t>
    </r>
    <r>
      <rPr>
        <sz val="11"/>
        <color rgb="FF000000"/>
        <rFont val="Source Code Pro"/>
        <family val="0"/>
        <charset val="1"/>
      </rPr>
      <t xml:space="preserve">, </t>
    </r>
    <r>
      <rPr>
        <i val="true"/>
        <u val="single"/>
        <sz val="11"/>
        <color rgb="FF000000"/>
        <rFont val="Source Code Pro"/>
        <family val="0"/>
        <charset val="1"/>
      </rPr>
      <t xml:space="preserve">no en Mata</t>
    </r>
  </si>
  <si>
    <t xml:space="preserve">confirm</t>
  </si>
  <si>
    <t xml:space="preserve">break</t>
  </si>
  <si>
    <t xml:space="preserve">error</t>
  </si>
  <si>
    <r>
      <rPr>
        <b val="true"/>
        <sz val="11"/>
        <color rgb="FF2F5597"/>
        <rFont val="Source Code Pro"/>
        <family val="0"/>
        <charset val="1"/>
      </rPr>
      <t xml:space="preserve">global</t>
    </r>
    <r>
      <rPr>
        <sz val="11"/>
        <color rgb="FF2F5597"/>
        <rFont val="Source Code Pro"/>
        <family val="0"/>
        <charset val="1"/>
      </rPr>
      <t xml:space="preserve"> </t>
    </r>
    <r>
      <rPr>
        <sz val="11"/>
        <color rgb="FF000000"/>
        <rFont val="Source Code Pro"/>
        <family val="0"/>
        <charset val="1"/>
      </rPr>
      <t xml:space="preserve">x #</t>
    </r>
  </si>
  <si>
    <t xml:space="preserve">Crea macro de alcance global x como un string “#”</t>
  </si>
  <si>
    <t xml:space="preserve">global x 2+2</t>
  </si>
  <si>
    <t xml:space="preserve">La macro x es “2+2”</t>
  </si>
  <si>
    <t xml:space="preserve">nobreak</t>
  </si>
  <si>
    <t xml:space="preserve">continue</t>
  </si>
  <si>
    <t xml:space="preserve">Sale de bucles dentro de { }</t>
  </si>
  <si>
    <r>
      <rPr>
        <b val="true"/>
        <sz val="11"/>
        <color rgb="FF2F5597"/>
        <rFont val="Source Code Pro"/>
        <family val="0"/>
        <charset val="1"/>
      </rPr>
      <t xml:space="preserve">global </t>
    </r>
    <r>
      <rPr>
        <sz val="11"/>
        <color rgb="FF000000"/>
        <rFont val="Source Code Pro"/>
        <family val="0"/>
        <charset val="1"/>
      </rPr>
      <t xml:space="preserve">x = </t>
    </r>
    <r>
      <rPr>
        <i val="true"/>
        <sz val="11"/>
        <color rgb="FF000000"/>
        <rFont val="Source Code Pro"/>
        <family val="0"/>
        <charset val="1"/>
      </rPr>
      <t xml:space="preserve">ope</t>
    </r>
  </si>
  <si>
    <t xml:space="preserve">Evalua una operación antes de asignarlo a la macro global x como string</t>
  </si>
  <si>
    <t xml:space="preserve">global x = 2+2</t>
  </si>
  <si>
    <t xml:space="preserve">La macro x es “4”</t>
  </si>
  <si>
    <t xml:space="preserve">set ouput</t>
  </si>
  <si>
    <t xml:space="preserve">set seed</t>
  </si>
  <si>
    <r>
      <rPr>
        <b val="true"/>
        <sz val="11"/>
        <color rgb="FF2F5597"/>
        <rFont val="Source Code Pro"/>
        <family val="0"/>
        <charset val="1"/>
      </rPr>
      <t xml:space="preserve">local</t>
    </r>
    <r>
      <rPr>
        <sz val="11"/>
        <color rgb="FF2F5597"/>
        <rFont val="Source Code Pro"/>
        <family val="0"/>
        <charset val="1"/>
      </rPr>
      <t xml:space="preserve"> </t>
    </r>
    <r>
      <rPr>
        <sz val="11"/>
        <color rgb="FF000000"/>
        <rFont val="Source Code Pro"/>
        <family val="0"/>
        <charset val="1"/>
      </rPr>
      <t xml:space="preserve">x #</t>
    </r>
  </si>
  <si>
    <t xml:space="preserve">Crea macro de alcance local x como un string “#”</t>
  </si>
  <si>
    <t xml:space="preserve">comments</t>
  </si>
  <si>
    <t xml:space="preserve">inlist</t>
  </si>
  <si>
    <r>
      <rPr>
        <b val="true"/>
        <sz val="11"/>
        <color rgb="FF2F5597"/>
        <rFont val="Source Code Pro"/>
        <family val="0"/>
        <charset val="1"/>
      </rPr>
      <t xml:space="preserve">local </t>
    </r>
    <r>
      <rPr>
        <sz val="11"/>
        <color rgb="FF000000"/>
        <rFont val="Source Code Pro"/>
        <family val="0"/>
        <charset val="1"/>
      </rPr>
      <t xml:space="preserve">x = </t>
    </r>
    <r>
      <rPr>
        <i val="true"/>
        <sz val="11"/>
        <color rgb="FF000000"/>
        <rFont val="Source Code Pro"/>
        <family val="0"/>
        <charset val="1"/>
      </rPr>
      <t xml:space="preserve">ope</t>
    </r>
  </si>
  <si>
    <t xml:space="preserve">Evalua una operación antes de asignarlo a la macro local x como string</t>
  </si>
  <si>
    <t xml:space="preserve">program</t>
  </si>
  <si>
    <t xml:space="preserve">inrange</t>
  </si>
  <si>
    <t xml:space="preserve">return</t>
  </si>
  <si>
    <t xml:space="preserve">split</t>
  </si>
  <si>
    <t xml:space="preserve">`x’</t>
  </si>
  <si>
    <t xml:space="preserve">Llamada de macros locales</t>
  </si>
  <si>
    <t xml:space="preserve">concat</t>
  </si>
  <si>
    <t xml:space="preserve">$x</t>
  </si>
  <si>
    <t xml:space="preserve">Llamada de macros globales</t>
  </si>
  <si>
    <t xml:space="preserve">Do-file en Sublime Text</t>
  </si>
  <si>
    <t xml:space="preserve">substr</t>
  </si>
  <si>
    <t xml:space="preserve">timer</t>
  </si>
  <si>
    <t xml:space="preserve">real</t>
  </si>
  <si>
    <t xml:space="preserve">Una macro global es pública, una macro local es privada</t>
  </si>
  <si>
    <t xml:space="preserve">Las macros locales existen solamente en el programa o do-file donde fueron definidas. Cuando este termina, las macros locales son eliminadas.</t>
  </si>
  <si>
    <t xml:space="preserve">https://sergiocorreia.github.io/StataEditor/</t>
  </si>
  <si>
    <t xml:space="preserve">exit</t>
  </si>
  <si>
    <t xml:space="preserve">Un valor privado es prefijado con un guión bajo _ ; Por eso macros locales son solo definidas como globales con un _ . O sea:</t>
  </si>
  <si>
    <t xml:space="preserve">Acceder a línea de comandos del sistema operativo desde Stata</t>
  </si>
  <si>
    <r>
      <rPr>
        <u val="single"/>
        <sz val="11"/>
        <color rgb="FF000000"/>
        <rFont val="Source Code Pro"/>
        <family val="0"/>
        <charset val="1"/>
      </rPr>
      <t xml:space="preserve">ma</t>
    </r>
    <r>
      <rPr>
        <sz val="11"/>
        <color rgb="FF000000"/>
        <rFont val="Source Code Pro"/>
        <family val="0"/>
        <charset val="1"/>
      </rPr>
      <t xml:space="preserve">cro </t>
    </r>
    <r>
      <rPr>
        <u val="single"/>
        <sz val="11"/>
        <color rgb="FF000000"/>
        <rFont val="Source Code Pro"/>
        <family val="0"/>
        <charset val="1"/>
      </rPr>
      <t xml:space="preserve">di</t>
    </r>
    <r>
      <rPr>
        <sz val="11"/>
        <color rgb="FF000000"/>
        <rFont val="Source Code Pro"/>
        <family val="0"/>
        <charset val="1"/>
      </rPr>
      <t xml:space="preserve">r</t>
    </r>
  </si>
  <si>
    <t xml:space="preserve">global _x</t>
  </si>
  <si>
    <t xml:space="preserve">xshell</t>
  </si>
  <si>
    <t xml:space="preserve">Abre ventana para acceder a la línea de comandos de Mac o Linux</t>
  </si>
  <si>
    <r>
      <rPr>
        <u val="single"/>
        <sz val="11"/>
        <color rgb="FF000000"/>
        <rFont val="Source Code Pro"/>
        <family val="0"/>
        <charset val="1"/>
      </rPr>
      <t xml:space="preserve">ma</t>
    </r>
    <r>
      <rPr>
        <sz val="11"/>
        <color rgb="FF000000"/>
        <rFont val="Source Code Pro"/>
        <family val="0"/>
        <charset val="1"/>
      </rPr>
      <t xml:space="preserve">cro </t>
    </r>
    <r>
      <rPr>
        <u val="single"/>
        <sz val="11"/>
        <color rgb="FF000000"/>
        <rFont val="Source Code Pro"/>
        <family val="0"/>
        <charset val="1"/>
      </rPr>
      <t xml:space="preserve">l</t>
    </r>
    <r>
      <rPr>
        <sz val="11"/>
        <color rgb="FF000000"/>
        <rFont val="Source Code Pro"/>
        <family val="0"/>
        <charset val="1"/>
      </rPr>
      <t xml:space="preserve">ist</t>
    </r>
  </si>
  <si>
    <t xml:space="preserve">local x</t>
  </si>
  <si>
    <t xml:space="preserve">!!</t>
  </si>
  <si>
    <r>
      <rPr>
        <u val="single"/>
        <sz val="11"/>
        <color rgb="FF000000"/>
        <rFont val="Source Code Pro"/>
        <family val="0"/>
        <charset val="1"/>
      </rPr>
      <t xml:space="preserve">ma</t>
    </r>
    <r>
      <rPr>
        <sz val="11"/>
        <color rgb="FF000000"/>
        <rFont val="Source Code Pro"/>
        <family val="0"/>
        <charset val="1"/>
      </rPr>
      <t xml:space="preserve">cro drop x</t>
    </r>
  </si>
  <si>
    <t xml:space="preserve">Estas dos formas son equivalentes</t>
  </si>
  <si>
    <r>
      <rPr>
        <b val="true"/>
        <sz val="11"/>
        <color rgb="FF2F5597"/>
        <rFont val="Source Code Pro"/>
        <family val="0"/>
        <charset val="1"/>
      </rPr>
      <t xml:space="preserve">winexec </t>
    </r>
    <r>
      <rPr>
        <sz val="11"/>
        <rFont val="Source Code Pro"/>
        <family val="0"/>
        <charset val="1"/>
      </rPr>
      <t xml:space="preserve">x</t>
    </r>
  </si>
  <si>
    <t xml:space="preserve">Ejecuta programa x. Para Mac especificar la ruta completa</t>
  </si>
  <si>
    <t xml:space="preserve">Manejo de bases de datos</t>
  </si>
  <si>
    <r>
      <rPr>
        <b val="true"/>
        <sz val="11"/>
        <color rgb="FF2F5597"/>
        <rFont val="Source Code Pro"/>
        <family val="0"/>
        <charset val="1"/>
      </rPr>
      <t xml:space="preserve">clear </t>
    </r>
    <r>
      <rPr>
        <sz val="11"/>
        <rFont val="Source Code Pro"/>
        <family val="0"/>
        <charset val="1"/>
      </rPr>
      <t xml:space="preserve">x</t>
    </r>
  </si>
  <si>
    <t xml:space="preserve">Borra x de la memoria (Bases de datos cargadas, matrices guardadas, etc.)</t>
  </si>
  <si>
    <t xml:space="preserve">clear all</t>
  </si>
  <si>
    <t xml:space="preserve">Borra todo en memoria</t>
  </si>
  <si>
    <t xml:space="preserve">cls</t>
  </si>
  <si>
    <t xml:space="preserve">Limpia la consola de resultados</t>
  </si>
  <si>
    <t xml:space="preserve">set obs</t>
  </si>
  <si>
    <t xml:space="preserve">Establece número de observaciones para crear una nueva base de datos</t>
  </si>
  <si>
    <t xml:space="preserve">cd</t>
  </si>
  <si>
    <t xml:space="preserve">Cambia el directorio en donde se cargan y guardan bases de datos</t>
  </si>
  <si>
    <t xml:space="preserve">Muestra archivos en el directorio</t>
  </si>
  <si>
    <t xml:space="preserve">use</t>
  </si>
  <si>
    <t xml:space="preserve">Abre una base de datos del directorio</t>
  </si>
  <si>
    <t xml:space="preserve">https://www.stata.com/manuals13/pif.pdf </t>
  </si>
  <si>
    <t xml:space="preserve">Condicional</t>
  </si>
  <si>
    <r>
      <rPr>
        <b val="true"/>
        <u val="single"/>
        <sz val="11"/>
        <color rgb="FF000000"/>
        <rFont val="Source Code Pro"/>
        <family val="0"/>
        <charset val="1"/>
      </rPr>
      <t xml:space="preserve">Bucles</t>
    </r>
    <r>
      <rPr>
        <sz val="11"/>
        <color rgb="FF000000"/>
        <rFont val="Source Code Pro"/>
        <family val="0"/>
        <charset val="1"/>
      </rPr>
      <t xml:space="preserve"> (</t>
    </r>
    <r>
      <rPr>
        <i val="true"/>
        <sz val="11"/>
        <color rgb="FF000000"/>
        <rFont val="Source Code Pro"/>
        <family val="0"/>
        <charset val="1"/>
      </rPr>
      <t xml:space="preserve">en ado</t>
    </r>
    <r>
      <rPr>
        <sz val="11"/>
        <color rgb="FF000000"/>
        <rFont val="Source Code Pro"/>
        <family val="0"/>
        <charset val="1"/>
      </rPr>
      <t xml:space="preserve">)</t>
    </r>
  </si>
  <si>
    <t xml:space="preserve">Estos son los 4 tipos de listas de números ↓</t>
  </si>
  <si>
    <t xml:space="preserve">sysuse</t>
  </si>
  <si>
    <t xml:space="preserve">Abre una base de datos preinstalada</t>
  </si>
  <si>
    <t xml:space="preserve">Mata</t>
  </si>
  <si>
    <t xml:space="preserve">Mata es sensible a mayúsculas</t>
  </si>
  <si>
    <t xml:space="preserve">webuse</t>
  </si>
  <si>
    <t xml:space="preserve">Abre una base de datos de internet</t>
  </si>
  <si>
    <r>
      <rPr>
        <b val="true"/>
        <sz val="11"/>
        <color rgb="FF000000"/>
        <rFont val="Source Code Pro"/>
        <family val="0"/>
        <charset val="1"/>
      </rPr>
      <t xml:space="preserve">if </t>
    </r>
    <r>
      <rPr>
        <i val="true"/>
        <sz val="11"/>
        <color rgb="FF0070C0"/>
        <rFont val="Source Code Pro"/>
        <family val="0"/>
        <charset val="1"/>
      </rPr>
      <t xml:space="preserve">exp</t>
    </r>
    <r>
      <rPr>
        <sz val="11"/>
        <color rgb="FF000000"/>
        <rFont val="Source Code Pro"/>
        <family val="0"/>
        <charset val="1"/>
      </rPr>
      <t xml:space="preserve"> {</t>
    </r>
  </si>
  <si>
    <r>
      <rPr>
        <b val="true"/>
        <sz val="11"/>
        <color rgb="FF000000"/>
        <rFont val="Source Code Pro"/>
        <family val="0"/>
        <charset val="1"/>
      </rPr>
      <t xml:space="preserve">foreach</t>
    </r>
    <r>
      <rPr>
        <sz val="11"/>
        <color rgb="FF000000"/>
        <rFont val="Source Code Pro"/>
        <family val="0"/>
        <charset val="1"/>
      </rPr>
      <t xml:space="preserve"> </t>
    </r>
    <r>
      <rPr>
        <b val="true"/>
        <i val="true"/>
        <sz val="11"/>
        <color rgb="FF7030A0"/>
        <rFont val="Source Code Pro"/>
        <family val="0"/>
        <charset val="1"/>
      </rPr>
      <t xml:space="preserve">i</t>
    </r>
    <r>
      <rPr>
        <sz val="11"/>
        <color rgb="FF000000"/>
        <rFont val="Source Code Pro"/>
        <family val="0"/>
        <charset val="1"/>
      </rPr>
      <t xml:space="preserve"> </t>
    </r>
    <r>
      <rPr>
        <b val="true"/>
        <sz val="11"/>
        <color rgb="FF000000"/>
        <rFont val="Source Code Pro"/>
        <family val="0"/>
        <charset val="1"/>
      </rPr>
      <t xml:space="preserve">in </t>
    </r>
    <r>
      <rPr>
        <i val="true"/>
        <sz val="11"/>
        <color rgb="FF800080"/>
        <rFont val="Source Code Pro"/>
        <family val="0"/>
        <charset val="1"/>
      </rPr>
      <t xml:space="preserve">list</t>
    </r>
    <r>
      <rPr>
        <sz val="11"/>
        <color rgb="FF000000"/>
        <rFont val="Source Code Pro"/>
        <family val="0"/>
        <charset val="1"/>
      </rPr>
      <t xml:space="preserve">{</t>
    </r>
  </si>
  <si>
    <r>
      <rPr>
        <b val="true"/>
        <sz val="11"/>
        <color rgb="FF000000"/>
        <rFont val="Source Code Pro"/>
        <family val="0"/>
        <charset val="1"/>
      </rPr>
      <t xml:space="preserve">forvalues </t>
    </r>
    <r>
      <rPr>
        <b val="true"/>
        <i val="true"/>
        <sz val="11"/>
        <color rgb="FF7030A0"/>
        <rFont val="Source Code Pro"/>
        <family val="0"/>
        <charset val="1"/>
      </rPr>
      <t xml:space="preserve">i</t>
    </r>
    <r>
      <rPr>
        <sz val="11"/>
        <color rgb="FF000000"/>
        <rFont val="Source Code Pro"/>
        <family val="0"/>
        <charset val="1"/>
      </rPr>
      <t xml:space="preserve"> = </t>
    </r>
    <r>
      <rPr>
        <b val="true"/>
        <i val="true"/>
        <sz val="11"/>
        <color rgb="FF800080"/>
        <rFont val="Source Code Pro"/>
        <family val="0"/>
        <charset val="1"/>
      </rPr>
      <t xml:space="preserve">#</t>
    </r>
    <r>
      <rPr>
        <sz val="11"/>
        <color rgb="FF000000"/>
        <rFont val="Source Code Pro"/>
        <family val="0"/>
        <charset val="1"/>
      </rPr>
      <t xml:space="preserve">(</t>
    </r>
    <r>
      <rPr>
        <b val="true"/>
        <i val="true"/>
        <sz val="11"/>
        <color rgb="FF800080"/>
        <rFont val="Source Code Pro"/>
        <family val="0"/>
        <charset val="1"/>
      </rPr>
      <t xml:space="preserve">#</t>
    </r>
    <r>
      <rPr>
        <sz val="11"/>
        <color rgb="FF000000"/>
        <rFont val="Source Code Pro"/>
        <family val="0"/>
        <charset val="1"/>
      </rPr>
      <t xml:space="preserve">)</t>
    </r>
    <r>
      <rPr>
        <b val="true"/>
        <i val="true"/>
        <sz val="11"/>
        <color rgb="FF800080"/>
        <rFont val="Source Code Pro"/>
        <family val="0"/>
        <charset val="1"/>
      </rPr>
      <t xml:space="preserve">#</t>
    </r>
    <r>
      <rPr>
        <sz val="11"/>
        <color rgb="FF000000"/>
        <rFont val="Source Code Pro"/>
        <family val="0"/>
        <charset val="1"/>
      </rPr>
      <t xml:space="preserve"> {</t>
    </r>
  </si>
  <si>
    <t xml:space="preserve"># inicial</t>
  </si>
  <si>
    <t xml:space="preserve">save</t>
  </si>
  <si>
    <t xml:space="preserve">Guarda una base de datos en el directorio</t>
  </si>
  <si>
    <t xml:space="preserve">    comandos1</t>
  </si>
  <si>
    <t xml:space="preserve">    comandos</t>
  </si>
  <si>
    <t xml:space="preserve"># step</t>
  </si>
  <si>
    <t xml:space="preserve">mata</t>
  </si>
  <si>
    <t xml:space="preserve">Entrar a programar en Mata (modo Mata)</t>
  </si>
  <si>
    <t xml:space="preserve">erase</t>
  </si>
  <si>
    <t xml:space="preserve">}</t>
  </si>
  <si>
    <t xml:space="preserve"># final</t>
  </si>
  <si>
    <r>
      <rPr>
        <b val="true"/>
        <sz val="11"/>
        <color rgb="FF2A6099"/>
        <rFont val="Source Code Pro"/>
        <family val="0"/>
        <charset val="1"/>
      </rPr>
      <t xml:space="preserve">mata stata </t>
    </r>
    <r>
      <rPr>
        <sz val="11"/>
        <rFont val="Source Code Pro"/>
        <family val="0"/>
        <charset val="1"/>
      </rPr>
      <t xml:space="preserve">…</t>
    </r>
  </si>
  <si>
    <t xml:space="preserve">Usar comandos ado dentro de modo Mata</t>
  </si>
  <si>
    <t xml:space="preserve">edit</t>
  </si>
  <si>
    <t xml:space="preserve">Muestra la base de datos en memoria para editar</t>
  </si>
  <si>
    <t xml:space="preserve">end</t>
  </si>
  <si>
    <t xml:space="preserve">Salir de Mata y volver a ado</t>
  </si>
  <si>
    <r>
      <rPr>
        <b val="true"/>
        <u val="single"/>
        <sz val="11"/>
        <color rgb="FF2F5597"/>
        <rFont val="Source Code Pro"/>
        <family val="0"/>
        <charset val="1"/>
      </rPr>
      <t xml:space="preserve">bro</t>
    </r>
    <r>
      <rPr>
        <b val="true"/>
        <sz val="11"/>
        <color rgb="FF2F5597"/>
        <rFont val="Source Code Pro"/>
        <family val="0"/>
        <charset val="1"/>
      </rPr>
      <t xml:space="preserve">wse</t>
    </r>
  </si>
  <si>
    <t xml:space="preserve">Muestra la base de datos en memoria</t>
  </si>
  <si>
    <r>
      <rPr>
        <b val="true"/>
        <sz val="11"/>
        <color rgb="FF000000"/>
        <rFont val="Source Code Pro"/>
        <family val="0"/>
        <charset val="1"/>
      </rPr>
      <t xml:space="preserve">foreach </t>
    </r>
    <r>
      <rPr>
        <b val="true"/>
        <i val="true"/>
        <sz val="11"/>
        <color rgb="FF7030A0"/>
        <rFont val="Source Code Pro"/>
        <family val="0"/>
        <charset val="1"/>
      </rPr>
      <t xml:space="preserve">i</t>
    </r>
    <r>
      <rPr>
        <sz val="11"/>
        <color rgb="FF000000"/>
        <rFont val="Source Code Pro"/>
        <family val="0"/>
        <charset val="1"/>
      </rPr>
      <t xml:space="preserve"> </t>
    </r>
    <r>
      <rPr>
        <b val="true"/>
        <sz val="11"/>
        <color rgb="FF000000"/>
        <rFont val="Source Code Pro"/>
        <family val="0"/>
        <charset val="1"/>
      </rPr>
      <t xml:space="preserve">of </t>
    </r>
    <r>
      <rPr>
        <b val="true"/>
        <u val="single"/>
        <sz val="11"/>
        <color rgb="FF000000"/>
        <rFont val="Source Code Pro"/>
        <family val="0"/>
        <charset val="1"/>
      </rPr>
      <t xml:space="preserve">var</t>
    </r>
    <r>
      <rPr>
        <b val="true"/>
        <sz val="11"/>
        <color rgb="FF000000"/>
        <rFont val="Source Code Pro"/>
        <family val="0"/>
        <charset val="1"/>
      </rPr>
      <t xml:space="preserve">list</t>
    </r>
    <r>
      <rPr>
        <sz val="11"/>
        <color rgb="FF000000"/>
        <rFont val="Source Code Pro"/>
        <family val="0"/>
        <charset val="1"/>
      </rPr>
      <t xml:space="preserve"> #/#{</t>
    </r>
  </si>
  <si>
    <t xml:space="preserve">Para una lista de variables</t>
  </si>
  <si>
    <r>
      <rPr>
        <b val="true"/>
        <sz val="11"/>
        <color rgb="FF000000"/>
        <rFont val="Source Code Pro"/>
        <family val="0"/>
        <charset val="1"/>
      </rPr>
      <t xml:space="preserve">forvalues </t>
    </r>
    <r>
      <rPr>
        <b val="true"/>
        <i val="true"/>
        <sz val="11"/>
        <color rgb="FF7030A0"/>
        <rFont val="Source Code Pro"/>
        <family val="0"/>
        <charset val="1"/>
      </rPr>
      <t xml:space="preserve">i</t>
    </r>
    <r>
      <rPr>
        <sz val="11"/>
        <color rgb="FF000000"/>
        <rFont val="Source Code Pro"/>
        <family val="0"/>
        <charset val="1"/>
      </rPr>
      <t xml:space="preserve"> = </t>
    </r>
    <r>
      <rPr>
        <b val="true"/>
        <i val="true"/>
        <sz val="11"/>
        <color rgb="FF800080"/>
        <rFont val="Source Code Pro"/>
        <family val="0"/>
        <charset val="1"/>
      </rPr>
      <t xml:space="preserve">#</t>
    </r>
    <r>
      <rPr>
        <sz val="11"/>
        <color rgb="FF000000"/>
        <rFont val="Source Code Pro"/>
        <family val="0"/>
        <charset val="1"/>
      </rPr>
      <t xml:space="preserve">/</t>
    </r>
    <r>
      <rPr>
        <b val="true"/>
        <i val="true"/>
        <sz val="11"/>
        <color rgb="FF800080"/>
        <rFont val="Source Code Pro"/>
        <family val="0"/>
        <charset val="1"/>
      </rPr>
      <t xml:space="preserve">#</t>
    </r>
    <r>
      <rPr>
        <sz val="11"/>
        <color rgb="FF000000"/>
        <rFont val="Source Code Pro"/>
        <family val="0"/>
        <charset val="1"/>
      </rPr>
      <t xml:space="preserve"> {</t>
    </r>
  </si>
  <si>
    <t xml:space="preserve">de una base de datos cargada</t>
  </si>
  <si>
    <r>
      <rPr>
        <b val="true"/>
        <u val="single"/>
        <sz val="11"/>
        <color rgb="FF000000"/>
        <rFont val="Source Code Pro"/>
        <family val="0"/>
        <charset val="1"/>
      </rPr>
      <t xml:space="preserve">Operadores</t>
    </r>
    <r>
      <rPr>
        <sz val="11"/>
        <color rgb="FF000000"/>
        <rFont val="Source Code Pro"/>
        <family val="0"/>
        <charset val="1"/>
      </rPr>
      <t xml:space="preserve"> (</t>
    </r>
    <r>
      <rPr>
        <i val="true"/>
        <sz val="11"/>
        <color rgb="FF000000"/>
        <rFont val="Source Code Pro"/>
        <family val="0"/>
        <charset val="1"/>
      </rPr>
      <t xml:space="preserve">Mata</t>
    </r>
    <r>
      <rPr>
        <sz val="11"/>
        <color rgb="FF000000"/>
        <rFont val="Source Code Pro"/>
        <family val="0"/>
        <charset val="1"/>
      </rPr>
      <t xml:space="preserve">)</t>
    </r>
  </si>
  <si>
    <t xml:space="preserve">list</t>
  </si>
  <si>
    <t xml:space="preserve">Lista la base de datos en pantalla</t>
  </si>
  <si>
    <r>
      <rPr>
        <sz val="11"/>
        <color rgb="FF000000"/>
        <rFont val="Source Code Pro"/>
        <family val="0"/>
        <charset val="1"/>
      </rPr>
      <t xml:space="preserve">} </t>
    </r>
    <r>
      <rPr>
        <b val="true"/>
        <sz val="11"/>
        <color rgb="FF000000"/>
        <rFont val="Source Code Pro"/>
        <family val="0"/>
        <charset val="1"/>
      </rPr>
      <t xml:space="preserve">else</t>
    </r>
    <r>
      <rPr>
        <sz val="11"/>
        <color rgb="FF000000"/>
        <rFont val="Source Code Pro"/>
        <family val="0"/>
        <charset val="1"/>
      </rPr>
      <t xml:space="preserve"> {</t>
    </r>
  </si>
  <si>
    <t xml:space="preserve">1 de step</t>
  </si>
  <si>
    <r>
      <rPr>
        <b val="true"/>
        <u val="single"/>
        <sz val="11"/>
        <color rgb="FF2F5597"/>
        <rFont val="Source Code Pro"/>
        <family val="0"/>
        <charset val="1"/>
      </rPr>
      <t xml:space="preserve">des</t>
    </r>
    <r>
      <rPr>
        <b val="true"/>
        <sz val="11"/>
        <color rgb="FF2F5597"/>
        <rFont val="Source Code Pro"/>
        <family val="0"/>
        <charset val="1"/>
      </rPr>
      <t xml:space="preserve">cribe</t>
    </r>
  </si>
  <si>
    <t xml:space="preserve">Muestra variables y sus etiquetas</t>
  </si>
  <si>
    <t xml:space="preserve">    comandos2</t>
  </si>
  <si>
    <t xml:space="preserve">Lógicos/Booleanos</t>
  </si>
  <si>
    <t xml:space="preserve">lookfor</t>
  </si>
  <si>
    <t xml:space="preserve">Busca nombres de variables y etiquetas</t>
  </si>
  <si>
    <r>
      <rPr>
        <b val="true"/>
        <sz val="11"/>
        <color rgb="FF000000"/>
        <rFont val="Source Code Pro"/>
        <family val="0"/>
        <charset val="1"/>
      </rPr>
      <t xml:space="preserve">foreach </t>
    </r>
    <r>
      <rPr>
        <b val="true"/>
        <i val="true"/>
        <sz val="11"/>
        <color rgb="FF7030A0"/>
        <rFont val="Source Code Pro"/>
        <family val="0"/>
        <charset val="1"/>
      </rPr>
      <t xml:space="preserve">i</t>
    </r>
    <r>
      <rPr>
        <sz val="11"/>
        <color rgb="FF000000"/>
        <rFont val="Source Code Pro"/>
        <family val="0"/>
        <charset val="1"/>
      </rPr>
      <t xml:space="preserve"> </t>
    </r>
    <r>
      <rPr>
        <b val="true"/>
        <sz val="11"/>
        <color rgb="FF000000"/>
        <rFont val="Source Code Pro"/>
        <family val="0"/>
        <charset val="1"/>
      </rPr>
      <t xml:space="preserve">of </t>
    </r>
    <r>
      <rPr>
        <b val="true"/>
        <u val="single"/>
        <sz val="11"/>
        <color rgb="FF000000"/>
        <rFont val="Source Code Pro"/>
        <family val="0"/>
        <charset val="1"/>
      </rPr>
      <t xml:space="preserve">num</t>
    </r>
    <r>
      <rPr>
        <b val="true"/>
        <sz val="11"/>
        <color rgb="FF000000"/>
        <rFont val="Source Code Pro"/>
        <family val="0"/>
        <charset val="1"/>
      </rPr>
      <t xml:space="preserve">list</t>
    </r>
    <r>
      <rPr>
        <sz val="11"/>
        <color rgb="FF000000"/>
        <rFont val="Source Code Pro"/>
        <family val="0"/>
        <charset val="1"/>
      </rPr>
      <t xml:space="preserve"> </t>
    </r>
    <r>
      <rPr>
        <i val="true"/>
        <sz val="11"/>
        <color rgb="FF800080"/>
        <rFont val="Source Code Pro"/>
        <family val="0"/>
        <charset val="1"/>
      </rPr>
      <t xml:space="preserve">listanum</t>
    </r>
    <r>
      <rPr>
        <sz val="11"/>
        <color rgb="FF000000"/>
        <rFont val="Source Code Pro"/>
        <family val="0"/>
        <charset val="1"/>
      </rPr>
      <t xml:space="preserve">{</t>
    </r>
  </si>
  <si>
    <t xml:space="preserve">Para listas de números</t>
  </si>
  <si>
    <r>
      <rPr>
        <b val="true"/>
        <sz val="11"/>
        <color rgb="FF000000"/>
        <rFont val="Source Code Pro"/>
        <family val="0"/>
        <charset val="1"/>
      </rPr>
      <t xml:space="preserve">forvalues </t>
    </r>
    <r>
      <rPr>
        <b val="true"/>
        <i val="true"/>
        <sz val="11"/>
        <color rgb="FF7030A0"/>
        <rFont val="Source Code Pro"/>
        <family val="0"/>
        <charset val="1"/>
      </rPr>
      <t xml:space="preserve">i</t>
    </r>
    <r>
      <rPr>
        <sz val="11"/>
        <color rgb="FF000000"/>
        <rFont val="Source Code Pro"/>
        <family val="0"/>
        <charset val="1"/>
      </rPr>
      <t xml:space="preserve"> = </t>
    </r>
    <r>
      <rPr>
        <b val="true"/>
        <i val="true"/>
        <sz val="11"/>
        <color rgb="FF800080"/>
        <rFont val="Source Code Pro"/>
        <family val="0"/>
        <charset val="1"/>
      </rPr>
      <t xml:space="preserve">#1</t>
    </r>
    <r>
      <rPr>
        <sz val="11"/>
        <color rgb="FF000000"/>
        <rFont val="Source Code Pro"/>
        <family val="0"/>
        <charset val="1"/>
      </rPr>
      <t xml:space="preserve"> </t>
    </r>
    <r>
      <rPr>
        <b val="true"/>
        <i val="true"/>
        <sz val="11"/>
        <color rgb="FF800080"/>
        <rFont val="Source Code Pro"/>
        <family val="0"/>
        <charset val="1"/>
      </rPr>
      <t xml:space="preserve">#2</t>
    </r>
    <r>
      <rPr>
        <sz val="11"/>
        <color rgb="FF000000"/>
        <rFont val="Source Code Pro"/>
        <family val="0"/>
        <charset val="1"/>
      </rPr>
      <t xml:space="preserve"> to </t>
    </r>
    <r>
      <rPr>
        <b val="true"/>
        <i val="true"/>
        <sz val="11"/>
        <color rgb="FF800080"/>
        <rFont val="Source Code Pro"/>
        <family val="0"/>
        <charset val="1"/>
      </rPr>
      <t xml:space="preserve">#3</t>
    </r>
    <r>
      <rPr>
        <sz val="11"/>
        <color rgb="FF000000"/>
        <rFont val="Source Code Pro"/>
        <family val="0"/>
        <charset val="1"/>
      </rPr>
      <t xml:space="preserve"> {</t>
    </r>
  </si>
  <si>
    <t xml:space="preserve">#1 inicial</t>
  </si>
  <si>
    <t xml:space="preserve">Asignar/Reasignar</t>
  </si>
  <si>
    <t xml:space="preserve">Empareja 0 o más caracteres</t>
  </si>
  <si>
    <t xml:space="preserve">codebook</t>
  </si>
  <si>
    <t xml:space="preserve">Describe el contenido de variables</t>
  </si>
  <si>
    <t xml:space="preserve">Ver forvalues acá →</t>
  </si>
  <si>
    <t xml:space="preserve">#3 final</t>
  </si>
  <si>
    <t xml:space="preserve">++x</t>
  </si>
  <si>
    <t xml:space="preserve">Preincremento</t>
  </si>
  <si>
    <t xml:space="preserve">Empareja exactamente 1 carácter</t>
  </si>
  <si>
    <t xml:space="preserve">inspect</t>
  </si>
  <si>
    <t xml:space="preserve">Muestra un simple resumen de variables</t>
  </si>
  <si>
    <t xml:space="preserve">Preferible siempre usar forvalues</t>
  </si>
  <si>
    <t xml:space="preserve">step #2 - #1</t>
  </si>
  <si>
    <t xml:space="preserve">x++</t>
  </si>
  <si>
    <t xml:space="preserve">Postincremento</t>
  </si>
  <si>
    <t xml:space="preserve">levelsof</t>
  </si>
  <si>
    <t xml:space="preserve">Muestra los valores distintos de una variable</t>
  </si>
  <si>
    <t xml:space="preserve">--x</t>
  </si>
  <si>
    <t xml:space="preserve">Predecremento</t>
  </si>
  <si>
    <t xml:space="preserve">Referencias</t>
  </si>
  <si>
    <t xml:space="preserve">compare</t>
  </si>
  <si>
    <t xml:space="preserve">Compara 2 variables</t>
  </si>
  <si>
    <r>
      <rPr>
        <sz val="11"/>
        <color rgb="FF000000"/>
        <rFont val="Source Code Pro"/>
        <family val="0"/>
        <charset val="1"/>
      </rPr>
      <t xml:space="preserve">} </t>
    </r>
    <r>
      <rPr>
        <b val="true"/>
        <sz val="11"/>
        <color rgb="FF000000"/>
        <rFont val="Source Code Pro"/>
        <family val="0"/>
        <charset val="1"/>
      </rPr>
      <t xml:space="preserve">else</t>
    </r>
    <r>
      <rPr>
        <sz val="11"/>
        <color rgb="FF000000"/>
        <rFont val="Source Code Pro"/>
        <family val="0"/>
        <charset val="1"/>
      </rPr>
      <t xml:space="preserve"> </t>
    </r>
    <r>
      <rPr>
        <b val="true"/>
        <sz val="11"/>
        <color rgb="FF000000"/>
        <rFont val="Source Code Pro"/>
        <family val="0"/>
        <charset val="1"/>
      </rPr>
      <t xml:space="preserve">if </t>
    </r>
    <r>
      <rPr>
        <i val="true"/>
        <sz val="11"/>
        <color rgb="FF0070C0"/>
        <rFont val="Source Code Pro"/>
        <family val="0"/>
        <charset val="1"/>
      </rPr>
      <t xml:space="preserve">exp</t>
    </r>
    <r>
      <rPr>
        <sz val="11"/>
        <color rgb="FF000000"/>
        <rFont val="Source Code Pro"/>
        <family val="0"/>
        <charset val="1"/>
      </rPr>
      <t xml:space="preserve"> {</t>
    </r>
  </si>
  <si>
    <r>
      <rPr>
        <b val="true"/>
        <sz val="11"/>
        <color rgb="FF000000"/>
        <rFont val="Source Code Pro"/>
        <family val="0"/>
        <charset val="1"/>
      </rPr>
      <t xml:space="preserve">foreach </t>
    </r>
    <r>
      <rPr>
        <b val="true"/>
        <i val="true"/>
        <sz val="11"/>
        <color rgb="FF7030A0"/>
        <rFont val="Source Code Pro"/>
        <family val="0"/>
        <charset val="1"/>
      </rPr>
      <t xml:space="preserve">i</t>
    </r>
    <r>
      <rPr>
        <sz val="11"/>
        <color rgb="FF000000"/>
        <rFont val="Source Code Pro"/>
        <family val="0"/>
        <charset val="1"/>
      </rPr>
      <t xml:space="preserve"> </t>
    </r>
    <r>
      <rPr>
        <b val="true"/>
        <sz val="11"/>
        <color rgb="FF000000"/>
        <rFont val="Source Code Pro"/>
        <family val="0"/>
        <charset val="1"/>
      </rPr>
      <t xml:space="preserve">of </t>
    </r>
    <r>
      <rPr>
        <b val="true"/>
        <u val="single"/>
        <sz val="11"/>
        <color rgb="FF000000"/>
        <rFont val="Source Code Pro"/>
        <family val="0"/>
        <charset val="1"/>
      </rPr>
      <t xml:space="preserve">new</t>
    </r>
    <r>
      <rPr>
        <b val="true"/>
        <sz val="11"/>
        <color rgb="FF000000"/>
        <rFont val="Source Code Pro"/>
        <family val="0"/>
        <charset val="1"/>
      </rPr>
      <t xml:space="preserve">list</t>
    </r>
    <r>
      <rPr>
        <sz val="11"/>
        <color rgb="FF000000"/>
        <rFont val="Source Code Pro"/>
        <family val="0"/>
        <charset val="1"/>
      </rPr>
      <t xml:space="preserve"> </t>
    </r>
    <r>
      <rPr>
        <i val="true"/>
        <sz val="11"/>
        <color rgb="FF800080"/>
        <rFont val="Source Code Pro"/>
        <family val="0"/>
        <charset val="1"/>
      </rPr>
      <t xml:space="preserve">nuevalista</t>
    </r>
    <r>
      <rPr>
        <sz val="11"/>
        <color rgb="FF000000"/>
        <rFont val="Source Code Pro"/>
        <family val="0"/>
        <charset val="1"/>
      </rPr>
      <t xml:space="preserve">{</t>
    </r>
  </si>
  <si>
    <t xml:space="preserve">Para listas que serán creadas</t>
  </si>
  <si>
    <r>
      <rPr>
        <b val="true"/>
        <sz val="11"/>
        <color rgb="FF000000"/>
        <rFont val="Source Code Pro"/>
        <family val="0"/>
        <charset val="1"/>
      </rPr>
      <t xml:space="preserve">forvalues </t>
    </r>
    <r>
      <rPr>
        <b val="true"/>
        <i val="true"/>
        <sz val="11"/>
        <color rgb="FF7030A0"/>
        <rFont val="Source Code Pro"/>
        <family val="0"/>
        <charset val="1"/>
      </rPr>
      <t xml:space="preserve">i</t>
    </r>
    <r>
      <rPr>
        <sz val="11"/>
        <color rgb="FF000000"/>
        <rFont val="Source Code Pro"/>
        <family val="0"/>
        <charset val="1"/>
      </rPr>
      <t xml:space="preserve"> = </t>
    </r>
    <r>
      <rPr>
        <b val="true"/>
        <i val="true"/>
        <sz val="11"/>
        <color rgb="FF800080"/>
        <rFont val="Source Code Pro"/>
        <family val="0"/>
        <charset val="1"/>
      </rPr>
      <t xml:space="preserve">#1</t>
    </r>
    <r>
      <rPr>
        <sz val="11"/>
        <color rgb="FF000000"/>
        <rFont val="Source Code Pro"/>
        <family val="0"/>
        <charset val="1"/>
      </rPr>
      <t xml:space="preserve"> </t>
    </r>
    <r>
      <rPr>
        <b val="true"/>
        <i val="true"/>
        <sz val="11"/>
        <color rgb="FF800080"/>
        <rFont val="Source Code Pro"/>
        <family val="0"/>
        <charset val="1"/>
      </rPr>
      <t xml:space="preserve">#2</t>
    </r>
    <r>
      <rPr>
        <sz val="11"/>
        <color rgb="FF000000"/>
        <rFont val="Source Code Pro"/>
        <family val="0"/>
        <charset val="1"/>
      </rPr>
      <t xml:space="preserve">:</t>
    </r>
    <r>
      <rPr>
        <b val="true"/>
        <i val="true"/>
        <sz val="11"/>
        <color rgb="FF800080"/>
        <rFont val="Source Code Pro"/>
        <family val="0"/>
        <charset val="1"/>
      </rPr>
      <t xml:space="preserve">#3</t>
    </r>
    <r>
      <rPr>
        <sz val="11"/>
        <color rgb="FF000000"/>
        <rFont val="Source Code Pro"/>
        <family val="0"/>
        <charset val="1"/>
      </rPr>
      <t xml:space="preserve"> {</t>
    </r>
  </si>
  <si>
    <t xml:space="preserve">x--</t>
  </si>
  <si>
    <t xml:space="preserve">Postdecremento</t>
  </si>
  <si>
    <t xml:space="preserve">Todas las matrices</t>
  </si>
  <si>
    <t xml:space="preserve">duplicates</t>
  </si>
  <si>
    <t xml:space="preserve">dentro del bucle</t>
  </si>
  <si>
    <t xml:space="preserve">*()</t>
  </si>
  <si>
    <t xml:space="preserve">Todas las funciones</t>
  </si>
  <si>
    <r>
      <rPr>
        <b val="true"/>
        <u val="single"/>
        <sz val="11"/>
        <color rgb="FF2F5597"/>
        <rFont val="Source Code Pro"/>
        <family val="0"/>
        <charset val="1"/>
      </rPr>
      <t xml:space="preserve">gen</t>
    </r>
    <r>
      <rPr>
        <b val="true"/>
        <sz val="11"/>
        <color rgb="FF2F5597"/>
        <rFont val="Source Code Pro"/>
        <family val="0"/>
        <charset val="1"/>
      </rPr>
      <t xml:space="preserve">erate</t>
    </r>
  </si>
  <si>
    <t xml:space="preserve">Crea nuevas variables</t>
  </si>
  <si>
    <t xml:space="preserve">    comandos3</t>
  </si>
  <si>
    <t xml:space="preserve">Matriciales especiales</t>
  </si>
  <si>
    <t xml:space="preserve">Punteros</t>
  </si>
  <si>
    <t xml:space="preserve">egen</t>
  </si>
  <si>
    <t xml:space="preserve">Extensiones de gen</t>
  </si>
  <si>
    <r>
      <rPr>
        <b val="true"/>
        <sz val="11"/>
        <color rgb="FF000000"/>
        <rFont val="Source Code Pro"/>
        <family val="0"/>
        <charset val="1"/>
      </rPr>
      <t xml:space="preserve">foreach </t>
    </r>
    <r>
      <rPr>
        <b val="true"/>
        <i val="true"/>
        <sz val="11"/>
        <color rgb="FF7030A0"/>
        <rFont val="Source Code Pro"/>
        <family val="0"/>
        <charset val="1"/>
      </rPr>
      <t xml:space="preserve">i</t>
    </r>
    <r>
      <rPr>
        <sz val="11"/>
        <color rgb="FF000000"/>
        <rFont val="Source Code Pro"/>
        <family val="0"/>
        <charset val="1"/>
      </rPr>
      <t xml:space="preserve"> </t>
    </r>
    <r>
      <rPr>
        <b val="true"/>
        <sz val="11"/>
        <color rgb="FF000000"/>
        <rFont val="Source Code Pro"/>
        <family val="0"/>
        <charset val="1"/>
      </rPr>
      <t xml:space="preserve">of </t>
    </r>
    <r>
      <rPr>
        <b val="true"/>
        <u val="single"/>
        <sz val="11"/>
        <color rgb="FF000000"/>
        <rFont val="Source Code Pro"/>
        <family val="0"/>
        <charset val="1"/>
      </rPr>
      <t xml:space="preserve">glo</t>
    </r>
    <r>
      <rPr>
        <b val="true"/>
        <sz val="11"/>
        <color rgb="FF000000"/>
        <rFont val="Source Code Pro"/>
        <family val="0"/>
        <charset val="1"/>
      </rPr>
      <t xml:space="preserve">bal </t>
    </r>
    <r>
      <rPr>
        <i val="true"/>
        <sz val="11"/>
        <color rgb="FF800080"/>
        <rFont val="Source Code Pro"/>
        <family val="0"/>
        <charset val="1"/>
      </rPr>
      <t xml:space="preserve">globalcontent</t>
    </r>
    <r>
      <rPr>
        <sz val="11"/>
        <color rgb="FF000000"/>
        <rFont val="Source Code Pro"/>
        <family val="0"/>
        <charset val="1"/>
      </rPr>
      <t xml:space="preserve">{</t>
    </r>
  </si>
  <si>
    <t xml:space="preserve">Para listas que están dentro</t>
  </si>
  <si>
    <t xml:space="preserve">:</t>
  </si>
  <si>
    <t xml:space="preserve">Prefijo de operación elemento por elemento</t>
  </si>
  <si>
    <t xml:space="preserve">*a</t>
  </si>
  <si>
    <t xml:space="preserve">Contenidos de</t>
  </si>
  <si>
    <t xml:space="preserve">replace</t>
  </si>
  <si>
    <t xml:space="preserve">Cambia contenidos de variables</t>
  </si>
  <si>
    <t xml:space="preserve">de un macro global</t>
  </si>
  <si>
    <r>
      <rPr>
        <b val="true"/>
        <sz val="11"/>
        <color rgb="FF000000"/>
        <rFont val="Source Code Pro"/>
        <family val="0"/>
        <charset val="1"/>
      </rPr>
      <t xml:space="preserve">while</t>
    </r>
    <r>
      <rPr>
        <sz val="11"/>
        <color rgb="FF000000"/>
        <rFont val="Source Code Pro"/>
        <family val="0"/>
        <charset val="1"/>
      </rPr>
      <t xml:space="preserve"> </t>
    </r>
    <r>
      <rPr>
        <i val="true"/>
        <sz val="11"/>
        <color rgb="FF0070C0"/>
        <rFont val="Source Code Pro"/>
        <family val="0"/>
        <charset val="1"/>
      </rPr>
      <t xml:space="preserve">exp</t>
    </r>
    <r>
      <rPr>
        <sz val="11"/>
        <color rgb="FF000000"/>
        <rFont val="Source Code Pro"/>
        <family val="0"/>
        <charset val="1"/>
      </rPr>
      <t xml:space="preserve"> {</t>
    </r>
  </si>
  <si>
    <t xml:space="preserve">local n = 1</t>
  </si>
  <si>
    <t xml:space="preserve">'</t>
  </si>
  <si>
    <t xml:space="preserve">Transpuesta</t>
  </si>
  <si>
    <t xml:space="preserve">&amp;a</t>
  </si>
  <si>
    <t xml:space="preserve">Dirección de</t>
  </si>
  <si>
    <t xml:space="preserve">drop</t>
  </si>
  <si>
    <t xml:space="preserve">Eliminar variables (mantener el resto)</t>
  </si>
  <si>
    <t xml:space="preserve">while n&lt;10 {</t>
  </si>
  <si>
    <t xml:space="preserve">#</t>
  </si>
  <si>
    <t xml:space="preserve">Kronecker multiplicación</t>
  </si>
  <si>
    <t xml:space="preserve">keep</t>
  </si>
  <si>
    <t xml:space="preserve">Mantener variables (eliminar el resto)</t>
  </si>
  <si>
    <t xml:space="preserve">\</t>
  </si>
  <si>
    <t xml:space="preserve">Unir columnas</t>
  </si>
  <si>
    <t xml:space="preserve">rename</t>
  </si>
  <si>
    <t xml:space="preserve">Renombra una variable</t>
  </si>
  <si>
    <r>
      <rPr>
        <b val="true"/>
        <sz val="11"/>
        <color rgb="FF000000"/>
        <rFont val="Source Code Pro"/>
        <family val="0"/>
        <charset val="1"/>
      </rPr>
      <t xml:space="preserve">foreach </t>
    </r>
    <r>
      <rPr>
        <b val="true"/>
        <i val="true"/>
        <sz val="11"/>
        <color rgb="FF7030A0"/>
        <rFont val="Source Code Pro"/>
        <family val="0"/>
        <charset val="1"/>
      </rPr>
      <t xml:space="preserve">i</t>
    </r>
    <r>
      <rPr>
        <sz val="11"/>
        <color rgb="FF000000"/>
        <rFont val="Source Code Pro"/>
        <family val="0"/>
        <charset val="1"/>
      </rPr>
      <t xml:space="preserve"> </t>
    </r>
    <r>
      <rPr>
        <b val="true"/>
        <sz val="11"/>
        <color rgb="FF000000"/>
        <rFont val="Source Code Pro"/>
        <family val="0"/>
        <charset val="1"/>
      </rPr>
      <t xml:space="preserve">of </t>
    </r>
    <r>
      <rPr>
        <b val="true"/>
        <u val="single"/>
        <sz val="11"/>
        <color rgb="FF000000"/>
        <rFont val="Source Code Pro"/>
        <family val="0"/>
        <charset val="1"/>
      </rPr>
      <t xml:space="preserve">loc</t>
    </r>
    <r>
      <rPr>
        <b val="true"/>
        <sz val="11"/>
        <color rgb="FF000000"/>
        <rFont val="Source Code Pro"/>
        <family val="0"/>
        <charset val="1"/>
      </rPr>
      <t xml:space="preserve">al</t>
    </r>
    <r>
      <rPr>
        <sz val="11"/>
        <color rgb="FF000000"/>
        <rFont val="Source Code Pro"/>
        <family val="0"/>
        <charset val="1"/>
      </rPr>
      <t xml:space="preserve"> </t>
    </r>
    <r>
      <rPr>
        <i val="true"/>
        <sz val="11"/>
        <color rgb="FF800080"/>
        <rFont val="Source Code Pro"/>
        <family val="0"/>
        <charset val="1"/>
      </rPr>
      <t xml:space="preserve">localcontent</t>
    </r>
    <r>
      <rPr>
        <sz val="11"/>
        <color rgb="FF000000"/>
        <rFont val="Source Code Pro"/>
        <family val="0"/>
        <charset val="1"/>
      </rPr>
      <t xml:space="preserve">{</t>
    </r>
  </si>
  <si>
    <t xml:space="preserve">,</t>
  </si>
  <si>
    <t xml:space="preserve">Unir filas</t>
  </si>
  <si>
    <t xml:space="preserve">pctile</t>
  </si>
  <si>
    <t xml:space="preserve">Crea una variable de percentiles</t>
  </si>
  <si>
    <t xml:space="preserve">de un macro local</t>
  </si>
  <si>
    <t xml:space="preserve">Sale de bucles</t>
  </si>
  <si>
    <t xml:space="preserve">::</t>
  </si>
  <si>
    <t xml:space="preserve">Rango vector columna</t>
  </si>
  <si>
    <t xml:space="preserve">Matriciales</t>
  </si>
  <si>
    <t xml:space="preserve">xtile</t>
  </si>
  <si>
    <t xml:space="preserve">Crea una variable de cuantiles</t>
  </si>
  <si>
    <t xml:space="preserve">..</t>
  </si>
  <si>
    <t xml:space="preserve">Rango vector fila</t>
  </si>
  <si>
    <t xml:space="preserve">separate</t>
  </si>
  <si>
    <t xml:space="preserve">Crea variables separadas de una original</t>
  </si>
  <si>
    <r>
      <rPr>
        <b val="true"/>
        <sz val="11"/>
        <color rgb="FF0070C0"/>
        <rFont val="Source Code Pro"/>
        <family val="0"/>
        <charset val="1"/>
      </rPr>
      <t xml:space="preserve">corr</t>
    </r>
    <r>
      <rPr>
        <sz val="11"/>
        <color rgb="FF000000"/>
        <rFont val="Source Code Pro"/>
        <family val="0"/>
        <charset val="1"/>
      </rPr>
      <t xml:space="preserve">(M)</t>
    </r>
  </si>
  <si>
    <t xml:space="preserve">Ejemplos</t>
  </si>
  <si>
    <r>
      <rPr>
        <b val="true"/>
        <sz val="11"/>
        <color rgb="FF0070C0"/>
        <rFont val="Source Code Pro"/>
        <family val="0"/>
        <charset val="1"/>
      </rPr>
      <t xml:space="preserve">det</t>
    </r>
    <r>
      <rPr>
        <sz val="11"/>
        <color rgb="FF000000"/>
        <rFont val="Source Code Pro"/>
        <family val="0"/>
        <charset val="1"/>
      </rPr>
      <t xml:space="preserve">(M)</t>
    </r>
  </si>
  <si>
    <t xml:space="preserve">order</t>
  </si>
  <si>
    <t xml:space="preserve">Ordena variables de izquierda a derecha</t>
  </si>
  <si>
    <t xml:space="preserve">Orientación a objetos</t>
  </si>
  <si>
    <r>
      <rPr>
        <b val="true"/>
        <sz val="11"/>
        <color rgb="FF0070C0"/>
        <rFont val="Source Code Pro"/>
        <family val="0"/>
        <charset val="1"/>
      </rPr>
      <t xml:space="preserve">inv</t>
    </r>
    <r>
      <rPr>
        <sz val="11"/>
        <color rgb="FF000000"/>
        <rFont val="Source Code Pro"/>
        <family val="0"/>
        <charset val="1"/>
      </rPr>
      <t xml:space="preserve">(M)</t>
    </r>
  </si>
  <si>
    <t xml:space="preserve">sort</t>
  </si>
  <si>
    <t xml:space="preserve">Arregla variables solo ascendentemente (de menor a mayor)</t>
  </si>
  <si>
    <t xml:space="preserve">En ado:</t>
  </si>
  <si>
    <t xml:space="preserve">En Mata:</t>
  </si>
  <si>
    <t xml:space="preserve">A :* B</t>
  </si>
  <si>
    <t xml:space="preserve">Multiplica matriz A con B elemento por elemento</t>
  </si>
  <si>
    <r>
      <rPr>
        <b val="true"/>
        <sz val="11"/>
        <color rgb="FF0070C0"/>
        <rFont val="Source Code Pro"/>
        <family val="0"/>
        <charset val="1"/>
      </rPr>
      <t xml:space="preserve">trace</t>
    </r>
    <r>
      <rPr>
        <sz val="11"/>
        <color rgb="FF000000"/>
        <rFont val="Source Code Pro"/>
        <family val="0"/>
        <charset val="1"/>
      </rPr>
      <t xml:space="preserve">(M)</t>
    </r>
  </si>
  <si>
    <t xml:space="preserve">gsort</t>
  </si>
  <si>
    <t xml:space="preserve">Arregla variables ascendente o descendentemente</t>
  </si>
  <si>
    <t xml:space="preserve">https://www.stata.com/manuals13/pclass.pdf </t>
  </si>
  <si>
    <t xml:space="preserve">https://www.stata.com/manuals13/m-2class.pdf#m-2class </t>
  </si>
  <si>
    <t xml:space="preserve">3..8</t>
  </si>
  <si>
    <t xml:space="preserve">Crea un vector fila (3,4,5,6,7,8)</t>
  </si>
  <si>
    <r>
      <rPr>
        <b val="true"/>
        <sz val="11"/>
        <color rgb="FF0070C0"/>
        <rFont val="Source Code Pro"/>
        <family val="0"/>
        <charset val="1"/>
      </rPr>
      <t xml:space="preserve">cholesky</t>
    </r>
    <r>
      <rPr>
        <sz val="11"/>
        <color rgb="FF000000"/>
        <rFont val="Source Code Pro"/>
        <family val="0"/>
        <charset val="1"/>
      </rPr>
      <t xml:space="preserve">(M)</t>
    </r>
  </si>
  <si>
    <t xml:space="preserve">Descomposición cholesky</t>
  </si>
  <si>
    <t xml:space="preserve">4::9</t>
  </si>
  <si>
    <t xml:space="preserve">Crea un vector columna (4\5\6\7\8\9)</t>
  </si>
  <si>
    <t xml:space="preserve">qrd(M)</t>
  </si>
  <si>
    <t xml:space="preserve">Descomposición QR</t>
  </si>
  <si>
    <r>
      <rPr>
        <b val="true"/>
        <u val="single"/>
        <sz val="11"/>
        <color rgb="FF2F5597"/>
        <rFont val="Source Code Pro"/>
        <family val="0"/>
        <charset val="1"/>
      </rPr>
      <t xml:space="preserve">la</t>
    </r>
    <r>
      <rPr>
        <b val="true"/>
        <sz val="11"/>
        <color rgb="FF2F5597"/>
        <rFont val="Source Code Pro"/>
        <family val="0"/>
        <charset val="1"/>
      </rPr>
      <t xml:space="preserve">bel data</t>
    </r>
  </si>
  <si>
    <t xml:space="preserve">Etiqueta de la base de datos</t>
  </si>
  <si>
    <r>
      <rPr>
        <b val="true"/>
        <sz val="11"/>
        <color rgb="FF0070C0"/>
        <rFont val="Source Code Pro"/>
        <family val="0"/>
        <charset val="1"/>
      </rPr>
      <t xml:space="preserve">J</t>
    </r>
    <r>
      <rPr>
        <sz val="11"/>
        <color rgb="FF000000"/>
        <rFont val="Source Code Pro"/>
        <family val="0"/>
        <charset val="1"/>
      </rPr>
      <t xml:space="preserve">(f,c,z)</t>
    </r>
  </si>
  <si>
    <r>
      <rPr>
        <b val="true"/>
        <u val="single"/>
        <sz val="11"/>
        <color rgb="FF2F5597"/>
        <rFont val="Source Code Pro"/>
        <family val="0"/>
        <charset val="1"/>
      </rPr>
      <t xml:space="preserve">la</t>
    </r>
    <r>
      <rPr>
        <b val="true"/>
        <sz val="11"/>
        <color rgb="FF2F5597"/>
        <rFont val="Source Code Pro"/>
        <family val="0"/>
        <charset val="1"/>
      </rPr>
      <t xml:space="preserve">bel </t>
    </r>
    <r>
      <rPr>
        <b val="true"/>
        <u val="single"/>
        <sz val="11"/>
        <color rgb="FF2F5597"/>
        <rFont val="Source Code Pro"/>
        <family val="0"/>
        <charset val="1"/>
      </rPr>
      <t xml:space="preserve">var</t>
    </r>
    <r>
      <rPr>
        <b val="true"/>
        <sz val="11"/>
        <color rgb="FF2F5597"/>
        <rFont val="Source Code Pro"/>
        <family val="0"/>
        <charset val="1"/>
      </rPr>
      <t xml:space="preserve">iable</t>
    </r>
  </si>
  <si>
    <t xml:space="preserve">Etiquetas de variables</t>
  </si>
  <si>
    <r>
      <rPr>
        <b val="true"/>
        <sz val="11"/>
        <color rgb="FF0070C0"/>
        <rFont val="Bell MT"/>
        <family val="1"/>
        <charset val="1"/>
      </rPr>
      <t xml:space="preserve">I</t>
    </r>
    <r>
      <rPr>
        <sz val="11"/>
        <color rgb="FF000000"/>
        <rFont val="Source Code Pro"/>
        <family val="0"/>
        <charset val="1"/>
      </rPr>
      <t xml:space="preserve">(n)</t>
    </r>
  </si>
  <si>
    <r>
      <rPr>
        <b val="true"/>
        <u val="single"/>
        <sz val="11"/>
        <color rgb="FF2F5597"/>
        <rFont val="Source Code Pro"/>
        <family val="0"/>
        <charset val="1"/>
      </rPr>
      <t xml:space="preserve">la</t>
    </r>
    <r>
      <rPr>
        <b val="true"/>
        <sz val="11"/>
        <color rgb="FF2F5597"/>
        <rFont val="Source Code Pro"/>
        <family val="0"/>
        <charset val="1"/>
      </rPr>
      <t xml:space="preserve">bel define</t>
    </r>
  </si>
  <si>
    <t xml:space="preserve">Crea etiqueta</t>
  </si>
  <si>
    <t xml:space="preserve">mata clear</t>
  </si>
  <si>
    <r>
      <rPr>
        <sz val="11"/>
        <color rgb="FF000000"/>
        <rFont val="Source Code Pro"/>
        <family val="0"/>
        <charset val="1"/>
      </rPr>
      <t xml:space="preserve">Borra memoria de Mata. </t>
    </r>
    <r>
      <rPr>
        <b val="true"/>
        <sz val="11"/>
        <color rgb="FF2A6099"/>
        <rFont val="Source Code Pro"/>
        <family val="0"/>
        <charset val="1"/>
      </rPr>
      <t xml:space="preserve">clear all</t>
    </r>
    <r>
      <rPr>
        <sz val="11"/>
        <color rgb="FF000000"/>
        <rFont val="Source Code Pro"/>
        <family val="0"/>
        <charset val="1"/>
      </rPr>
      <t xml:space="preserve"> incluye esto</t>
    </r>
  </si>
  <si>
    <r>
      <rPr>
        <b val="true"/>
        <sz val="11"/>
        <color rgb="FF0070C0"/>
        <rFont val="Source Code Pro"/>
        <family val="0"/>
        <charset val="1"/>
      </rPr>
      <t xml:space="preserve">colsof</t>
    </r>
    <r>
      <rPr>
        <sz val="11"/>
        <color rgb="FF000000"/>
        <rFont val="Source Code Pro"/>
        <family val="0"/>
        <charset val="1"/>
      </rPr>
      <t xml:space="preserve">(M)</t>
    </r>
  </si>
  <si>
    <r>
      <rPr>
        <b val="true"/>
        <u val="single"/>
        <sz val="11"/>
        <color rgb="FF2F5597"/>
        <rFont val="Source Code Pro"/>
        <family val="0"/>
        <charset val="1"/>
      </rPr>
      <t xml:space="preserve">la</t>
    </r>
    <r>
      <rPr>
        <b val="true"/>
        <sz val="11"/>
        <color rgb="FF2F5597"/>
        <rFont val="Source Code Pro"/>
        <family val="0"/>
        <charset val="1"/>
      </rPr>
      <t xml:space="preserve">bel values</t>
    </r>
  </si>
  <si>
    <t xml:space="preserve">Asigna etiqueta creada a variables</t>
  </si>
  <si>
    <r>
      <rPr>
        <b val="true"/>
        <sz val="11"/>
        <color rgb="FF2A6099"/>
        <rFont val="Source Code Pro"/>
        <family val="0"/>
        <charset val="1"/>
      </rPr>
      <t xml:space="preserve">mata </t>
    </r>
    <r>
      <rPr>
        <b val="true"/>
        <u val="single"/>
        <sz val="11"/>
        <color rgb="FF2A6099"/>
        <rFont val="Source Code Pro"/>
        <family val="0"/>
        <charset val="1"/>
      </rPr>
      <t xml:space="preserve">d</t>
    </r>
    <r>
      <rPr>
        <b val="true"/>
        <sz val="11"/>
        <color rgb="FF2A6099"/>
        <rFont val="Source Code Pro"/>
        <family val="0"/>
        <charset val="1"/>
      </rPr>
      <t xml:space="preserve">escribe</t>
    </r>
  </si>
  <si>
    <t xml:space="preserve">Lista los contenidos de Mata (matrices, funciones, etc)</t>
  </si>
  <si>
    <r>
      <rPr>
        <b val="true"/>
        <sz val="11"/>
        <color rgb="FF0070C0"/>
        <rFont val="Source Code Pro"/>
        <family val="0"/>
        <charset val="1"/>
      </rPr>
      <t xml:space="preserve">rowsof</t>
    </r>
    <r>
      <rPr>
        <sz val="11"/>
        <color rgb="FF000000"/>
        <rFont val="Source Code Pro"/>
        <family val="0"/>
        <charset val="1"/>
      </rPr>
      <t xml:space="preserve">(M)</t>
    </r>
  </si>
  <si>
    <r>
      <rPr>
        <b val="true"/>
        <u val="single"/>
        <sz val="11"/>
        <color rgb="FF2F5597"/>
        <rFont val="Source Code Pro"/>
        <family val="0"/>
        <charset val="1"/>
      </rPr>
      <t xml:space="preserve">la</t>
    </r>
    <r>
      <rPr>
        <b val="true"/>
        <sz val="11"/>
        <color rgb="FF2F5597"/>
        <rFont val="Source Code Pro"/>
        <family val="0"/>
        <charset val="1"/>
      </rPr>
      <t xml:space="preserve">bel list</t>
    </r>
  </si>
  <si>
    <t xml:space="preserve">Lista nombres y contenidos de etiquetas</t>
  </si>
  <si>
    <r>
      <rPr>
        <b val="true"/>
        <u val="single"/>
        <sz val="11"/>
        <color rgb="FF000000"/>
        <rFont val="Source Code Pro"/>
        <family val="0"/>
        <charset val="1"/>
      </rPr>
      <t xml:space="preserve">Subrutinas / Funciones definidas por usuario</t>
    </r>
    <r>
      <rPr>
        <sz val="11"/>
        <color rgb="FF000000"/>
        <rFont val="Source Code Pro"/>
        <family val="0"/>
        <charset val="1"/>
      </rPr>
      <t xml:space="preserve"> (</t>
    </r>
    <r>
      <rPr>
        <i val="true"/>
        <sz val="11"/>
        <color rgb="FF000000"/>
        <rFont val="Source Code Pro"/>
        <family val="0"/>
        <charset val="1"/>
      </rPr>
      <t xml:space="preserve">ado</t>
    </r>
    <r>
      <rPr>
        <sz val="11"/>
        <color rgb="FF000000"/>
        <rFont val="Source Code Pro"/>
        <family val="0"/>
        <charset val="1"/>
      </rPr>
      <t xml:space="preserve">) (Código reusable)</t>
    </r>
  </si>
  <si>
    <r>
      <rPr>
        <b val="true"/>
        <sz val="11"/>
        <color rgb="FF2A6099"/>
        <rFont val="Source Code Pro"/>
        <family val="0"/>
        <charset val="1"/>
      </rPr>
      <t xml:space="preserve">mata drop</t>
    </r>
    <r>
      <rPr>
        <sz val="11"/>
        <color rgb="FF000000"/>
        <rFont val="Source Code Pro"/>
        <family val="0"/>
        <charset val="1"/>
      </rPr>
      <t xml:space="preserve"> x</t>
    </r>
  </si>
  <si>
    <t xml:space="preserve">Borra de memoria de Mata la matriz o función “x”</t>
  </si>
  <si>
    <r>
      <rPr>
        <b val="true"/>
        <sz val="11"/>
        <color rgb="FF0070C0"/>
        <rFont val="Source Code Pro"/>
        <family val="0"/>
        <charset val="1"/>
      </rPr>
      <t xml:space="preserve">diag</t>
    </r>
    <r>
      <rPr>
        <sz val="11"/>
        <color rgb="FF000000"/>
        <rFont val="Source Code Pro"/>
        <family val="0"/>
        <charset val="1"/>
      </rPr>
      <t xml:space="preserve">(v)</t>
    </r>
  </si>
  <si>
    <r>
      <rPr>
        <b val="true"/>
        <u val="single"/>
        <sz val="11"/>
        <color rgb="FF2F5597"/>
        <rFont val="Source Code Pro"/>
        <family val="0"/>
        <charset val="1"/>
      </rPr>
      <t xml:space="preserve">la</t>
    </r>
    <r>
      <rPr>
        <b val="true"/>
        <sz val="11"/>
        <color rgb="FF2F5597"/>
        <rFont val="Source Code Pro"/>
        <family val="0"/>
        <charset val="1"/>
      </rPr>
      <t xml:space="preserve">bel drop</t>
    </r>
  </si>
  <si>
    <t xml:space="preserve">Elimina etiquetas</t>
  </si>
  <si>
    <r>
      <rPr>
        <b val="true"/>
        <sz val="11"/>
        <color rgb="FF0070C0"/>
        <rFont val="Source Code Pro"/>
        <family val="0"/>
        <charset val="1"/>
      </rPr>
      <t xml:space="preserve">diag0cnt</t>
    </r>
    <r>
      <rPr>
        <sz val="11"/>
        <color rgb="FF000000"/>
        <rFont val="Source Code Pro"/>
        <family val="0"/>
        <charset val="1"/>
      </rPr>
      <t xml:space="preserve">(M)</t>
    </r>
  </si>
  <si>
    <r>
      <rPr>
        <sz val="11"/>
        <color rgb="FF000000"/>
        <rFont val="Source Code Pro"/>
        <family val="0"/>
        <charset val="1"/>
      </rPr>
      <t xml:space="preserve">Stata (</t>
    </r>
    <r>
      <rPr>
        <i val="true"/>
        <sz val="11"/>
        <color rgb="FF000000"/>
        <rFont val="Source Code Pro"/>
        <family val="0"/>
        <charset val="1"/>
      </rPr>
      <t xml:space="preserve">ado</t>
    </r>
    <r>
      <rPr>
        <sz val="11"/>
        <color rgb="FF000000"/>
        <rFont val="Source Code Pro"/>
        <family val="0"/>
        <charset val="1"/>
      </rPr>
      <t xml:space="preserve">) en sí no tiene subrutinas/funciones definidas por usuarios</t>
    </r>
  </si>
  <si>
    <r>
      <rPr>
        <b val="true"/>
        <sz val="11"/>
        <color rgb="FF2A6099"/>
        <rFont val="Source Code Pro"/>
        <family val="0"/>
        <charset val="1"/>
      </rPr>
      <t xml:space="preserve">mata matasave</t>
    </r>
    <r>
      <rPr>
        <sz val="11"/>
        <color rgb="FF000000"/>
        <rFont val="Source Code Pro"/>
        <family val="0"/>
        <charset val="1"/>
      </rPr>
      <t xml:space="preserve"> </t>
    </r>
    <r>
      <rPr>
        <i val="true"/>
        <sz val="11"/>
        <color rgb="FF000000"/>
        <rFont val="Source Code Pro"/>
        <family val="0"/>
        <charset val="1"/>
      </rPr>
      <t xml:space="preserve">archivo lista</t>
    </r>
  </si>
  <si>
    <t xml:space="preserve">Guarda las matrices globales en archivo</t>
  </si>
  <si>
    <t xml:space="preserve">recode</t>
  </si>
  <si>
    <t xml:space="preserve">De numérica con etiquetas a otra numérica con etiquetas</t>
  </si>
  <si>
    <t xml:space="preserve">Sin embargo, soluciones alternas son crear programas, archivos .ado o archivos .do</t>
  </si>
  <si>
    <r>
      <rPr>
        <b val="true"/>
        <sz val="11"/>
        <color rgb="FF2A6099"/>
        <rFont val="Source Code Pro"/>
        <family val="0"/>
        <charset val="1"/>
      </rPr>
      <t xml:space="preserve">mata matuse </t>
    </r>
    <r>
      <rPr>
        <i val="true"/>
        <sz val="11"/>
        <color rgb="FF000000"/>
        <rFont val="Source Code Pro"/>
        <family val="0"/>
        <charset val="1"/>
      </rPr>
      <t xml:space="preserve">archivo</t>
    </r>
  </si>
  <si>
    <t xml:space="preserve">Carga las matrices del archivo</t>
  </si>
  <si>
    <t xml:space="preserve">decode</t>
  </si>
  <si>
    <t xml:space="preserve">De numérica con etiquetas a textual</t>
  </si>
  <si>
    <t xml:space="preserve">Los ado son do files automáticos. Stata para ejecutar un comando primero busca si existe un ado con dicho nombre</t>
  </si>
  <si>
    <r>
      <rPr>
        <b val="true"/>
        <sz val="11"/>
        <color rgb="FF2A6099"/>
        <rFont val="Source Code Pro"/>
        <family val="0"/>
        <charset val="1"/>
      </rPr>
      <t xml:space="preserve">mata </t>
    </r>
    <r>
      <rPr>
        <b val="true"/>
        <u val="single"/>
        <sz val="11"/>
        <color rgb="FF2A6099"/>
        <rFont val="Source Code Pro"/>
        <family val="0"/>
        <charset val="1"/>
      </rPr>
      <t xml:space="preserve">matd</t>
    </r>
    <r>
      <rPr>
        <b val="true"/>
        <sz val="11"/>
        <color rgb="FF2A6099"/>
        <rFont val="Source Code Pro"/>
        <family val="0"/>
        <charset val="1"/>
      </rPr>
      <t xml:space="preserve">escribe</t>
    </r>
    <r>
      <rPr>
        <sz val="11"/>
        <color rgb="FF000000"/>
        <rFont val="Source Code Pro"/>
        <family val="0"/>
        <charset val="1"/>
      </rPr>
      <t xml:space="preserve"> </t>
    </r>
    <r>
      <rPr>
        <i val="true"/>
        <sz val="11"/>
        <color rgb="FF000000"/>
        <rFont val="Source Code Pro"/>
        <family val="0"/>
        <charset val="1"/>
      </rPr>
      <t xml:space="preserve">archivo</t>
    </r>
  </si>
  <si>
    <t xml:space="preserve">Lista los contenidos Mata del archivo</t>
  </si>
  <si>
    <t xml:space="preserve">encode</t>
  </si>
  <si>
    <t xml:space="preserve">De textual a numérica con etiquetas</t>
  </si>
  <si>
    <t xml:space="preserve">De hecho muchos comandos de Stata son simplimente ado files</t>
  </si>
  <si>
    <t xml:space="preserve">tostring</t>
  </si>
  <si>
    <t xml:space="preserve">De numérica a textual</t>
  </si>
  <si>
    <t xml:space="preserve">destring</t>
  </si>
  <si>
    <t xml:space="preserve">De textual a numérica</t>
  </si>
  <si>
    <t xml:space="preserve">Programas</t>
  </si>
  <si>
    <t xml:space="preserve">printf()</t>
  </si>
  <si>
    <t xml:space="preserve">Muestra input en pantalla</t>
  </si>
  <si>
    <t xml:space="preserve">sprintf()</t>
  </si>
  <si>
    <t xml:space="preserve">Muestra input en pantalla como string</t>
  </si>
  <si>
    <t xml:space="preserve">preserve</t>
  </si>
  <si>
    <t xml:space="preserve">Preserva y restaura una base original</t>
  </si>
  <si>
    <r>
      <rPr>
        <b val="true"/>
        <sz val="11"/>
        <color rgb="FF000000"/>
        <rFont val="Source Code Pro"/>
        <family val="0"/>
        <charset val="1"/>
      </rPr>
      <t xml:space="preserve">program define</t>
    </r>
    <r>
      <rPr>
        <sz val="11"/>
        <color rgb="FF000000"/>
        <rFont val="Source Code Pro"/>
        <family val="0"/>
        <charset val="1"/>
      </rPr>
      <t xml:space="preserve"> </t>
    </r>
    <r>
      <rPr>
        <i val="true"/>
        <sz val="11"/>
        <color rgb="FF2A6099"/>
        <rFont val="Source Code Pro"/>
        <family val="0"/>
        <charset val="1"/>
      </rPr>
      <t xml:space="preserve">nom</t>
    </r>
  </si>
  <si>
    <t xml:space="preserve">Define programa</t>
  </si>
  <si>
    <r>
      <rPr>
        <b val="true"/>
        <u val="single"/>
        <sz val="11"/>
        <color rgb="FF000000"/>
        <rFont val="Source Code Pro"/>
        <family val="0"/>
        <charset val="1"/>
      </rPr>
      <t xml:space="preserve">doed</t>
    </r>
    <r>
      <rPr>
        <b val="true"/>
        <sz val="11"/>
        <color rgb="FF000000"/>
        <rFont val="Source Code Pro"/>
        <family val="0"/>
        <charset val="1"/>
      </rPr>
      <t xml:space="preserve">it</t>
    </r>
  </si>
  <si>
    <t xml:space="preserve">Abre un nuevo do-file sin título</t>
  </si>
  <si>
    <t xml:space="preserve">dir()</t>
  </si>
  <si>
    <t xml:space="preserve">restore</t>
  </si>
  <si>
    <t xml:space="preserve">*Usar estos comandos a la vez</t>
  </si>
  <si>
    <r>
      <rPr>
        <b val="true"/>
        <u val="single"/>
        <sz val="11"/>
        <color rgb="FF000000"/>
        <rFont val="Source Code Pro"/>
        <family val="0"/>
        <charset val="1"/>
      </rPr>
      <t xml:space="preserve">doed</t>
    </r>
    <r>
      <rPr>
        <b val="true"/>
        <sz val="11"/>
        <color rgb="FF000000"/>
        <rFont val="Source Code Pro"/>
        <family val="0"/>
        <charset val="1"/>
      </rPr>
      <t xml:space="preserve">it </t>
    </r>
    <r>
      <rPr>
        <sz val="11"/>
        <color rgb="FF000000"/>
        <rFont val="Source Code Pro"/>
        <family val="0"/>
        <charset val="1"/>
      </rPr>
      <t xml:space="preserve">archivo</t>
    </r>
  </si>
  <si>
    <t xml:space="preserve">Abre un nuevo o existente do-file</t>
  </si>
  <si>
    <r>
      <rPr>
        <b val="true"/>
        <u val="single"/>
        <sz val="11"/>
        <color rgb="FF000000"/>
        <rFont val="Source Code Pro"/>
        <family val="0"/>
        <charset val="1"/>
      </rPr>
      <t xml:space="preserve">Condicional</t>
    </r>
    <r>
      <rPr>
        <b val="true"/>
        <sz val="11"/>
        <color rgb="FF000000"/>
        <rFont val="Source Code Pro"/>
        <family val="0"/>
        <charset val="1"/>
      </rPr>
      <t xml:space="preserve"> </t>
    </r>
    <r>
      <rPr>
        <sz val="11"/>
        <color rgb="FF000000"/>
        <rFont val="Source Code Pro"/>
        <family val="0"/>
        <charset val="1"/>
      </rPr>
      <t xml:space="preserve">(M</t>
    </r>
    <r>
      <rPr>
        <i val="true"/>
        <sz val="11"/>
        <color rgb="FF000000"/>
        <rFont val="Source Code Pro"/>
        <family val="0"/>
        <charset val="1"/>
      </rPr>
      <t xml:space="preserve">ata</t>
    </r>
    <r>
      <rPr>
        <sz val="11"/>
        <color rgb="FF000000"/>
        <rFont val="Source Code Pro"/>
        <family val="0"/>
        <charset val="1"/>
      </rPr>
      <t xml:space="preserve">)</t>
    </r>
  </si>
  <si>
    <r>
      <rPr>
        <b val="true"/>
        <u val="single"/>
        <sz val="11"/>
        <color rgb="FF000000"/>
        <rFont val="Source Code Pro"/>
        <family val="0"/>
        <charset val="1"/>
      </rPr>
      <t xml:space="preserve">Bucles</t>
    </r>
    <r>
      <rPr>
        <b val="true"/>
        <sz val="11"/>
        <color rgb="FF000000"/>
        <rFont val="Source Code Pro"/>
        <family val="0"/>
        <charset val="1"/>
      </rPr>
      <t xml:space="preserve"> </t>
    </r>
    <r>
      <rPr>
        <sz val="11"/>
        <color rgb="FF000000"/>
        <rFont val="Source Code Pro"/>
        <family val="0"/>
        <charset val="1"/>
      </rPr>
      <t xml:space="preserve">(M</t>
    </r>
    <r>
      <rPr>
        <i val="true"/>
        <sz val="11"/>
        <color rgb="FF000000"/>
        <rFont val="Source Code Pro"/>
        <family val="0"/>
        <charset val="1"/>
      </rPr>
      <t xml:space="preserve">ata</t>
    </r>
    <r>
      <rPr>
        <sz val="11"/>
        <color rgb="FF000000"/>
        <rFont val="Source Code Pro"/>
        <family val="0"/>
        <charset val="1"/>
      </rPr>
      <t xml:space="preserve">)</t>
    </r>
  </si>
  <si>
    <t xml:space="preserve">x</t>
  </si>
  <si>
    <t xml:space="preserve">Elimina un archivo en disco</t>
  </si>
  <si>
    <r>
      <rPr>
        <b val="true"/>
        <sz val="11"/>
        <color rgb="FF000000"/>
        <rFont val="Source Code Pro"/>
        <family val="0"/>
        <charset val="1"/>
      </rPr>
      <t xml:space="preserve">if </t>
    </r>
    <r>
      <rPr>
        <sz val="11"/>
        <color rgb="FF000000"/>
        <rFont val="Source Code Pro"/>
        <family val="0"/>
        <charset val="1"/>
      </rPr>
      <t xml:space="preserve">(</t>
    </r>
    <r>
      <rPr>
        <i val="true"/>
        <sz val="11"/>
        <color rgb="FF0070C0"/>
        <rFont val="Source Code Pro"/>
        <family val="0"/>
        <charset val="1"/>
      </rPr>
      <t xml:space="preserve">exp</t>
    </r>
    <r>
      <rPr>
        <sz val="11"/>
        <color rgb="FF000000"/>
        <rFont val="Source Code Pro"/>
        <family val="0"/>
        <charset val="1"/>
      </rPr>
      <t xml:space="preserve">) comando1</t>
    </r>
  </si>
  <si>
    <r>
      <rPr>
        <b val="true"/>
        <sz val="11"/>
        <rFont val="Source Code Pro"/>
        <family val="0"/>
        <charset val="1"/>
      </rPr>
      <t xml:space="preserve">for</t>
    </r>
    <r>
      <rPr>
        <sz val="11"/>
        <rFont val="Source Code Pro"/>
        <family val="0"/>
        <charset val="1"/>
      </rPr>
      <t xml:space="preserve">(</t>
    </r>
    <r>
      <rPr>
        <b val="true"/>
        <i val="true"/>
        <sz val="11"/>
        <color rgb="FF800080"/>
        <rFont val="Source Code Pro"/>
        <family val="0"/>
        <charset val="1"/>
      </rPr>
      <t xml:space="preserve">ini</t>
    </r>
    <r>
      <rPr>
        <sz val="11"/>
        <rFont val="Source Code Pro"/>
        <family val="0"/>
        <charset val="1"/>
      </rPr>
      <t xml:space="preserve">;</t>
    </r>
    <r>
      <rPr>
        <b val="true"/>
        <i val="true"/>
        <sz val="11"/>
        <color rgb="FF800080"/>
        <rFont val="Source Code Pro"/>
        <family val="0"/>
        <charset val="1"/>
      </rPr>
      <t xml:space="preserve">fin</t>
    </r>
    <r>
      <rPr>
        <sz val="11"/>
        <rFont val="Source Code Pro"/>
        <family val="0"/>
        <charset val="1"/>
      </rPr>
      <t xml:space="preserve">;</t>
    </r>
    <r>
      <rPr>
        <b val="true"/>
        <i val="true"/>
        <sz val="11"/>
        <color rgb="FF800080"/>
        <rFont val="Source Code Pro"/>
        <family val="0"/>
        <charset val="1"/>
      </rPr>
      <t xml:space="preserve">ite</t>
    </r>
    <r>
      <rPr>
        <sz val="11"/>
        <rFont val="Source Code Pro"/>
        <family val="0"/>
        <charset val="1"/>
      </rPr>
      <t xml:space="preserve">){</t>
    </r>
  </si>
  <si>
    <r>
      <rPr>
        <b val="true"/>
        <sz val="11"/>
        <rFont val="Source Code Pro"/>
        <family val="0"/>
        <charset val="1"/>
      </rPr>
      <t xml:space="preserve">for</t>
    </r>
    <r>
      <rPr>
        <sz val="11"/>
        <rFont val="Source Code Pro"/>
        <family val="0"/>
        <charset val="1"/>
      </rPr>
      <t xml:space="preserve">(</t>
    </r>
    <r>
      <rPr>
        <b val="true"/>
        <i val="true"/>
        <sz val="11"/>
        <color rgb="FF800080"/>
        <rFont val="Source Code Pro"/>
        <family val="0"/>
        <charset val="1"/>
      </rPr>
      <t xml:space="preserve">i</t>
    </r>
    <r>
      <rPr>
        <sz val="11"/>
        <rFont val="Source Code Pro"/>
        <family val="0"/>
        <charset val="1"/>
      </rPr>
      <t xml:space="preserve">=1; </t>
    </r>
    <r>
      <rPr>
        <b val="true"/>
        <i val="true"/>
        <sz val="11"/>
        <color rgb="FF800080"/>
        <rFont val="Source Code Pro"/>
        <family val="0"/>
        <charset val="1"/>
      </rPr>
      <t xml:space="preserve">i</t>
    </r>
    <r>
      <rPr>
        <sz val="11"/>
        <rFont val="Source Code Pro"/>
        <family val="0"/>
        <charset val="1"/>
      </rPr>
      <t xml:space="preserve">&lt;=10; </t>
    </r>
    <r>
      <rPr>
        <b val="true"/>
        <i val="true"/>
        <sz val="11"/>
        <color rgb="FF800080"/>
        <rFont val="Source Code Pro"/>
        <family val="0"/>
        <charset val="1"/>
      </rPr>
      <t xml:space="preserve">i</t>
    </r>
    <r>
      <rPr>
        <sz val="11"/>
        <rFont val="Source Code Pro"/>
        <family val="0"/>
        <charset val="1"/>
      </rPr>
      <t xml:space="preserve">++){</t>
    </r>
  </si>
  <si>
    <t xml:space="preserve">collapse</t>
  </si>
  <si>
    <t xml:space="preserve">Colapsa una base de datos a una de estadísticos</t>
  </si>
  <si>
    <t xml:space="preserve">nom</t>
  </si>
  <si>
    <t xml:space="preserve">Llama programa</t>
  </si>
  <si>
    <t xml:space="preserve">    comando</t>
  </si>
  <si>
    <t xml:space="preserve">   comando</t>
  </si>
  <si>
    <t xml:space="preserve">reshape wide</t>
  </si>
  <si>
    <t xml:space="preserve">Convierte una base de datos de larga a ancha</t>
  </si>
  <si>
    <r>
      <rPr>
        <b val="true"/>
        <sz val="11"/>
        <color rgb="FF000000"/>
        <rFont val="Source Code Pro"/>
        <family val="0"/>
        <charset val="1"/>
      </rPr>
      <t xml:space="preserve">do</t>
    </r>
    <r>
      <rPr>
        <sz val="11"/>
        <color rgb="FF000000"/>
        <rFont val="Source Code Pro"/>
        <family val="0"/>
        <charset val="1"/>
      </rPr>
      <t xml:space="preserve"> archivo.do</t>
    </r>
  </si>
  <si>
    <t xml:space="preserve">Ejecuta comandos del do-file verbosamente (asume extensión .do de no haber)</t>
  </si>
  <si>
    <t xml:space="preserve">reshape long</t>
  </si>
  <si>
    <t xml:space="preserve">Convierte una base de datos de ancha a larga</t>
  </si>
  <si>
    <r>
      <rPr>
        <b val="true"/>
        <sz val="11"/>
        <color rgb="FF000000"/>
        <rFont val="Source Code Pro"/>
        <family val="0"/>
        <charset val="1"/>
      </rPr>
      <t xml:space="preserve">program drop</t>
    </r>
    <r>
      <rPr>
        <sz val="11"/>
        <color rgb="FF000000"/>
        <rFont val="Source Code Pro"/>
        <family val="0"/>
        <charset val="1"/>
      </rPr>
      <t xml:space="preserve"> </t>
    </r>
    <r>
      <rPr>
        <i val="true"/>
        <sz val="11"/>
        <color rgb="FF2A6099"/>
        <rFont val="Source Code Pro"/>
        <family val="0"/>
        <charset val="1"/>
      </rPr>
      <t xml:space="preserve">nom</t>
    </r>
  </si>
  <si>
    <t xml:space="preserve">Desecha programa</t>
  </si>
  <si>
    <r>
      <rPr>
        <b val="true"/>
        <sz val="11"/>
        <color rgb="FF000000"/>
        <rFont val="Source Code Pro"/>
        <family val="0"/>
        <charset val="1"/>
      </rPr>
      <t xml:space="preserve">do</t>
    </r>
    <r>
      <rPr>
        <sz val="11"/>
        <color rgb="FF000000"/>
        <rFont val="Source Code Pro"/>
        <family val="0"/>
        <charset val="1"/>
      </rPr>
      <t xml:space="preserve"> archivo.do </t>
    </r>
    <r>
      <rPr>
        <i val="true"/>
        <sz val="11"/>
        <color rgb="FF0070C0"/>
        <rFont val="Source Code Pro"/>
        <family val="0"/>
        <charset val="1"/>
      </rPr>
      <t xml:space="preserve">arg1</t>
    </r>
    <r>
      <rPr>
        <sz val="11"/>
        <color rgb="FF000000"/>
        <rFont val="Source Code Pro"/>
        <family val="0"/>
        <charset val="1"/>
      </rPr>
      <t xml:space="preserve"> </t>
    </r>
    <r>
      <rPr>
        <i val="true"/>
        <sz val="11"/>
        <color rgb="FF0070C0"/>
        <rFont val="Source Code Pro"/>
        <family val="0"/>
        <charset val="1"/>
      </rPr>
      <t xml:space="preserve">arg2</t>
    </r>
  </si>
  <si>
    <t xml:space="preserve">Ejecuta comandos del do-file verbosamente con argumentos</t>
  </si>
  <si>
    <r>
      <rPr>
        <b val="true"/>
        <sz val="11"/>
        <color rgb="FF000000"/>
        <rFont val="Source Code Pro"/>
        <family val="0"/>
        <charset val="1"/>
      </rPr>
      <t xml:space="preserve">else </t>
    </r>
    <r>
      <rPr>
        <sz val="11"/>
        <color rgb="FF000000"/>
        <rFont val="Source Code Pro"/>
        <family val="0"/>
        <charset val="1"/>
      </rPr>
      <t xml:space="preserve">comando2</t>
    </r>
  </si>
  <si>
    <r>
      <rPr>
        <b val="true"/>
        <sz val="11"/>
        <color rgb="FF000000"/>
        <rFont val="Source Code Pro"/>
        <family val="0"/>
        <charset val="1"/>
      </rPr>
      <t xml:space="preserve">do</t>
    </r>
    <r>
      <rPr>
        <sz val="11"/>
        <color rgb="FF000000"/>
        <rFont val="Source Code Pro"/>
        <family val="0"/>
        <charset val="1"/>
      </rPr>
      <t xml:space="preserve"> archivo.do, nostop</t>
    </r>
  </si>
  <si>
    <t xml:space="preserve">Ejecuta comandos del do-file verbosamente y no se detiene si encuentra errores</t>
  </si>
  <si>
    <t xml:space="preserve">append</t>
  </si>
  <si>
    <t xml:space="preserve">Agrega observaciones de una base de datos a otra</t>
  </si>
  <si>
    <r>
      <rPr>
        <b val="true"/>
        <sz val="11"/>
        <color rgb="FF000000"/>
        <rFont val="Source Code Pro"/>
        <family val="0"/>
        <charset val="1"/>
      </rPr>
      <t xml:space="preserve">run</t>
    </r>
    <r>
      <rPr>
        <sz val="11"/>
        <color rgb="FF000000"/>
        <rFont val="Source Code Pro"/>
        <family val="0"/>
        <charset val="1"/>
      </rPr>
      <t xml:space="preserve"> archivo.do</t>
    </r>
  </si>
  <si>
    <t xml:space="preserve">Ejecuta comandos del do-file silenciosamente</t>
  </si>
  <si>
    <r>
      <rPr>
        <b val="true"/>
        <sz val="11"/>
        <color rgb="FF000000"/>
        <rFont val="Source Code Pro"/>
        <family val="0"/>
        <charset val="1"/>
      </rPr>
      <t xml:space="preserve">if </t>
    </r>
    <r>
      <rPr>
        <sz val="11"/>
        <color rgb="FF000000"/>
        <rFont val="Source Code Pro"/>
        <family val="0"/>
        <charset val="1"/>
      </rPr>
      <t xml:space="preserve">(</t>
    </r>
    <r>
      <rPr>
        <i val="true"/>
        <sz val="11"/>
        <color rgb="FF0070C0"/>
        <rFont val="Source Code Pro"/>
        <family val="0"/>
        <charset val="1"/>
      </rPr>
      <t xml:space="preserve">exp</t>
    </r>
    <r>
      <rPr>
        <sz val="11"/>
        <color rgb="FF000000"/>
        <rFont val="Source Code Pro"/>
        <family val="0"/>
        <charset val="1"/>
      </rPr>
      <t xml:space="preserve">) {</t>
    </r>
  </si>
  <si>
    <r>
      <rPr>
        <b val="true"/>
        <sz val="11"/>
        <color rgb="FF000000"/>
        <rFont val="Source Code Pro"/>
        <family val="0"/>
        <charset val="1"/>
      </rPr>
      <t xml:space="preserve">while </t>
    </r>
    <r>
      <rPr>
        <sz val="11"/>
        <color rgb="FF000000"/>
        <rFont val="Source Code Pro"/>
        <family val="0"/>
        <charset val="1"/>
      </rPr>
      <t xml:space="preserve">(</t>
    </r>
    <r>
      <rPr>
        <i val="true"/>
        <sz val="11"/>
        <color rgb="FF0070C0"/>
        <rFont val="Source Code Pro"/>
        <family val="0"/>
        <charset val="1"/>
      </rPr>
      <t xml:space="preserve">exp</t>
    </r>
    <r>
      <rPr>
        <sz val="11"/>
        <color rgb="FF000000"/>
        <rFont val="Source Code Pro"/>
        <family val="0"/>
        <charset val="1"/>
      </rPr>
      <t xml:space="preserve">) comando</t>
    </r>
  </si>
  <si>
    <t xml:space="preserve">merge</t>
  </si>
  <si>
    <t xml:space="preserve">Combina 2 bases de datos mediante sus identificadores externos e internos</t>
  </si>
  <si>
    <t xml:space="preserve">isid</t>
  </si>
  <si>
    <t xml:space="preserve">Verifica si un conjunto de variables es un identificador interno único</t>
  </si>
  <si>
    <r>
      <rPr>
        <b val="true"/>
        <sz val="11"/>
        <color rgb="FF000000"/>
        <rFont val="Source Code Pro"/>
        <family val="0"/>
        <charset val="1"/>
      </rPr>
      <t xml:space="preserve">while </t>
    </r>
    <r>
      <rPr>
        <sz val="11"/>
        <color rgb="FF000000"/>
        <rFont val="Source Code Pro"/>
        <family val="0"/>
        <charset val="1"/>
      </rPr>
      <t xml:space="preserve">(</t>
    </r>
    <r>
      <rPr>
        <i val="true"/>
        <sz val="11"/>
        <color rgb="FF0070C0"/>
        <rFont val="Source Code Pro"/>
        <family val="0"/>
        <charset val="1"/>
      </rPr>
      <t xml:space="preserve">exp</t>
    </r>
    <r>
      <rPr>
        <sz val="11"/>
        <color rgb="FF000000"/>
        <rFont val="Source Code Pro"/>
        <family val="0"/>
        <charset val="1"/>
      </rPr>
      <t xml:space="preserve">) {</t>
    </r>
  </si>
  <si>
    <t xml:space="preserve">Ponderadores</t>
  </si>
  <si>
    <t xml:space="preserve">Estadística descriptiva y gráficos</t>
  </si>
  <si>
    <t xml:space="preserve">pweight</t>
  </si>
  <si>
    <r>
      <rPr>
        <b val="true"/>
        <u val="single"/>
        <sz val="11"/>
        <color rgb="FF2F5597"/>
        <rFont val="Source Code Pro"/>
        <family val="0"/>
        <charset val="1"/>
      </rPr>
      <t xml:space="preserve">tab</t>
    </r>
    <r>
      <rPr>
        <b val="true"/>
        <sz val="11"/>
        <color rgb="FF2F5597"/>
        <rFont val="Source Code Pro"/>
        <family val="0"/>
        <charset val="1"/>
      </rPr>
      <t xml:space="preserve">ulate</t>
    </r>
  </si>
  <si>
    <t xml:space="preserve">Tabla de frecuencias</t>
  </si>
  <si>
    <t xml:space="preserve">fweight</t>
  </si>
  <si>
    <r>
      <rPr>
        <b val="true"/>
        <u val="single"/>
        <sz val="11"/>
        <color rgb="FF2F5597"/>
        <rFont val="Source Code Pro"/>
        <family val="0"/>
        <charset val="1"/>
      </rPr>
      <t xml:space="preserve">sum</t>
    </r>
    <r>
      <rPr>
        <b val="true"/>
        <sz val="11"/>
        <color rgb="FF2F5597"/>
        <rFont val="Source Code Pro"/>
        <family val="0"/>
        <charset val="1"/>
      </rPr>
      <t xml:space="preserve">marize</t>
    </r>
  </si>
  <si>
    <t xml:space="preserve">Resumen de estadísticos de una variable</t>
  </si>
  <si>
    <t xml:space="preserve">aweight</t>
  </si>
  <si>
    <r>
      <rPr>
        <b val="true"/>
        <sz val="11"/>
        <color rgb="FF000000"/>
        <rFont val="Source Code Pro"/>
        <family val="0"/>
        <charset val="1"/>
      </rPr>
      <t xml:space="preserve">else if </t>
    </r>
    <r>
      <rPr>
        <sz val="11"/>
        <color rgb="FF000000"/>
        <rFont val="Source Code Pro"/>
        <family val="0"/>
        <charset val="1"/>
      </rPr>
      <t xml:space="preserve">comando2</t>
    </r>
  </si>
  <si>
    <t xml:space="preserve">tabstat</t>
  </si>
  <si>
    <t xml:space="preserve">Tabla de estadísticos de muchas variables para pocos grupos</t>
  </si>
  <si>
    <t xml:space="preserve">iweight</t>
  </si>
  <si>
    <r>
      <rPr>
        <b val="true"/>
        <sz val="11"/>
        <color rgb="FF000000"/>
        <rFont val="Source Code Pro"/>
        <family val="0"/>
        <charset val="1"/>
      </rPr>
      <t xml:space="preserve">else </t>
    </r>
    <r>
      <rPr>
        <sz val="11"/>
        <color rgb="FF000000"/>
        <rFont val="Source Code Pro"/>
        <family val="0"/>
        <charset val="1"/>
      </rPr>
      <t xml:space="preserve">comando3</t>
    </r>
  </si>
  <si>
    <t xml:space="preserve">table</t>
  </si>
  <si>
    <t xml:space="preserve">Tabla de estadísticos de pocas variables para muchos grupos</t>
  </si>
  <si>
    <t xml:space="preserve">count</t>
  </si>
  <si>
    <t xml:space="preserve">Cuenta observaciones que satisfacen condiciones</t>
  </si>
  <si>
    <r>
      <rPr>
        <sz val="11"/>
        <color rgb="FF000000"/>
        <rFont val="Source Code Pro"/>
        <family val="0"/>
        <charset val="1"/>
      </rPr>
      <t xml:space="preserve">x = (</t>
    </r>
    <r>
      <rPr>
        <i val="true"/>
        <sz val="11"/>
        <color rgb="FF0070C0"/>
        <rFont val="Source Code Pro"/>
        <family val="0"/>
        <charset val="1"/>
      </rPr>
      <t xml:space="preserve">exp</t>
    </r>
    <r>
      <rPr>
        <sz val="11"/>
        <color rgb="FF000000"/>
        <rFont val="Source Code Pro"/>
        <family val="0"/>
        <charset val="1"/>
      </rPr>
      <t xml:space="preserve">) </t>
    </r>
    <r>
      <rPr>
        <sz val="11"/>
        <color rgb="FFC9211E"/>
        <rFont val="Source Code Pro"/>
        <family val="0"/>
        <charset val="1"/>
      </rPr>
      <t xml:space="preserve">?</t>
    </r>
    <r>
      <rPr>
        <sz val="11"/>
        <color rgb="FF000000"/>
        <rFont val="Source Code Pro"/>
        <family val="0"/>
        <charset val="1"/>
      </rPr>
      <t xml:space="preserve"> valor_true</t>
    </r>
    <r>
      <rPr>
        <sz val="11"/>
        <color rgb="FFC9211E"/>
        <rFont val="Source Code Pro"/>
        <family val="0"/>
        <charset val="1"/>
      </rPr>
      <t xml:space="preserve">:</t>
    </r>
    <r>
      <rPr>
        <sz val="11"/>
        <color rgb="FF000000"/>
        <rFont val="Source Code Pro"/>
        <family val="0"/>
        <charset val="1"/>
      </rPr>
      <t xml:space="preserve">valor_false</t>
    </r>
  </si>
  <si>
    <t xml:space="preserve">mean</t>
  </si>
  <si>
    <t xml:space="preserve">total</t>
  </si>
  <si>
    <t xml:space="preserve">proportion</t>
  </si>
  <si>
    <r>
      <rPr>
        <b val="true"/>
        <u val="single"/>
        <sz val="11"/>
        <color rgb="FF000000"/>
        <rFont val="Source Code Pro"/>
        <family val="0"/>
        <charset val="1"/>
      </rPr>
      <t xml:space="preserve">Subrutinas / Funciones definidas por usuario</t>
    </r>
    <r>
      <rPr>
        <sz val="11"/>
        <color rgb="FF000000"/>
        <rFont val="Source Code Pro"/>
        <family val="0"/>
        <charset val="1"/>
      </rPr>
      <t xml:space="preserve"> </t>
    </r>
    <r>
      <rPr>
        <b val="true"/>
        <sz val="11"/>
        <color rgb="FF000000"/>
        <rFont val="Source Code Pro"/>
        <family val="0"/>
        <charset val="1"/>
      </rPr>
      <t xml:space="preserve"> </t>
    </r>
    <r>
      <rPr>
        <sz val="11"/>
        <color rgb="FF000000"/>
        <rFont val="Source Code Pro"/>
        <family val="0"/>
        <charset val="1"/>
      </rPr>
      <t xml:space="preserve">(M</t>
    </r>
    <r>
      <rPr>
        <i val="true"/>
        <sz val="11"/>
        <color rgb="FF000000"/>
        <rFont val="Source Code Pro"/>
        <family val="0"/>
        <charset val="1"/>
      </rPr>
      <t xml:space="preserve">ata</t>
    </r>
    <r>
      <rPr>
        <sz val="11"/>
        <color rgb="FF000000"/>
        <rFont val="Source Code Pro"/>
        <family val="0"/>
        <charset val="1"/>
      </rPr>
      <t xml:space="preserve">) (Código reusable)</t>
    </r>
  </si>
  <si>
    <t xml:space="preserve">ratio</t>
  </si>
  <si>
    <t xml:space="preserve">corr</t>
  </si>
  <si>
    <r>
      <rPr>
        <b val="true"/>
        <sz val="11"/>
        <color rgb="FF000000"/>
        <rFont val="Source Code Pro"/>
        <family val="0"/>
        <charset val="1"/>
      </rPr>
      <t xml:space="preserve">function</t>
    </r>
    <r>
      <rPr>
        <sz val="11"/>
        <color rgb="FF000000"/>
        <rFont val="Source Code Pro"/>
        <family val="0"/>
        <charset val="1"/>
      </rPr>
      <t xml:space="preserve"> </t>
    </r>
    <r>
      <rPr>
        <i val="true"/>
        <sz val="11"/>
        <color rgb="FF2A6099"/>
        <rFont val="Source Code Pro"/>
        <family val="0"/>
        <charset val="1"/>
      </rPr>
      <t xml:space="preserve">nom</t>
    </r>
    <r>
      <rPr>
        <sz val="11"/>
        <color rgb="FF000000"/>
        <rFont val="Source Code Pro"/>
        <family val="0"/>
        <charset val="1"/>
      </rPr>
      <t xml:space="preserve">() {</t>
    </r>
  </si>
  <si>
    <t xml:space="preserve">Función sin parámetros</t>
  </si>
  <si>
    <t xml:space="preserve">ci</t>
  </si>
  <si>
    <r>
      <rPr>
        <b val="true"/>
        <u val="single"/>
        <sz val="11"/>
        <color rgb="FF2F5597"/>
        <rFont val="Source Code Pro"/>
        <family val="0"/>
        <charset val="1"/>
      </rPr>
      <t xml:space="preserve">hist</t>
    </r>
    <r>
      <rPr>
        <b val="true"/>
        <sz val="11"/>
        <color rgb="FF2F5597"/>
        <rFont val="Source Code Pro"/>
        <family val="0"/>
        <charset val="1"/>
      </rPr>
      <t xml:space="preserve">ogram</t>
    </r>
  </si>
  <si>
    <t xml:space="preserve">Histograma de variables continuas y categóricas</t>
  </si>
  <si>
    <t xml:space="preserve">kdensity</t>
  </si>
  <si>
    <t xml:space="preserve">Densidad kernel univariada</t>
  </si>
  <si>
    <r>
      <rPr>
        <b val="true"/>
        <sz val="11"/>
        <color rgb="FF000000"/>
        <rFont val="Source Code Pro"/>
        <family val="0"/>
        <charset val="1"/>
      </rPr>
      <t xml:space="preserve">function</t>
    </r>
    <r>
      <rPr>
        <sz val="11"/>
        <color rgb="FF000000"/>
        <rFont val="Source Code Pro"/>
        <family val="0"/>
        <charset val="1"/>
      </rPr>
      <t xml:space="preserve"> </t>
    </r>
    <r>
      <rPr>
        <i val="true"/>
        <sz val="11"/>
        <color rgb="FF2A6099"/>
        <rFont val="Source Code Pro"/>
        <family val="0"/>
        <charset val="1"/>
      </rPr>
      <t xml:space="preserve">nom</t>
    </r>
    <r>
      <rPr>
        <sz val="11"/>
        <color rgb="FF000000"/>
        <rFont val="Source Code Pro"/>
        <family val="0"/>
        <charset val="1"/>
      </rPr>
      <t xml:space="preserve">(</t>
    </r>
    <r>
      <rPr>
        <i val="true"/>
        <sz val="11"/>
        <color rgb="FF0070C0"/>
        <rFont val="Source Code Pro"/>
        <family val="0"/>
        <charset val="1"/>
      </rPr>
      <t xml:space="preserve">p1</t>
    </r>
    <r>
      <rPr>
        <sz val="11"/>
        <color rgb="FF000000"/>
        <rFont val="Source Code Pro"/>
        <family val="0"/>
        <charset val="1"/>
      </rPr>
      <t xml:space="preserve">,</t>
    </r>
    <r>
      <rPr>
        <i val="true"/>
        <sz val="11"/>
        <color rgb="FF0070C0"/>
        <rFont val="Source Code Pro"/>
        <family val="0"/>
        <charset val="1"/>
      </rPr>
      <t xml:space="preserve">p2</t>
    </r>
    <r>
      <rPr>
        <sz val="11"/>
        <color rgb="FF000000"/>
        <rFont val="Source Code Pro"/>
        <family val="0"/>
        <charset val="1"/>
      </rPr>
      <t xml:space="preserve">) {</t>
    </r>
  </si>
  <si>
    <t xml:space="preserve">Función con parámetros obligatorios</t>
  </si>
  <si>
    <t xml:space="preserve">pragma</t>
  </si>
  <si>
    <t xml:space="preserve">Suprime mensajes de advertencia</t>
  </si>
  <si>
    <r>
      <rPr>
        <b val="true"/>
        <u val="single"/>
        <sz val="11"/>
        <color rgb="FF2F5597"/>
        <rFont val="Source Code Pro"/>
        <family val="0"/>
        <charset val="1"/>
      </rPr>
      <t xml:space="preserve">gr</t>
    </r>
    <r>
      <rPr>
        <b val="true"/>
        <sz val="11"/>
        <color rgb="FF2F5597"/>
        <rFont val="Source Code Pro"/>
        <family val="0"/>
        <charset val="1"/>
      </rPr>
      <t xml:space="preserve">aph</t>
    </r>
  </si>
  <si>
    <t xml:space="preserve">gr bar</t>
  </si>
  <si>
    <t xml:space="preserve">Gráficos de barras verticales</t>
  </si>
  <si>
    <r>
      <rPr>
        <b val="true"/>
        <sz val="11"/>
        <color rgb="FF000000"/>
        <rFont val="Source Code Pro"/>
        <family val="0"/>
        <charset val="1"/>
      </rPr>
      <t xml:space="preserve">function</t>
    </r>
    <r>
      <rPr>
        <sz val="11"/>
        <color rgb="FF000000"/>
        <rFont val="Source Code Pro"/>
        <family val="0"/>
        <charset val="1"/>
      </rPr>
      <t xml:space="preserve"> </t>
    </r>
    <r>
      <rPr>
        <i val="true"/>
        <sz val="11"/>
        <color rgb="FF2A6099"/>
        <rFont val="Source Code Pro"/>
        <family val="0"/>
        <charset val="1"/>
      </rPr>
      <t xml:space="preserve">nom</t>
    </r>
    <r>
      <rPr>
        <sz val="11"/>
        <color rgb="FF000000"/>
        <rFont val="Source Code Pro"/>
        <family val="0"/>
        <charset val="1"/>
      </rPr>
      <t xml:space="preserve">(</t>
    </r>
    <r>
      <rPr>
        <i val="true"/>
        <sz val="11"/>
        <color rgb="FF0070C0"/>
        <rFont val="Source Code Pro"/>
        <family val="0"/>
        <charset val="1"/>
      </rPr>
      <t xml:space="preserve">p1</t>
    </r>
    <r>
      <rPr>
        <sz val="11"/>
        <color rgb="FF000000"/>
        <rFont val="Source Code Pro"/>
        <family val="0"/>
        <charset val="1"/>
      </rPr>
      <t xml:space="preserve">,</t>
    </r>
    <r>
      <rPr>
        <sz val="11"/>
        <color rgb="FF0070C0"/>
        <rFont val="Source Code Pro"/>
        <family val="0"/>
        <charset val="1"/>
      </rPr>
      <t xml:space="preserve">|</t>
    </r>
    <r>
      <rPr>
        <i val="true"/>
        <sz val="11"/>
        <color rgb="FF0070C0"/>
        <rFont val="Source Code Pro"/>
        <family val="0"/>
        <charset val="1"/>
      </rPr>
      <t xml:space="preserve">p2</t>
    </r>
    <r>
      <rPr>
        <sz val="11"/>
        <rFont val="Source Code Pro"/>
        <family val="0"/>
        <charset val="1"/>
      </rPr>
      <t xml:space="preserve">,</t>
    </r>
    <r>
      <rPr>
        <i val="true"/>
        <sz val="11"/>
        <color rgb="FF0070C0"/>
        <rFont val="Source Code Pro"/>
        <family val="0"/>
        <charset val="1"/>
      </rPr>
      <t xml:space="preserve">p3</t>
    </r>
    <r>
      <rPr>
        <sz val="11"/>
        <color rgb="FF000000"/>
        <rFont val="Source Code Pro"/>
        <family val="0"/>
        <charset val="1"/>
      </rPr>
      <t xml:space="preserve">) {</t>
    </r>
  </si>
  <si>
    <t xml:space="preserve">Función con parámetros opcionales a partir del segundo</t>
  </si>
  <si>
    <t xml:space="preserve">gr hbar</t>
  </si>
  <si>
    <t xml:space="preserve">Gráficos de barras horizontales</t>
  </si>
  <si>
    <t xml:space="preserve">Los parámetros a la izquierda del | son obligatorios,</t>
  </si>
  <si>
    <t xml:space="preserve">gr dot</t>
  </si>
  <si>
    <t xml:space="preserve">Gráficos de puntos</t>
  </si>
  <si>
    <t xml:space="preserve">gr pie</t>
  </si>
  <si>
    <t xml:space="preserve">Gráficos circulares</t>
  </si>
  <si>
    <t xml:space="preserve">gr box</t>
  </si>
  <si>
    <t xml:space="preserve">Diagrama de caja vertical (Boxplot)</t>
  </si>
  <si>
    <t xml:space="preserve">gr hbox</t>
  </si>
  <si>
    <t xml:space="preserve">Diagrama de caja horizontal (Boxplot)</t>
  </si>
  <si>
    <t xml:space="preserve">gr matrix</t>
  </si>
  <si>
    <t xml:space="preserve">Matriz de gráficos</t>
  </si>
  <si>
    <t xml:space="preserve">Números aleatorios</t>
  </si>
  <si>
    <t xml:space="preserve">Distribuciones</t>
  </si>
  <si>
    <t xml:space="preserve">https://stats.idre.ucla.edu/stata/modules/graph8/twoway/</t>
  </si>
  <si>
    <t xml:space="preserve">Gráficos de 2 ejes</t>
  </si>
  <si>
    <r>
      <rPr>
        <b val="true"/>
        <u val="single"/>
        <sz val="11"/>
        <color rgb="FF2F5597"/>
        <rFont val="Source Code Pro"/>
        <family val="0"/>
        <charset val="1"/>
      </rPr>
      <t xml:space="preserve">tw</t>
    </r>
    <r>
      <rPr>
        <b val="true"/>
        <sz val="11"/>
        <color rgb="FF2F5597"/>
        <rFont val="Source Code Pro"/>
        <family val="0"/>
        <charset val="1"/>
      </rPr>
      <t xml:space="preserve">oway</t>
    </r>
  </si>
  <si>
    <r>
      <rPr>
        <b val="true"/>
        <sz val="11"/>
        <color rgb="FF0070C0"/>
        <rFont val="Source Code Pro"/>
        <family val="0"/>
        <charset val="1"/>
      </rPr>
      <t xml:space="preserve">substr</t>
    </r>
    <r>
      <rPr>
        <sz val="11"/>
        <color rgb="FF000000"/>
        <rFont val="Source Code Pro"/>
        <family val="0"/>
        <charset val="1"/>
      </rPr>
      <t xml:space="preserve">(s,n1,n2)</t>
    </r>
  </si>
  <si>
    <r>
      <rPr>
        <b val="true"/>
        <sz val="11"/>
        <color rgb="FF0070C0"/>
        <rFont val="Source Code Pro"/>
        <family val="0"/>
        <charset val="1"/>
      </rPr>
      <t xml:space="preserve">runiform</t>
    </r>
    <r>
      <rPr>
        <sz val="11"/>
        <color rgb="FF000000"/>
        <rFont val="Source Code Pro"/>
        <family val="0"/>
        <charset val="1"/>
      </rPr>
      <t xml:space="preserve">()</t>
    </r>
  </si>
  <si>
    <r>
      <rPr>
        <b val="true"/>
        <sz val="11"/>
        <color rgb="FF0070C0"/>
        <rFont val="Source Code Pro"/>
        <family val="0"/>
        <charset val="1"/>
      </rPr>
      <t xml:space="preserve">normal</t>
    </r>
    <r>
      <rPr>
        <sz val="11"/>
        <color rgb="FF000000"/>
        <rFont val="Source Code Pro"/>
        <family val="0"/>
        <charset val="1"/>
      </rPr>
      <t xml:space="preserve">(z)</t>
    </r>
  </si>
  <si>
    <r>
      <rPr>
        <b val="true"/>
        <sz val="11"/>
        <color rgb="FF0070C0"/>
        <rFont val="Source Code Pro"/>
        <family val="0"/>
        <charset val="1"/>
      </rPr>
      <t xml:space="preserve">real</t>
    </r>
    <r>
      <rPr>
        <sz val="11"/>
        <color rgb="FF000000"/>
        <rFont val="Source Code Pro"/>
        <family val="0"/>
        <charset val="1"/>
      </rPr>
      <t xml:space="preserve">(s)</t>
    </r>
  </si>
  <si>
    <r>
      <rPr>
        <b val="true"/>
        <sz val="11"/>
        <color rgb="FF0070C0"/>
        <rFont val="Source Code Pro"/>
        <family val="0"/>
        <charset val="1"/>
      </rPr>
      <t xml:space="preserve">runiform</t>
    </r>
    <r>
      <rPr>
        <sz val="11"/>
        <color rgb="FF000000"/>
        <rFont val="Source Code Pro"/>
        <family val="0"/>
        <charset val="1"/>
      </rPr>
      <t xml:space="preserve">(a,b)</t>
    </r>
  </si>
  <si>
    <r>
      <rPr>
        <b val="true"/>
        <sz val="11"/>
        <color rgb="FF0070C0"/>
        <rFont val="Source Code Pro"/>
        <family val="0"/>
        <charset val="1"/>
      </rPr>
      <t xml:space="preserve">normalden</t>
    </r>
    <r>
      <rPr>
        <sz val="11"/>
        <color rgb="FF000000"/>
        <rFont val="Source Code Pro"/>
        <family val="0"/>
        <charset val="1"/>
      </rPr>
      <t xml:space="preserve">(z)</t>
    </r>
  </si>
  <si>
    <t xml:space="preserve">tw function</t>
  </si>
  <si>
    <t xml:space="preserve">Plot de una función matemática</t>
  </si>
  <si>
    <t xml:space="preserve">Matemáticas</t>
  </si>
  <si>
    <r>
      <rPr>
        <b val="true"/>
        <sz val="11"/>
        <color rgb="FF0070C0"/>
        <rFont val="Source Code Pro"/>
        <family val="0"/>
        <charset val="1"/>
      </rPr>
      <t xml:space="preserve">runiformint</t>
    </r>
    <r>
      <rPr>
        <sz val="11"/>
        <color rgb="FF000000"/>
        <rFont val="Source Code Pro"/>
        <family val="0"/>
        <charset val="1"/>
      </rPr>
      <t xml:space="preserve">(a,b)</t>
    </r>
  </si>
  <si>
    <r>
      <rPr>
        <b val="true"/>
        <sz val="11"/>
        <color rgb="FF0070C0"/>
        <rFont val="Source Code Pro"/>
        <family val="0"/>
        <charset val="1"/>
      </rPr>
      <t xml:space="preserve">normalden</t>
    </r>
    <r>
      <rPr>
        <sz val="11"/>
        <color rgb="FF000000"/>
        <rFont val="Source Code Pro"/>
        <family val="0"/>
        <charset val="1"/>
      </rPr>
      <t xml:space="preserve">(x,s)</t>
    </r>
  </si>
  <si>
    <t xml:space="preserve">tw scatter</t>
  </si>
  <si>
    <t xml:space="preserve">Plot de dispersión (Scatterplot)</t>
  </si>
  <si>
    <r>
      <rPr>
        <b val="true"/>
        <sz val="11"/>
        <color rgb="FF0070C0"/>
        <rFont val="Source Code Pro"/>
        <family val="0"/>
        <charset val="1"/>
      </rPr>
      <t xml:space="preserve">rbinomial</t>
    </r>
    <r>
      <rPr>
        <sz val="11"/>
        <color rgb="FF000000"/>
        <rFont val="Source Code Pro"/>
        <family val="0"/>
        <charset val="1"/>
      </rPr>
      <t xml:space="preserve">(n,p)</t>
    </r>
  </si>
  <si>
    <r>
      <rPr>
        <b val="true"/>
        <sz val="11"/>
        <color rgb="FF0070C0"/>
        <rFont val="Source Code Pro"/>
        <family val="0"/>
        <charset val="1"/>
      </rPr>
      <t xml:space="preserve">normalden</t>
    </r>
    <r>
      <rPr>
        <sz val="11"/>
        <color rgb="FF000000"/>
        <rFont val="Source Code Pro"/>
        <family val="0"/>
        <charset val="1"/>
      </rPr>
      <t xml:space="preserve">(x,m,s)</t>
    </r>
  </si>
  <si>
    <t xml:space="preserve">tw line</t>
  </si>
  <si>
    <t xml:space="preserve">Plot de línea</t>
  </si>
  <si>
    <r>
      <rPr>
        <b val="true"/>
        <sz val="11"/>
        <color rgb="FF0070C0"/>
        <rFont val="Source Code Pro"/>
        <family val="0"/>
        <charset val="1"/>
      </rPr>
      <t xml:space="preserve">abs</t>
    </r>
    <r>
      <rPr>
        <sz val="11"/>
        <color rgb="FF000000"/>
        <rFont val="Source Code Pro"/>
        <family val="0"/>
        <charset val="1"/>
      </rPr>
      <t xml:space="preserve">(x)</t>
    </r>
  </si>
  <si>
    <r>
      <rPr>
        <b val="true"/>
        <sz val="11"/>
        <color rgb="FF0070C0"/>
        <rFont val="Source Code Pro"/>
        <family val="0"/>
        <charset val="1"/>
      </rPr>
      <t xml:space="preserve">rchi2</t>
    </r>
    <r>
      <rPr>
        <sz val="11"/>
        <color rgb="FF000000"/>
        <rFont val="Source Code Pro"/>
        <family val="0"/>
        <charset val="1"/>
      </rPr>
      <t xml:space="preserve">(df)</t>
    </r>
  </si>
  <si>
    <r>
      <rPr>
        <b val="true"/>
        <sz val="11"/>
        <color rgb="FF0070C0"/>
        <rFont val="Source Code Pro"/>
        <family val="0"/>
        <charset val="1"/>
      </rPr>
      <t xml:space="preserve">lnnormal</t>
    </r>
    <r>
      <rPr>
        <sz val="11"/>
        <color rgb="FF000000"/>
        <rFont val="Source Code Pro"/>
        <family val="0"/>
        <charset val="1"/>
      </rPr>
      <t xml:space="preserve">(z)</t>
    </r>
  </si>
  <si>
    <t xml:space="preserve">tw tsline</t>
  </si>
  <si>
    <t xml:space="preserve">Plot de series de tiempo</t>
  </si>
  <si>
    <r>
      <rPr>
        <b val="true"/>
        <sz val="11"/>
        <color rgb="FF0070C0"/>
        <rFont val="Source Code Pro"/>
        <family val="0"/>
        <charset val="1"/>
      </rPr>
      <t xml:space="preserve">ceil</t>
    </r>
    <r>
      <rPr>
        <sz val="11"/>
        <color rgb="FF000000"/>
        <rFont val="Source Code Pro"/>
        <family val="0"/>
        <charset val="1"/>
      </rPr>
      <t xml:space="preserve">(x)</t>
    </r>
  </si>
  <si>
    <r>
      <rPr>
        <b val="true"/>
        <sz val="11"/>
        <color rgb="FF0070C0"/>
        <rFont val="Source Code Pro"/>
        <family val="0"/>
        <charset val="1"/>
      </rPr>
      <t xml:space="preserve">rexponential</t>
    </r>
    <r>
      <rPr>
        <sz val="11"/>
        <color rgb="FF000000"/>
        <rFont val="Source Code Pro"/>
        <family val="0"/>
        <charset val="1"/>
      </rPr>
      <t xml:space="preserve">(b)</t>
    </r>
  </si>
  <si>
    <r>
      <rPr>
        <b val="true"/>
        <sz val="11"/>
        <color rgb="FF0070C0"/>
        <rFont val="Source Code Pro"/>
        <family val="0"/>
        <charset val="1"/>
      </rPr>
      <t xml:space="preserve">lnnormalden</t>
    </r>
    <r>
      <rPr>
        <sz val="11"/>
        <color rgb="FF000000"/>
        <rFont val="Source Code Pro"/>
        <family val="0"/>
        <charset val="1"/>
      </rPr>
      <t xml:space="preserve">(z)</t>
    </r>
  </si>
  <si>
    <t xml:space="preserve">tw connected</t>
  </si>
  <si>
    <t xml:space="preserve">Plot de línea conectado con marcadores</t>
  </si>
  <si>
    <r>
      <rPr>
        <b val="true"/>
        <sz val="11"/>
        <color rgb="FF0070C0"/>
        <rFont val="Source Code Pro"/>
        <family val="0"/>
        <charset val="1"/>
      </rPr>
      <t xml:space="preserve">exp</t>
    </r>
    <r>
      <rPr>
        <sz val="11"/>
        <color rgb="FF000000"/>
        <rFont val="Source Code Pro"/>
        <family val="0"/>
        <charset val="1"/>
      </rPr>
      <t xml:space="preserve">(x)</t>
    </r>
  </si>
  <si>
    <r>
      <rPr>
        <b val="true"/>
        <sz val="11"/>
        <color rgb="FF0070C0"/>
        <rFont val="Source Code Pro"/>
        <family val="0"/>
        <charset val="1"/>
      </rPr>
      <t xml:space="preserve">rnormal</t>
    </r>
    <r>
      <rPr>
        <sz val="11"/>
        <color rgb="FF000000"/>
        <rFont val="Source Code Pro"/>
        <family val="0"/>
        <charset val="1"/>
      </rPr>
      <t xml:space="preserve">()</t>
    </r>
  </si>
  <si>
    <r>
      <rPr>
        <b val="true"/>
        <sz val="11"/>
        <color rgb="FF0070C0"/>
        <rFont val="Source Code Pro"/>
        <family val="0"/>
        <charset val="1"/>
      </rPr>
      <t xml:space="preserve">lnnormalden</t>
    </r>
    <r>
      <rPr>
        <sz val="11"/>
        <color rgb="FF000000"/>
        <rFont val="Source Code Pro"/>
        <family val="0"/>
        <charset val="1"/>
      </rPr>
      <t xml:space="preserve">(x,s)</t>
    </r>
  </si>
  <si>
    <t xml:space="preserve">tw area</t>
  </si>
  <si>
    <t xml:space="preserve">Plot de línea con área sombreada</t>
  </si>
  <si>
    <r>
      <rPr>
        <b val="true"/>
        <sz val="11"/>
        <color rgb="FF0070C0"/>
        <rFont val="Source Code Pro"/>
        <family val="0"/>
        <charset val="1"/>
      </rPr>
      <t xml:space="preserve">floor</t>
    </r>
    <r>
      <rPr>
        <sz val="11"/>
        <color rgb="FF000000"/>
        <rFont val="Source Code Pro"/>
        <family val="0"/>
        <charset val="1"/>
      </rPr>
      <t xml:space="preserve">(x)</t>
    </r>
  </si>
  <si>
    <r>
      <rPr>
        <b val="true"/>
        <sz val="11"/>
        <color rgb="FF0070C0"/>
        <rFont val="Source Code Pro"/>
        <family val="0"/>
        <charset val="1"/>
      </rPr>
      <t xml:space="preserve">rnormal</t>
    </r>
    <r>
      <rPr>
        <sz val="11"/>
        <color rgb="FF000000"/>
        <rFont val="Source Code Pro"/>
        <family val="0"/>
        <charset val="1"/>
      </rPr>
      <t xml:space="preserve">(m)</t>
    </r>
  </si>
  <si>
    <r>
      <rPr>
        <b val="true"/>
        <sz val="11"/>
        <color rgb="FF0070C0"/>
        <rFont val="Source Code Pro"/>
        <family val="0"/>
        <charset val="1"/>
      </rPr>
      <t xml:space="preserve">lnnormalden</t>
    </r>
    <r>
      <rPr>
        <sz val="11"/>
        <color rgb="FF000000"/>
        <rFont val="Source Code Pro"/>
        <family val="0"/>
        <charset val="1"/>
      </rPr>
      <t xml:space="preserve">(x,m,s)</t>
    </r>
  </si>
  <si>
    <r>
      <rPr>
        <b val="true"/>
        <sz val="11"/>
        <color rgb="FF0070C0"/>
        <rFont val="Source Code Pro"/>
        <family val="0"/>
        <charset val="1"/>
      </rPr>
      <t xml:space="preserve">int</t>
    </r>
    <r>
      <rPr>
        <sz val="11"/>
        <color rgb="FF000000"/>
        <rFont val="Source Code Pro"/>
        <family val="0"/>
        <charset val="1"/>
      </rPr>
      <t xml:space="preserve">(x)</t>
    </r>
  </si>
  <si>
    <r>
      <rPr>
        <b val="true"/>
        <sz val="11"/>
        <color rgb="FF0070C0"/>
        <rFont val="Source Code Pro"/>
        <family val="0"/>
        <charset val="1"/>
      </rPr>
      <t xml:space="preserve">rnormal</t>
    </r>
    <r>
      <rPr>
        <sz val="11"/>
        <color rgb="FF000000"/>
        <rFont val="Source Code Pro"/>
        <family val="0"/>
        <charset val="1"/>
      </rPr>
      <t xml:space="preserve">(m,s)</t>
    </r>
  </si>
  <si>
    <t xml:space="preserve">tw dot</t>
  </si>
  <si>
    <t xml:space="preserve">Plot de puntos</t>
  </si>
  <si>
    <r>
      <rPr>
        <b val="true"/>
        <sz val="11"/>
        <color rgb="FF0070C0"/>
        <rFont val="Source Code Pro"/>
        <family val="0"/>
        <charset val="1"/>
      </rPr>
      <t xml:space="preserve">ln</t>
    </r>
    <r>
      <rPr>
        <sz val="11"/>
        <color rgb="FF000000"/>
        <rFont val="Source Code Pro"/>
        <family val="0"/>
        <charset val="1"/>
      </rPr>
      <t xml:space="preserve">(x)</t>
    </r>
  </si>
  <si>
    <r>
      <rPr>
        <b val="true"/>
        <sz val="11"/>
        <color rgb="FF0070C0"/>
        <rFont val="Source Code Pro"/>
        <family val="0"/>
        <charset val="1"/>
      </rPr>
      <t xml:space="preserve">rpoisson</t>
    </r>
    <r>
      <rPr>
        <sz val="11"/>
        <color rgb="FF000000"/>
        <rFont val="Source Code Pro"/>
        <family val="0"/>
        <charset val="1"/>
      </rPr>
      <t xml:space="preserve">(m)</t>
    </r>
  </si>
  <si>
    <t xml:space="preserve">tw bar</t>
  </si>
  <si>
    <t xml:space="preserve">Plot de barras</t>
  </si>
  <si>
    <r>
      <rPr>
        <b val="true"/>
        <sz val="11"/>
        <color rgb="FF0070C0"/>
        <rFont val="Source Code Pro"/>
        <family val="0"/>
        <charset val="1"/>
      </rPr>
      <t xml:space="preserve">log</t>
    </r>
    <r>
      <rPr>
        <sz val="11"/>
        <color rgb="FF000000"/>
        <rFont val="Source Code Pro"/>
        <family val="0"/>
        <charset val="1"/>
      </rPr>
      <t xml:space="preserve">(x)</t>
    </r>
  </si>
  <si>
    <r>
      <rPr>
        <b val="true"/>
        <sz val="11"/>
        <color rgb="FF0070C0"/>
        <rFont val="Source Code Pro"/>
        <family val="0"/>
        <charset val="1"/>
      </rPr>
      <t xml:space="preserve">rt</t>
    </r>
    <r>
      <rPr>
        <sz val="11"/>
        <color rgb="FF000000"/>
        <rFont val="Source Code Pro"/>
        <family val="0"/>
        <charset val="1"/>
      </rPr>
      <t xml:space="preserve">(df)</t>
    </r>
  </si>
  <si>
    <t xml:space="preserve">tw spike</t>
  </si>
  <si>
    <t xml:space="preserve">Plot de picos</t>
  </si>
  <si>
    <r>
      <rPr>
        <b val="true"/>
        <sz val="11"/>
        <color rgb="FF0070C0"/>
        <rFont val="Source Code Pro"/>
        <family val="0"/>
        <charset val="1"/>
      </rPr>
      <t xml:space="preserve">logit</t>
    </r>
    <r>
      <rPr>
        <sz val="11"/>
        <color rgb="FF000000"/>
        <rFont val="Source Code Pro"/>
        <family val="0"/>
        <charset val="1"/>
      </rPr>
      <t xml:space="preserve">(x)</t>
    </r>
  </si>
  <si>
    <t xml:space="preserve">tw dropline</t>
  </si>
  <si>
    <t xml:space="preserve">Plot de picos con puntos</t>
  </si>
  <si>
    <r>
      <rPr>
        <b val="true"/>
        <sz val="11"/>
        <color rgb="FF0070C0"/>
        <rFont val="Source Code Pro"/>
        <family val="0"/>
        <charset val="1"/>
      </rPr>
      <t xml:space="preserve">max</t>
    </r>
    <r>
      <rPr>
        <sz val="11"/>
        <color rgb="FF000000"/>
        <rFont val="Source Code Pro"/>
        <family val="0"/>
        <charset val="1"/>
      </rPr>
      <t xml:space="preserve">(x1,x2)</t>
    </r>
  </si>
  <si>
    <r>
      <rPr>
        <b val="true"/>
        <sz val="11"/>
        <color rgb="FF0070C0"/>
        <rFont val="Source Code Pro"/>
        <family val="0"/>
        <charset val="1"/>
      </rPr>
      <t xml:space="preserve">min</t>
    </r>
    <r>
      <rPr>
        <sz val="11"/>
        <color rgb="FF000000"/>
        <rFont val="Source Code Pro"/>
        <family val="0"/>
        <charset val="1"/>
      </rPr>
      <t xml:space="preserve">(x1,x2)</t>
    </r>
  </si>
  <si>
    <t xml:space="preserve">tw rline</t>
  </si>
  <si>
    <t xml:space="preserve">Plot de rango de líneas</t>
  </si>
  <si>
    <r>
      <rPr>
        <b val="true"/>
        <sz val="11"/>
        <color rgb="FF0070C0"/>
        <rFont val="Source Code Pro"/>
        <family val="0"/>
        <charset val="1"/>
      </rPr>
      <t xml:space="preserve">mod</t>
    </r>
    <r>
      <rPr>
        <sz val="11"/>
        <color rgb="FF000000"/>
        <rFont val="Source Code Pro"/>
        <family val="0"/>
        <charset val="1"/>
      </rPr>
      <t xml:space="preserve">(x)</t>
    </r>
  </si>
  <si>
    <t xml:space="preserve">tw tsrline</t>
  </si>
  <si>
    <t xml:space="preserve">Plot de rango de series de tiempo</t>
  </si>
  <si>
    <r>
      <rPr>
        <b val="true"/>
        <sz val="11"/>
        <color rgb="FF0070C0"/>
        <rFont val="Source Code Pro"/>
        <family val="0"/>
        <charset val="1"/>
      </rPr>
      <t xml:space="preserve">sign</t>
    </r>
    <r>
      <rPr>
        <sz val="11"/>
        <color rgb="FF000000"/>
        <rFont val="Source Code Pro"/>
        <family val="0"/>
        <charset val="1"/>
      </rPr>
      <t xml:space="preserve">(x)</t>
    </r>
  </si>
  <si>
    <t xml:space="preserve">tw rarea</t>
  </si>
  <si>
    <t xml:space="preserve">Plot de rango de área sombreada</t>
  </si>
  <si>
    <r>
      <rPr>
        <b val="true"/>
        <sz val="11"/>
        <color rgb="FF0070C0"/>
        <rFont val="Source Code Pro"/>
        <family val="0"/>
        <charset val="1"/>
      </rPr>
      <t xml:space="preserve">sqrt</t>
    </r>
    <r>
      <rPr>
        <sz val="11"/>
        <color rgb="FF000000"/>
        <rFont val="Source Code Pro"/>
        <family val="0"/>
        <charset val="1"/>
      </rPr>
      <t xml:space="preserve">(x)</t>
    </r>
  </si>
  <si>
    <t xml:space="preserve">tw rbar</t>
  </si>
  <si>
    <t xml:space="preserve">Plot de rango de barras</t>
  </si>
  <si>
    <r>
      <rPr>
        <b val="true"/>
        <sz val="11"/>
        <color rgb="FF0070C0"/>
        <rFont val="Source Code Pro"/>
        <family val="0"/>
        <charset val="1"/>
      </rPr>
      <t xml:space="preserve">sum</t>
    </r>
    <r>
      <rPr>
        <sz val="11"/>
        <color rgb="FF000000"/>
        <rFont val="Source Code Pro"/>
        <family val="0"/>
        <charset val="1"/>
      </rPr>
      <t xml:space="preserve">(x)</t>
    </r>
  </si>
  <si>
    <t xml:space="preserve">tw rspike</t>
  </si>
  <si>
    <t xml:space="preserve">Plot de rango con líneas no acotadas</t>
  </si>
  <si>
    <t xml:space="preserve">tw rcap</t>
  </si>
  <si>
    <t xml:space="preserve">Plot de rango con líneas acotadas simples</t>
  </si>
  <si>
    <t xml:space="preserve">tw rcapsym</t>
  </si>
  <si>
    <t xml:space="preserve">Plot de rango con líneas acotadas con puntos</t>
  </si>
  <si>
    <t xml:space="preserve">tw contour</t>
  </si>
  <si>
    <t xml:space="preserve">Plot de contorno relleno</t>
  </si>
  <si>
    <t xml:space="preserve">tw contourline</t>
  </si>
  <si>
    <t xml:space="preserve">Plot de contorno vacío</t>
  </si>
  <si>
    <t xml:space="preserve">tw lfit</t>
  </si>
  <si>
    <r>
      <rPr>
        <sz val="11"/>
        <color rgb="FF000000"/>
        <rFont val="Source Code Pro"/>
        <family val="0"/>
        <charset val="1"/>
      </rPr>
      <t xml:space="preserve">Plot de regresión  </t>
    </r>
    <r>
      <rPr>
        <sz val="11"/>
        <color rgb="FF000000"/>
        <rFont val="Cambria"/>
        <family val="1"/>
        <charset val="1"/>
      </rPr>
      <t xml:space="preserve">ŷ = β̂</t>
    </r>
    <r>
      <rPr>
        <vertAlign val="subscript"/>
        <sz val="11"/>
        <color rgb="FF000000"/>
        <rFont val="Cambria"/>
        <family val="1"/>
        <charset val="1"/>
      </rPr>
      <t xml:space="preserve">0</t>
    </r>
    <r>
      <rPr>
        <sz val="11"/>
        <color rgb="FF000000"/>
        <rFont val="Cambria"/>
        <family val="1"/>
        <charset val="1"/>
      </rPr>
      <t xml:space="preserve"> + β̂</t>
    </r>
    <r>
      <rPr>
        <vertAlign val="subscript"/>
        <sz val="11"/>
        <color rgb="FF000000"/>
        <rFont val="Cambria"/>
        <family val="1"/>
        <charset val="1"/>
      </rPr>
      <t xml:space="preserve">1</t>
    </r>
    <r>
      <rPr>
        <sz val="11"/>
        <color rgb="FF000000"/>
        <rFont val="Cambria"/>
        <family val="1"/>
        <charset val="1"/>
      </rPr>
      <t xml:space="preserve">x</t>
    </r>
  </si>
  <si>
    <t xml:space="preserve">tw qfit</t>
  </si>
  <si>
    <r>
      <rPr>
        <sz val="11"/>
        <color rgb="FF000000"/>
        <rFont val="Source Code Pro"/>
        <family val="0"/>
        <charset val="1"/>
      </rPr>
      <t xml:space="preserve">Plot de regresión </t>
    </r>
    <r>
      <rPr>
        <sz val="11"/>
        <color rgb="FF000000"/>
        <rFont val="Cambria"/>
        <family val="1"/>
        <charset val="1"/>
      </rPr>
      <t xml:space="preserve"> ŷ = β̂</t>
    </r>
    <r>
      <rPr>
        <vertAlign val="subscript"/>
        <sz val="11"/>
        <color rgb="FF000000"/>
        <rFont val="Cambria"/>
        <family val="1"/>
        <charset val="1"/>
      </rPr>
      <t xml:space="preserve">0</t>
    </r>
    <r>
      <rPr>
        <sz val="11"/>
        <color rgb="FF000000"/>
        <rFont val="Cambria"/>
        <family val="1"/>
        <charset val="1"/>
      </rPr>
      <t xml:space="preserve"> + β̂</t>
    </r>
    <r>
      <rPr>
        <vertAlign val="subscript"/>
        <sz val="11"/>
        <color rgb="FF000000"/>
        <rFont val="Cambria"/>
        <family val="1"/>
        <charset val="1"/>
      </rPr>
      <t xml:space="preserve">1</t>
    </r>
    <r>
      <rPr>
        <sz val="11"/>
        <color rgb="FF000000"/>
        <rFont val="Cambria"/>
        <family val="1"/>
        <charset val="1"/>
      </rPr>
      <t xml:space="preserve">x</t>
    </r>
    <r>
      <rPr>
        <vertAlign val="superscript"/>
        <sz val="11"/>
        <color rgb="FF000000"/>
        <rFont val="Cambria"/>
        <family val="1"/>
        <charset val="1"/>
      </rPr>
      <t xml:space="preserve">2</t>
    </r>
  </si>
  <si>
    <t xml:space="preserve">tw lfitci</t>
  </si>
  <si>
    <r>
      <rPr>
        <sz val="11"/>
        <color rgb="FF000000"/>
        <rFont val="Source Code Pro"/>
        <family val="0"/>
        <charset val="1"/>
      </rPr>
      <t xml:space="preserve">Plot de regresión con intervalos de confianza  </t>
    </r>
    <r>
      <rPr>
        <sz val="11"/>
        <color rgb="FF000000"/>
        <rFont val="Cambria"/>
        <family val="1"/>
        <charset val="1"/>
      </rPr>
      <t xml:space="preserve">ŷ = β̂</t>
    </r>
    <r>
      <rPr>
        <vertAlign val="subscript"/>
        <sz val="11"/>
        <color rgb="FF000000"/>
        <rFont val="Cambria"/>
        <family val="1"/>
        <charset val="1"/>
      </rPr>
      <t xml:space="preserve">0</t>
    </r>
    <r>
      <rPr>
        <sz val="11"/>
        <color rgb="FF000000"/>
        <rFont val="Cambria"/>
        <family val="1"/>
        <charset val="1"/>
      </rPr>
      <t xml:space="preserve"> + β̂</t>
    </r>
    <r>
      <rPr>
        <vertAlign val="subscript"/>
        <sz val="11"/>
        <color rgb="FF000000"/>
        <rFont val="Cambria"/>
        <family val="1"/>
        <charset val="1"/>
      </rPr>
      <t xml:space="preserve">1</t>
    </r>
    <r>
      <rPr>
        <sz val="11"/>
        <color rgb="FF000000"/>
        <rFont val="Cambria"/>
        <family val="1"/>
        <charset val="1"/>
      </rPr>
      <t xml:space="preserve">x</t>
    </r>
  </si>
  <si>
    <t xml:space="preserve">tw qfitci</t>
  </si>
  <si>
    <r>
      <rPr>
        <sz val="11"/>
        <color rgb="FF000000"/>
        <rFont val="Source Code Pro"/>
        <family val="0"/>
        <charset val="1"/>
      </rPr>
      <t xml:space="preserve">Plot de regresión con intervalos de confianza  </t>
    </r>
    <r>
      <rPr>
        <sz val="11"/>
        <color rgb="FF000000"/>
        <rFont val="Cambria"/>
        <family val="1"/>
        <charset val="1"/>
      </rPr>
      <t xml:space="preserve">ŷ = β̂</t>
    </r>
    <r>
      <rPr>
        <vertAlign val="subscript"/>
        <sz val="11"/>
        <color rgb="FF000000"/>
        <rFont val="Cambria"/>
        <family val="1"/>
        <charset val="1"/>
      </rPr>
      <t xml:space="preserve">0</t>
    </r>
    <r>
      <rPr>
        <sz val="11"/>
        <color rgb="FF000000"/>
        <rFont val="Cambria"/>
        <family val="1"/>
        <charset val="1"/>
      </rPr>
      <t xml:space="preserve"> + β̂</t>
    </r>
    <r>
      <rPr>
        <vertAlign val="subscript"/>
        <sz val="11"/>
        <color rgb="FF000000"/>
        <rFont val="Cambria"/>
        <family val="1"/>
        <charset val="1"/>
      </rPr>
      <t xml:space="preserve">1</t>
    </r>
    <r>
      <rPr>
        <sz val="11"/>
        <color rgb="FF000000"/>
        <rFont val="Cambria"/>
        <family val="1"/>
        <charset val="1"/>
      </rPr>
      <t xml:space="preserve">x</t>
    </r>
    <r>
      <rPr>
        <vertAlign val="superscript"/>
        <sz val="11"/>
        <color rgb="FF000000"/>
        <rFont val="Cambria"/>
        <family val="1"/>
        <charset val="1"/>
      </rPr>
      <t xml:space="preserve">2</t>
    </r>
  </si>
  <si>
    <t xml:space="preserve">Matrices</t>
  </si>
  <si>
    <t xml:space="preserve">tw histogram</t>
  </si>
  <si>
    <t xml:space="preserve">Plot de histograma</t>
  </si>
  <si>
    <t xml:space="preserve">tw kdensity</t>
  </si>
  <si>
    <t xml:space="preserve">Plot de densidades kernel</t>
  </si>
  <si>
    <t xml:space="preserve">scalar</t>
  </si>
  <si>
    <t xml:space="preserve">Estadística inferencial y econometría</t>
  </si>
  <si>
    <t xml:space="preserve">Variables del sistema (_variables)</t>
  </si>
  <si>
    <t xml:space="preserve">scalar list</t>
  </si>
  <si>
    <t xml:space="preserve">scalar drop</t>
  </si>
  <si>
    <t xml:space="preserve">test</t>
  </si>
  <si>
    <r>
      <rPr>
        <b val="true"/>
        <sz val="11"/>
        <color rgb="FF7030A0"/>
        <rFont val="Source Code Pro"/>
        <family val="0"/>
        <charset val="1"/>
      </rPr>
      <t xml:space="preserve">_b</t>
    </r>
    <r>
      <rPr>
        <sz val="11"/>
        <color rgb="FF000000"/>
        <rFont val="Source Code Pro"/>
        <family val="0"/>
        <charset val="1"/>
      </rPr>
      <t xml:space="preserve">[var]</t>
    </r>
  </si>
  <si>
    <t xml:space="preserve">Contiene el coeficiente estimado de la variable "var" de la última regresión</t>
  </si>
  <si>
    <t xml:space="preserve">ttest</t>
  </si>
  <si>
    <r>
      <rPr>
        <b val="true"/>
        <sz val="11"/>
        <color rgb="FF7030A0"/>
        <rFont val="Source Code Pro"/>
        <family val="0"/>
        <charset val="1"/>
      </rPr>
      <t xml:space="preserve">_coef</t>
    </r>
    <r>
      <rPr>
        <sz val="11"/>
        <color rgb="FF000000"/>
        <rFont val="Source Code Pro"/>
        <family val="0"/>
        <charset val="1"/>
      </rPr>
      <t xml:space="preserve">[var]</t>
    </r>
  </si>
  <si>
    <t xml:space="preserve">matrix</t>
  </si>
  <si>
    <t xml:space="preserve">ttesti</t>
  </si>
  <si>
    <t xml:space="preserve">_cons</t>
  </si>
  <si>
    <t xml:space="preserve">Contiene la constante estimada de la última regresión</t>
  </si>
  <si>
    <t xml:space="preserve">matrix dir</t>
  </si>
  <si>
    <t xml:space="preserve">prtest</t>
  </si>
  <si>
    <t xml:space="preserve">_n</t>
  </si>
  <si>
    <t xml:space="preserve">Contiene el número de la observación</t>
  </si>
  <si>
    <t xml:space="preserve">matrix list</t>
  </si>
  <si>
    <t xml:space="preserve">prtesti</t>
  </si>
  <si>
    <t xml:space="preserve">_N</t>
  </si>
  <si>
    <t xml:space="preserve">Contiene el número total de observaciones en la base de datos</t>
  </si>
  <si>
    <t xml:space="preserve">matrix drop</t>
  </si>
  <si>
    <t xml:space="preserve">_rc</t>
  </si>
  <si>
    <r>
      <rPr>
        <sz val="11"/>
        <color rgb="FF000000"/>
        <rFont val="Source Code Pro"/>
        <family val="0"/>
        <charset val="1"/>
      </rPr>
      <t xml:space="preserve">Contiene el código de retorno del comando </t>
    </r>
    <r>
      <rPr>
        <b val="true"/>
        <sz val="11"/>
        <color rgb="FF2F5597"/>
        <rFont val="Source Code Pro"/>
        <family val="0"/>
        <charset val="1"/>
      </rPr>
      <t xml:space="preserve">capture</t>
    </r>
  </si>
  <si>
    <t xml:space="preserve">svyset</t>
  </si>
  <si>
    <r>
      <rPr>
        <b val="true"/>
        <sz val="11"/>
        <color rgb="FF7030A0"/>
        <rFont val="Source Code Pro"/>
        <family val="0"/>
        <charset val="1"/>
      </rPr>
      <t xml:space="preserve">_se</t>
    </r>
    <r>
      <rPr>
        <sz val="11"/>
        <color rgb="FF000000"/>
        <rFont val="Source Code Pro"/>
        <family val="0"/>
        <charset val="1"/>
      </rPr>
      <t xml:space="preserve">[var]</t>
    </r>
  </si>
  <si>
    <t xml:space="preserve">Contiene el error estándar del coeficiente estimado de la variable "var" de la última regresión</t>
  </si>
  <si>
    <t xml:space="preserve">mkmat</t>
  </si>
  <si>
    <t xml:space="preserve">svydes</t>
  </si>
  <si>
    <t xml:space="preserve">_estimates</t>
  </si>
  <si>
    <t xml:space="preserve">https://www.stata.com/manuals13/p_estimates.pdf#p_estimates </t>
  </si>
  <si>
    <t xml:space="preserve">svmat</t>
  </si>
  <si>
    <t xml:space="preserve">_return</t>
  </si>
  <si>
    <t xml:space="preserve">https://www.stata.com/manuals13/p_return.pdf#p_return </t>
  </si>
  <si>
    <t xml:space="preserve">matname</t>
  </si>
  <si>
    <t xml:space="preserve">lincom</t>
  </si>
  <si>
    <t xml:space="preserve">Resultados almacenados</t>
  </si>
  <si>
    <t xml:space="preserve">matrix define</t>
  </si>
  <si>
    <t xml:space="preserve">e.g. summarize</t>
  </si>
  <si>
    <t xml:space="preserve">matsize</t>
  </si>
  <si>
    <t xml:space="preserve">Los comandos de Stata que generan resultados se clasifican como de clase-r, clase-e, clase-s o clase-n</t>
  </si>
  <si>
    <t xml:space="preserve">e.g. regress, logistic</t>
  </si>
  <si>
    <t xml:space="preserve">matrix get</t>
  </si>
  <si>
    <r>
      <rPr>
        <sz val="11"/>
        <color rgb="FF000000"/>
        <rFont val="Source Code Pro"/>
        <family val="0"/>
        <charset val="1"/>
      </rPr>
      <t xml:space="preserve">Estos comandos almacenan estos resultados temporalmente en </t>
    </r>
    <r>
      <rPr>
        <b val="true"/>
        <sz val="11"/>
        <color rgb="FF7030A0"/>
        <rFont val="Source Code Pro"/>
        <family val="0"/>
        <charset val="1"/>
      </rPr>
      <t xml:space="preserve">r()</t>
    </r>
    <r>
      <rPr>
        <sz val="11"/>
        <color rgb="FF000000"/>
        <rFont val="Source Code Pro"/>
        <family val="0"/>
        <charset val="1"/>
      </rPr>
      <t xml:space="preserve">, </t>
    </r>
    <r>
      <rPr>
        <b val="true"/>
        <sz val="11"/>
        <color rgb="FF7030A0"/>
        <rFont val="Source Code Pro"/>
        <family val="0"/>
        <charset val="1"/>
      </rPr>
      <t xml:space="preserve">e()</t>
    </r>
    <r>
      <rPr>
        <sz val="11"/>
        <color rgb="FF000000"/>
        <rFont val="Source Code Pro"/>
        <family val="0"/>
        <charset val="1"/>
      </rPr>
      <t xml:space="preserve">, </t>
    </r>
    <r>
      <rPr>
        <b val="true"/>
        <sz val="11"/>
        <color rgb="FF7030A0"/>
        <rFont val="Source Code Pro"/>
        <family val="0"/>
        <charset val="1"/>
      </rPr>
      <t xml:space="preserve">s()</t>
    </r>
    <r>
      <rPr>
        <sz val="11"/>
        <color rgb="FF000000"/>
        <rFont val="Source Code Pro"/>
        <family val="0"/>
        <charset val="1"/>
      </rPr>
      <t xml:space="preserve"> o </t>
    </r>
    <r>
      <rPr>
        <b val="true"/>
        <sz val="11"/>
        <color rgb="FF7030A0"/>
        <rFont val="Source Code Pro"/>
        <family val="0"/>
        <charset val="1"/>
      </rPr>
      <t xml:space="preserve">n()</t>
    </r>
    <r>
      <rPr>
        <sz val="11"/>
        <color rgb="FF000000"/>
        <rFont val="Source Code Pro"/>
        <family val="0"/>
        <charset val="1"/>
      </rPr>
      <t xml:space="preserve"> respectivamente </t>
    </r>
  </si>
  <si>
    <t xml:space="preserve">matrix input</t>
  </si>
  <si>
    <r>
      <rPr>
        <sz val="11"/>
        <color rgb="FF000000"/>
        <rFont val="Source Code Pro"/>
        <family val="0"/>
        <charset val="1"/>
      </rPr>
      <t xml:space="preserve">Para visualizar y manipular estos resultados se usan los distintos comandos </t>
    </r>
    <r>
      <rPr>
        <b val="true"/>
        <u val="single"/>
        <sz val="11"/>
        <color rgb="FF2F5597"/>
        <rFont val="Source Code Pro"/>
        <family val="0"/>
        <charset val="1"/>
      </rPr>
      <t xml:space="preserve">ret</t>
    </r>
    <r>
      <rPr>
        <b val="true"/>
        <sz val="11"/>
        <color rgb="FF2F5597"/>
        <rFont val="Source Code Pro"/>
        <family val="0"/>
        <charset val="1"/>
      </rPr>
      <t xml:space="preserve">urn</t>
    </r>
  </si>
  <si>
    <t xml:space="preserve">e.g. generate, replace</t>
  </si>
  <si>
    <t xml:space="preserve">pwcorr</t>
  </si>
  <si>
    <t xml:space="preserve">Operadores matriciales</t>
  </si>
  <si>
    <t xml:space="preserve">r()</t>
  </si>
  <si>
    <t xml:space="preserve">Resultados de comandos generales</t>
  </si>
  <si>
    <t xml:space="preserve">e()</t>
  </si>
  <si>
    <t xml:space="preserve">Resultados de comandos de estimación</t>
  </si>
  <si>
    <t xml:space="preserve">regress</t>
  </si>
  <si>
    <t xml:space="preserve">s()</t>
  </si>
  <si>
    <t xml:space="preserve">Resultados de comandos de parseado (sintaxis)</t>
  </si>
  <si>
    <t xml:space="preserve">ivregress</t>
  </si>
  <si>
    <t xml:space="preserve">n()</t>
  </si>
  <si>
    <t xml:space="preserve">Resultados de otros comandos</t>
  </si>
  <si>
    <t xml:space="preserve">tsset</t>
  </si>
  <si>
    <r>
      <rPr>
        <b val="true"/>
        <u val="single"/>
        <sz val="11"/>
        <color rgb="FF2F5597"/>
        <rFont val="Source Code Pro"/>
        <family val="0"/>
        <charset val="1"/>
      </rPr>
      <t xml:space="preserve">re</t>
    </r>
    <r>
      <rPr>
        <b val="true"/>
        <sz val="11"/>
        <color rgb="FF2F5597"/>
        <rFont val="Source Code Pro"/>
        <family val="0"/>
        <charset val="1"/>
      </rPr>
      <t xml:space="preserve">turn </t>
    </r>
    <r>
      <rPr>
        <b val="true"/>
        <u val="single"/>
        <sz val="11"/>
        <color rgb="FF2F5597"/>
        <rFont val="Source Code Pro"/>
        <family val="0"/>
        <charset val="1"/>
      </rPr>
      <t xml:space="preserve">li</t>
    </r>
    <r>
      <rPr>
        <b val="true"/>
        <sz val="11"/>
        <color rgb="FF2F5597"/>
        <rFont val="Source Code Pro"/>
        <family val="0"/>
        <charset val="1"/>
      </rPr>
      <t xml:space="preserve">st</t>
    </r>
  </si>
  <si>
    <r>
      <rPr>
        <sz val="11"/>
        <color rgb="FF000000"/>
        <rFont val="Source Code Pro"/>
        <family val="0"/>
        <charset val="1"/>
      </rPr>
      <t xml:space="preserve">Lista de los </t>
    </r>
    <r>
      <rPr>
        <b val="true"/>
        <sz val="11"/>
        <color rgb="FF7030A0"/>
        <rFont val="Source Code Pro"/>
        <family val="0"/>
        <charset val="1"/>
      </rPr>
      <t xml:space="preserve">r()</t>
    </r>
    <r>
      <rPr>
        <sz val="11"/>
        <color rgb="FF000000"/>
        <rFont val="Source Code Pro"/>
        <family val="0"/>
        <charset val="1"/>
      </rPr>
      <t xml:space="preserve"> resultados</t>
    </r>
  </si>
  <si>
    <t xml:space="preserve">tsfill</t>
  </si>
  <si>
    <r>
      <rPr>
        <b val="true"/>
        <u val="single"/>
        <sz val="11"/>
        <color rgb="FF2F5597"/>
        <rFont val="Source Code Pro"/>
        <family val="0"/>
        <charset val="1"/>
      </rPr>
      <t xml:space="preserve">ret</t>
    </r>
    <r>
      <rPr>
        <b val="true"/>
        <sz val="11"/>
        <color rgb="FF2F5597"/>
        <rFont val="Source Code Pro"/>
        <family val="0"/>
        <charset val="1"/>
      </rPr>
      <t xml:space="preserve">urn clear</t>
    </r>
  </si>
  <si>
    <r>
      <rPr>
        <sz val="11"/>
        <color rgb="FF000000"/>
        <rFont val="Source Code Pro"/>
        <family val="0"/>
        <charset val="1"/>
      </rPr>
      <t xml:space="preserve">Borra los </t>
    </r>
    <r>
      <rPr>
        <b val="true"/>
        <sz val="11"/>
        <color rgb="FF7030A0"/>
        <rFont val="Source Code Pro"/>
        <family val="0"/>
        <charset val="1"/>
      </rPr>
      <t xml:space="preserve">r()</t>
    </r>
    <r>
      <rPr>
        <sz val="11"/>
        <color rgb="FF000000"/>
        <rFont val="Source Code Pro"/>
        <family val="0"/>
        <charset val="1"/>
      </rPr>
      <t xml:space="preserve"> resultados</t>
    </r>
  </si>
  <si>
    <r>
      <rPr>
        <b val="true"/>
        <u val="single"/>
        <sz val="11"/>
        <color rgb="FF2F5597"/>
        <rFont val="Source Code Pro"/>
        <family val="0"/>
        <charset val="1"/>
      </rPr>
      <t xml:space="preserve">ret</t>
    </r>
    <r>
      <rPr>
        <b val="true"/>
        <sz val="11"/>
        <color rgb="FF2F5597"/>
        <rFont val="Source Code Pro"/>
        <family val="0"/>
        <charset val="1"/>
      </rPr>
      <t xml:space="preserve">urn </t>
    </r>
    <r>
      <rPr>
        <b val="true"/>
        <u val="single"/>
        <sz val="11"/>
        <color rgb="FF2F5597"/>
        <rFont val="Source Code Pro"/>
        <family val="0"/>
        <charset val="1"/>
      </rPr>
      <t xml:space="preserve">sca</t>
    </r>
    <r>
      <rPr>
        <b val="true"/>
        <sz val="11"/>
        <color rgb="FF2F5597"/>
        <rFont val="Source Code Pro"/>
        <family val="0"/>
        <charset val="1"/>
      </rPr>
      <t xml:space="preserve">lar</t>
    </r>
  </si>
  <si>
    <r>
      <rPr>
        <sz val="11"/>
        <color rgb="FF000000"/>
        <rFont val="Source Code Pro"/>
        <family val="0"/>
        <charset val="1"/>
      </rPr>
      <t xml:space="preserve">Guarda el </t>
    </r>
    <r>
      <rPr>
        <b val="true"/>
        <sz val="11"/>
        <color rgb="FF7030A0"/>
        <rFont val="Source Code Pro"/>
        <family val="0"/>
        <charset val="1"/>
      </rPr>
      <t xml:space="preserve">r()</t>
    </r>
    <r>
      <rPr>
        <sz val="11"/>
        <color rgb="FF000000"/>
        <rFont val="Source Code Pro"/>
        <family val="0"/>
        <charset val="1"/>
      </rPr>
      <t xml:space="preserve"> resultado en un escalar</t>
    </r>
  </si>
  <si>
    <r>
      <rPr>
        <b val="true"/>
        <u val="single"/>
        <sz val="11"/>
        <color rgb="FF2F5597"/>
        <rFont val="Source Code Pro"/>
        <family val="0"/>
        <charset val="1"/>
      </rPr>
      <t xml:space="preserve">ret</t>
    </r>
    <r>
      <rPr>
        <b val="true"/>
        <sz val="11"/>
        <color rgb="FF2F5597"/>
        <rFont val="Source Code Pro"/>
        <family val="0"/>
        <charset val="1"/>
      </rPr>
      <t xml:space="preserve">urn </t>
    </r>
    <r>
      <rPr>
        <b val="true"/>
        <u val="single"/>
        <sz val="11"/>
        <color rgb="FF2F5597"/>
        <rFont val="Source Code Pro"/>
        <family val="0"/>
        <charset val="1"/>
      </rPr>
      <t xml:space="preserve">mat</t>
    </r>
    <r>
      <rPr>
        <b val="true"/>
        <sz val="11"/>
        <color rgb="FF2F5597"/>
        <rFont val="Source Code Pro"/>
        <family val="0"/>
        <charset val="1"/>
      </rPr>
      <t xml:space="preserve">rix</t>
    </r>
  </si>
  <si>
    <r>
      <rPr>
        <sz val="11"/>
        <color rgb="FF000000"/>
        <rFont val="Source Code Pro"/>
        <family val="0"/>
        <charset val="1"/>
      </rPr>
      <t xml:space="preserve">Guarda el </t>
    </r>
    <r>
      <rPr>
        <b val="true"/>
        <sz val="11"/>
        <color rgb="FF7030A0"/>
        <rFont val="Source Code Pro"/>
        <family val="0"/>
        <charset val="1"/>
      </rPr>
      <t xml:space="preserve">r()</t>
    </r>
    <r>
      <rPr>
        <sz val="11"/>
        <color rgb="FF000000"/>
        <rFont val="Source Code Pro"/>
        <family val="0"/>
        <charset val="1"/>
      </rPr>
      <t xml:space="preserve"> resultado en una matriz</t>
    </r>
  </si>
  <si>
    <r>
      <rPr>
        <b val="true"/>
        <u val="single"/>
        <sz val="11"/>
        <color rgb="FF2F5597"/>
        <rFont val="Source Code Pro"/>
        <family val="0"/>
        <charset val="1"/>
      </rPr>
      <t xml:space="preserve">ret</t>
    </r>
    <r>
      <rPr>
        <b val="true"/>
        <sz val="11"/>
        <color rgb="FF2F5597"/>
        <rFont val="Source Code Pro"/>
        <family val="0"/>
        <charset val="1"/>
      </rPr>
      <t xml:space="preserve">urn </t>
    </r>
    <r>
      <rPr>
        <b val="true"/>
        <u val="single"/>
        <sz val="11"/>
        <color rgb="FF2F5597"/>
        <rFont val="Source Code Pro"/>
        <family val="0"/>
        <charset val="1"/>
      </rPr>
      <t xml:space="preserve">loc</t>
    </r>
    <r>
      <rPr>
        <b val="true"/>
        <sz val="11"/>
        <color rgb="FF2F5597"/>
        <rFont val="Source Code Pro"/>
        <family val="0"/>
        <charset val="1"/>
      </rPr>
      <t xml:space="preserve">al</t>
    </r>
  </si>
  <si>
    <r>
      <rPr>
        <sz val="11"/>
        <color rgb="FF000000"/>
        <rFont val="Source Code Pro"/>
        <family val="0"/>
        <charset val="1"/>
      </rPr>
      <t xml:space="preserve">Guarda el </t>
    </r>
    <r>
      <rPr>
        <b val="true"/>
        <sz val="11"/>
        <color rgb="FF7030A0"/>
        <rFont val="Source Code Pro"/>
        <family val="0"/>
        <charset val="1"/>
      </rPr>
      <t xml:space="preserve">r()</t>
    </r>
    <r>
      <rPr>
        <sz val="11"/>
        <color rgb="FF000000"/>
        <rFont val="Source Code Pro"/>
        <family val="0"/>
        <charset val="1"/>
      </rPr>
      <t xml:space="preserve"> resultado en un local</t>
    </r>
  </si>
  <si>
    <r>
      <rPr>
        <b val="true"/>
        <u val="single"/>
        <sz val="11"/>
        <color rgb="FF2F5597"/>
        <rFont val="Source Code Pro"/>
        <family val="0"/>
        <charset val="1"/>
      </rPr>
      <t xml:space="preserve">ret</t>
    </r>
    <r>
      <rPr>
        <b val="true"/>
        <sz val="11"/>
        <color rgb="FF2F5597"/>
        <rFont val="Source Code Pro"/>
        <family val="0"/>
        <charset val="1"/>
      </rPr>
      <t xml:space="preserve">urn add</t>
    </r>
  </si>
  <si>
    <r>
      <rPr>
        <b val="true"/>
        <u val="single"/>
        <sz val="11"/>
        <color rgb="FF2F5597"/>
        <rFont val="Source Code Pro"/>
        <family val="0"/>
        <charset val="1"/>
      </rPr>
      <t xml:space="preserve">eret</t>
    </r>
    <r>
      <rPr>
        <b val="true"/>
        <sz val="11"/>
        <color rgb="FF2F5597"/>
        <rFont val="Source Code Pro"/>
        <family val="0"/>
        <charset val="1"/>
      </rPr>
      <t xml:space="preserve">urn </t>
    </r>
    <r>
      <rPr>
        <b val="true"/>
        <u val="single"/>
        <sz val="11"/>
        <color rgb="FF2F5597"/>
        <rFont val="Source Code Pro"/>
        <family val="0"/>
        <charset val="1"/>
      </rPr>
      <t xml:space="preserve">li</t>
    </r>
    <r>
      <rPr>
        <b val="true"/>
        <sz val="11"/>
        <color rgb="FF2F5597"/>
        <rFont val="Source Code Pro"/>
        <family val="0"/>
        <charset val="1"/>
      </rPr>
      <t xml:space="preserve">st</t>
    </r>
  </si>
  <si>
    <r>
      <rPr>
        <sz val="11"/>
        <color rgb="FF000000"/>
        <rFont val="Source Code Pro"/>
        <family val="0"/>
        <charset val="1"/>
      </rPr>
      <t xml:space="preserve">Lista de los </t>
    </r>
    <r>
      <rPr>
        <b val="true"/>
        <sz val="11"/>
        <color rgb="FF7030A0"/>
        <rFont val="Source Code Pro"/>
        <family val="0"/>
        <charset val="1"/>
      </rPr>
      <t xml:space="preserve">e()</t>
    </r>
    <r>
      <rPr>
        <sz val="11"/>
        <color rgb="FF000000"/>
        <rFont val="Source Code Pro"/>
        <family val="0"/>
        <charset val="1"/>
      </rPr>
      <t xml:space="preserve"> resultados</t>
    </r>
  </si>
  <si>
    <r>
      <rPr>
        <b val="true"/>
        <u val="single"/>
        <sz val="11"/>
        <color rgb="FF2F5597"/>
        <rFont val="Source Code Pro"/>
        <family val="0"/>
        <charset val="1"/>
      </rPr>
      <t xml:space="preserve">eret</t>
    </r>
    <r>
      <rPr>
        <b val="true"/>
        <sz val="11"/>
        <color rgb="FF2F5597"/>
        <rFont val="Source Code Pro"/>
        <family val="0"/>
        <charset val="1"/>
      </rPr>
      <t xml:space="preserve">urn clear</t>
    </r>
  </si>
  <si>
    <r>
      <rPr>
        <sz val="11"/>
        <color rgb="FF000000"/>
        <rFont val="Source Code Pro"/>
        <family val="0"/>
        <charset val="1"/>
      </rPr>
      <t xml:space="preserve">Borra los </t>
    </r>
    <r>
      <rPr>
        <b val="true"/>
        <sz val="11"/>
        <color rgb="FF7030A0"/>
        <rFont val="Source Code Pro"/>
        <family val="0"/>
        <charset val="1"/>
      </rPr>
      <t xml:space="preserve">e()</t>
    </r>
    <r>
      <rPr>
        <sz val="11"/>
        <color rgb="FF000000"/>
        <rFont val="Source Code Pro"/>
        <family val="0"/>
        <charset val="1"/>
      </rPr>
      <t xml:space="preserve"> resultados</t>
    </r>
  </si>
  <si>
    <t xml:space="preserve">xtset</t>
  </si>
  <si>
    <r>
      <rPr>
        <b val="true"/>
        <u val="single"/>
        <sz val="11"/>
        <color rgb="FF2F5597"/>
        <rFont val="Source Code Pro"/>
        <family val="0"/>
        <charset val="1"/>
      </rPr>
      <t xml:space="preserve">eret</t>
    </r>
    <r>
      <rPr>
        <b val="true"/>
        <sz val="11"/>
        <color rgb="FF2F5597"/>
        <rFont val="Source Code Pro"/>
        <family val="0"/>
        <charset val="1"/>
      </rPr>
      <t xml:space="preserve">urn </t>
    </r>
    <r>
      <rPr>
        <b val="true"/>
        <u val="single"/>
        <sz val="11"/>
        <color rgb="FF2F5597"/>
        <rFont val="Source Code Pro"/>
        <family val="0"/>
        <charset val="1"/>
      </rPr>
      <t xml:space="preserve">sca</t>
    </r>
    <r>
      <rPr>
        <b val="true"/>
        <sz val="11"/>
        <color rgb="FF2F5597"/>
        <rFont val="Source Code Pro"/>
        <family val="0"/>
        <charset val="1"/>
      </rPr>
      <t xml:space="preserve">lar</t>
    </r>
  </si>
  <si>
    <r>
      <rPr>
        <sz val="11"/>
        <color rgb="FF000000"/>
        <rFont val="Source Code Pro"/>
        <family val="0"/>
        <charset val="1"/>
      </rPr>
      <t xml:space="preserve">Guarda el </t>
    </r>
    <r>
      <rPr>
        <b val="true"/>
        <sz val="11"/>
        <color rgb="FF7030A0"/>
        <rFont val="Source Code Pro"/>
        <family val="0"/>
        <charset val="1"/>
      </rPr>
      <t xml:space="preserve">e()</t>
    </r>
    <r>
      <rPr>
        <sz val="11"/>
        <color rgb="FF000000"/>
        <rFont val="Source Code Pro"/>
        <family val="0"/>
        <charset val="1"/>
      </rPr>
      <t xml:space="preserve"> resultado en un escalar</t>
    </r>
  </si>
  <si>
    <t xml:space="preserve">xtreg</t>
  </si>
  <si>
    <r>
      <rPr>
        <b val="true"/>
        <u val="single"/>
        <sz val="11"/>
        <color rgb="FF2F5597"/>
        <rFont val="Source Code Pro"/>
        <family val="0"/>
        <charset val="1"/>
      </rPr>
      <t xml:space="preserve">eret</t>
    </r>
    <r>
      <rPr>
        <b val="true"/>
        <sz val="11"/>
        <color rgb="FF2F5597"/>
        <rFont val="Source Code Pro"/>
        <family val="0"/>
        <charset val="1"/>
      </rPr>
      <t xml:space="preserve">urn </t>
    </r>
    <r>
      <rPr>
        <b val="true"/>
        <u val="single"/>
        <sz val="11"/>
        <color rgb="FF2F5597"/>
        <rFont val="Source Code Pro"/>
        <family val="0"/>
        <charset val="1"/>
      </rPr>
      <t xml:space="preserve">mat</t>
    </r>
    <r>
      <rPr>
        <b val="true"/>
        <sz val="11"/>
        <color rgb="FF2F5597"/>
        <rFont val="Source Code Pro"/>
        <family val="0"/>
        <charset val="1"/>
      </rPr>
      <t xml:space="preserve">rix</t>
    </r>
  </si>
  <si>
    <r>
      <rPr>
        <sz val="11"/>
        <color rgb="FF000000"/>
        <rFont val="Source Code Pro"/>
        <family val="0"/>
        <charset val="1"/>
      </rPr>
      <t xml:space="preserve">Guarda el </t>
    </r>
    <r>
      <rPr>
        <b val="true"/>
        <sz val="11"/>
        <color rgb="FF7030A0"/>
        <rFont val="Source Code Pro"/>
        <family val="0"/>
        <charset val="1"/>
      </rPr>
      <t xml:space="preserve">e()</t>
    </r>
    <r>
      <rPr>
        <sz val="11"/>
        <color rgb="FF000000"/>
        <rFont val="Source Code Pro"/>
        <family val="0"/>
        <charset val="1"/>
      </rPr>
      <t xml:space="preserve"> resultado en una matriz</t>
    </r>
  </si>
  <si>
    <r>
      <rPr>
        <b val="true"/>
        <u val="single"/>
        <sz val="11"/>
        <color rgb="FF2F5597"/>
        <rFont val="Source Code Pro"/>
        <family val="0"/>
        <charset val="1"/>
      </rPr>
      <t xml:space="preserve">eret</t>
    </r>
    <r>
      <rPr>
        <b val="true"/>
        <sz val="11"/>
        <color rgb="FF2F5597"/>
        <rFont val="Source Code Pro"/>
        <family val="0"/>
        <charset val="1"/>
      </rPr>
      <t xml:space="preserve">urn </t>
    </r>
    <r>
      <rPr>
        <b val="true"/>
        <u val="single"/>
        <sz val="11"/>
        <color rgb="FF2F5597"/>
        <rFont val="Source Code Pro"/>
        <family val="0"/>
        <charset val="1"/>
      </rPr>
      <t xml:space="preserve">loc</t>
    </r>
    <r>
      <rPr>
        <b val="true"/>
        <sz val="11"/>
        <color rgb="FF2F5597"/>
        <rFont val="Source Code Pro"/>
        <family val="0"/>
        <charset val="1"/>
      </rPr>
      <t xml:space="preserve">al</t>
    </r>
  </si>
  <si>
    <r>
      <rPr>
        <sz val="11"/>
        <color rgb="FF000000"/>
        <rFont val="Source Code Pro"/>
        <family val="0"/>
        <charset val="1"/>
      </rPr>
      <t xml:space="preserve">Guarda el </t>
    </r>
    <r>
      <rPr>
        <b val="true"/>
        <sz val="11"/>
        <color rgb="FF7030A0"/>
        <rFont val="Source Code Pro"/>
        <family val="0"/>
        <charset val="1"/>
      </rPr>
      <t xml:space="preserve">e()</t>
    </r>
    <r>
      <rPr>
        <sz val="11"/>
        <color rgb="FF000000"/>
        <rFont val="Source Code Pro"/>
        <family val="0"/>
        <charset val="1"/>
      </rPr>
      <t xml:space="preserve"> resultado en un local</t>
    </r>
  </si>
  <si>
    <t xml:space="preserve">xthtaylor</t>
  </si>
  <si>
    <t xml:space="preserve">logit</t>
  </si>
  <si>
    <t xml:space="preserve">tobit</t>
  </si>
  <si>
    <t xml:space="preserve">Operadores Ecuacionales</t>
  </si>
  <si>
    <t xml:space="preserve">i.</t>
  </si>
  <si>
    <t xml:space="preserve">hausman</t>
  </si>
  <si>
    <t xml:space="preserve">c.</t>
  </si>
  <si>
    <t xml:space="preserve">dsge</t>
  </si>
  <si>
    <t xml:space="preserve">L#.</t>
  </si>
  <si>
    <t xml:space="preserve">predict</t>
  </si>
  <si>
    <t xml:space="preserve">F#.</t>
  </si>
  <si>
    <t xml:space="preserve">margins</t>
  </si>
  <si>
    <t xml:space="preserve">D#.</t>
  </si>
  <si>
    <t xml:space="preserve">marginsplot</t>
  </si>
  <si>
    <t xml:space="preserve">S#.</t>
  </si>
  <si>
    <t xml:space="preserve">estat ic</t>
  </si>
  <si>
    <t xml:space="preserve">estat vce</t>
  </si>
  <si>
    <t xml:space="preserve">lrtest</t>
  </si>
  <si>
    <t xml:space="preserve">_predict</t>
  </si>
  <si>
    <t xml:space="preserve">_rmcoll</t>
  </si>
  <si>
    <t xml:space="preserve">_robust</t>
  </si>
  <si>
    <t xml:space="preserve">estimates</t>
  </si>
  <si>
    <t xml:space="preserve">outreg2</t>
  </si>
  <si>
    <t xml:space="preserve">Arregla </t>
  </si>
  <si>
    <t xml:space="preserve">estout</t>
  </si>
  <si>
    <t xml:space="preserve">EVIEWS</t>
  </si>
  <si>
    <t xml:space="preserve">Atajos de teclado</t>
  </si>
  <si>
    <t xml:space="preserve">F10</t>
  </si>
  <si>
    <t xml:space="preserve">Ejecutar program</t>
  </si>
  <si>
    <t xml:space="preserve">Esc</t>
  </si>
  <si>
    <t xml:space="preserve">Detener program</t>
  </si>
  <si>
    <t xml:space="preserve">Comentario en una sola línea</t>
  </si>
  <si>
    <t xml:space="preserve">Ctrl S</t>
  </si>
  <si>
    <t xml:space="preserve">Guardar</t>
  </si>
  <si>
    <t xml:space="preserve">Empareja 1 carácter</t>
  </si>
  <si>
    <t xml:space="preserve">.wf1</t>
  </si>
  <si>
    <t xml:space="preserve">Programs</t>
  </si>
  <si>
    <t xml:space="preserve">.prg</t>
  </si>
  <si>
    <t xml:space="preserve">Frecuencias</t>
  </si>
  <si>
    <t xml:space="preserve">u</t>
  </si>
  <si>
    <t xml:space="preserve">Unstructured (para corte transversal)</t>
  </si>
  <si>
    <t xml:space="preserve">cd “dirección”</t>
  </si>
  <si>
    <t xml:space="preserve">Cambia de directorio</t>
  </si>
  <si>
    <t xml:space="preserve">w</t>
  </si>
  <si>
    <t xml:space="preserve">Semanal</t>
  </si>
  <si>
    <t xml:space="preserve">program nom</t>
  </si>
  <si>
    <t xml:space="preserve">Crear nuevo program “nom”</t>
  </si>
  <si>
    <t xml:space="preserve">m</t>
  </si>
  <si>
    <t xml:space="preserve">Mensual</t>
  </si>
  <si>
    <t xml:space="preserve">open nom.prg</t>
  </si>
  <si>
    <t xml:space="preserve">Abrir program “nom.prg” del directorio</t>
  </si>
  <si>
    <t xml:space="preserve">Trimestral</t>
  </si>
  <si>
    <t xml:space="preserve">y/a</t>
  </si>
  <si>
    <t xml:space="preserve">Anual</t>
  </si>
  <si>
    <t xml:space="preserve">Workfiles</t>
  </si>
  <si>
    <t xml:space="preserve">5y</t>
  </si>
  <si>
    <t xml:space="preserve">Quinquenal</t>
  </si>
  <si>
    <t xml:space="preserve">Operadores</t>
  </si>
  <si>
    <t xml:space="preserve">Manipulación básica</t>
  </si>
  <si>
    <t xml:space="preserve">Lógicos</t>
  </si>
  <si>
    <t xml:space="preserve">Unarios</t>
  </si>
  <si>
    <r>
      <rPr>
        <u val="single"/>
        <sz val="11"/>
        <color rgb="FF000000"/>
        <rFont val="Source Code Pro"/>
        <family val="0"/>
        <charset val="1"/>
      </rPr>
      <t xml:space="preserve">wf</t>
    </r>
    <r>
      <rPr>
        <sz val="11"/>
        <color rgb="FF000000"/>
        <rFont val="Source Code Pro"/>
        <family val="0"/>
        <charset val="1"/>
      </rPr>
      <t xml:space="preserve">create u #</t>
    </r>
  </si>
  <si>
    <t xml:space="preserve">Crear workfile no estructurado de # observaciones de rango (Para corte transversal)</t>
  </si>
  <si>
    <t xml:space="preserve">and</t>
  </si>
  <si>
    <t xml:space="preserve">wfcreate y # #</t>
  </si>
  <si>
    <t xml:space="preserve">Crear workfile anual desde año # hasta #</t>
  </si>
  <si>
    <t xml:space="preserve">&lt;&gt;</t>
  </si>
  <si>
    <t xml:space="preserve">or</t>
  </si>
  <si>
    <t xml:space="preserve">wfcreate a # #</t>
  </si>
  <si>
    <t xml:space="preserve">wfcreate m #-# #-#</t>
  </si>
  <si>
    <t xml:space="preserve">Crear workfile mensual    desde año # mes       # hasta #-#. Eviews lee separadores (- / . , : m)</t>
  </si>
  <si>
    <t xml:space="preserve">wfcreate q #-# #-#</t>
  </si>
  <si>
    <t xml:space="preserve">Crear workfile trimestral desde año # trimestre # hasta #-#. Eviews lee separadores (- / . , : q)</t>
  </si>
  <si>
    <t xml:space="preserve">wfcreate w #-# #-#</t>
  </si>
  <si>
    <t xml:space="preserve">Crear workfile semanal    desde año # semana    # hasta #-#. Eviews lee separadores (- / . , : w)</t>
  </si>
  <si>
    <t xml:space="preserve">wfcreate u #</t>
  </si>
  <si>
    <t xml:space="preserve">Crear workfile sin título</t>
  </si>
  <si>
    <t xml:space="preserve">wfcreate nom u #</t>
  </si>
  <si>
    <t xml:space="preserve">Crear workfile con título “nom”</t>
  </si>
  <si>
    <t xml:space="preserve">wfcreate(wf=nom, page=nompag) u #</t>
  </si>
  <si>
    <t xml:space="preserve">Crear workfile con título “nom” en página con título “nompag”</t>
  </si>
  <si>
    <t xml:space="preserve">Programs son archivos de texto con el lenguaje de programación de EViews</t>
  </si>
  <si>
    <t xml:space="preserve">wfsave nom</t>
  </si>
  <si>
    <t xml:space="preserve">Guardar workfile nom.wf1</t>
  </si>
  <si>
    <r>
      <rPr>
        <b val="true"/>
        <sz val="11"/>
        <color rgb="FF000000"/>
        <rFont val="Source Code Pro"/>
        <family val="0"/>
        <charset val="1"/>
      </rPr>
      <t xml:space="preserve">program</t>
    </r>
    <r>
      <rPr>
        <sz val="11"/>
        <color rgb="FF000000"/>
        <rFont val="Source Code Pro"/>
        <family val="0"/>
        <charset val="1"/>
      </rPr>
      <t xml:space="preserve"> programa</t>
    </r>
  </si>
  <si>
    <t xml:space="preserve">Abre “programa.prg”</t>
  </si>
  <si>
    <t xml:space="preserve">wfclose nom</t>
  </si>
  <si>
    <t xml:space="preserve">Cerrar workfile nom.wf1</t>
  </si>
  <si>
    <r>
      <rPr>
        <b val="true"/>
        <sz val="11"/>
        <color rgb="FF000000"/>
        <rFont val="Source Code Pro"/>
        <family val="0"/>
        <charset val="1"/>
      </rPr>
      <t xml:space="preserve">program</t>
    </r>
    <r>
      <rPr>
        <sz val="11"/>
        <color rgb="FF000000"/>
        <rFont val="Source Code Pro"/>
        <family val="0"/>
        <charset val="1"/>
      </rPr>
      <t xml:space="preserve"> “c:\…\programa.prg”</t>
    </r>
  </si>
  <si>
    <t xml:space="preserve">Abre “programa.prg” en la dirección especificada</t>
  </si>
  <si>
    <t xml:space="preserve">wfopen nom</t>
  </si>
  <si>
    <t xml:space="preserve">Abrir workfile nom.wf1</t>
  </si>
  <si>
    <r>
      <rPr>
        <b val="true"/>
        <sz val="11"/>
        <color rgb="FF000000"/>
        <rFont val="Source Code Pro"/>
        <family val="0"/>
        <charset val="1"/>
      </rPr>
      <t xml:space="preserve">exec</t>
    </r>
    <r>
      <rPr>
        <sz val="11"/>
        <color rgb="FF000000"/>
        <rFont val="Source Code Pro"/>
        <family val="0"/>
        <charset val="1"/>
      </rPr>
      <t xml:space="preserve"> programa</t>
    </r>
  </si>
  <si>
    <r>
      <rPr>
        <sz val="11"/>
        <color rgb="FF000000"/>
        <rFont val="Source Code Pro"/>
        <family val="0"/>
        <charset val="1"/>
      </rPr>
      <t xml:space="preserve">Ejecuta “programa.prg”. </t>
    </r>
    <r>
      <rPr>
        <i val="true"/>
        <u val="single"/>
        <sz val="11"/>
        <color rgb="FF000000"/>
        <rFont val="Source Code Pro"/>
        <family val="0"/>
        <charset val="1"/>
      </rPr>
      <t xml:space="preserve">Corre y continua</t>
    </r>
  </si>
  <si>
    <t xml:space="preserve">import archivo.xlsx</t>
  </si>
  <si>
    <t xml:space="preserve">Importar archivo de Excel como no estructurado (corte transversal)</t>
  </si>
  <si>
    <r>
      <rPr>
        <b val="true"/>
        <sz val="11"/>
        <color rgb="FF000000"/>
        <rFont val="Source Code Pro"/>
        <family val="0"/>
        <charset val="1"/>
      </rPr>
      <t xml:space="preserve">exec</t>
    </r>
    <r>
      <rPr>
        <sz val="11"/>
        <color rgb="FF000000"/>
        <rFont val="Source Code Pro"/>
        <family val="0"/>
        <charset val="1"/>
      </rPr>
      <t xml:space="preserve"> programa x y</t>
    </r>
  </si>
  <si>
    <t xml:space="preserve">Ejecuta “programa.prg” con argumentos %0=x , %1=y</t>
  </si>
  <si>
    <t xml:space="preserve">import archivo.xlsx @freq y #</t>
  </si>
  <si>
    <t xml:space="preserve">Importar archivo de Excel anual desde año #</t>
  </si>
  <si>
    <r>
      <rPr>
        <b val="true"/>
        <sz val="11"/>
        <color rgb="FF000000"/>
        <rFont val="Source Code Pro"/>
        <family val="0"/>
        <charset val="1"/>
      </rPr>
      <t xml:space="preserve">exec</t>
    </r>
    <r>
      <rPr>
        <sz val="11"/>
        <color rgb="FF000000"/>
        <rFont val="Source Code Pro"/>
        <family val="0"/>
        <charset val="1"/>
      </rPr>
      <t xml:space="preserve"> “c:\…\programa.prg”</t>
    </r>
  </si>
  <si>
    <t xml:space="preserve">Ejecuta “programa.prg” en la dirección especificada</t>
  </si>
  <si>
    <t xml:space="preserve">import archivo.xlsx @freq m #-#</t>
  </si>
  <si>
    <t xml:space="preserve">Importar archivo de Excel mensual desde año # mes #</t>
  </si>
  <si>
    <r>
      <rPr>
        <b val="true"/>
        <sz val="11"/>
        <color rgb="FF000000"/>
        <rFont val="Source Code Pro"/>
        <family val="0"/>
        <charset val="1"/>
      </rPr>
      <t xml:space="preserve">exec</t>
    </r>
    <r>
      <rPr>
        <sz val="11"/>
        <color rgb="FF000000"/>
        <rFont val="Source Code Pro"/>
        <family val="0"/>
        <charset val="1"/>
      </rPr>
      <t xml:space="preserve">(q) programa</t>
    </r>
  </si>
  <si>
    <t xml:space="preserve">Ejecuta “programa.prg” en modo silencioso (quiet)</t>
  </si>
  <si>
    <r>
      <rPr>
        <b val="true"/>
        <sz val="11"/>
        <color rgb="FF000000"/>
        <rFont val="Source Code Pro"/>
        <family val="0"/>
        <charset val="1"/>
      </rPr>
      <t xml:space="preserve">exec</t>
    </r>
    <r>
      <rPr>
        <sz val="11"/>
        <color rgb="FF000000"/>
        <rFont val="Source Code Pro"/>
        <family val="0"/>
        <charset val="1"/>
      </rPr>
      <t xml:space="preserve">(v) programa</t>
    </r>
  </si>
  <si>
    <t xml:space="preserve">Ejecuta “programa.prg” en modo verboso (verbose)</t>
  </si>
  <si>
    <r>
      <rPr>
        <b val="true"/>
        <i val="true"/>
        <u val="single"/>
        <sz val="11"/>
        <color rgb="FF000000"/>
        <rFont val="Source Code Pro"/>
        <family val="0"/>
        <charset val="1"/>
      </rPr>
      <t xml:space="preserve">Submuestreo</t>
    </r>
    <r>
      <rPr>
        <i val="true"/>
        <sz val="11"/>
        <color rgb="FF000000"/>
        <rFont val="Source Code Pro"/>
        <family val="0"/>
        <charset val="1"/>
      </rPr>
      <t xml:space="preserve"> (Muestra del workfile)</t>
    </r>
  </si>
  <si>
    <r>
      <rPr>
        <b val="true"/>
        <sz val="11"/>
        <color rgb="FF000000"/>
        <rFont val="Source Code Pro"/>
        <family val="0"/>
        <charset val="1"/>
      </rPr>
      <t xml:space="preserve">run</t>
    </r>
    <r>
      <rPr>
        <sz val="11"/>
        <color rgb="FF000000"/>
        <rFont val="Source Code Pro"/>
        <family val="0"/>
        <charset val="1"/>
      </rPr>
      <t xml:space="preserve"> programa</t>
    </r>
  </si>
  <si>
    <r>
      <rPr>
        <sz val="11"/>
        <color rgb="FF000000"/>
        <rFont val="Source Code Pro"/>
        <family val="0"/>
        <charset val="1"/>
      </rPr>
      <t xml:space="preserve">Corre “programa.prg”. </t>
    </r>
    <r>
      <rPr>
        <i val="true"/>
        <u val="single"/>
        <sz val="11"/>
        <color rgb="FF000000"/>
        <rFont val="Source Code Pro"/>
        <family val="0"/>
        <charset val="1"/>
      </rPr>
      <t xml:space="preserve">Ejecuta y luego se detiene</t>
    </r>
  </si>
  <si>
    <t xml:space="preserve">smpl @all</t>
  </si>
  <si>
    <t xml:space="preserve">Muestra igual al rango</t>
  </si>
  <si>
    <r>
      <rPr>
        <b val="true"/>
        <sz val="11"/>
        <color rgb="FF000000"/>
        <rFont val="Source Code Pro"/>
        <family val="0"/>
        <charset val="1"/>
      </rPr>
      <t xml:space="preserve">run</t>
    </r>
    <r>
      <rPr>
        <sz val="11"/>
        <color rgb="FF000000"/>
        <rFont val="Source Code Pro"/>
        <family val="0"/>
        <charset val="1"/>
      </rPr>
      <t xml:space="preserve"> programa x y</t>
    </r>
  </si>
  <si>
    <t xml:space="preserve">Corre “programa.prg” con argumentos %0=x , %1=y</t>
  </si>
  <si>
    <t xml:space="preserve">smpl # #</t>
  </si>
  <si>
    <t xml:space="preserve">Submuestrea desde # hasta #. Para otras frecuencias #-# hasta #-# (como sea adecuado)</t>
  </si>
  <si>
    <r>
      <rPr>
        <b val="true"/>
        <sz val="11"/>
        <color rgb="FF000000"/>
        <rFont val="Source Code Pro"/>
        <family val="0"/>
        <charset val="1"/>
      </rPr>
      <t xml:space="preserve">run</t>
    </r>
    <r>
      <rPr>
        <sz val="11"/>
        <color rgb="FF000000"/>
        <rFont val="Source Code Pro"/>
        <family val="0"/>
        <charset val="1"/>
      </rPr>
      <t xml:space="preserve"> “c:\…\programa.prg”</t>
    </r>
  </si>
  <si>
    <t xml:space="preserve">Corre “programa.prg” en la dirección especificada2</t>
  </si>
  <si>
    <t xml:space="preserve">smpl @first #</t>
  </si>
  <si>
    <t xml:space="preserve">Submuestrea desde el inicio hasta #</t>
  </si>
  <si>
    <r>
      <rPr>
        <b val="true"/>
        <sz val="11"/>
        <color rgb="FF000000"/>
        <rFont val="Source Code Pro"/>
        <family val="0"/>
        <charset val="1"/>
      </rPr>
      <t xml:space="preserve">run</t>
    </r>
    <r>
      <rPr>
        <sz val="11"/>
        <color rgb="FF000000"/>
        <rFont val="Source Code Pro"/>
        <family val="0"/>
        <charset val="1"/>
      </rPr>
      <t xml:space="preserve">(q) programa</t>
    </r>
  </si>
  <si>
    <t xml:space="preserve">Corre “programa.prg” en modo silencioso (quiet)</t>
  </si>
  <si>
    <t xml:space="preserve">smpl # @last</t>
  </si>
  <si>
    <t xml:space="preserve">Submuestrea desde # hasta el final</t>
  </si>
  <si>
    <r>
      <rPr>
        <b val="true"/>
        <sz val="11"/>
        <color rgb="FF000000"/>
        <rFont val="Source Code Pro"/>
        <family val="0"/>
        <charset val="1"/>
      </rPr>
      <t xml:space="preserve">run</t>
    </r>
    <r>
      <rPr>
        <sz val="11"/>
        <color rgb="FF000000"/>
        <rFont val="Source Code Pro"/>
        <family val="0"/>
        <charset val="1"/>
      </rPr>
      <t xml:space="preserve">(v) programa</t>
    </r>
  </si>
  <si>
    <t xml:space="preserve">Corre “programa.prg” en modo verboso (verbose)</t>
  </si>
  <si>
    <r>
      <rPr>
        <sz val="11"/>
        <color rgb="FF000000"/>
        <rFont val="Source Code Pro"/>
        <family val="0"/>
        <charset val="1"/>
      </rPr>
      <t xml:space="preserve">smpl if </t>
    </r>
    <r>
      <rPr>
        <i val="true"/>
        <sz val="11"/>
        <color rgb="FF000000"/>
        <rFont val="Source Code Pro"/>
        <family val="0"/>
        <charset val="1"/>
      </rPr>
      <t xml:space="preserve">condición</t>
    </r>
  </si>
  <si>
    <t xml:space="preserve">Submuestrea dependiendo de una condición</t>
  </si>
  <si>
    <r>
      <rPr>
        <b val="true"/>
        <sz val="11"/>
        <color rgb="FF000000"/>
        <rFont val="Source Code Pro"/>
        <family val="0"/>
        <charset val="1"/>
      </rPr>
      <t xml:space="preserve">sleep</t>
    </r>
    <r>
      <rPr>
        <sz val="11"/>
        <color rgb="FF000000"/>
        <rFont val="Source Code Pro"/>
        <family val="0"/>
        <charset val="1"/>
      </rPr>
      <t xml:space="preserve"> n</t>
    </r>
  </si>
  <si>
    <t xml:space="preserve">Pausa programa n milisegundos</t>
  </si>
  <si>
    <r>
      <rPr>
        <b val="true"/>
        <i val="true"/>
        <u val="single"/>
        <sz val="11"/>
        <color rgb="FF000000"/>
        <rFont val="Source Code Pro"/>
        <family val="0"/>
        <charset val="1"/>
      </rPr>
      <t xml:space="preserve">Estructuración</t>
    </r>
    <r>
      <rPr>
        <i val="true"/>
        <sz val="11"/>
        <color rgb="FF000000"/>
        <rFont val="Source Code Pro"/>
        <family val="0"/>
        <charset val="1"/>
      </rPr>
      <t xml:space="preserve"> </t>
    </r>
  </si>
  <si>
    <t xml:space="preserve">stop</t>
  </si>
  <si>
    <t xml:space="preserve">Detiene la ejecución de un programa</t>
  </si>
  <si>
    <t xml:space="preserve">pagestruct(none)</t>
  </si>
  <si>
    <t xml:space="preserve">Borra la estructura de una página del workfile</t>
  </si>
  <si>
    <t xml:space="preserve">pagestruct(freq = y, start = #)</t>
  </si>
  <si>
    <t xml:space="preserve">Asignar estructura anual desde #</t>
  </si>
  <si>
    <t xml:space="preserve">pagestruct(freq = m, start = #.#)</t>
  </si>
  <si>
    <t xml:space="preserve">Asignar estructura mensual desde #.#. Eviews lee muchos separadores (- / . , :)</t>
  </si>
  <si>
    <t xml:space="preserve">Condicionales</t>
  </si>
  <si>
    <t xml:space="preserve">Bucles</t>
  </si>
  <si>
    <t xml:space="preserve">pagestruct(end = #)</t>
  </si>
  <si>
    <t xml:space="preserve">Reasigna el final de la estructura de la página</t>
  </si>
  <si>
    <t xml:space="preserve">pagestruct(start = #)</t>
  </si>
  <si>
    <t xml:space="preserve">Reasigna el inicio de la estructura de la página</t>
  </si>
  <si>
    <r>
      <rPr>
        <b val="true"/>
        <sz val="11"/>
        <color rgb="FF000000"/>
        <rFont val="Source Code Pro"/>
        <family val="0"/>
        <charset val="1"/>
      </rPr>
      <t xml:space="preserve">if </t>
    </r>
    <r>
      <rPr>
        <i val="true"/>
        <sz val="11"/>
        <color rgb="FF0070C0"/>
        <rFont val="Source Code Pro"/>
        <family val="0"/>
        <charset val="1"/>
      </rPr>
      <t xml:space="preserve">exp</t>
    </r>
    <r>
      <rPr>
        <sz val="11"/>
        <color rgb="FF000000"/>
        <rFont val="Source Code Pro"/>
        <family val="0"/>
        <charset val="1"/>
      </rPr>
      <t xml:space="preserve"> </t>
    </r>
    <r>
      <rPr>
        <b val="true"/>
        <sz val="11"/>
        <color rgb="FF000000"/>
        <rFont val="Source Code Pro"/>
        <family val="0"/>
        <charset val="1"/>
      </rPr>
      <t xml:space="preserve">then</t>
    </r>
  </si>
  <si>
    <t xml:space="preserve">Cerrado Numérico</t>
  </si>
  <si>
    <t xml:space="preserve">Cerrado Strings</t>
  </si>
  <si>
    <t xml:space="preserve">pagestruct(end = @last + #)</t>
  </si>
  <si>
    <t xml:space="preserve">Agregar # observaciones al final</t>
  </si>
  <si>
    <t xml:space="preserve">comando1</t>
  </si>
  <si>
    <t xml:space="preserve">pagestruct(start = @first - #)</t>
  </si>
  <si>
    <t xml:space="preserve">Agregar # observaciones al inicio. No sirve para páginas no estructuradas.</t>
  </si>
  <si>
    <t xml:space="preserve">endif</t>
  </si>
  <si>
    <r>
      <rPr>
        <b val="true"/>
        <sz val="11"/>
        <color rgb="FF000000"/>
        <rFont val="Source Code Pro"/>
        <family val="0"/>
        <charset val="1"/>
      </rPr>
      <t xml:space="preserve">for</t>
    </r>
    <r>
      <rPr>
        <sz val="11"/>
        <color rgb="FF000000"/>
        <rFont val="Source Code Pro"/>
        <family val="0"/>
        <charset val="1"/>
      </rPr>
      <t xml:space="preserve"> </t>
    </r>
    <r>
      <rPr>
        <b val="true"/>
        <sz val="11"/>
        <color rgb="FF7030A0"/>
        <rFont val="Source Code Pro"/>
        <family val="0"/>
        <charset val="1"/>
      </rPr>
      <t xml:space="preserve">!i</t>
    </r>
    <r>
      <rPr>
        <i val="true"/>
        <sz val="11"/>
        <rFont val="Source Code Pro"/>
        <family val="0"/>
        <charset val="1"/>
      </rPr>
      <t xml:space="preserve">=</t>
    </r>
    <r>
      <rPr>
        <sz val="11"/>
        <color rgb="FF7030A0"/>
        <rFont val="Source Code Pro"/>
        <family val="0"/>
        <charset val="1"/>
      </rPr>
      <t xml:space="preserve">#</t>
    </r>
    <r>
      <rPr>
        <b val="true"/>
        <i val="true"/>
        <sz val="11"/>
        <color rgb="FF7030A0"/>
        <rFont val="Source Code Pro"/>
        <family val="0"/>
        <charset val="1"/>
      </rPr>
      <t xml:space="preserve"> </t>
    </r>
    <r>
      <rPr>
        <b val="true"/>
        <sz val="11"/>
        <rFont val="Source Code Pro"/>
        <family val="0"/>
        <charset val="1"/>
      </rPr>
      <t xml:space="preserve">to</t>
    </r>
    <r>
      <rPr>
        <b val="true"/>
        <i val="true"/>
        <sz val="11"/>
        <color rgb="FF7030A0"/>
        <rFont val="Source Code Pro"/>
        <family val="0"/>
        <charset val="1"/>
      </rPr>
      <t xml:space="preserve"> </t>
    </r>
    <r>
      <rPr>
        <sz val="11"/>
        <color rgb="FF7030A0"/>
        <rFont val="Source Code Pro"/>
        <family val="0"/>
        <charset val="1"/>
      </rPr>
      <t xml:space="preserve">#</t>
    </r>
    <r>
      <rPr>
        <b val="true"/>
        <i val="true"/>
        <sz val="11"/>
        <color rgb="FF7030A0"/>
        <rFont val="Source Code Pro"/>
        <family val="0"/>
        <charset val="1"/>
      </rPr>
      <t xml:space="preserve"> </t>
    </r>
    <r>
      <rPr>
        <b val="true"/>
        <sz val="11"/>
        <rFont val="Source Code Pro"/>
        <family val="0"/>
        <charset val="1"/>
      </rPr>
      <t xml:space="preserve">step</t>
    </r>
    <r>
      <rPr>
        <sz val="11"/>
        <color rgb="FF000000"/>
        <rFont val="Source Code Pro"/>
        <family val="0"/>
        <charset val="1"/>
      </rPr>
      <t xml:space="preserve"> </t>
    </r>
    <r>
      <rPr>
        <sz val="11"/>
        <color rgb="FF7030A0"/>
        <rFont val="Source Code Pro"/>
        <family val="0"/>
        <charset val="1"/>
      </rPr>
      <t xml:space="preserve">#</t>
    </r>
  </si>
  <si>
    <r>
      <rPr>
        <b val="true"/>
        <sz val="11"/>
        <color rgb="FF000000"/>
        <rFont val="Source Code Pro"/>
        <family val="0"/>
        <charset val="1"/>
      </rPr>
      <t xml:space="preserve">for </t>
    </r>
    <r>
      <rPr>
        <b val="true"/>
        <sz val="11"/>
        <color rgb="FF7030A0"/>
        <rFont val="Source Code Pro"/>
        <family val="0"/>
        <charset val="1"/>
      </rPr>
      <t xml:space="preserve">%i</t>
    </r>
    <r>
      <rPr>
        <b val="true"/>
        <sz val="11"/>
        <color rgb="FF000000"/>
        <rFont val="Source Code Pro"/>
        <family val="0"/>
        <charset val="1"/>
      </rPr>
      <t xml:space="preserve"> </t>
    </r>
    <r>
      <rPr>
        <sz val="11"/>
        <color rgb="FF7030A0"/>
        <rFont val="Source Code Pro"/>
        <family val="0"/>
        <charset val="1"/>
      </rPr>
      <t xml:space="preserve">st1 st2 … </t>
    </r>
  </si>
  <si>
    <t xml:space="preserve">comandos</t>
  </si>
  <si>
    <t xml:space="preserve">next</t>
  </si>
  <si>
    <t xml:space="preserve">Objetos de EViews:</t>
  </si>
  <si>
    <t xml:space="preserve">else</t>
  </si>
  <si>
    <t xml:space="preserve">Abierto</t>
  </si>
  <si>
    <r>
      <rPr>
        <b val="true"/>
        <sz val="11"/>
        <color rgb="FF000000"/>
        <rFont val="Source Code Pro"/>
        <family val="0"/>
        <charset val="1"/>
      </rPr>
      <t xml:space="preserve">for </t>
    </r>
    <r>
      <rPr>
        <b val="true"/>
        <sz val="11"/>
        <color rgb="FF7030A0"/>
        <rFont val="Source Code Pro"/>
        <family val="0"/>
        <charset val="1"/>
      </rPr>
      <t xml:space="preserve">%i</t>
    </r>
    <r>
      <rPr>
        <b val="true"/>
        <sz val="11"/>
        <color rgb="FF000000"/>
        <rFont val="Source Code Pro"/>
        <family val="0"/>
        <charset val="1"/>
      </rPr>
      <t xml:space="preserve"> </t>
    </r>
    <r>
      <rPr>
        <b val="true"/>
        <sz val="11"/>
        <color rgb="FF7030A0"/>
        <rFont val="Source Code Pro"/>
        <family val="0"/>
        <charset val="1"/>
      </rPr>
      <t xml:space="preserve">%j</t>
    </r>
    <r>
      <rPr>
        <b val="true"/>
        <sz val="11"/>
        <color rgb="FF000000"/>
        <rFont val="Source Code Pro"/>
        <family val="0"/>
        <charset val="1"/>
      </rPr>
      <t xml:space="preserve"> </t>
    </r>
    <r>
      <rPr>
        <sz val="11"/>
        <color rgb="FF7030A0"/>
        <rFont val="Source Code Pro"/>
        <family val="0"/>
        <charset val="1"/>
      </rPr>
      <t xml:space="preserve">st1 st2 … </t>
    </r>
  </si>
  <si>
    <t xml:space="preserve">comando2</t>
  </si>
  <si>
    <r>
      <rPr>
        <b val="true"/>
        <sz val="11"/>
        <color rgb="FF000000"/>
        <rFont val="Source Code Pro"/>
        <family val="0"/>
        <charset val="1"/>
      </rPr>
      <t xml:space="preserve">while </t>
    </r>
    <r>
      <rPr>
        <i val="true"/>
        <sz val="11"/>
        <color rgb="FF0070C0"/>
        <rFont val="Source Code Pro"/>
        <family val="0"/>
        <charset val="1"/>
      </rPr>
      <t xml:space="preserve">exp</t>
    </r>
  </si>
  <si>
    <t xml:space="preserve">wend</t>
  </si>
  <si>
    <t xml:space="preserve">exitloop</t>
  </si>
  <si>
    <t xml:space="preserve">Detenedor de bucles</t>
  </si>
  <si>
    <r>
      <rPr>
        <b val="true"/>
        <u val="single"/>
        <sz val="11"/>
        <color rgb="FF000000"/>
        <rFont val="Source Code Pro"/>
        <family val="0"/>
        <charset val="1"/>
      </rPr>
      <t xml:space="preserve">Subrutinas</t>
    </r>
    <r>
      <rPr>
        <sz val="11"/>
        <color rgb="FF000000"/>
        <rFont val="Source Code Pro"/>
        <family val="0"/>
        <charset val="1"/>
      </rPr>
      <t xml:space="preserve"> (Código reusable)</t>
    </r>
  </si>
  <si>
    <r>
      <rPr>
        <b val="true"/>
        <sz val="11"/>
        <color rgb="FF000000"/>
        <rFont val="Source Code Pro"/>
        <family val="0"/>
        <charset val="1"/>
      </rPr>
      <t xml:space="preserve">subroutine</t>
    </r>
    <r>
      <rPr>
        <sz val="11"/>
        <color rgb="FF000000"/>
        <rFont val="Source Code Pro"/>
        <family val="0"/>
        <charset val="1"/>
      </rPr>
      <t xml:space="preserve"> </t>
    </r>
    <r>
      <rPr>
        <i val="true"/>
        <sz val="11"/>
        <color rgb="FF2A6099"/>
        <rFont val="Source Code Pro"/>
        <family val="0"/>
        <charset val="1"/>
      </rPr>
      <t xml:space="preserve">nom</t>
    </r>
  </si>
  <si>
    <t xml:space="preserve">Subrutina sin parámetros</t>
  </si>
  <si>
    <t xml:space="preserve">Detenedor de subrutinas</t>
  </si>
  <si>
    <r>
      <rPr>
        <b val="true"/>
        <sz val="11"/>
        <color rgb="FF000000"/>
        <rFont val="Source Code Pro"/>
        <family val="0"/>
        <charset val="1"/>
      </rPr>
      <t xml:space="preserve">subroutine</t>
    </r>
    <r>
      <rPr>
        <sz val="11"/>
        <color rgb="FF000000"/>
        <rFont val="Source Code Pro"/>
        <family val="0"/>
        <charset val="1"/>
      </rPr>
      <t xml:space="preserve"> durbinwatson</t>
    </r>
  </si>
  <si>
    <t xml:space="preserve">…</t>
  </si>
  <si>
    <t xml:space="preserve">endsub</t>
  </si>
  <si>
    <r>
      <rPr>
        <b val="true"/>
        <sz val="11"/>
        <color rgb="FF000000"/>
        <rFont val="Source Code Pro"/>
        <family val="0"/>
        <charset val="1"/>
      </rPr>
      <t xml:space="preserve">if</t>
    </r>
    <r>
      <rPr>
        <sz val="11"/>
        <color rgb="FF000000"/>
        <rFont val="Source Code Pro"/>
        <family val="0"/>
        <charset val="1"/>
      </rPr>
      <t xml:space="preserve"> test&lt;=0 </t>
    </r>
    <r>
      <rPr>
        <b val="true"/>
        <sz val="11"/>
        <color rgb="FF000000"/>
        <rFont val="Source Code Pro"/>
        <family val="0"/>
        <charset val="1"/>
      </rPr>
      <t xml:space="preserve">then</t>
    </r>
  </si>
  <si>
    <t xml:space="preserve">Este return pararía la subrutina durbinwatson si</t>
  </si>
  <si>
    <t xml:space="preserve">alpha</t>
  </si>
  <si>
    <r>
      <rPr>
        <b val="true"/>
        <sz val="11"/>
        <color rgb="FF000000"/>
        <rFont val="Source Code Pro"/>
        <family val="0"/>
        <charset val="1"/>
      </rPr>
      <t xml:space="preserve">Series alfanuméricas</t>
    </r>
    <r>
      <rPr>
        <sz val="11"/>
        <color rgb="FF000000"/>
        <rFont val="Source Code Pro"/>
        <family val="0"/>
        <charset val="1"/>
      </rPr>
      <t xml:space="preserve">. Contiene observaciones de una variable que contiene strings. Pueden ser </t>
    </r>
    <r>
      <rPr>
        <b val="true"/>
        <u val="single"/>
        <sz val="11"/>
        <color rgb="FF000000"/>
        <rFont val="Source Code Pro"/>
        <family val="0"/>
        <charset val="1"/>
      </rPr>
      <t xml:space="preserve">alpha</t>
    </r>
    <r>
      <rPr>
        <sz val="11"/>
        <color rgb="FF000000"/>
        <rFont val="Source Code Pro"/>
        <family val="0"/>
        <charset val="1"/>
      </rPr>
      <t xml:space="preserve"> o </t>
    </r>
    <r>
      <rPr>
        <b val="true"/>
        <u val="single"/>
        <sz val="11"/>
        <color rgb="FF000000"/>
        <rFont val="Source Code Pro"/>
        <family val="0"/>
        <charset val="1"/>
      </rPr>
      <t xml:space="preserve">frml</t>
    </r>
  </si>
  <si>
    <r>
      <rPr>
        <b val="true"/>
        <sz val="11"/>
        <color rgb="FF000000"/>
        <rFont val="Source Code Pro"/>
        <family val="0"/>
        <charset val="1"/>
      </rPr>
      <t xml:space="preserve">subroutine</t>
    </r>
    <r>
      <rPr>
        <sz val="11"/>
        <color rgb="FF000000"/>
        <rFont val="Source Code Pro"/>
        <family val="0"/>
        <charset val="1"/>
      </rPr>
      <t xml:space="preserve"> </t>
    </r>
    <r>
      <rPr>
        <i val="true"/>
        <sz val="11"/>
        <color rgb="FF2A6099"/>
        <rFont val="Source Code Pro"/>
        <family val="0"/>
        <charset val="1"/>
      </rPr>
      <t xml:space="preserve">nom</t>
    </r>
    <r>
      <rPr>
        <sz val="11"/>
        <color rgb="FF000000"/>
        <rFont val="Source Code Pro"/>
        <family val="0"/>
        <charset val="1"/>
      </rPr>
      <t xml:space="preserve">(</t>
    </r>
    <r>
      <rPr>
        <i val="true"/>
        <sz val="11"/>
        <color rgb="FF7030A0"/>
        <rFont val="Source Code Pro"/>
        <family val="0"/>
        <charset val="1"/>
      </rPr>
      <t xml:space="preserve">tipoobj</t>
    </r>
    <r>
      <rPr>
        <sz val="11"/>
        <color rgb="FF000000"/>
        <rFont val="Source Code Pro"/>
        <family val="0"/>
        <charset val="1"/>
      </rPr>
      <t xml:space="preserve"> </t>
    </r>
    <r>
      <rPr>
        <i val="true"/>
        <sz val="11"/>
        <color rgb="FF0070C0"/>
        <rFont val="Source Code Pro"/>
        <family val="0"/>
        <charset val="1"/>
      </rPr>
      <t xml:space="preserve">p1</t>
    </r>
    <r>
      <rPr>
        <sz val="11"/>
        <color rgb="FF000000"/>
        <rFont val="Source Code Pro"/>
        <family val="0"/>
        <charset val="1"/>
      </rPr>
      <t xml:space="preserve">, </t>
    </r>
    <r>
      <rPr>
        <i val="true"/>
        <sz val="11"/>
        <color rgb="FF7030A0"/>
        <rFont val="Source Code Pro"/>
        <family val="0"/>
        <charset val="1"/>
      </rPr>
      <t xml:space="preserve">tipoobj</t>
    </r>
    <r>
      <rPr>
        <sz val="11"/>
        <color rgb="FF000000"/>
        <rFont val="Source Code Pro"/>
        <family val="0"/>
        <charset val="1"/>
      </rPr>
      <t xml:space="preserve"> </t>
    </r>
    <r>
      <rPr>
        <i val="true"/>
        <sz val="11"/>
        <color rgb="FF0070C0"/>
        <rFont val="Source Code Pro"/>
        <family val="0"/>
        <charset val="1"/>
      </rPr>
      <t xml:space="preserve">p2</t>
    </r>
    <r>
      <rPr>
        <sz val="11"/>
        <color rgb="FF000000"/>
        <rFont val="Source Code Pro"/>
        <family val="0"/>
        <charset val="1"/>
      </rPr>
      <t xml:space="preserve">)</t>
    </r>
  </si>
  <si>
    <t xml:space="preserve">Subrutina con parámetros.</t>
  </si>
  <si>
    <t xml:space="preserve">la variable test fueran menor o igual que 0</t>
  </si>
  <si>
    <t xml:space="preserve">coef</t>
  </si>
  <si>
    <r>
      <rPr>
        <b val="true"/>
        <sz val="11"/>
        <color rgb="FF000000"/>
        <rFont val="Source Code Pro"/>
        <family val="0"/>
        <charset val="1"/>
      </rPr>
      <t xml:space="preserve">Vector de coeficientes</t>
    </r>
    <r>
      <rPr>
        <sz val="11"/>
        <color rgb="FF000000"/>
        <rFont val="Source Code Pro"/>
        <family val="0"/>
        <charset val="1"/>
      </rPr>
      <t xml:space="preserve">. Contiene parámetros, estimadores de ecuaciones y sistemas.</t>
    </r>
  </si>
  <si>
    <t xml:space="preserve">Se debe especificar el tipo de objeto que serán los argumentos</t>
  </si>
  <si>
    <t xml:space="preserve">equation</t>
  </si>
  <si>
    <r>
      <rPr>
        <b val="true"/>
        <sz val="11"/>
        <color rgb="FF000000"/>
        <rFont val="Source Code Pro"/>
        <family val="0"/>
        <charset val="1"/>
      </rPr>
      <t xml:space="preserve">Ecuación</t>
    </r>
    <r>
      <rPr>
        <sz val="11"/>
        <color rgb="FF000000"/>
        <rFont val="Source Code Pro"/>
        <family val="0"/>
        <charset val="1"/>
      </rPr>
      <t xml:space="preserve">. Sirven para estimación, testing y forecasting uniecuacional.</t>
    </r>
  </si>
  <si>
    <t xml:space="preserve">factor</t>
  </si>
  <si>
    <r>
      <rPr>
        <b val="true"/>
        <sz val="11"/>
        <color rgb="FF000000"/>
        <rFont val="Source Code Pro"/>
        <family val="0"/>
        <charset val="1"/>
      </rPr>
      <t xml:space="preserve">Objeto de análisis de factores</t>
    </r>
    <r>
      <rPr>
        <sz val="11"/>
        <color rgb="FF000000"/>
        <rFont val="Source Code Pro"/>
        <family val="0"/>
        <charset val="1"/>
      </rPr>
      <t xml:space="preserve">.</t>
    </r>
  </si>
  <si>
    <t xml:space="preserve">geomap</t>
  </si>
  <si>
    <r>
      <rPr>
        <b val="true"/>
        <sz val="11"/>
        <color rgb="FF000000"/>
        <rFont val="Source Code Pro"/>
        <family val="0"/>
        <charset val="1"/>
      </rPr>
      <t xml:space="preserve">Geomapa</t>
    </r>
    <r>
      <rPr>
        <sz val="11"/>
        <color rgb="FF000000"/>
        <rFont val="Source Code Pro"/>
        <family val="0"/>
        <charset val="1"/>
      </rPr>
      <t xml:space="preserve">. Muestra archivo de forma de mapa con datos.</t>
    </r>
  </si>
  <si>
    <r>
      <rPr>
        <b val="true"/>
        <sz val="11"/>
        <color rgb="FF000000"/>
        <rFont val="Source Code Pro"/>
        <family val="0"/>
        <charset val="1"/>
      </rPr>
      <t xml:space="preserve">subroutine</t>
    </r>
    <r>
      <rPr>
        <sz val="11"/>
        <color rgb="FF000000"/>
        <rFont val="Source Code Pro"/>
        <family val="0"/>
        <charset val="1"/>
      </rPr>
      <t xml:space="preserve"> </t>
    </r>
    <r>
      <rPr>
        <b val="true"/>
        <i val="true"/>
        <sz val="11"/>
        <color rgb="FF000000"/>
        <rFont val="Source Code Pro"/>
        <family val="0"/>
        <charset val="1"/>
      </rPr>
      <t xml:space="preserve">local</t>
    </r>
    <r>
      <rPr>
        <sz val="11"/>
        <color rgb="FF000000"/>
        <rFont val="Source Code Pro"/>
        <family val="0"/>
        <charset val="1"/>
      </rPr>
      <t xml:space="preserve"> </t>
    </r>
    <r>
      <rPr>
        <i val="true"/>
        <sz val="11"/>
        <color rgb="FF2A6099"/>
        <rFont val="Source Code Pro"/>
        <family val="0"/>
        <charset val="1"/>
      </rPr>
      <t xml:space="preserve">nom</t>
    </r>
  </si>
  <si>
    <t xml:space="preserve">Subrutina local sin parámetros.</t>
  </si>
  <si>
    <t xml:space="preserve">graph</t>
  </si>
  <si>
    <r>
      <rPr>
        <b val="true"/>
        <sz val="11"/>
        <color rgb="FF000000"/>
        <rFont val="Source Code Pro"/>
        <family val="0"/>
        <charset val="1"/>
      </rPr>
      <t xml:space="preserve">Gráfico</t>
    </r>
    <r>
      <rPr>
        <sz val="11"/>
        <color rgb="FF000000"/>
        <rFont val="Source Code Pro"/>
        <family val="0"/>
        <charset val="1"/>
      </rPr>
      <t xml:space="preserve">. Guarda salida gráfica.</t>
    </r>
  </si>
  <si>
    <t xml:space="preserve">Los objetos creados por subrutinas locales serán removidos del workfile cuando acabe la subrutina</t>
  </si>
  <si>
    <t xml:space="preserve">group</t>
  </si>
  <si>
    <r>
      <rPr>
        <b val="true"/>
        <sz val="11"/>
        <color rgb="FF000000"/>
        <rFont val="Source Code Pro"/>
        <family val="0"/>
        <charset val="1"/>
      </rPr>
      <t xml:space="preserve">Grupo de series</t>
    </r>
    <r>
      <rPr>
        <sz val="11"/>
        <color rgb="FF000000"/>
        <rFont val="Source Code Pro"/>
        <family val="0"/>
        <charset val="1"/>
      </rPr>
      <t xml:space="preserve">. Colecciona objetos tipo serie (Series, Alpha, Link)</t>
    </r>
  </si>
  <si>
    <t xml:space="preserve">ensub</t>
  </si>
  <si>
    <t xml:space="preserve">link</t>
  </si>
  <si>
    <r>
      <rPr>
        <b val="true"/>
        <sz val="11"/>
        <color rgb="FF000000"/>
        <rFont val="Source Code Pro"/>
        <family val="0"/>
        <charset val="1"/>
      </rPr>
      <t xml:space="preserve">Enlace de series</t>
    </r>
    <r>
      <rPr>
        <sz val="11"/>
        <color rgb="FF000000"/>
        <rFont val="Source Code Pro"/>
        <family val="0"/>
        <charset val="1"/>
      </rPr>
      <t xml:space="preserve">. Enlaza convirtiendo frecuencias de Series o Alphas, emparejando data mergeada de páginas diferentes.</t>
    </r>
  </si>
  <si>
    <t xml:space="preserve">logl</t>
  </si>
  <si>
    <r>
      <rPr>
        <b val="true"/>
        <sz val="11"/>
        <color rgb="FF000000"/>
        <rFont val="Source Code Pro"/>
        <family val="0"/>
        <charset val="1"/>
      </rPr>
      <t xml:space="preserve">Verosimilitud</t>
    </r>
    <r>
      <rPr>
        <sz val="11"/>
        <color rgb="FF000000"/>
        <rFont val="Source Code Pro"/>
        <family val="0"/>
        <charset val="1"/>
      </rPr>
      <t xml:space="preserve">. Usado para estimación por máxima verosimilitud con funciones especificadas por el usuario.</t>
    </r>
  </si>
  <si>
    <r>
      <rPr>
        <b val="true"/>
        <sz val="11"/>
        <color rgb="FF000000"/>
        <rFont val="Source Code Pro"/>
        <family val="0"/>
        <charset val="1"/>
      </rPr>
      <t xml:space="preserve">call</t>
    </r>
    <r>
      <rPr>
        <sz val="11"/>
        <color rgb="FF000000"/>
        <rFont val="Source Code Pro"/>
        <family val="0"/>
        <charset val="1"/>
      </rPr>
      <t xml:space="preserve"> </t>
    </r>
    <r>
      <rPr>
        <i val="true"/>
        <sz val="11"/>
        <color rgb="FF2A6099"/>
        <rFont val="Source Code Pro"/>
        <family val="0"/>
        <charset val="1"/>
      </rPr>
      <t xml:space="preserve">nom</t>
    </r>
  </si>
  <si>
    <t xml:space="preserve">Llamar a una subrutina sin argumentos</t>
  </si>
  <si>
    <r>
      <rPr>
        <b val="true"/>
        <sz val="11"/>
        <color rgb="FF000000"/>
        <rFont val="Source Code Pro"/>
        <family val="0"/>
        <charset val="1"/>
      </rPr>
      <t xml:space="preserve">Matriz</t>
    </r>
    <r>
      <rPr>
        <sz val="11"/>
        <color rgb="FF000000"/>
        <rFont val="Source Code Pro"/>
        <family val="0"/>
        <charset val="1"/>
      </rPr>
      <t xml:space="preserve">. Arreglo dobledimensional</t>
    </r>
  </si>
  <si>
    <r>
      <rPr>
        <b val="true"/>
        <sz val="11"/>
        <color rgb="FF000000"/>
        <rFont val="Source Code Pro"/>
        <family val="0"/>
        <charset val="1"/>
      </rPr>
      <t xml:space="preserve">call</t>
    </r>
    <r>
      <rPr>
        <sz val="11"/>
        <color rgb="FF000000"/>
        <rFont val="Source Code Pro"/>
        <family val="0"/>
        <charset val="1"/>
      </rPr>
      <t xml:space="preserve"> </t>
    </r>
    <r>
      <rPr>
        <i val="true"/>
        <sz val="11"/>
        <color rgb="FF2A6099"/>
        <rFont val="Source Code Pro"/>
        <family val="0"/>
        <charset val="1"/>
      </rPr>
      <t xml:space="preserve">nom</t>
    </r>
    <r>
      <rPr>
        <sz val="11"/>
        <color rgb="FF000000"/>
        <rFont val="Source Code Pro"/>
        <family val="0"/>
        <charset val="1"/>
      </rPr>
      <t xml:space="preserve">(</t>
    </r>
    <r>
      <rPr>
        <i val="true"/>
        <sz val="11"/>
        <color rgb="FF0070C0"/>
        <rFont val="Source Code Pro"/>
        <family val="0"/>
        <charset val="1"/>
      </rPr>
      <t xml:space="preserve">arg1</t>
    </r>
    <r>
      <rPr>
        <sz val="11"/>
        <color rgb="FF000000"/>
        <rFont val="Source Code Pro"/>
        <family val="0"/>
        <charset val="1"/>
      </rPr>
      <t xml:space="preserve">, </t>
    </r>
    <r>
      <rPr>
        <i val="true"/>
        <sz val="11"/>
        <color rgb="FF0070C0"/>
        <rFont val="Source Code Pro"/>
        <family val="0"/>
        <charset val="1"/>
      </rPr>
      <t xml:space="preserve">arg2</t>
    </r>
    <r>
      <rPr>
        <sz val="11"/>
        <color rgb="FF000000"/>
        <rFont val="Source Code Pro"/>
        <family val="0"/>
        <charset val="1"/>
      </rPr>
      <t xml:space="preserve">)</t>
    </r>
  </si>
  <si>
    <t xml:space="preserve">Llamar a una subrutina con argumentos</t>
  </si>
  <si>
    <t xml:space="preserve">model</t>
  </si>
  <si>
    <r>
      <rPr>
        <b val="true"/>
        <sz val="11"/>
        <color rgb="FF000000"/>
        <rFont val="Source Code Pro"/>
        <family val="0"/>
        <charset val="1"/>
      </rPr>
      <t xml:space="preserve">Modelo</t>
    </r>
    <r>
      <rPr>
        <sz val="11"/>
        <color rgb="FF000000"/>
        <rFont val="Source Code Pro"/>
        <family val="0"/>
        <charset val="1"/>
      </rPr>
      <t xml:space="preserve">. Conjunto de ecuaciones simultáneas para forecasting y simulación</t>
    </r>
  </si>
  <si>
    <t xml:space="preserve">pool</t>
  </si>
  <si>
    <r>
      <rPr>
        <b val="true"/>
        <sz val="11"/>
        <color rgb="FF000000"/>
        <rFont val="Source Code Pro"/>
        <family val="0"/>
        <charset val="1"/>
      </rPr>
      <t xml:space="preserve">Series de tiempo, corte transversal objeto</t>
    </r>
    <r>
      <rPr>
        <sz val="11"/>
        <color rgb="FF000000"/>
        <rFont val="Source Code Pro"/>
        <family val="0"/>
        <charset val="1"/>
      </rPr>
      <t xml:space="preserve">. Usado con datos de panel?.</t>
    </r>
  </si>
  <si>
    <r>
      <rPr>
        <b val="true"/>
        <sz val="11"/>
        <color rgb="FF000000"/>
        <rFont val="Source Code Pro"/>
        <family val="0"/>
        <charset val="1"/>
      </rPr>
      <t xml:space="preserve">include</t>
    </r>
    <r>
      <rPr>
        <sz val="11"/>
        <color rgb="FF000000"/>
        <rFont val="Source Code Pro"/>
        <family val="0"/>
        <charset val="1"/>
      </rPr>
      <t xml:space="preserve"> </t>
    </r>
    <r>
      <rPr>
        <i val="true"/>
        <sz val="11"/>
        <color rgb="FF2A6099"/>
        <rFont val="Source Code Pro"/>
        <family val="0"/>
        <charset val="1"/>
      </rPr>
      <t xml:space="preserve">nom</t>
    </r>
  </si>
  <si>
    <t xml:space="preserve">Incluye subrutinas de otros programs</t>
  </si>
  <si>
    <t xml:space="preserve">rowvector</t>
  </si>
  <si>
    <r>
      <rPr>
        <b val="true"/>
        <sz val="11"/>
        <color rgb="FF000000"/>
        <rFont val="Source Code Pro"/>
        <family val="0"/>
        <charset val="1"/>
      </rPr>
      <t xml:space="preserve">Vector fila</t>
    </r>
    <r>
      <rPr>
        <sz val="11"/>
        <color rgb="FF000000"/>
        <rFont val="Source Code Pro"/>
        <family val="0"/>
        <charset val="1"/>
      </rPr>
      <t xml:space="preserve">. Arreglo unidimensional de números.</t>
    </r>
  </si>
  <si>
    <t xml:space="preserve">sample</t>
  </si>
  <si>
    <r>
      <rPr>
        <b val="true"/>
        <sz val="11"/>
        <color rgb="FF000000"/>
        <rFont val="Source Code Pro"/>
        <family val="0"/>
        <charset val="1"/>
      </rPr>
      <t xml:space="preserve">Muestra</t>
    </r>
    <r>
      <rPr>
        <sz val="11"/>
        <color rgb="FF000000"/>
        <rFont val="Source Code Pro"/>
        <family val="0"/>
        <charset val="1"/>
      </rPr>
      <t xml:space="preserve">. Descripción de observaciones que serán usadas en operaciones.</t>
    </r>
  </si>
  <si>
    <r>
      <rPr>
        <b val="true"/>
        <sz val="11"/>
        <color rgb="FF000000"/>
        <rFont val="Source Code Pro"/>
        <family val="0"/>
        <charset val="1"/>
      </rPr>
      <t xml:space="preserve">Escalar</t>
    </r>
    <r>
      <rPr>
        <sz val="11"/>
        <color rgb="FF000000"/>
        <rFont val="Source Code Pro"/>
        <family val="0"/>
        <charset val="1"/>
      </rPr>
      <t xml:space="preserve">. Contiene un único valor numérico.</t>
    </r>
  </si>
  <si>
    <t xml:space="preserve">series</t>
  </si>
  <si>
    <r>
      <rPr>
        <b val="true"/>
        <sz val="11"/>
        <color rgb="FF000000"/>
        <rFont val="Source Code Pro"/>
        <family val="0"/>
        <charset val="1"/>
      </rPr>
      <t xml:space="preserve">Serie</t>
    </r>
    <r>
      <rPr>
        <sz val="11"/>
        <color rgb="FF000000"/>
        <rFont val="Source Code Pro"/>
        <family val="0"/>
        <charset val="1"/>
      </rPr>
      <t xml:space="preserve">. Contiene un conjunto de observaciones numéricas. Pueden ser </t>
    </r>
    <r>
      <rPr>
        <b val="true"/>
        <u val="single"/>
        <sz val="11"/>
        <color rgb="FF000000"/>
        <rFont val="Source Code Pro"/>
        <family val="0"/>
        <charset val="1"/>
      </rPr>
      <t xml:space="preserve">series</t>
    </r>
    <r>
      <rPr>
        <sz val="11"/>
        <color rgb="FF000000"/>
        <rFont val="Source Code Pro"/>
        <family val="0"/>
        <charset val="1"/>
      </rPr>
      <t xml:space="preserve"> o </t>
    </r>
    <r>
      <rPr>
        <b val="true"/>
        <u val="single"/>
        <sz val="11"/>
        <color rgb="FF000000"/>
        <rFont val="Source Code Pro"/>
        <family val="0"/>
        <charset val="1"/>
      </rPr>
      <t xml:space="preserve">frml</t>
    </r>
  </si>
  <si>
    <t xml:space="preserve">spool</t>
  </si>
  <si>
    <r>
      <rPr>
        <b val="true"/>
        <sz val="11"/>
        <color rgb="FF000000"/>
        <rFont val="Source Code Pro"/>
        <family val="0"/>
        <charset val="1"/>
      </rPr>
      <t xml:space="preserve">Carrete</t>
    </r>
    <r>
      <rPr>
        <sz val="11"/>
        <color rgb="FF000000"/>
        <rFont val="Source Code Pro"/>
        <family val="0"/>
        <charset val="1"/>
      </rPr>
      <t xml:space="preserve">. Contiene salidas (outputs) de objetos.</t>
    </r>
  </si>
  <si>
    <t xml:space="preserve">sspace</t>
  </si>
  <si>
    <r>
      <rPr>
        <b val="true"/>
        <sz val="11"/>
        <color rgb="FF000000"/>
        <rFont val="Source Code Pro"/>
        <family val="0"/>
        <charset val="1"/>
      </rPr>
      <t xml:space="preserve">Objeto estado-espacio</t>
    </r>
    <r>
      <rPr>
        <sz val="11"/>
        <color rgb="FF000000"/>
        <rFont val="Source Code Pro"/>
        <family val="0"/>
        <charset val="1"/>
      </rPr>
      <t xml:space="preserve">. Estimación y evaluación de modelos estado-espacio con filtros de Kalman.</t>
    </r>
  </si>
  <si>
    <t xml:space="preserve">string</t>
  </si>
  <si>
    <r>
      <rPr>
        <b val="true"/>
        <sz val="11"/>
        <color rgb="FF000000"/>
        <rFont val="Source Code Pro"/>
        <family val="0"/>
        <charset val="1"/>
      </rPr>
      <t xml:space="preserve">String</t>
    </r>
    <r>
      <rPr>
        <sz val="11"/>
        <color rgb="FF000000"/>
        <rFont val="Source Code Pro"/>
        <family val="0"/>
        <charset val="1"/>
      </rPr>
      <t xml:space="preserve">. Contiene strings (cadenas de caracteres).</t>
    </r>
  </si>
  <si>
    <t xml:space="preserve">svector</t>
  </si>
  <si>
    <r>
      <rPr>
        <b val="true"/>
        <sz val="11"/>
        <color rgb="FF000000"/>
        <rFont val="Source Code Pro"/>
        <family val="0"/>
        <charset val="1"/>
      </rPr>
      <t xml:space="preserve">Vector de strings</t>
    </r>
    <r>
      <rPr>
        <sz val="11"/>
        <color rgb="FF000000"/>
        <rFont val="Source Code Pro"/>
        <family val="0"/>
        <charset val="1"/>
      </rPr>
      <t xml:space="preserve">.</t>
    </r>
  </si>
  <si>
    <t xml:space="preserve">Básicas</t>
  </si>
  <si>
    <t xml:space="preserve">Matemáticas</t>
  </si>
  <si>
    <t xml:space="preserve">sym</t>
  </si>
  <si>
    <r>
      <rPr>
        <b val="true"/>
        <sz val="11"/>
        <color rgb="FF000000"/>
        <rFont val="Source Code Pro"/>
        <family val="0"/>
        <charset val="1"/>
      </rPr>
      <t xml:space="preserve">Matriz simétrica</t>
    </r>
    <r>
      <rPr>
        <sz val="11"/>
        <color rgb="FF000000"/>
        <rFont val="Source Code Pro"/>
        <family val="0"/>
        <charset val="1"/>
      </rPr>
      <t xml:space="preserve">.</t>
    </r>
  </si>
  <si>
    <t xml:space="preserve">system</t>
  </si>
  <si>
    <r>
      <rPr>
        <b val="true"/>
        <sz val="11"/>
        <color rgb="FF000000"/>
        <rFont val="Source Code Pro"/>
        <family val="0"/>
        <charset val="1"/>
      </rPr>
      <t xml:space="preserve">Sistema de ecuaciones</t>
    </r>
    <r>
      <rPr>
        <sz val="11"/>
        <color rgb="FF000000"/>
        <rFont val="Source Code Pro"/>
        <family val="0"/>
        <charset val="1"/>
      </rPr>
      <t xml:space="preserve">.</t>
    </r>
  </si>
  <si>
    <t xml:space="preserve">@first</t>
  </si>
  <si>
    <t xml:space="preserve">@ceiling(x)</t>
  </si>
  <si>
    <t xml:space="preserve">Entero superior más próximo</t>
  </si>
  <si>
    <r>
      <rPr>
        <b val="true"/>
        <sz val="11"/>
        <color rgb="FF000000"/>
        <rFont val="Source Code Pro"/>
        <family val="0"/>
        <charset val="1"/>
      </rPr>
      <t xml:space="preserve">Tabla</t>
    </r>
    <r>
      <rPr>
        <sz val="11"/>
        <color rgb="FF000000"/>
        <rFont val="Source Code Pro"/>
        <family val="0"/>
        <charset val="1"/>
      </rPr>
      <t xml:space="preserve">. Tabla dobledimensional para mostrar salidas (outputs).</t>
    </r>
  </si>
  <si>
    <t xml:space="preserve">@last</t>
  </si>
  <si>
    <t xml:space="preserve">@floor(x)</t>
  </si>
  <si>
    <t xml:space="preserve">Entero inferior más próximo</t>
  </si>
  <si>
    <t xml:space="preserve">@pagecount</t>
  </si>
  <si>
    <t xml:space="preserve">Número de páginas en el workfile activo</t>
  </si>
  <si>
    <t xml:space="preserve">text</t>
  </si>
  <si>
    <r>
      <rPr>
        <b val="true"/>
        <sz val="11"/>
        <color rgb="FF000000"/>
        <rFont val="Source Code Pro"/>
        <family val="0"/>
        <charset val="1"/>
      </rPr>
      <t xml:space="preserve">Texto</t>
    </r>
    <r>
      <rPr>
        <sz val="11"/>
        <color rgb="FF000000"/>
        <rFont val="Source Code Pro"/>
        <family val="0"/>
        <charset val="1"/>
      </rPr>
      <t xml:space="preserve">. Contiene información arbitraria en texto.</t>
    </r>
  </si>
  <si>
    <t xml:space="preserve">@all</t>
  </si>
  <si>
    <t xml:space="preserve">@round(x)</t>
  </si>
  <si>
    <t xml:space="preserve">Redondeo</t>
  </si>
  <si>
    <t xml:space="preserve">@pagefreq</t>
  </si>
  <si>
    <t xml:space="preserve">Frecuencia de la página activa</t>
  </si>
  <si>
    <t xml:space="preserve">userobj</t>
  </si>
  <si>
    <r>
      <rPr>
        <b val="true"/>
        <sz val="11"/>
        <color rgb="FF000000"/>
        <rFont val="Source Code Pro"/>
        <family val="0"/>
        <charset val="1"/>
      </rPr>
      <t xml:space="preserve">Objeto definido por usuario</t>
    </r>
    <r>
      <rPr>
        <sz val="11"/>
        <color rgb="FF000000"/>
        <rFont val="Source Code Pro"/>
        <family val="0"/>
        <charset val="1"/>
      </rPr>
      <t xml:space="preserve">. Objeto no registrado.</t>
    </r>
  </si>
  <si>
    <t xml:space="preserve">@quarter</t>
  </si>
  <si>
    <t xml:space="preserve">@abs(x)</t>
  </si>
  <si>
    <t xml:space="preserve">Valor absoluto</t>
  </si>
  <si>
    <t xml:space="preserve">@pagename</t>
  </si>
  <si>
    <t xml:space="preserve">Nombre de la página activa</t>
  </si>
  <si>
    <t xml:space="preserve">valmap</t>
  </si>
  <si>
    <r>
      <rPr>
        <b val="true"/>
        <sz val="11"/>
        <color rgb="FF000000"/>
        <rFont val="Source Code Pro"/>
        <family val="0"/>
        <charset val="1"/>
      </rPr>
      <t xml:space="preserve">Valor mapa</t>
    </r>
    <r>
      <rPr>
        <sz val="11"/>
        <color rgb="FF000000"/>
        <rFont val="Source Code Pro"/>
        <family val="0"/>
        <charset val="1"/>
      </rPr>
      <t xml:space="preserve">. Asigna etiquetas a valores en Series numéricas o Alphas.</t>
    </r>
  </si>
  <si>
    <t xml:space="preserve">@month</t>
  </si>
  <si>
    <t xml:space="preserve">@log(x)</t>
  </si>
  <si>
    <t xml:space="preserve">Logaritmo</t>
  </si>
  <si>
    <t xml:space="preserve">@pagelist</t>
  </si>
  <si>
    <t xml:space="preserve">String de los nombres de las páginas del workfile activo</t>
  </si>
  <si>
    <t xml:space="preserve">var</t>
  </si>
  <si>
    <r>
      <rPr>
        <b val="true"/>
        <sz val="11"/>
        <color rgb="FF000000"/>
        <rFont val="Source Code Pro"/>
        <family val="0"/>
        <charset val="1"/>
      </rPr>
      <t xml:space="preserve">VAR (Vector autorregresivo) o de correción de errores</t>
    </r>
    <r>
      <rPr>
        <sz val="11"/>
        <color rgb="FF000000"/>
        <rFont val="Source Code Pro"/>
        <family val="0"/>
        <charset val="1"/>
      </rPr>
      <t xml:space="preserve">.</t>
    </r>
  </si>
  <si>
    <t xml:space="preserve">@objets</t>
  </si>
  <si>
    <t xml:space="preserve">@sqr(x)</t>
  </si>
  <si>
    <t xml:space="preserve">Raíz cuadrada</t>
  </si>
  <si>
    <t xml:space="preserve">@wfname</t>
  </si>
  <si>
    <t xml:space="preserve">Nombre del workfile activo por defecto</t>
  </si>
  <si>
    <t xml:space="preserve">vector</t>
  </si>
  <si>
    <r>
      <rPr>
        <b val="true"/>
        <sz val="11"/>
        <color rgb="FF000000"/>
        <rFont val="Source Code Pro"/>
        <family val="0"/>
        <charset val="1"/>
      </rPr>
      <t xml:space="preserve">Vector </t>
    </r>
    <r>
      <rPr>
        <sz val="11"/>
        <color rgb="FF000000"/>
        <rFont val="Source Code Pro"/>
        <family val="0"/>
        <charset val="1"/>
      </rPr>
      <t xml:space="preserve">(columna por defecto). Arreglo unidimensional de números.</t>
    </r>
  </si>
  <si>
    <t xml:space="preserve">@val(“3”)</t>
  </si>
  <si>
    <t xml:space="preserve">Convierte un string en valor (quita comillas)</t>
  </si>
  <si>
    <t xml:space="preserve">@mod(x1,x2)</t>
  </si>
  <si>
    <t xml:space="preserve">Módulo (residuo)</t>
  </si>
  <si>
    <t xml:space="preserve">@wfpath</t>
  </si>
  <si>
    <t xml:space="preserve">Path del workfile activo por defecto</t>
  </si>
  <si>
    <t xml:space="preserve">@str(3)</t>
  </si>
  <si>
    <t xml:space="preserve">Convierte un valor en un string (pone comillas)</t>
  </si>
  <si>
    <t xml:space="preserve">@seriesname(#)</t>
  </si>
  <si>
    <t xml:space="preserve">show x</t>
  </si>
  <si>
    <t xml:space="preserve">Muestra un objeto x</t>
  </si>
  <si>
    <t xml:space="preserve">@count</t>
  </si>
  <si>
    <t xml:space="preserve">close x</t>
  </si>
  <si>
    <t xml:space="preserve">Cierra la ventana del objeto</t>
  </si>
  <si>
    <t xml:space="preserve">@trend</t>
  </si>
  <si>
    <t xml:space="preserve">copy x y</t>
  </si>
  <si>
    <t xml:space="preserve">Copia x y lo llama y</t>
  </si>
  <si>
    <t xml:space="preserve">rename x y</t>
  </si>
  <si>
    <t xml:space="preserve">Renombra x con y</t>
  </si>
  <si>
    <t xml:space="preserve">Estadísticas</t>
  </si>
  <si>
    <r>
      <rPr>
        <b val="true"/>
        <u val="single"/>
        <sz val="11"/>
        <color rgb="FF0070C0"/>
        <rFont val="Source Code Pro"/>
        <family val="0"/>
        <charset val="1"/>
      </rPr>
      <t xml:space="preserve">d</t>
    </r>
    <r>
      <rPr>
        <b val="true"/>
        <sz val="11"/>
        <color rgb="FF0070C0"/>
        <rFont val="Source Code Pro"/>
        <family val="0"/>
        <charset val="1"/>
      </rPr>
      <t xml:space="preserve">elete</t>
    </r>
    <r>
      <rPr>
        <sz val="11"/>
        <color rgb="FF000000"/>
        <rFont val="Source Code Pro"/>
        <family val="0"/>
        <charset val="1"/>
      </rPr>
      <t xml:space="preserve"> x</t>
    </r>
  </si>
  <si>
    <t xml:space="preserve">Borra x</t>
  </si>
  <si>
    <t xml:space="preserve">Operan valor por valor de matriz, vector, serie o escalar</t>
  </si>
  <si>
    <t xml:space="preserve">Descriptivas</t>
  </si>
  <si>
    <t xml:space="preserve">Sobre series, vectores, matrices</t>
  </si>
  <si>
    <t xml:space="preserve">Cumulativos</t>
  </si>
  <si>
    <t xml:space="preserve">Sobre series</t>
  </si>
  <si>
    <t xml:space="preserve">Devuelven escalares</t>
  </si>
  <si>
    <t xml:space="preserve">Devuelven series</t>
  </si>
  <si>
    <t xml:space="preserve">c</t>
  </si>
  <si>
    <t xml:space="preserve">d</t>
  </si>
  <si>
    <t xml:space="preserve">r</t>
  </si>
  <si>
    <t xml:space="preserve">Probabilidad acumulada hasta cierto punto</t>
  </si>
  <si>
    <r>
      <rPr>
        <b val="true"/>
        <u val="single"/>
        <sz val="11"/>
        <color rgb="FF7030A0"/>
        <rFont val="Source Code Pro"/>
        <family val="0"/>
        <charset val="1"/>
      </rPr>
      <t xml:space="preserve">Series</t>
    </r>
    <r>
      <rPr>
        <b val="true"/>
        <sz val="11"/>
        <color rgb="FF000000"/>
        <rFont val="Source Code Pro"/>
        <family val="0"/>
        <charset val="1"/>
      </rPr>
      <t xml:space="preserve"> </t>
    </r>
    <r>
      <rPr>
        <sz val="11"/>
        <color rgb="FF000000"/>
        <rFont val="Source Code Pro"/>
        <family val="0"/>
        <charset val="1"/>
      </rPr>
      <t xml:space="preserve">(Datos numéricos ordenados, limitados por el rango del workfile)</t>
    </r>
  </si>
  <si>
    <t xml:space="preserve">Normal</t>
  </si>
  <si>
    <t xml:space="preserve">norm</t>
  </si>
  <si>
    <t xml:space="preserve">@cnorm(0)</t>
  </si>
  <si>
    <t xml:space="preserve">@qnorm(0.5)</t>
  </si>
  <si>
    <t xml:space="preserve">@dnorm(0)</t>
  </si>
  <si>
    <t xml:space="preserve">@rnorm</t>
  </si>
  <si>
    <t xml:space="preserve">@nrnd</t>
  </si>
  <si>
    <t xml:space="preserve">Punto para cierta probabilidad ac.</t>
  </si>
  <si>
    <t xml:space="preserve">@mean(x)</t>
  </si>
  <si>
    <t xml:space="preserve">Media</t>
  </si>
  <si>
    <t xml:space="preserve">@cumsum(x)</t>
  </si>
  <si>
    <t xml:space="preserve">Uniforme(1,4)</t>
  </si>
  <si>
    <t xml:space="preserve">unif</t>
  </si>
  <si>
    <t xml:space="preserve">@cunif(x,1,4)</t>
  </si>
  <si>
    <t xml:space="preserve">@qunif(p,1,4)</t>
  </si>
  <si>
    <t xml:space="preserve">@dunif(x,1,4)</t>
  </si>
  <si>
    <t xml:space="preserve">@runif(1,4)</t>
  </si>
  <si>
    <t xml:space="preserve">@rnd</t>
  </si>
  <si>
    <t xml:space="preserve">Proabilidad de un solo punto</t>
  </si>
  <si>
    <t xml:space="preserve">series x</t>
  </si>
  <si>
    <t xml:space="preserve">Crea serie numérica “x”. Llena de NAs por defecto.</t>
  </si>
  <si>
    <t xml:space="preserve">@stdev(x)</t>
  </si>
  <si>
    <t xml:space="preserve">Desviación estándar</t>
  </si>
  <si>
    <t xml:space="preserve">@cumbsum(x)</t>
  </si>
  <si>
    <r>
      <rPr>
        <b val="true"/>
        <sz val="11"/>
        <rFont val="Calibri"/>
        <family val="2"/>
        <charset val="1"/>
      </rPr>
      <t xml:space="preserve">X</t>
    </r>
    <r>
      <rPr>
        <b val="true"/>
        <vertAlign val="superscript"/>
        <sz val="11"/>
        <rFont val="Calibri"/>
        <family val="2"/>
        <charset val="1"/>
      </rPr>
      <t xml:space="preserve">2</t>
    </r>
    <r>
      <rPr>
        <b val="true"/>
        <sz val="11"/>
        <rFont val="Calibri"/>
        <family val="2"/>
        <charset val="1"/>
      </rPr>
      <t xml:space="preserve">(3)</t>
    </r>
  </si>
  <si>
    <t xml:space="preserve">chisq</t>
  </si>
  <si>
    <t xml:space="preserve">@cchisq(x,3)</t>
  </si>
  <si>
    <t xml:space="preserve">@qchisq(p,3)</t>
  </si>
  <si>
    <t xml:space="preserve">@dchisq(x,3)</t>
  </si>
  <si>
    <t xml:space="preserve">@rchisq(3)</t>
  </si>
  <si>
    <t xml:space="preserve">Número aleatoria de la distribución</t>
  </si>
  <si>
    <t xml:space="preserve">series x = #</t>
  </si>
  <si>
    <t xml:space="preserve">Crea serie “x” de solo valores #</t>
  </si>
  <si>
    <t xml:space="preserve">@var(x)</t>
  </si>
  <si>
    <t xml:space="preserve">Varianza</t>
  </si>
  <si>
    <t xml:space="preserve">@cumprod(x)</t>
  </si>
  <si>
    <t xml:space="preserve">series x = @trend</t>
  </si>
  <si>
    <t xml:space="preserve">Crea serie “x” de números consecutivos</t>
  </si>
  <si>
    <t xml:space="preserve">@skew(x)</t>
  </si>
  <si>
    <t xml:space="preserve">Asimetría</t>
  </si>
  <si>
    <t xml:space="preserve">@cumbprod(x)</t>
  </si>
  <si>
    <r>
      <rPr>
        <sz val="11"/>
        <color rgb="FF000000"/>
        <rFont val="Source Code Pro"/>
        <family val="0"/>
        <charset val="1"/>
      </rPr>
      <t xml:space="preserve">series x = </t>
    </r>
    <r>
      <rPr>
        <i val="true"/>
        <sz val="11"/>
        <color rgb="FF000000"/>
        <rFont val="Source Code Pro"/>
        <family val="0"/>
        <charset val="1"/>
      </rPr>
      <t xml:space="preserve">formula</t>
    </r>
  </si>
  <si>
    <t xml:space="preserve">Crea serie “x” mediante una fórmula</t>
  </si>
  <si>
    <t xml:space="preserve">@kurt(x)</t>
  </si>
  <si>
    <t xml:space="preserve">Kurtosis</t>
  </si>
  <si>
    <t xml:space="preserve">@cummean(x)</t>
  </si>
  <si>
    <r>
      <rPr>
        <sz val="11"/>
        <color rgb="FF000000"/>
        <rFont val="Source Code Pro"/>
        <family val="0"/>
        <charset val="1"/>
      </rPr>
      <t xml:space="preserve">genr x = </t>
    </r>
    <r>
      <rPr>
        <i val="true"/>
        <sz val="11"/>
        <color rgb="FF000000"/>
        <rFont val="Source Code Pro"/>
        <family val="0"/>
        <charset val="1"/>
      </rPr>
      <t xml:space="preserve">formula</t>
    </r>
  </si>
  <si>
    <t xml:space="preserve">@min(x)</t>
  </si>
  <si>
    <t xml:space="preserve">Mínimo</t>
  </si>
  <si>
    <r>
      <rPr>
        <sz val="11"/>
        <color rgb="FF000000"/>
        <rFont val="Source Code Pro"/>
        <family val="0"/>
        <charset val="1"/>
      </rPr>
      <t xml:space="preserve">frml x = </t>
    </r>
    <r>
      <rPr>
        <i val="true"/>
        <sz val="11"/>
        <color rgb="FF000000"/>
        <rFont val="Source Code Pro"/>
        <family val="0"/>
        <charset val="1"/>
      </rPr>
      <t xml:space="preserve">formula</t>
    </r>
  </si>
  <si>
    <t xml:space="preserve">Crea serie “x” mediante una fórmula autoactualizable</t>
  </si>
  <si>
    <t xml:space="preserve">@max(x)</t>
  </si>
  <si>
    <t xml:space="preserve">Máximo</t>
  </si>
  <si>
    <t xml:space="preserve">Móviles</t>
  </si>
  <si>
    <t xml:space="preserve">frml x = @clear</t>
  </si>
  <si>
    <t xml:space="preserve">Hace a la serie no autoactualizable</t>
  </si>
  <si>
    <t xml:space="preserve">@obs(x)</t>
  </si>
  <si>
    <t xml:space="preserve"># observaciones</t>
  </si>
  <si>
    <t xml:space="preserve">@sum(x)</t>
  </si>
  <si>
    <t xml:space="preserve">Vistas Gráficas</t>
  </si>
  <si>
    <t xml:space="preserve">http://www.eviews.com/help/helpintro.html#page/content%2Fseriescmd-Series.html%23ww200326 </t>
  </si>
  <si>
    <t xml:space="preserve">@median(x)</t>
  </si>
  <si>
    <t xml:space="preserve">Mediana</t>
  </si>
  <si>
    <t xml:space="preserve">@movav(x,3)</t>
  </si>
  <si>
    <t xml:space="preserve">Media móvil</t>
  </si>
  <si>
    <t xml:space="preserve">@quantile(x,0.25)</t>
  </si>
  <si>
    <t xml:space="preserve">Quantil #</t>
  </si>
  <si>
    <t xml:space="preserve">@movstdev(x,#)</t>
  </si>
  <si>
    <t xml:space="preserve">Desviación estándar móvil</t>
  </si>
  <si>
    <t xml:space="preserve">x.area</t>
  </si>
  <si>
    <t xml:space="preserve">Gráfico de área</t>
  </si>
  <si>
    <t xml:space="preserve">Las opciones de cada vista está en la página</t>
  </si>
  <si>
    <t xml:space="preserve">@sumsq(x)</t>
  </si>
  <si>
    <t xml:space="preserve">@movmax(x,#)</t>
  </si>
  <si>
    <t xml:space="preserve">Máximo móvil</t>
  </si>
  <si>
    <t xml:space="preserve">x.bar</t>
  </si>
  <si>
    <t xml:space="preserve">Gráfico de barras</t>
  </si>
  <si>
    <t xml:space="preserve">@inner(x)</t>
  </si>
  <si>
    <t xml:space="preserve">@movmin(x,#)</t>
  </si>
  <si>
    <t xml:space="preserve">Mínimo móvil</t>
  </si>
  <si>
    <t xml:space="preserve">x.boxplot</t>
  </si>
  <si>
    <t xml:space="preserve">Gráfico de caja</t>
  </si>
  <si>
    <t xml:space="preserve">@movcor(x1,x2,n)</t>
  </si>
  <si>
    <t xml:space="preserve">x.distplot</t>
  </si>
  <si>
    <t xml:space="preserve">Gráfico de distribución</t>
  </si>
  <si>
    <t xml:space="preserve">Por filas</t>
  </si>
  <si>
    <t xml:space="preserve">Sobre grupos</t>
  </si>
  <si>
    <t xml:space="preserve">x.dot</t>
  </si>
  <si>
    <t xml:space="preserve">Gráfico de puntos</t>
  </si>
  <si>
    <t xml:space="preserve">x.line</t>
  </si>
  <si>
    <t xml:space="preserve">Gráfico de línea</t>
  </si>
  <si>
    <t xml:space="preserve">x.qqplot</t>
  </si>
  <si>
    <t xml:space="preserve">Gráfico qqplot</t>
  </si>
  <si>
    <t xml:space="preserve">@robs(g)</t>
  </si>
  <si>
    <t xml:space="preserve">x.seasplot</t>
  </si>
  <si>
    <t xml:space="preserve">Gráfico estacional</t>
  </si>
  <si>
    <t xml:space="preserve">@rsum(g)</t>
  </si>
  <si>
    <t xml:space="preserve">x.spike</t>
  </si>
  <si>
    <t xml:space="preserve">Gráfico de espinas</t>
  </si>
  <si>
    <t xml:space="preserve">@rmean(g)</t>
  </si>
  <si>
    <t xml:space="preserve">@rstdev(g)</t>
  </si>
  <si>
    <t xml:space="preserve">Vistas Seriales</t>
  </si>
  <si>
    <t xml:space="preserve">Sheet Opciones</t>
  </si>
  <si>
    <t xml:space="preserve">@rvar(g)</t>
  </si>
  <si>
    <t xml:space="preserve">t</t>
  </si>
  <si>
    <t xml:space="preserve">@rsumsq(g)</t>
  </si>
  <si>
    <t xml:space="preserve">x.sheet</t>
  </si>
  <si>
    <t xml:space="preserve">Muestra serie como hoja de cálculo</t>
  </si>
  <si>
    <t xml:space="preserve">nl</t>
  </si>
  <si>
    <t xml:space="preserve">Sin etiquetas</t>
  </si>
  <si>
    <t xml:space="preserve">@rmax(g)</t>
  </si>
  <si>
    <r>
      <rPr>
        <sz val="11"/>
        <color rgb="FF000000"/>
        <rFont val="Source Code Pro"/>
        <family val="0"/>
        <charset val="1"/>
      </rPr>
      <t xml:space="preserve">x.sheet(</t>
    </r>
    <r>
      <rPr>
        <i val="true"/>
        <sz val="11"/>
        <color rgb="FF000000"/>
        <rFont val="Source Code Pro"/>
        <family val="0"/>
        <charset val="1"/>
      </rPr>
      <t xml:space="preserve">opc</t>
    </r>
    <r>
      <rPr>
        <sz val="11"/>
        <color rgb="FF000000"/>
        <rFont val="Source Code Pro"/>
        <family val="0"/>
        <charset val="1"/>
      </rPr>
      <t xml:space="preserve">)</t>
    </r>
  </si>
  <si>
    <t xml:space="preserve">Muestra serie como hoja de cálculo con opciones</t>
  </si>
  <si>
    <t xml:space="preserve">a</t>
  </si>
  <si>
    <t xml:space="preserve">Todo el rango (ignorando submuestreo)</t>
  </si>
  <si>
    <t xml:space="preserve">@rmin(g)</t>
  </si>
  <si>
    <t xml:space="preserve">x.dups</t>
  </si>
  <si>
    <t xml:space="preserve">Muestra duplicados</t>
  </si>
  <si>
    <t xml:space="preserve">tform=level</t>
  </si>
  <si>
    <t xml:space="preserve">Serie en niveles</t>
  </si>
  <si>
    <t xml:space="preserve">x.label</t>
  </si>
  <si>
    <t xml:space="preserve">Muestra las etiquetas de la serie</t>
  </si>
  <si>
    <t xml:space="preserve">tform=d</t>
  </si>
  <si>
    <t xml:space="preserve">Serie en primeras diferencias</t>
  </si>
  <si>
    <t xml:space="preserve">tform=pc</t>
  </si>
  <si>
    <t xml:space="preserve">Serie en cambio porcentual</t>
  </si>
  <si>
    <t xml:space="preserve">Sobre matriz, vector, sym, rowvector</t>
  </si>
  <si>
    <t xml:space="preserve">Transformadoras</t>
  </si>
  <si>
    <t xml:space="preserve">x.hist</t>
  </si>
  <si>
    <t xml:space="preserve">Histograma y estadísticas descriptivas de serie x</t>
  </si>
  <si>
    <t xml:space="preserve">tform=log</t>
  </si>
  <si>
    <t xml:space="preserve">Serie en logaritmos</t>
  </si>
  <si>
    <t xml:space="preserve">Devuelven matriz</t>
  </si>
  <si>
    <t xml:space="preserve">x.stats</t>
  </si>
  <si>
    <t xml:space="preserve">Tabla de estadísticas descriptivas de serie x</t>
  </si>
  <si>
    <t xml:space="preserve">tform=dlog</t>
  </si>
  <si>
    <t xml:space="preserve">Serie en logaritmos en diferencias</t>
  </si>
  <si>
    <r>
      <rPr>
        <sz val="11"/>
        <color rgb="FF000000"/>
        <rFont val="Source Code Pro"/>
        <family val="0"/>
        <charset val="1"/>
      </rPr>
      <t xml:space="preserve">x.statby(</t>
    </r>
    <r>
      <rPr>
        <i val="true"/>
        <sz val="11"/>
        <color rgb="FF000000"/>
        <rFont val="Source Code Pro"/>
        <family val="0"/>
        <charset val="1"/>
      </rPr>
      <t xml:space="preserve">opc</t>
    </r>
    <r>
      <rPr>
        <sz val="11"/>
        <color rgb="FF000000"/>
        <rFont val="Source Code Pro"/>
        <family val="0"/>
        <charset val="1"/>
      </rPr>
      <t xml:space="preserve">) y z</t>
    </r>
  </si>
  <si>
    <r>
      <rPr>
        <sz val="11"/>
        <color rgb="FF000000"/>
        <rFont val="Source Code Pro"/>
        <family val="0"/>
        <charset val="1"/>
      </rPr>
      <t xml:space="preserve">Estadísiticas descriptivas </t>
    </r>
    <r>
      <rPr>
        <i val="true"/>
        <sz val="11"/>
        <color rgb="FF000000"/>
        <rFont val="Source Code Pro"/>
        <family val="0"/>
        <charset val="1"/>
      </rPr>
      <t xml:space="preserve">opc</t>
    </r>
    <r>
      <rPr>
        <sz val="11"/>
        <color rgb="FF000000"/>
        <rFont val="Source Code Pro"/>
        <family val="0"/>
        <charset val="1"/>
      </rPr>
      <t xml:space="preserve"> de x por clasificadores y z</t>
    </r>
  </si>
  <si>
    <t xml:space="preserve">x.sheet(t,tform=d)</t>
  </si>
  <si>
    <t xml:space="preserve">@identity(4)</t>
  </si>
  <si>
    <t xml:space="preserve">@map(x,valmap0)</t>
  </si>
  <si>
    <t xml:space="preserve">De serie x a alpha con etiquetas</t>
  </si>
  <si>
    <t xml:space="preserve">@mnrnd(3,5)</t>
  </si>
  <si>
    <t xml:space="preserve">@unmap(y,valmap0)</t>
  </si>
  <si>
    <t xml:space="preserve">De alpha y a serie con etiquetas</t>
  </si>
  <si>
    <t xml:space="preserve">x.teststat(mean=#)</t>
  </si>
  <si>
    <t xml:space="preserve">Prueba la hipótesis nula que la media=#</t>
  </si>
  <si>
    <t xml:space="preserve">@mrnd(2,6)</t>
  </si>
  <si>
    <t xml:space="preserve">@convert(x)</t>
  </si>
  <si>
    <t xml:space="preserve">De serie/grupo x a vector/matriz</t>
  </si>
  <si>
    <t xml:space="preserve">x.teststat(med=#)</t>
  </si>
  <si>
    <t xml:space="preserve">Prueba la hipótesis nula que la mediana=#</t>
  </si>
  <si>
    <t xml:space="preserve">Statby Opciones</t>
  </si>
  <si>
    <t xml:space="preserve">@subextract(x,#r0,#c0,#r1,#c1)</t>
  </si>
  <si>
    <t xml:space="preserve">stom(x,y)</t>
  </si>
  <si>
    <t xml:space="preserve">De serie/grupo x a vector/matriz y</t>
  </si>
  <si>
    <t xml:space="preserve">x.teststat(var=#)</t>
  </si>
  <si>
    <t xml:space="preserve">Prueba la hipótesis nula que la varianza=#</t>
  </si>
  <si>
    <t xml:space="preserve">sum</t>
  </si>
  <si>
    <t xml:space="preserve">Suma total</t>
  </si>
  <si>
    <t xml:space="preserve">@det(x)</t>
  </si>
  <si>
    <t xml:space="preserve">mtos(x,y)</t>
  </si>
  <si>
    <t xml:space="preserve">De vector/matriz x a serie/grupo y</t>
  </si>
  <si>
    <t xml:space="preserve">x.teststat(std=#)</t>
  </si>
  <si>
    <t xml:space="preserve">Prueba la hipótesis nula que la desviaciónestándar=#</t>
  </si>
  <si>
    <t xml:space="preserve">med</t>
  </si>
  <si>
    <t xml:space="preserve">@trace(x)</t>
  </si>
  <si>
    <t xml:space="preserve">Traza</t>
  </si>
  <si>
    <t xml:space="preserve">max</t>
  </si>
  <si>
    <t xml:space="preserve">@inverse(x)</t>
  </si>
  <si>
    <t xml:space="preserve">Inversa</t>
  </si>
  <si>
    <t xml:space="preserve">x.testby(mean) y</t>
  </si>
  <si>
    <t xml:space="preserve">Prueba igualdad de medias de x por clasificador y</t>
  </si>
  <si>
    <t xml:space="preserve">min</t>
  </si>
  <si>
    <t xml:space="preserve">@transpose(x)</t>
  </si>
  <si>
    <t xml:space="preserve">x.testby(med) y</t>
  </si>
  <si>
    <t xml:space="preserve">Prueba igualdad de medianas de x por clasificador y</t>
  </si>
  <si>
    <t xml:space="preserve">skew</t>
  </si>
  <si>
    <t xml:space="preserve">@columns(x)</t>
  </si>
  <si>
    <t xml:space="preserve">Misceláneas</t>
  </si>
  <si>
    <t xml:space="preserve">x.testby(var) y</t>
  </si>
  <si>
    <t xml:space="preserve">Prueba igualdad de varianzas de x por clasificador y</t>
  </si>
  <si>
    <t xml:space="preserve">kurt</t>
  </si>
  <si>
    <t xml:space="preserve">Kurtosi</t>
  </si>
  <si>
    <t xml:space="preserve">@rows(x)</t>
  </si>
  <si>
    <t xml:space="preserve">na</t>
  </si>
  <si>
    <t xml:space="preserve">Número de NAs</t>
  </si>
  <si>
    <t xml:space="preserve">@nan(exp1,exp2)</t>
  </si>
  <si>
    <t xml:space="preserve">exp1 si exp1 no es NA</t>
  </si>
  <si>
    <t xml:space="preserve">exp2 si exp1 es NA</t>
  </si>
  <si>
    <t xml:space="preserve">x.correl(#)</t>
  </si>
  <si>
    <t xml:space="preserve">Muestra correlograma con las FAC, FAP con # rezagos</t>
  </si>
  <si>
    <t xml:space="preserve">x.statby(max,min) y</t>
  </si>
  <si>
    <t xml:space="preserve">@recode(exp1,exp2,exp3)</t>
  </si>
  <si>
    <t xml:space="preserve">Función si de Excel</t>
  </si>
  <si>
    <t xml:space="preserve">d=#</t>
  </si>
  <si>
    <t xml:space="preserve">Especifica las diferencias de la serie</t>
  </si>
  <si>
    <t xml:space="preserve">@isobject("nombre")</t>
  </si>
  <si>
    <t xml:space="preserve">1 si es dicho objeto, 0 si no</t>
  </si>
  <si>
    <t xml:space="preserve">@obsrange</t>
  </si>
  <si>
    <t xml:space="preserve">Escalar igual al número de obs en rango</t>
  </si>
  <si>
    <t xml:space="preserve">x.uroot(adf, exog=const)</t>
  </si>
  <si>
    <t xml:space="preserve">Prueba de raíz unitaria</t>
  </si>
  <si>
    <t xml:space="preserve">@obssmpl</t>
  </si>
  <si>
    <t xml:space="preserve">Escalar igual al número de obs en sample</t>
  </si>
  <si>
    <t xml:space="preserve">adf</t>
  </si>
  <si>
    <t xml:space="preserve">Dickey-Fuller aumentado (Por defecto)</t>
  </si>
  <si>
    <t xml:space="preserve">pp</t>
  </si>
  <si>
    <t xml:space="preserve">Philips-Perron</t>
  </si>
  <si>
    <t xml:space="preserve">dfgls</t>
  </si>
  <si>
    <t xml:space="preserve">Dickey-Fuller MCG sin tendencia</t>
  </si>
  <si>
    <t xml:space="preserve">exog = const</t>
  </si>
  <si>
    <t xml:space="preserve">Exógena la constante (Por defecto)</t>
  </si>
  <si>
    <t xml:space="preserve">exog = trend</t>
  </si>
  <si>
    <t xml:space="preserve">Exógena la tendencia</t>
  </si>
  <si>
    <t xml:space="preserve">exog = none</t>
  </si>
  <si>
    <t xml:space="preserve">Sin exógenas</t>
  </si>
  <si>
    <t xml:space="preserve">dif = 0</t>
  </si>
  <si>
    <t xml:space="preserve">En niveles (Por defecto)</t>
  </si>
  <si>
    <t xml:space="preserve">dif = 1</t>
  </si>
  <si>
    <t xml:space="preserve">Primeras diferencias I(1)</t>
  </si>
  <si>
    <t xml:space="preserve">dif = 2</t>
  </si>
  <si>
    <t xml:space="preserve">Segundas diferencias I(2)</t>
  </si>
  <si>
    <t xml:space="preserve">x.seasuroot</t>
  </si>
  <si>
    <t xml:space="preserve">Raíz unitaria con estacionalidad</t>
  </si>
  <si>
    <t xml:space="preserve">x.buroot</t>
  </si>
  <si>
    <t xml:space="preserve">Raíz unitaria con quiebre estructural</t>
  </si>
  <si>
    <t xml:space="preserve">Procs</t>
  </si>
  <si>
    <t xml:space="preserve">x.fill #,#,…</t>
  </si>
  <si>
    <t xml:space="preserve">Rellena serie con valores #,#,… en orden</t>
  </si>
  <si>
    <r>
      <rPr>
        <sz val="11"/>
        <color rgb="FF000000"/>
        <rFont val="Source Code Pro"/>
        <family val="0"/>
        <charset val="1"/>
      </rPr>
      <t xml:space="preserve">x.fill(</t>
    </r>
    <r>
      <rPr>
        <i val="true"/>
        <sz val="11"/>
        <color rgb="FF000000"/>
        <rFont val="Source Code Pro"/>
        <family val="0"/>
        <charset val="1"/>
      </rPr>
      <t xml:space="preserve">opc</t>
    </r>
    <r>
      <rPr>
        <sz val="11"/>
        <color rgb="FF000000"/>
        <rFont val="Source Code Pro"/>
        <family val="0"/>
        <charset val="1"/>
      </rPr>
      <t xml:space="preserve">) #,#,…</t>
    </r>
  </si>
  <si>
    <t xml:space="preserve">Rellena serie con valores #,#,… en orden con opciones</t>
  </si>
  <si>
    <t xml:space="preserve">l</t>
  </si>
  <si>
    <t xml:space="preserve">Buclear valores, o sea, repetirlos hasta que rellenen toda la serie</t>
  </si>
  <si>
    <t xml:space="preserve">o = #</t>
  </si>
  <si>
    <t xml:space="preserve">Elegir # como fecha de inicio para relleno. #-# dependiendo de frecuencias</t>
  </si>
  <si>
    <t xml:space="preserve">s</t>
  </si>
  <si>
    <t xml:space="preserve">Rellenar solo el submuestreo del workfile. Anula la opción del “o”.</t>
  </si>
  <si>
    <r>
      <rPr>
        <sz val="11"/>
        <color rgb="FF000000"/>
        <rFont val="Source Code Pro"/>
        <family val="0"/>
        <charset val="1"/>
      </rPr>
      <t xml:space="preserve">s = </t>
    </r>
    <r>
      <rPr>
        <i val="true"/>
        <sz val="11"/>
        <color rgb="FF000000"/>
        <rFont val="Source Code Pro"/>
        <family val="0"/>
        <charset val="1"/>
      </rPr>
      <t xml:space="preserve">nom</t>
    </r>
  </si>
  <si>
    <t xml:space="preserve">Rellenar solo el submuestreo especificado de nombre “nom”</t>
  </si>
  <si>
    <t xml:space="preserve">x.adjust [tr][op][val][int]</t>
  </si>
  <si>
    <r>
      <rPr>
        <sz val="11"/>
        <color rgb="FF000000"/>
        <rFont val="Source Code Pro"/>
        <family val="0"/>
        <charset val="1"/>
      </rPr>
      <t xml:space="preserve">Rellena serie con componentes de </t>
    </r>
    <r>
      <rPr>
        <b val="true"/>
        <i val="true"/>
        <sz val="11"/>
        <color rgb="FF000000"/>
        <rFont val="Source Code Pro"/>
        <family val="0"/>
        <charset val="1"/>
      </rPr>
      <t xml:space="preserve">transformación</t>
    </r>
    <r>
      <rPr>
        <sz val="11"/>
        <color rgb="FF000000"/>
        <rFont val="Source Code Pro"/>
        <family val="0"/>
        <charset val="1"/>
      </rPr>
      <t xml:space="preserve">, </t>
    </r>
    <r>
      <rPr>
        <b val="true"/>
        <i val="true"/>
        <sz val="11"/>
        <color rgb="FF000000"/>
        <rFont val="Source Code Pro"/>
        <family val="0"/>
        <charset val="1"/>
      </rPr>
      <t xml:space="preserve">operación</t>
    </r>
    <r>
      <rPr>
        <sz val="11"/>
        <color rgb="FF000000"/>
        <rFont val="Source Code Pro"/>
        <family val="0"/>
        <charset val="1"/>
      </rPr>
      <t xml:space="preserve">, </t>
    </r>
    <r>
      <rPr>
        <b val="true"/>
        <i val="true"/>
        <sz val="11"/>
        <color rgb="FF000000"/>
        <rFont val="Source Code Pro"/>
        <family val="0"/>
        <charset val="1"/>
      </rPr>
      <t xml:space="preserve">valores</t>
    </r>
    <r>
      <rPr>
        <sz val="11"/>
        <color rgb="FF000000"/>
        <rFont val="Source Code Pro"/>
        <family val="0"/>
        <charset val="1"/>
      </rPr>
      <t xml:space="preserve"> e </t>
    </r>
    <r>
      <rPr>
        <b val="true"/>
        <i val="true"/>
        <sz val="11"/>
        <color rgb="FF000000"/>
        <rFont val="Source Code Pro"/>
        <family val="0"/>
        <charset val="1"/>
      </rPr>
      <t xml:space="preserve">interpolación</t>
    </r>
  </si>
  <si>
    <t xml:space="preserve">Transformación</t>
  </si>
  <si>
    <t xml:space="preserve">Operador</t>
  </si>
  <si>
    <t xml:space="preserve">Diferencia 1 periodo</t>
  </si>
  <si>
    <t xml:space="preserve">Sobreescribe con nuevo valor</t>
  </si>
  <si>
    <t xml:space="preserve">dy</t>
  </si>
  <si>
    <t xml:space="preserve">Diferencia anual</t>
  </si>
  <si>
    <t xml:space="preserve">+=</t>
  </si>
  <si>
    <t xml:space="preserve">Reasigna con suma el valor</t>
  </si>
  <si>
    <t xml:space="preserve">pch</t>
  </si>
  <si>
    <t xml:space="preserve">Δ% de 1 periodo</t>
  </si>
  <si>
    <t xml:space="preserve">-=</t>
  </si>
  <si>
    <t xml:space="preserve">Reasigna con resta el valor</t>
  </si>
  <si>
    <t xml:space="preserve">pchy</t>
  </si>
  <si>
    <t xml:space="preserve">Δ% anual</t>
  </si>
  <si>
    <t xml:space="preserve">*=</t>
  </si>
  <si>
    <t xml:space="preserve">Reasigna con multiplicación el valor</t>
  </si>
  <si>
    <t xml:space="preserve">log</t>
  </si>
  <si>
    <t xml:space="preserve">Logaritmo natural</t>
  </si>
  <si>
    <t xml:space="preserve">/=</t>
  </si>
  <si>
    <t xml:space="preserve">Reasigna con división el valor</t>
  </si>
  <si>
    <t xml:space="preserve">dlog</t>
  </si>
  <si>
    <t xml:space="preserve">Logaritmo natural diferencia 1 periodo</t>
  </si>
  <si>
    <t xml:space="preserve">Sobreescribe el nuevo valor con el previo</t>
  </si>
  <si>
    <t xml:space="preserve">Añade el nuevo valor al previo</t>
  </si>
  <si>
    <t xml:space="preserve">Substrae el nuevo valor del previo</t>
  </si>
  <si>
    <t xml:space="preserve">Multiplica el valor previo por el nuevo</t>
  </si>
  <si>
    <t xml:space="preserve">Divide el valor previo del nuevo</t>
  </si>
  <si>
    <t xml:space="preserve">Revierte el orden de observaciones</t>
  </si>
  <si>
    <t xml:space="preserve">Valores</t>
  </si>
  <si>
    <t xml:space="preserve">Interpolación</t>
  </si>
  <si>
    <t xml:space="preserve">Rellenar 1 valor con interpolación</t>
  </si>
  <si>
    <t xml:space="preserve">__</t>
  </si>
  <si>
    <t xml:space="preserve">Repite valor previo no-faltante</t>
  </si>
  <si>
    <t xml:space="preserve">Rellena con interpolación los valores restantes</t>
  </si>
  <si>
    <t xml:space="preserve">Interpolación lineal</t>
  </si>
  <si>
    <t xml:space="preserve">Este no es un comodín por número</t>
  </si>
  <si>
    <t xml:space="preserve">Rellena con el valor ya existente</t>
  </si>
  <si>
    <t xml:space="preserve">Interpolación spline cúbica</t>
  </si>
  <si>
    <t xml:space="preserve">NA</t>
  </si>
  <si>
    <t xml:space="preserve">Rellena con NA</t>
  </si>
  <si>
    <t xml:space="preserve">Interpolación spline Catmull-Rom</t>
  </si>
  <si>
    <t xml:space="preserve">Este sí es un comodín por número</t>
  </si>
  <si>
    <t xml:space="preserve">R#</t>
  </si>
  <si>
    <t xml:space="preserve">Repite el valor previo # veces</t>
  </si>
  <si>
    <t xml:space="preserve">^*</t>
  </si>
  <si>
    <t xml:space="preserve">Interpolación log-lineal (multiplicativa)</t>
  </si>
  <si>
    <t xml:space="preserve">R#(#)</t>
  </si>
  <si>
    <t xml:space="preserve">Repite el valores previos # veces y # valores previos</t>
  </si>
  <si>
    <t xml:space="preserve">~*</t>
  </si>
  <si>
    <t xml:space="preserve">Interpolación spline cúbica al logaritmo (multiplicativa)</t>
  </si>
  <si>
    <t xml:space="preserve">&amp;*</t>
  </si>
  <si>
    <t xml:space="preserve">Interpolación spline Catmull-Rom al logaritmo (multiplicativa)</t>
  </si>
  <si>
    <t xml:space="preserve">Ejemplos:</t>
  </si>
  <si>
    <t xml:space="preserve">x.adjust = 3 6 18</t>
  </si>
  <si>
    <t xml:space="preserve">x.adjust d += 3 2 3</t>
  </si>
  <si>
    <t xml:space="preserve">x.adjust log = 3 . 3 R3(2) ..</t>
  </si>
  <si>
    <t xml:space="preserve">x.adjust = 3 . 3 NA ^</t>
  </si>
  <si>
    <t xml:space="preserve">x.sort</t>
  </si>
  <si>
    <t xml:space="preserve">Ordena los valores de la serie ascendentemente</t>
  </si>
  <si>
    <t xml:space="preserve">x.sort(-)</t>
  </si>
  <si>
    <t xml:space="preserve">Ordena los valores de la serie descendentemente</t>
  </si>
  <si>
    <t xml:space="preserve">x.sort(obs)</t>
  </si>
  <si>
    <t xml:space="preserve">Ordena los valores de la serie como estaban originalmente (por observación)</t>
  </si>
  <si>
    <t xml:space="preserve">x.sort(0)</t>
  </si>
  <si>
    <t xml:space="preserve">x.map y</t>
  </si>
  <si>
    <t xml:space="preserve">Asignar etiquetas del valmap y a la serie x</t>
  </si>
  <si>
    <t xml:space="preserve">x.map</t>
  </si>
  <si>
    <t xml:space="preserve">Remueve etiquetas asignadas a la serie x</t>
  </si>
  <si>
    <t xml:space="preserve">x.hpf</t>
  </si>
  <si>
    <t xml:space="preserve">Filtro Hodrick-Prescott (HP)</t>
  </si>
  <si>
    <t xml:space="preserve">x.autoarma</t>
  </si>
  <si>
    <t xml:space="preserve">Forecastea la serie usando modelo ARIMA con especificación automática.</t>
  </si>
  <si>
    <r>
      <rPr>
        <b val="true"/>
        <u val="single"/>
        <sz val="11"/>
        <color rgb="FF7030A0"/>
        <rFont val="Source Code Pro"/>
        <family val="0"/>
        <charset val="1"/>
      </rPr>
      <t xml:space="preserve">Alpha</t>
    </r>
    <r>
      <rPr>
        <b val="true"/>
        <sz val="11"/>
        <color rgb="FF000000"/>
        <rFont val="Source Code Pro"/>
        <family val="0"/>
        <charset val="1"/>
      </rPr>
      <t xml:space="preserve"> </t>
    </r>
    <r>
      <rPr>
        <sz val="11"/>
        <color rgb="FF000000"/>
        <rFont val="Source Code Pro"/>
        <family val="0"/>
        <charset val="1"/>
      </rPr>
      <t xml:space="preserve">(Series alfanuméricas)</t>
    </r>
  </si>
  <si>
    <t xml:space="preserve">alpha x</t>
  </si>
  <si>
    <t xml:space="preserve">Crea alpha “x”. Llena de “” por defecto.</t>
  </si>
  <si>
    <t xml:space="preserve">alpha x = “texto”</t>
  </si>
  <si>
    <t xml:space="preserve">Crea alpha “x” de solo strings “texto”</t>
  </si>
  <si>
    <r>
      <rPr>
        <sz val="11"/>
        <color rgb="FF000000"/>
        <rFont val="Source Code Pro"/>
        <family val="0"/>
        <charset val="1"/>
      </rPr>
      <t xml:space="preserve">alpha x = </t>
    </r>
    <r>
      <rPr>
        <i val="true"/>
        <sz val="11"/>
        <color rgb="FF000000"/>
        <rFont val="Source Code Pro"/>
        <family val="0"/>
        <charset val="1"/>
      </rPr>
      <t xml:space="preserve">formula</t>
    </r>
  </si>
  <si>
    <t xml:space="preserve">Crea alpha “x” mediante una fórmula</t>
  </si>
  <si>
    <t xml:space="preserve">Crea alpha “x” mediante una fórmula autoactualizable</t>
  </si>
  <si>
    <t xml:space="preserve">Hace al alpha no autoactualizable</t>
  </si>
  <si>
    <t xml:space="preserve">Vistas</t>
  </si>
  <si>
    <t xml:space="preserve">http://www.eviews.com/help/helpintro.html#page/content%2Falphacmd-Alpha.html%23 </t>
  </si>
  <si>
    <t xml:space="preserve">Muestra alpha como hoja de cálculo</t>
  </si>
  <si>
    <t xml:space="preserve">Muestra información de etiquetas</t>
  </si>
  <si>
    <t xml:space="preserve">x.makemap z y</t>
  </si>
  <si>
    <t xml:space="preserve">Crea valmap “y” del alpha “x” y asignarlo a la serie “z”</t>
  </si>
  <si>
    <t xml:space="preserve">Asignar etiquetas del valmap y al alpha x</t>
  </si>
  <si>
    <t xml:space="preserve">Remueve etiquetas asignadas al alpha x</t>
  </si>
  <si>
    <t xml:space="preserve">Ordena los valores del alpha ascendentemente</t>
  </si>
  <si>
    <t xml:space="preserve">Ordena los valores del alpha descendentemente</t>
  </si>
  <si>
    <t xml:space="preserve">Ordena los valores del alpha como estaban originalmente (por observación)</t>
  </si>
  <si>
    <t xml:space="preserve">Text</t>
  </si>
  <si>
    <t xml:space="preserve">text x</t>
  </si>
  <si>
    <t xml:space="preserve">Crea objeto text x</t>
  </si>
  <si>
    <t xml:space="preserve">Información de etiquetas</t>
  </si>
  <si>
    <t xml:space="preserve">x.append “texto”</t>
  </si>
  <si>
    <t xml:space="preserve">Adjunta texto al objeto text x</t>
  </si>
  <si>
    <t xml:space="preserve">x.text</t>
  </si>
  <si>
    <t xml:space="preserve">Ver contenido</t>
  </si>
  <si>
    <t xml:space="preserve">x.append(file) c:\…\archivo.txt</t>
  </si>
  <si>
    <t xml:space="preserve">Adjunta texto de un archivo al objeto text x</t>
  </si>
  <si>
    <t xml:space="preserve">x.clear</t>
  </si>
  <si>
    <t xml:space="preserve">Borrar contenido del objeto text x</t>
  </si>
  <si>
    <r>
      <rPr>
        <sz val="11"/>
        <color rgb="FF000000"/>
        <rFont val="Source Code Pro"/>
        <family val="0"/>
        <charset val="1"/>
      </rPr>
      <t xml:space="preserve">x.save </t>
    </r>
    <r>
      <rPr>
        <i val="true"/>
        <sz val="11"/>
        <color rgb="FF000000"/>
        <rFont val="Source Code Pro"/>
        <family val="0"/>
        <charset val="1"/>
      </rPr>
      <t xml:space="preserve">nom</t>
    </r>
  </si>
  <si>
    <t xml:space="preserve">Guardar x con nombre “nom” como .txt por defecto</t>
  </si>
  <si>
    <r>
      <rPr>
        <sz val="11"/>
        <color rgb="FF000000"/>
        <rFont val="Source Code Pro"/>
        <family val="0"/>
        <charset val="1"/>
      </rPr>
      <t xml:space="preserve">x.svector </t>
    </r>
    <r>
      <rPr>
        <i val="true"/>
        <sz val="11"/>
        <color rgb="FF000000"/>
        <rFont val="Source Code Pro"/>
        <family val="0"/>
        <charset val="1"/>
      </rPr>
      <t xml:space="preserve">nom</t>
    </r>
  </si>
  <si>
    <t xml:space="preserve">Hace un vector de string del objeto text x</t>
  </si>
  <si>
    <t xml:space="preserve">Sample</t>
  </si>
  <si>
    <t xml:space="preserve">sample x</t>
  </si>
  <si>
    <t xml:space="preserve">Crea objeto sample x con un submuestreo igual al del workfile (por defecto)</t>
  </si>
  <si>
    <t xml:space="preserve">sample x @all</t>
  </si>
  <si>
    <t xml:space="preserve">Sample x igual al rango del workfile</t>
  </si>
  <si>
    <t xml:space="preserve">sample x # #</t>
  </si>
  <si>
    <t xml:space="preserve">Sample x desde # hasta #. Para otras frecuencias #-# hasta #-# (como sea adecuado)</t>
  </si>
  <si>
    <t xml:space="preserve">sample x @first #</t>
  </si>
  <si>
    <t xml:space="preserve">Sample x desde el inicio hasta #</t>
  </si>
  <si>
    <t xml:space="preserve">sample x # @last</t>
  </si>
  <si>
    <t xml:space="preserve">Sample x desde # hasta el final</t>
  </si>
  <si>
    <r>
      <rPr>
        <sz val="11"/>
        <color rgb="FF000000"/>
        <rFont val="Source Code Pro"/>
        <family val="0"/>
        <charset val="1"/>
      </rPr>
      <t xml:space="preserve">sample x if </t>
    </r>
    <r>
      <rPr>
        <i val="true"/>
        <sz val="11"/>
        <color rgb="FF000000"/>
        <rFont val="Source Code Pro"/>
        <family val="0"/>
        <charset val="1"/>
      </rPr>
      <t xml:space="preserve">condición</t>
    </r>
  </si>
  <si>
    <t xml:space="preserve">Sample x dependiendo de una condición, dentro del submuestreo del workfile</t>
  </si>
  <si>
    <r>
      <rPr>
        <sz val="11"/>
        <color rgb="FF000000"/>
        <rFont val="Source Code Pro"/>
        <family val="0"/>
        <charset val="1"/>
      </rPr>
      <t xml:space="preserve">sample x @all if </t>
    </r>
    <r>
      <rPr>
        <i val="true"/>
        <sz val="11"/>
        <color rgb="FF000000"/>
        <rFont val="Source Code Pro"/>
        <family val="0"/>
        <charset val="1"/>
      </rPr>
      <t xml:space="preserve">condición</t>
    </r>
  </si>
  <si>
    <t xml:space="preserve">Sample x dependiendo de una condición, ignorando el submuestreo del workfile</t>
  </si>
  <si>
    <t xml:space="preserve">x.set @all</t>
  </si>
  <si>
    <t xml:space="preserve">Reajusta la muestra del sample x</t>
  </si>
  <si>
    <t xml:space="preserve">x.spec</t>
  </si>
  <si>
    <t xml:space="preserve">Muestra especificaciones del sample</t>
  </si>
  <si>
    <t xml:space="preserve">x.set # #</t>
  </si>
  <si>
    <t xml:space="preserve">x.set @first #</t>
  </si>
  <si>
    <t xml:space="preserve">x.set # @last</t>
  </si>
  <si>
    <r>
      <rPr>
        <sz val="11"/>
        <color rgb="FF000000"/>
        <rFont val="Source Code Pro"/>
        <family val="0"/>
        <charset val="1"/>
      </rPr>
      <t xml:space="preserve">x.set if </t>
    </r>
    <r>
      <rPr>
        <i val="true"/>
        <sz val="11"/>
        <color rgb="FF000000"/>
        <rFont val="Source Code Pro"/>
        <family val="0"/>
        <charset val="1"/>
      </rPr>
      <t xml:space="preserve">condición</t>
    </r>
  </si>
  <si>
    <r>
      <rPr>
        <sz val="11"/>
        <color rgb="FF000000"/>
        <rFont val="Source Code Pro"/>
        <family val="0"/>
        <charset val="1"/>
      </rPr>
      <t xml:space="preserve">x.set @all if </t>
    </r>
    <r>
      <rPr>
        <i val="true"/>
        <sz val="11"/>
        <color rgb="FF000000"/>
        <rFont val="Source Code Pro"/>
        <family val="0"/>
        <charset val="1"/>
      </rPr>
      <t xml:space="preserve">condición</t>
    </r>
  </si>
  <si>
    <t xml:space="preserve">Scalar</t>
  </si>
  <si>
    <t xml:space="preserve">scalar x</t>
  </si>
  <si>
    <t xml:space="preserve">Crea escalar “x”. 0 por defecto.</t>
  </si>
  <si>
    <t xml:space="preserve">scalar x = #</t>
  </si>
  <si>
    <t xml:space="preserve">Crea escalar “x” de valor #</t>
  </si>
  <si>
    <r>
      <rPr>
        <sz val="11"/>
        <color rgb="FF000000"/>
        <rFont val="Source Code Pro"/>
        <family val="0"/>
        <charset val="1"/>
      </rPr>
      <t xml:space="preserve">scalar x = </t>
    </r>
    <r>
      <rPr>
        <i val="true"/>
        <sz val="11"/>
        <color rgb="FF000000"/>
        <rFont val="Source Code Pro"/>
        <family val="0"/>
        <charset val="1"/>
      </rPr>
      <t xml:space="preserve">ref</t>
    </r>
  </si>
  <si>
    <t xml:space="preserve">Crea escalar “x” que guarda el valor de la referencia</t>
  </si>
  <si>
    <t xml:space="preserve">Por ejemplo, guardar el estimador de una regresión en un escalar</t>
  </si>
  <si>
    <t xml:space="preserve">Muestra x en una hoja de cálculo</t>
  </si>
  <si>
    <r>
      <rPr>
        <b val="true"/>
        <u val="single"/>
        <sz val="11"/>
        <color rgb="FF7030A0"/>
        <rFont val="Source Code Pro"/>
        <family val="0"/>
        <charset val="1"/>
      </rPr>
      <t xml:space="preserve">Vector</t>
    </r>
    <r>
      <rPr>
        <sz val="11"/>
        <color rgb="FF000000"/>
        <rFont val="Source Code Pro"/>
        <family val="0"/>
        <charset val="1"/>
      </rPr>
      <t xml:space="preserve"> (Datos numéricos ordenados, independientes del rango del workfile)</t>
    </r>
  </si>
  <si>
    <t xml:space="preserve">vector x</t>
  </si>
  <si>
    <t xml:space="preserve">Crear vector “x”. Por defecto 1 solo elemento. Por defecto lleno de 0s.</t>
  </si>
  <si>
    <t xml:space="preserve">vector x = #</t>
  </si>
  <si>
    <t xml:space="preserve">Crear vector “x”. Por defecto 1 solo elemento, con valor #.</t>
  </si>
  <si>
    <t xml:space="preserve">vector(#) x</t>
  </si>
  <si>
    <t xml:space="preserve">Crear vector “x” de # elementos (filas). Por defecto lleno de 0s.</t>
  </si>
  <si>
    <t xml:space="preserve">vector(#) x = #</t>
  </si>
  <si>
    <t xml:space="preserve">Crear vector “x” de # elementos (filas) lleno de #.</t>
  </si>
  <si>
    <t xml:space="preserve">http://www.eviews.com/help/helpintro.html#page/content%2Fvectorcmd-Vector.html%23 </t>
  </si>
  <si>
    <t xml:space="preserve">Vistas Vectoriales</t>
  </si>
  <si>
    <t xml:space="preserve">Muestra una tablacon estadísticas descriptivas</t>
  </si>
  <si>
    <t xml:space="preserve">x.cov</t>
  </si>
  <si>
    <t xml:space="preserve">Computa medidas de varianza del vector x. Covarianza de Pearson por defecto.</t>
  </si>
  <si>
    <r>
      <rPr>
        <sz val="11"/>
        <color rgb="FF000000"/>
        <rFont val="Source Code Pro"/>
        <family val="0"/>
        <charset val="1"/>
      </rPr>
      <t xml:space="preserve">x.cov </t>
    </r>
    <r>
      <rPr>
        <i val="true"/>
        <sz val="11"/>
        <color rgb="FF000000"/>
        <rFont val="Source Code Pro"/>
        <family val="0"/>
        <charset val="1"/>
      </rPr>
      <t xml:space="preserve">keywords</t>
    </r>
  </si>
  <si>
    <r>
      <rPr>
        <sz val="11"/>
        <color rgb="FF000000"/>
        <rFont val="Source Code Pro"/>
        <family val="0"/>
        <charset val="1"/>
      </rPr>
      <t xml:space="preserve">Computa las medidas </t>
    </r>
    <r>
      <rPr>
        <i val="true"/>
        <sz val="11"/>
        <color rgb="FF000000"/>
        <rFont val="Source Code Pro"/>
        <family val="0"/>
        <charset val="1"/>
      </rPr>
      <t xml:space="preserve">keyword</t>
    </r>
    <r>
      <rPr>
        <sz val="11"/>
        <color rgb="FF000000"/>
        <rFont val="Source Code Pro"/>
        <family val="0"/>
        <charset val="1"/>
      </rPr>
      <t xml:space="preserve"> nombradas</t>
    </r>
  </si>
  <si>
    <t xml:space="preserve">Keywords</t>
  </si>
  <si>
    <t xml:space="preserve">Correlación Pearson</t>
  </si>
  <si>
    <t xml:space="preserve">Correlación Rango Spearman</t>
  </si>
  <si>
    <t xml:space="preserve">cov</t>
  </si>
  <si>
    <t xml:space="preserve">Covarianza producto momento</t>
  </si>
  <si>
    <t xml:space="preserve">rcov</t>
  </si>
  <si>
    <t xml:space="preserve">Covarianza rango Spearman</t>
  </si>
  <si>
    <t xml:space="preserve">cases</t>
  </si>
  <si>
    <t xml:space="preserve"># de casos</t>
  </si>
  <si>
    <t xml:space="preserve">Correlación producto momento</t>
  </si>
  <si>
    <t xml:space="preserve">rcorr</t>
  </si>
  <si>
    <t xml:space="preserve">Correlación rango Spearman</t>
  </si>
  <si>
    <t xml:space="preserve">obs</t>
  </si>
  <si>
    <t xml:space="preserve"># de observaciones</t>
  </si>
  <si>
    <t xml:space="preserve">sscp</t>
  </si>
  <si>
    <t xml:space="preserve">Suma de productos cruzados al cuadrado</t>
  </si>
  <si>
    <t xml:space="preserve">rsscp</t>
  </si>
  <si>
    <t xml:space="preserve">wgts</t>
  </si>
  <si>
    <t xml:space="preserve">Suma de pesos</t>
  </si>
  <si>
    <t xml:space="preserve">stat</t>
  </si>
  <si>
    <t xml:space="preserve">Estadístico-t que la medida sea 0</t>
  </si>
  <si>
    <t xml:space="preserve">Pearson no centrado</t>
  </si>
  <si>
    <t xml:space="preserve">Tau de Kendall</t>
  </si>
  <si>
    <t xml:space="preserve">prob</t>
  </si>
  <si>
    <t xml:space="preserve">P-valor que la medida sea 0</t>
  </si>
  <si>
    <t xml:space="preserve">ucov</t>
  </si>
  <si>
    <t xml:space="preserve">taub</t>
  </si>
  <si>
    <t xml:space="preserve">Tau-b de Kendall</t>
  </si>
  <si>
    <t xml:space="preserve">ucorr</t>
  </si>
  <si>
    <t xml:space="preserve">taua</t>
  </si>
  <si>
    <t xml:space="preserve">Tau-a de Kendall</t>
  </si>
  <si>
    <t xml:space="preserve">usscp</t>
  </si>
  <si>
    <t xml:space="preserve">Ejemplo:</t>
  </si>
  <si>
    <t xml:space="preserve">x.cov corr prob</t>
  </si>
  <si>
    <t xml:space="preserve">Computa correlación Pearson y su p-value</t>
  </si>
  <si>
    <r>
      <rPr>
        <sz val="11"/>
        <color rgb="FF000000"/>
        <rFont val="Source Code Pro"/>
        <family val="0"/>
        <charset val="1"/>
      </rPr>
      <t xml:space="preserve">x.cov(</t>
    </r>
    <r>
      <rPr>
        <i val="true"/>
        <sz val="11"/>
        <color rgb="FF000000"/>
        <rFont val="Source Code Pro"/>
        <family val="0"/>
        <charset val="1"/>
      </rPr>
      <t xml:space="preserve">opc</t>
    </r>
    <r>
      <rPr>
        <sz val="11"/>
        <color rgb="FF000000"/>
        <rFont val="Source Code Pro"/>
        <family val="0"/>
        <charset val="1"/>
      </rPr>
      <t xml:space="preserve">) </t>
    </r>
    <r>
      <rPr>
        <i val="true"/>
        <sz val="11"/>
        <color rgb="FF000000"/>
        <rFont val="Source Code Pro"/>
        <family val="0"/>
        <charset val="1"/>
      </rPr>
      <t xml:space="preserve">keywords</t>
    </r>
  </si>
  <si>
    <r>
      <rPr>
        <sz val="11"/>
        <color rgb="FF000000"/>
        <rFont val="Source Code Pro"/>
        <family val="0"/>
        <charset val="1"/>
      </rPr>
      <t xml:space="preserve">Computa las medidas </t>
    </r>
    <r>
      <rPr>
        <i val="true"/>
        <sz val="11"/>
        <color rgb="FF000000"/>
        <rFont val="Source Code Pro"/>
        <family val="0"/>
        <charset val="1"/>
      </rPr>
      <t xml:space="preserve">keyword</t>
    </r>
    <r>
      <rPr>
        <sz val="11"/>
        <color rgb="FF000000"/>
        <rFont val="Source Code Pro"/>
        <family val="0"/>
        <charset val="1"/>
      </rPr>
      <t xml:space="preserve"> nombradas con opciones</t>
    </r>
  </si>
  <si>
    <r>
      <rPr>
        <sz val="11"/>
        <color rgb="FF000000"/>
        <rFont val="Source Code Pro"/>
        <family val="0"/>
        <charset val="1"/>
      </rPr>
      <t xml:space="preserve">x.cov </t>
    </r>
    <r>
      <rPr>
        <i val="true"/>
        <sz val="11"/>
        <color rgb="FF000000"/>
        <rFont val="Source Code Pro"/>
        <family val="0"/>
        <charset val="1"/>
      </rPr>
      <t xml:space="preserve">keywords </t>
    </r>
    <r>
      <rPr>
        <sz val="11"/>
        <color rgb="FF000000"/>
        <rFont val="Source Code Pro"/>
        <family val="0"/>
        <charset val="1"/>
      </rPr>
      <t xml:space="preserve">@partial A B …</t>
    </r>
  </si>
  <si>
    <r>
      <rPr>
        <sz val="11"/>
        <color rgb="FF000000"/>
        <rFont val="Source Code Pro"/>
        <family val="0"/>
        <charset val="1"/>
      </rPr>
      <t xml:space="preserve">Computa las medidas </t>
    </r>
    <r>
      <rPr>
        <i val="true"/>
        <sz val="11"/>
        <color rgb="FF000000"/>
        <rFont val="Source Code Pro"/>
        <family val="0"/>
        <charset val="1"/>
      </rPr>
      <t xml:space="preserve">keyword</t>
    </r>
    <r>
      <rPr>
        <sz val="11"/>
        <color rgb="FF000000"/>
        <rFont val="Source Code Pro"/>
        <family val="0"/>
        <charset val="1"/>
      </rPr>
      <t xml:space="preserve"> nombradas condicionado a las matrices A B …</t>
    </r>
  </si>
  <si>
    <t xml:space="preserve">x.fill</t>
  </si>
  <si>
    <t xml:space="preserve">x.read</t>
  </si>
  <si>
    <t xml:space="preserve">x.write</t>
  </si>
  <si>
    <t xml:space="preserve">Rowvector</t>
  </si>
  <si>
    <t xml:space="preserve">rowvector x</t>
  </si>
  <si>
    <t xml:space="preserve">Crear vector fila “x”. Por defecto 1 solo elemento. Por defecto lleno de 0s.</t>
  </si>
  <si>
    <t xml:space="preserve">rowvector x = #</t>
  </si>
  <si>
    <t xml:space="preserve">Crear vector fila “x”. Por defecto 1 solo elemento, con valor #.</t>
  </si>
  <si>
    <t xml:space="preserve">rowvector(#) x</t>
  </si>
  <si>
    <t xml:space="preserve">Crear vector fila “x” de # elementos (columnas). Por defecto lleno de 0s.</t>
  </si>
  <si>
    <t xml:space="preserve">rowvector(#) x = #</t>
  </si>
  <si>
    <t xml:space="preserve">Crear vector fila “x” de # elementos (columnas) lleno de #.</t>
  </si>
  <si>
    <t xml:space="preserve">Equation</t>
  </si>
  <si>
    <t xml:space="preserve">http://www.eviews.com/help/helpintro.html#page/content%2Fequationcmd-Equation.html%23 </t>
  </si>
  <si>
    <t xml:space="preserve">PYHTON</t>
  </si>
  <si>
    <t xml:space="preserve">Python es sensible a mayúsculas</t>
  </si>
  <si>
    <t xml:space="preserve">Jupyter atajos de teclado</t>
  </si>
  <si>
    <t xml:space="preserve">Tipos de variables</t>
  </si>
  <si>
    <t xml:space="preserve">Interpretes</t>
  </si>
  <si>
    <t xml:space="preserve">Biblioteca estándar (Módulos preinstalados)</t>
  </si>
  <si>
    <t xml:space="preserve">int</t>
  </si>
  <si>
    <t xml:space="preserve">Cpython</t>
  </si>
  <si>
    <t xml:space="preserve">PyPI (Python Package Index)</t>
  </si>
  <si>
    <t xml:space="preserve">Modo de comandos</t>
  </si>
  <si>
    <t xml:space="preserve">float</t>
  </si>
  <si>
    <t xml:space="preserve">Jython/Jpython</t>
  </si>
  <si>
    <t xml:space="preserve">re</t>
  </si>
  <si>
    <t xml:space="preserve">Instalar con pip desde la línea de comandos</t>
  </si>
  <si>
    <t xml:space="preserve">H</t>
  </si>
  <si>
    <t xml:space="preserve">Ayuda de atajos</t>
  </si>
  <si>
    <t xml:space="preserve">Comentario unilínea</t>
  </si>
  <si>
    <t xml:space="preserve">bool</t>
  </si>
  <si>
    <t xml:space="preserve">IronPython</t>
  </si>
  <si>
    <t xml:space="preserve">datetime</t>
  </si>
  <si>
    <t xml:space="preserve">Modo de edición</t>
  </si>
  <si>
    <t xml:space="preserve">“““</t>
  </si>
  <si>
    <r>
      <rPr>
        <sz val="11"/>
        <color rgb="FF000000"/>
        <rFont val="Source Code Pro"/>
        <family val="0"/>
        <charset val="1"/>
      </rPr>
      <t xml:space="preserve">Docstring multilínea (comentario en tiempo de ejecución o </t>
    </r>
    <r>
      <rPr>
        <i val="true"/>
        <sz val="11"/>
        <color rgb="FF000000"/>
        <rFont val="Source Code Pro"/>
        <family val="0"/>
        <charset val="1"/>
      </rPr>
      <t xml:space="preserve">runtime</t>
    </r>
    <r>
      <rPr>
        <sz val="11"/>
        <color rgb="FF000000"/>
        <rFont val="Source Code Pro"/>
        <family val="0"/>
        <charset val="1"/>
      </rPr>
      <t xml:space="preserve">)</t>
    </r>
  </si>
  <si>
    <t xml:space="preserve">str</t>
  </si>
  <si>
    <t xml:space="preserve">ActivePython</t>
  </si>
  <si>
    <t xml:space="preserve">math</t>
  </si>
  <si>
    <t xml:space="preserve">Continuación comando en múltiples líneas</t>
  </si>
  <si>
    <t xml:space="preserve">dict</t>
  </si>
  <si>
    <t xml:space="preserve">PyJS/Pyjamas</t>
  </si>
  <si>
    <t xml:space="preserve">random</t>
  </si>
  <si>
    <t xml:space="preserve">D D</t>
  </si>
  <si>
    <t xml:space="preserve">Eliminar celda</t>
  </si>
  <si>
    <t xml:space="preserve">Nuitka</t>
  </si>
  <si>
    <t xml:space="preserve">os</t>
  </si>
  <si>
    <t xml:space="preserve">Shift Enter</t>
  </si>
  <si>
    <t xml:space="preserve">Correr celda, seleccionar abajo</t>
  </si>
  <si>
    <t xml:space="preserve">Stackless Python</t>
  </si>
  <si>
    <t xml:space="preserve">multiprocessing</t>
  </si>
  <si>
    <t xml:space="preserve">Ctrl Enter</t>
  </si>
  <si>
    <t xml:space="preserve">Correr celdas seleccionadas</t>
  </si>
  <si>
    <t xml:space="preserve">Variables</t>
  </si>
  <si>
    <t xml:space="preserve">subprocess</t>
  </si>
  <si>
    <t xml:space="preserve">Alt Enter</t>
  </si>
  <si>
    <t xml:space="preserve">Correr celda, insertar abajo</t>
  </si>
  <si>
    <t xml:space="preserve">Módulos</t>
  </si>
  <si>
    <t xml:space="preserve">Módulo: Archivo preguardado .py</t>
  </si>
  <si>
    <t xml:space="preserve">socket</t>
  </si>
  <si>
    <t xml:space="preserve">Code</t>
  </si>
  <si>
    <t xml:space="preserve">x = 5</t>
  </si>
  <si>
    <t xml:space="preserve">Asignar/reasignar un objeto a la variable “x”</t>
  </si>
  <si>
    <r>
      <rPr>
        <b val="true"/>
        <sz val="11"/>
        <color rgb="FF000000"/>
        <rFont val="Source Code Pro"/>
        <family val="0"/>
        <charset val="1"/>
      </rPr>
      <t xml:space="preserve">import</t>
    </r>
    <r>
      <rPr>
        <sz val="11"/>
        <color rgb="FF000000"/>
        <rFont val="Source Code Pro"/>
        <family val="0"/>
        <charset val="1"/>
      </rPr>
      <t xml:space="preserve"> x</t>
    </r>
  </si>
  <si>
    <t xml:space="preserve">Importar módulo x</t>
  </si>
  <si>
    <t xml:space="preserve">Paquete: Directorio con varios módulos</t>
  </si>
  <si>
    <t xml:space="preserve">email</t>
  </si>
  <si>
    <t xml:space="preserve">M</t>
  </si>
  <si>
    <t xml:space="preserve">Markdown</t>
  </si>
  <si>
    <t xml:space="preserve">type(x)</t>
  </si>
  <si>
    <t xml:space="preserve">Tipo de la variable “x”</t>
  </si>
  <si>
    <r>
      <rPr>
        <b val="true"/>
        <sz val="11"/>
        <color rgb="FF000000"/>
        <rFont val="Source Code Pro"/>
        <family val="0"/>
        <charset val="1"/>
      </rPr>
      <t xml:space="preserve">from</t>
    </r>
    <r>
      <rPr>
        <sz val="11"/>
        <color rgb="FF000000"/>
        <rFont val="Source Code Pro"/>
        <family val="0"/>
        <charset val="1"/>
      </rPr>
      <t xml:space="preserve"> x </t>
    </r>
    <r>
      <rPr>
        <b val="true"/>
        <sz val="11"/>
        <color rgb="FF000000"/>
        <rFont val="Source Code Pro"/>
        <family val="0"/>
        <charset val="1"/>
      </rPr>
      <t xml:space="preserve">import</t>
    </r>
    <r>
      <rPr>
        <sz val="11"/>
        <color rgb="FF000000"/>
        <rFont val="Source Code Pro"/>
        <family val="0"/>
        <charset val="1"/>
      </rPr>
      <t xml:space="preserve"> y</t>
    </r>
  </si>
  <si>
    <t xml:space="preserve">Importar solo función y del módulo x</t>
  </si>
  <si>
    <t xml:space="preserve">Librería/Biblioteca: Directorio con varios paquetes</t>
  </si>
  <si>
    <t xml:space="preserve">json</t>
  </si>
  <si>
    <t xml:space="preserve">Raw NB Convert</t>
  </si>
  <si>
    <t xml:space="preserve">int(x)</t>
  </si>
  <si>
    <t xml:space="preserve">Transformar “x” en un entero</t>
  </si>
  <si>
    <r>
      <rPr>
        <b val="true"/>
        <sz val="11"/>
        <color rgb="FF000000"/>
        <rFont val="Source Code Pro"/>
        <family val="0"/>
        <charset val="1"/>
      </rPr>
      <t xml:space="preserve">from </t>
    </r>
    <r>
      <rPr>
        <sz val="11"/>
        <color rgb="FF000000"/>
        <rFont val="Source Code Pro"/>
        <family val="0"/>
        <charset val="1"/>
      </rPr>
      <t xml:space="preserve">x </t>
    </r>
    <r>
      <rPr>
        <b val="true"/>
        <sz val="11"/>
        <color rgb="FF000000"/>
        <rFont val="Source Code Pro"/>
        <family val="0"/>
        <charset val="1"/>
      </rPr>
      <t xml:space="preserve">import</t>
    </r>
    <r>
      <rPr>
        <sz val="11"/>
        <color rgb="FF000000"/>
        <rFont val="Source Code Pro"/>
        <family val="0"/>
        <charset val="1"/>
      </rPr>
      <t xml:space="preserve"> y, z</t>
    </r>
  </si>
  <si>
    <t xml:space="preserve">Importar funciones y, z del módulo x</t>
  </si>
  <si>
    <t xml:space="preserve">doctest</t>
  </si>
  <si>
    <t xml:space="preserve">1, …, 6</t>
  </si>
  <si>
    <t xml:space="preserve">Markdown tipo #</t>
  </si>
  <si>
    <t xml:space="preserve">float(x)</t>
  </si>
  <si>
    <t xml:space="preserve">Transformar “x” en un float</t>
  </si>
  <si>
    <r>
      <rPr>
        <b val="true"/>
        <sz val="11"/>
        <color rgb="FF000000"/>
        <rFont val="Source Code Pro"/>
        <family val="0"/>
        <charset val="1"/>
      </rPr>
      <t xml:space="preserve">from</t>
    </r>
    <r>
      <rPr>
        <sz val="11"/>
        <color rgb="FF000000"/>
        <rFont val="Source Code Pro"/>
        <family val="0"/>
        <charset val="1"/>
      </rPr>
      <t xml:space="preserve"> x </t>
    </r>
    <r>
      <rPr>
        <b val="true"/>
        <sz val="11"/>
        <color rgb="FF000000"/>
        <rFont val="Source Code Pro"/>
        <family val="0"/>
        <charset val="1"/>
      </rPr>
      <t xml:space="preserve">import</t>
    </r>
    <r>
      <rPr>
        <sz val="11"/>
        <color rgb="FF000000"/>
        <rFont val="Source Code Pro"/>
        <family val="0"/>
        <charset val="1"/>
      </rPr>
      <t xml:space="preserve"> *</t>
    </r>
  </si>
  <si>
    <t xml:space="preserve">Importar todas las funciones del módulo x</t>
  </si>
  <si>
    <t xml:space="preserve">unittest</t>
  </si>
  <si>
    <t xml:space="preserve">↑ o K</t>
  </si>
  <si>
    <t xml:space="preserve">Arriba celda</t>
  </si>
  <si>
    <t xml:space="preserve">str(x)</t>
  </si>
  <si>
    <t xml:space="preserve">Transformar “x” en un string</t>
  </si>
  <si>
    <r>
      <rPr>
        <b val="true"/>
        <sz val="11"/>
        <color rgb="FF000000"/>
        <rFont val="Source Code Pro"/>
        <family val="0"/>
        <charset val="1"/>
      </rPr>
      <t xml:space="preserve">import</t>
    </r>
    <r>
      <rPr>
        <sz val="11"/>
        <color rgb="FF000000"/>
        <rFont val="Source Code Pro"/>
        <family val="0"/>
        <charset val="1"/>
      </rPr>
      <t xml:space="preserve"> x </t>
    </r>
    <r>
      <rPr>
        <b val="true"/>
        <sz val="11"/>
        <color rgb="FF000000"/>
        <rFont val="Source Code Pro"/>
        <family val="0"/>
        <charset val="1"/>
      </rPr>
      <t xml:space="preserve">as</t>
    </r>
    <r>
      <rPr>
        <sz val="11"/>
        <color rgb="FF000000"/>
        <rFont val="Source Code Pro"/>
        <family val="0"/>
        <charset val="1"/>
      </rPr>
      <t xml:space="preserve"> alias</t>
    </r>
  </si>
  <si>
    <t xml:space="preserve">Importar módulo/función “x” y ponerle un alias</t>
  </si>
  <si>
    <t xml:space="preserve">pdb</t>
  </si>
  <si>
    <t xml:space="preserve">↓ o J</t>
  </si>
  <si>
    <t xml:space="preserve">Abajo celda</t>
  </si>
  <si>
    <t xml:space="preserve">“texto”</t>
  </si>
  <si>
    <t xml:space="preserve">String</t>
  </si>
  <si>
    <t xml:space="preserve">argparse</t>
  </si>
  <si>
    <t xml:space="preserve">A</t>
  </si>
  <si>
    <t xml:space="preserve">Insertar celda arriba</t>
  </si>
  <si>
    <t xml:space="preserve">'texto’</t>
  </si>
  <si>
    <t xml:space="preserve">if __name__ == ‘__main__’:</t>
  </si>
  <si>
    <t xml:space="preserve">Solo cuando el archivo se ejecute como principal ejecutar comandos</t>
  </si>
  <si>
    <t xml:space="preserve">sys</t>
  </si>
  <si>
    <t xml:space="preserve">B</t>
  </si>
  <si>
    <t xml:space="preserve">Insertar celda abajo</t>
  </si>
  <si>
    <t xml:space="preserve">'’’texto’’’</t>
  </si>
  <si>
    <t xml:space="preserve">String en múltiples líneas</t>
  </si>
  <si>
    <t xml:space="preserve">Cuando el archivo sea importado, no ejecutar comandos</t>
  </si>
  <si>
    <t xml:space="preserve">X</t>
  </si>
  <si>
    <t xml:space="preserve">Cortar celda</t>
  </si>
  <si>
    <t xml:space="preserve">\n</t>
  </si>
  <si>
    <t xml:space="preserve">Nueva línea de string</t>
  </si>
  <si>
    <t xml:space="preserve">C</t>
  </si>
  <si>
    <t xml:space="preserve">Copiar celda</t>
  </si>
  <si>
    <t xml:space="preserve">Shift V</t>
  </si>
  <si>
    <t xml:space="preserve">Pegar celda arriba</t>
  </si>
  <si>
    <t xml:space="preserve">V</t>
  </si>
  <si>
    <t xml:space="preserve">Pegar celda abajo</t>
  </si>
  <si>
    <t xml:space="preserve">Z</t>
  </si>
  <si>
    <t xml:space="preserve">Deshacer eliminación de celda</t>
  </si>
  <si>
    <t xml:space="preserve">Binarios</t>
  </si>
  <si>
    <t xml:space="preserve">Shift M</t>
  </si>
  <si>
    <t xml:space="preserve">Combinar con celda de abajo</t>
  </si>
  <si>
    <t xml:space="preserve">y</t>
  </si>
  <si>
    <t xml:space="preserve">Complemento bit a bit</t>
  </si>
  <si>
    <t xml:space="preserve">%d</t>
  </si>
  <si>
    <t xml:space="preserve">Entero decimal con signo</t>
  </si>
  <si>
    <t xml:space="preserve">Guardar y checkpoint</t>
  </si>
  <si>
    <t xml:space="preserve">o</t>
  </si>
  <si>
    <t xml:space="preserve">Reasignar con suma</t>
  </si>
  <si>
    <t xml:space="preserve">&lt;&lt;</t>
  </si>
  <si>
    <t xml:space="preserve">Desplazamiento a la izquierda bit a bit</t>
  </si>
  <si>
    <t xml:space="preserve">%u</t>
  </si>
  <si>
    <t xml:space="preserve">Entero decimal sin signo</t>
  </si>
  <si>
    <t xml:space="preserve">L</t>
  </si>
  <si>
    <t xml:space="preserve">Poner número de línea en celda</t>
  </si>
  <si>
    <t xml:space="preserve">Multiplicación</t>
  </si>
  <si>
    <t xml:space="preserve">no</t>
  </si>
  <si>
    <t xml:space="preserve">Reasignar con resta</t>
  </si>
  <si>
    <t xml:space="preserve">Desplazamiento a la derecha bit a bit</t>
  </si>
  <si>
    <t xml:space="preserve">[]</t>
  </si>
  <si>
    <t xml:space="preserve">Indexación y slicing como listas</t>
  </si>
  <si>
    <t xml:space="preserve">%c</t>
  </si>
  <si>
    <t xml:space="preserve">Character</t>
  </si>
  <si>
    <t xml:space="preserve">Poner output</t>
  </si>
  <si>
    <t xml:space="preserve">División</t>
  </si>
  <si>
    <t xml:space="preserve">Reasignar con multiplicación</t>
  </si>
  <si>
    <t xml:space="preserve">in</t>
  </si>
  <si>
    <t xml:space="preserve">En, dentro de</t>
  </si>
  <si>
    <t xml:space="preserve">%s</t>
  </si>
  <si>
    <t xml:space="preserve">Shift O</t>
  </si>
  <si>
    <t xml:space="preserve">Poner output scrolling</t>
  </si>
  <si>
    <t xml:space="preserve">**</t>
  </si>
  <si>
    <t xml:space="preserve">Exponenciación</t>
  </si>
  <si>
    <t xml:space="preserve">Reasignar con división</t>
  </si>
  <si>
    <t xml:space="preserve">not in</t>
  </si>
  <si>
    <t xml:space="preserve">%f</t>
  </si>
  <si>
    <t xml:space="preserve">Float</t>
  </si>
  <si>
    <t xml:space="preserve">I I</t>
  </si>
  <si>
    <t xml:space="preserve">Interrumpir el kernel</t>
  </si>
  <si>
    <t xml:space="preserve">%</t>
  </si>
  <si>
    <t xml:space="preserve">Módulo</t>
  </si>
  <si>
    <t xml:space="preserve">not</t>
  </si>
  <si>
    <t xml:space="preserve">%=</t>
  </si>
  <si>
    <t xml:space="preserve">Reasignar con módulo</t>
  </si>
  <si>
    <t xml:space="preserve">XOR (o excluyente)</t>
  </si>
  <si>
    <t xml:space="preserve">Formateo (como en C)</t>
  </si>
  <si>
    <t xml:space="preserve">0 0</t>
  </si>
  <si>
    <t xml:space="preserve">Reiniciar el kernel</t>
  </si>
  <si>
    <t xml:space="preserve">División floor</t>
  </si>
  <si>
    <t xml:space="preserve">is</t>
  </si>
  <si>
    <t xml:space="preserve">//=</t>
  </si>
  <si>
    <t xml:space="preserve">Reasignar con división entera</t>
  </si>
  <si>
    <t xml:space="preserve">Caracter de escape</t>
  </si>
  <si>
    <t xml:space="preserve">Deslizar hacia abajo</t>
  </si>
  <si>
    <t xml:space="preserve">is not</t>
  </si>
  <si>
    <t xml:space="preserve">Orden: not,and,or</t>
  </si>
  <si>
    <t xml:space="preserve">**=</t>
  </si>
  <si>
    <t xml:space="preserve">Reasignar con exponenciación</t>
  </si>
  <si>
    <t xml:space="preserve">Shift Espacio</t>
  </si>
  <si>
    <t xml:space="preserve">Deslizar hacia arriba</t>
  </si>
  <si>
    <t xml:space="preserve">Shift</t>
  </si>
  <si>
    <t xml:space="preserve">Ignorar</t>
  </si>
  <si>
    <t xml:space="preserve">Agrupadores</t>
  </si>
  <si>
    <t xml:space="preserve">Modo de edición</t>
  </si>
  <si>
    <t xml:space="preserve">()</t>
  </si>
  <si>
    <t xml:space="preserve">Agrupador / Anidador (nester)</t>
  </si>
  <si>
    <t xml:space="preserve">Ctrl M</t>
  </si>
  <si>
    <t xml:space="preserve">Secuencias regulares</t>
  </si>
  <si>
    <t xml:space="preserve">Ctrl A</t>
  </si>
  <si>
    <t xml:space="preserve">Seleccionar todo</t>
  </si>
  <si>
    <t xml:space="preserve">Indexación</t>
  </si>
  <si>
    <t xml:space="preserve">Primer Indexación es 0</t>
  </si>
  <si>
    <t xml:space="preserve">Ctrl Backspace</t>
  </si>
  <si>
    <t xml:space="preserve">Borrar palabra anterior</t>
  </si>
  <si>
    <t xml:space="preserve">Ctrl Supr</t>
  </si>
  <si>
    <t xml:space="preserve">Borrar palabra siguiente</t>
  </si>
  <si>
    <t xml:space="preserve">x[#]</t>
  </si>
  <si>
    <t xml:space="preserve">Seleccionar elemento # del objeto(tuple,string,etc)</t>
  </si>
  <si>
    <t xml:space="preserve">Excepciones</t>
  </si>
  <si>
    <t xml:space="preserve">Ctrl Shift -</t>
  </si>
  <si>
    <t xml:space="preserve">Dividir celda</t>
  </si>
  <si>
    <t xml:space="preserve">x[-#]</t>
  </si>
  <si>
    <t xml:space="preserve">Seleccionar elemento # del objeto en sentido opuesto</t>
  </si>
  <si>
    <t xml:space="preserve">Ctrl /</t>
  </si>
  <si>
    <t xml:space="preserve">Comentario</t>
  </si>
  <si>
    <t xml:space="preserve">x[#:#]</t>
  </si>
  <si>
    <r>
      <rPr>
        <sz val="11"/>
        <color rgb="FF000000"/>
        <rFont val="Source Code Pro"/>
        <family val="0"/>
        <charset val="1"/>
      </rPr>
      <t xml:space="preserve">Seleccionar desde elemento # hasta #-1 </t>
    </r>
    <r>
      <rPr>
        <b val="true"/>
        <sz val="11"/>
        <color rgb="FF000000"/>
        <rFont val="Source Code Pro"/>
        <family val="0"/>
        <charset val="1"/>
      </rPr>
      <t xml:space="preserve">(Slicing)</t>
    </r>
  </si>
  <si>
    <r>
      <rPr>
        <b val="true"/>
        <sz val="11"/>
        <color rgb="FF000000"/>
        <rFont val="Source Code Pro"/>
        <family val="0"/>
        <charset val="1"/>
      </rPr>
      <t xml:space="preserve">if </t>
    </r>
    <r>
      <rPr>
        <i val="true"/>
        <sz val="11"/>
        <color rgb="FF0070C0"/>
        <rFont val="Source Code Pro"/>
        <family val="0"/>
        <charset val="1"/>
      </rPr>
      <t xml:space="preserve">exp</t>
    </r>
    <r>
      <rPr>
        <sz val="11"/>
        <color rgb="FF000000"/>
        <rFont val="Source Code Pro"/>
        <family val="0"/>
        <charset val="1"/>
      </rPr>
      <t xml:space="preserve">:</t>
    </r>
  </si>
  <si>
    <r>
      <rPr>
        <b val="true"/>
        <sz val="11"/>
        <color rgb="FF000000"/>
        <rFont val="Source Code Pro"/>
        <family val="0"/>
        <charset val="1"/>
      </rPr>
      <t xml:space="preserve">for</t>
    </r>
    <r>
      <rPr>
        <sz val="11"/>
        <color rgb="FF000000"/>
        <rFont val="Source Code Pro"/>
        <family val="0"/>
        <charset val="1"/>
      </rPr>
      <t xml:space="preserve"> </t>
    </r>
    <r>
      <rPr>
        <b val="true"/>
        <i val="true"/>
        <sz val="11"/>
        <color rgb="FF7030A0"/>
        <rFont val="Source Code Pro"/>
        <family val="0"/>
        <charset val="1"/>
      </rPr>
      <t xml:space="preserve">i</t>
    </r>
    <r>
      <rPr>
        <sz val="11"/>
        <color rgb="FF000000"/>
        <rFont val="Source Code Pro"/>
        <family val="0"/>
        <charset val="1"/>
      </rPr>
      <t xml:space="preserve"> in x:</t>
    </r>
  </si>
  <si>
    <r>
      <rPr>
        <b val="true"/>
        <sz val="11"/>
        <color rgb="FF000000"/>
        <rFont val="Source Code Pro"/>
        <family val="0"/>
        <charset val="1"/>
      </rPr>
      <t xml:space="preserve">for</t>
    </r>
    <r>
      <rPr>
        <sz val="11"/>
        <color rgb="FF000000"/>
        <rFont val="Source Code Pro"/>
        <family val="0"/>
        <charset val="1"/>
      </rPr>
      <t xml:space="preserve"> </t>
    </r>
    <r>
      <rPr>
        <b val="true"/>
        <i val="true"/>
        <sz val="11"/>
        <color rgb="FF7030A0"/>
        <rFont val="Source Code Pro"/>
        <family val="0"/>
        <charset val="1"/>
      </rPr>
      <t xml:space="preserve">i</t>
    </r>
    <r>
      <rPr>
        <sz val="11"/>
        <color rgb="FF000000"/>
        <rFont val="Source Code Pro"/>
        <family val="0"/>
        <charset val="1"/>
      </rPr>
      <t xml:space="preserve"> in xrange(10):</t>
    </r>
  </si>
  <si>
    <r>
      <rPr>
        <b val="true"/>
        <sz val="11"/>
        <color rgb="FF000000"/>
        <rFont val="Source Code Pro"/>
        <family val="0"/>
        <charset val="1"/>
      </rPr>
      <t xml:space="preserve">try</t>
    </r>
    <r>
      <rPr>
        <sz val="11"/>
        <color rgb="FF000000"/>
        <rFont val="Source Code Pro"/>
        <family val="0"/>
        <charset val="1"/>
      </rPr>
      <t xml:space="preserve">:</t>
    </r>
  </si>
  <si>
    <t xml:space="preserve">Ejecuta los comandos try, pero si hay algun error</t>
  </si>
  <si>
    <t xml:space="preserve">Ctrl }</t>
  </si>
  <si>
    <t xml:space="preserve">Comentar líneas</t>
  </si>
  <si>
    <t xml:space="preserve">x[:#]</t>
  </si>
  <si>
    <t xml:space="preserve">Seleccionar desde inicio(0) hasta #-1</t>
  </si>
  <si>
    <t xml:space="preserve">    comando1</t>
  </si>
  <si>
    <t xml:space="preserve">   comandos</t>
  </si>
  <si>
    <t xml:space="preserve">ejecuta los comandos de except</t>
  </si>
  <si>
    <t xml:space="preserve">x[#:]</t>
  </si>
  <si>
    <t xml:space="preserve">Seleccionar desde # hasta final</t>
  </si>
  <si>
    <r>
      <rPr>
        <b val="true"/>
        <sz val="11"/>
        <color rgb="FF000000"/>
        <rFont val="Source Code Pro"/>
        <family val="0"/>
        <charset val="1"/>
      </rPr>
      <t xml:space="preserve">except</t>
    </r>
    <r>
      <rPr>
        <sz val="11"/>
        <color rgb="FF000000"/>
        <rFont val="Source Code Pro"/>
        <family val="0"/>
        <charset val="1"/>
      </rPr>
      <t xml:space="preserve">:</t>
    </r>
  </si>
  <si>
    <t xml:space="preserve">x[::-1]</t>
  </si>
  <si>
    <t xml:space="preserve">Retorna x en sentido inverso</t>
  </si>
  <si>
    <t xml:space="preserve">n = 0</t>
  </si>
  <si>
    <t xml:space="preserve">$$latex$$</t>
  </si>
  <si>
    <t xml:space="preserve">Escribir Latex</t>
  </si>
  <si>
    <r>
      <rPr>
        <b val="true"/>
        <sz val="11"/>
        <color rgb="FF000000"/>
        <rFont val="Source Code Pro"/>
        <family val="0"/>
        <charset val="1"/>
      </rPr>
      <t xml:space="preserve">del</t>
    </r>
    <r>
      <rPr>
        <sz val="11"/>
        <color rgb="FF000000"/>
        <rFont val="Source Code Pro"/>
        <family val="0"/>
        <charset val="1"/>
      </rPr>
      <t xml:space="preserve"> x[#]</t>
    </r>
  </si>
  <si>
    <t xml:space="preserve">Eliminar elemento indexado</t>
  </si>
  <si>
    <r>
      <rPr>
        <b val="true"/>
        <sz val="11"/>
        <color rgb="FF000000"/>
        <rFont val="Source Code Pro"/>
        <family val="0"/>
        <charset val="1"/>
      </rPr>
      <t xml:space="preserve">while </t>
    </r>
    <r>
      <rPr>
        <i val="true"/>
        <sz val="11"/>
        <color rgb="FF0070C0"/>
        <rFont val="Source Code Pro"/>
        <family val="0"/>
        <charset val="1"/>
      </rPr>
      <t xml:space="preserve">exp</t>
    </r>
    <r>
      <rPr>
        <sz val="11"/>
        <color rgb="FF000000"/>
        <rFont val="Source Code Pro"/>
        <family val="0"/>
        <charset val="1"/>
      </rPr>
      <t xml:space="preserve">:</t>
    </r>
  </si>
  <si>
    <r>
      <rPr>
        <b val="true"/>
        <sz val="11"/>
        <color rgb="FF000000"/>
        <rFont val="Source Code Pro"/>
        <family val="0"/>
        <charset val="1"/>
      </rPr>
      <t xml:space="preserve">while</t>
    </r>
    <r>
      <rPr>
        <sz val="11"/>
        <color rgb="FF000000"/>
        <rFont val="Source Code Pro"/>
        <family val="0"/>
        <charset val="1"/>
      </rPr>
      <t xml:space="preserve">(</t>
    </r>
    <r>
      <rPr>
        <i val="true"/>
        <sz val="11"/>
        <color rgb="FF0070C0"/>
        <rFont val="Source Code Pro"/>
        <family val="0"/>
        <charset val="1"/>
      </rPr>
      <t xml:space="preserve">n&lt;10</t>
    </r>
    <r>
      <rPr>
        <sz val="11"/>
        <color rgb="FF000000"/>
        <rFont val="Source Code Pro"/>
        <family val="0"/>
        <charset val="1"/>
      </rPr>
      <t xml:space="preserve">):</t>
    </r>
  </si>
  <si>
    <t xml:space="preserve">Cabecera tamaño 1</t>
  </si>
  <si>
    <r>
      <rPr>
        <b val="true"/>
        <sz val="11"/>
        <color rgb="FF000000"/>
        <rFont val="Source Code Pro"/>
        <family val="0"/>
        <charset val="1"/>
      </rPr>
      <t xml:space="preserve">else</t>
    </r>
    <r>
      <rPr>
        <sz val="11"/>
        <color rgb="FF000000"/>
        <rFont val="Source Code Pro"/>
        <family val="0"/>
        <charset val="1"/>
      </rPr>
      <t xml:space="preserve">:</t>
    </r>
  </si>
  <si>
    <t xml:space="preserve">##</t>
  </si>
  <si>
    <t xml:space="preserve">Cabecera tamaño 2</t>
  </si>
  <si>
    <t xml:space="preserve">Se pueden usar listas en los argumentos</t>
  </si>
  <si>
    <t xml:space="preserve">    comando2</t>
  </si>
  <si>
    <t xml:space="preserve">   n += 1</t>
  </si>
  <si>
    <t xml:space="preserve">###</t>
  </si>
  <si>
    <t xml:space="preserve">Cabecera tamaño 3</t>
  </si>
  <si>
    <r>
      <rPr>
        <b val="true"/>
        <sz val="11"/>
        <color rgb="FF000000"/>
        <rFont val="Source Code Pro"/>
        <family val="0"/>
        <charset val="1"/>
      </rPr>
      <t xml:space="preserve">except</t>
    </r>
    <r>
      <rPr>
        <sz val="11"/>
        <color rgb="FF000000"/>
        <rFont val="Source Code Pro"/>
        <family val="0"/>
        <charset val="1"/>
      </rPr>
      <t xml:space="preserve"> (</t>
    </r>
    <r>
      <rPr>
        <i val="true"/>
        <sz val="11"/>
        <color rgb="FF569CD6"/>
        <rFont val="Source Code Pro"/>
        <family val="0"/>
        <charset val="1"/>
      </rPr>
      <t xml:space="preserve">tipo_error1</t>
    </r>
    <r>
      <rPr>
        <sz val="11"/>
        <rFont val="Source Code Pro"/>
        <family val="0"/>
        <charset val="1"/>
      </rPr>
      <t xml:space="preserve">,</t>
    </r>
    <r>
      <rPr>
        <i val="true"/>
        <sz val="11"/>
        <color rgb="FF569CD6"/>
        <rFont val="Source Code Pro"/>
        <family val="0"/>
        <charset val="1"/>
      </rPr>
      <t xml:space="preserve">tipo_error2</t>
    </r>
    <r>
      <rPr>
        <sz val="11"/>
        <rFont val="Source Code Pro"/>
        <family val="0"/>
        <charset val="1"/>
      </rPr>
      <t xml:space="preserve">)</t>
    </r>
    <r>
      <rPr>
        <sz val="11"/>
        <color rgb="FF000000"/>
        <rFont val="Source Code Pro"/>
        <family val="0"/>
        <charset val="1"/>
      </rPr>
      <t xml:space="preserve">:</t>
    </r>
  </si>
  <si>
    <t xml:space="preserve">max(#,#)</t>
  </si>
  <si>
    <t xml:space="preserve">Máximo de una secuencia de números</t>
  </si>
  <si>
    <t xml:space="preserve">min(#,#)</t>
  </si>
  <si>
    <t xml:space="preserve">Mínimo de una secuencia de números</t>
  </si>
  <si>
    <t xml:space="preserve">abs(#)</t>
  </si>
  <si>
    <r>
      <rPr>
        <b val="true"/>
        <sz val="11"/>
        <color rgb="FF000000"/>
        <rFont val="Source Code Pro"/>
        <family val="0"/>
        <charset val="1"/>
      </rPr>
      <t xml:space="preserve">elif</t>
    </r>
    <r>
      <rPr>
        <sz val="11"/>
        <color rgb="FF000000"/>
        <rFont val="Source Code Pro"/>
        <family val="0"/>
        <charset val="1"/>
      </rPr>
      <t xml:space="preserve"> </t>
    </r>
    <r>
      <rPr>
        <i val="true"/>
        <sz val="11"/>
        <color rgb="FF0070C0"/>
        <rFont val="Source Code Pro"/>
        <family val="0"/>
        <charset val="1"/>
      </rPr>
      <t xml:space="preserve">exp</t>
    </r>
    <r>
      <rPr>
        <sz val="11"/>
        <color rgb="FF000000"/>
        <rFont val="Source Code Pro"/>
        <family val="0"/>
        <charset val="1"/>
      </rPr>
      <t xml:space="preserve">:</t>
    </r>
  </si>
  <si>
    <t xml:space="preserve">sum(#,#)</t>
  </si>
  <si>
    <t xml:space="preserve">pow(#,#)</t>
  </si>
  <si>
    <t xml:space="preserve">round(6.32,1)</t>
  </si>
  <si>
    <t xml:space="preserve">Redondear, número de decimales</t>
  </si>
  <si>
    <t xml:space="preserve">    comando3</t>
  </si>
  <si>
    <t xml:space="preserve">finally:</t>
  </si>
  <si>
    <t xml:space="preserve">range(#,#,#)</t>
  </si>
  <si>
    <t xml:space="preserve">Objeto generador de lista secuencial # inicio, # final, # step</t>
  </si>
  <si>
    <t xml:space="preserve">Los comandos de finally siempre se ejecutan</t>
  </si>
  <si>
    <t xml:space="preserve">list(x)</t>
  </si>
  <si>
    <t xml:space="preserve">Listar x, puede ser un rango</t>
  </si>
  <si>
    <t xml:space="preserve">raise</t>
  </si>
  <si>
    <t xml:space="preserve">Levantar una excepción es mostrar un error</t>
  </si>
  <si>
    <t xml:space="preserve">len(x)</t>
  </si>
  <si>
    <t xml:space="preserve">Longitud de un objeto(string,lista,etc)</t>
  </si>
  <si>
    <r>
      <rPr>
        <b val="true"/>
        <u val="single"/>
        <sz val="11"/>
        <color rgb="FF000000"/>
        <rFont val="Source Code Pro"/>
        <family val="0"/>
        <charset val="1"/>
      </rPr>
      <t xml:space="preserve">Funciones / Subrutinas</t>
    </r>
    <r>
      <rPr>
        <sz val="11"/>
        <color rgb="FF000000"/>
        <rFont val="Source Code Pro"/>
        <family val="0"/>
        <charset val="1"/>
      </rPr>
      <t xml:space="preserve">(Código reusable)</t>
    </r>
  </si>
  <si>
    <t xml:space="preserve">Tuplas</t>
  </si>
  <si>
    <t xml:space="preserve">Inmutables, elementos por defecto sin paréntesis</t>
  </si>
  <si>
    <r>
      <rPr>
        <b val="true"/>
        <sz val="11"/>
        <color rgb="FF000000"/>
        <rFont val="Source Code Pro"/>
        <family val="0"/>
        <charset val="1"/>
      </rPr>
      <t xml:space="preserve">def</t>
    </r>
    <r>
      <rPr>
        <sz val="11"/>
        <color rgb="FF000000"/>
        <rFont val="Source Code Pro"/>
        <family val="0"/>
        <charset val="1"/>
      </rPr>
      <t xml:space="preserve"> </t>
    </r>
    <r>
      <rPr>
        <i val="true"/>
        <sz val="11"/>
        <color rgb="FF2A6099"/>
        <rFont val="Source Code Pro"/>
        <family val="0"/>
        <charset val="1"/>
      </rPr>
      <t xml:space="preserve">nom</t>
    </r>
    <r>
      <rPr>
        <sz val="11"/>
        <color rgb="FF000000"/>
        <rFont val="Source Code Pro"/>
        <family val="0"/>
        <charset val="1"/>
      </rPr>
      <t xml:space="preserve">():</t>
    </r>
  </si>
  <si>
    <t xml:space="preserve">x = (1,“a”,True)</t>
  </si>
  <si>
    <t xml:space="preserve">Crear tupla</t>
  </si>
  <si>
    <t xml:space="preserve">Listas</t>
  </si>
  <si>
    <t xml:space="preserve">Mutables, ordenadas</t>
  </si>
  <si>
    <r>
      <rPr>
        <b val="true"/>
        <sz val="11"/>
        <color rgb="FF000000"/>
        <rFont val="Source Code Pro"/>
        <family val="0"/>
        <charset val="1"/>
      </rPr>
      <t xml:space="preserve">def</t>
    </r>
    <r>
      <rPr>
        <sz val="11"/>
        <color rgb="FF000000"/>
        <rFont val="Source Code Pro"/>
        <family val="0"/>
        <charset val="1"/>
      </rPr>
      <t xml:space="preserve"> </t>
    </r>
    <r>
      <rPr>
        <i val="true"/>
        <sz val="11"/>
        <color rgb="FF2A6099"/>
        <rFont val="Source Code Pro"/>
        <family val="0"/>
        <charset val="1"/>
      </rPr>
      <t xml:space="preserve">nom</t>
    </r>
    <r>
      <rPr>
        <sz val="11"/>
        <color rgb="FF000000"/>
        <rFont val="Source Code Pro"/>
        <family val="0"/>
        <charset val="1"/>
      </rPr>
      <t xml:space="preserve">(</t>
    </r>
    <r>
      <rPr>
        <i val="true"/>
        <sz val="11"/>
        <color rgb="FF0070C0"/>
        <rFont val="Source Code Pro"/>
        <family val="0"/>
        <charset val="1"/>
      </rPr>
      <t xml:space="preserve">p1</t>
    </r>
    <r>
      <rPr>
        <sz val="11"/>
        <color rgb="FF000000"/>
        <rFont val="Source Code Pro"/>
        <family val="0"/>
        <charset val="1"/>
      </rPr>
      <t xml:space="preserve">,</t>
    </r>
    <r>
      <rPr>
        <i val="true"/>
        <sz val="11"/>
        <color rgb="FF0070C0"/>
        <rFont val="Source Code Pro"/>
        <family val="0"/>
        <charset val="1"/>
      </rPr>
      <t xml:space="preserve">p2</t>
    </r>
    <r>
      <rPr>
        <sz val="11"/>
        <color rgb="FF000000"/>
        <rFont val="Source Code Pro"/>
        <family val="0"/>
        <charset val="1"/>
      </rPr>
      <t xml:space="preserve">):</t>
    </r>
  </si>
  <si>
    <t xml:space="preserve">Función con parámetros</t>
  </si>
  <si>
    <t xml:space="preserve">x = [1,“a”,True]</t>
  </si>
  <si>
    <t xml:space="preserve">Crear lista</t>
  </si>
  <si>
    <t xml:space="preserve">x.append(y)</t>
  </si>
  <si>
    <t xml:space="preserve">Añadir elemento “y” al final de la lista “x”</t>
  </si>
  <si>
    <r>
      <rPr>
        <b val="true"/>
        <sz val="11"/>
        <color rgb="FF000000"/>
        <rFont val="Source Code Pro"/>
        <family val="0"/>
        <charset val="1"/>
      </rPr>
      <t xml:space="preserve">def</t>
    </r>
    <r>
      <rPr>
        <sz val="11"/>
        <color rgb="FF000000"/>
        <rFont val="Source Code Pro"/>
        <family val="0"/>
        <charset val="1"/>
      </rPr>
      <t xml:space="preserve"> </t>
    </r>
    <r>
      <rPr>
        <i val="true"/>
        <sz val="11"/>
        <color rgb="FF2A6099"/>
        <rFont val="Source Code Pro"/>
        <family val="0"/>
        <charset val="1"/>
      </rPr>
      <t xml:space="preserve">nom</t>
    </r>
    <r>
      <rPr>
        <sz val="11"/>
        <color rgb="FF000000"/>
        <rFont val="Source Code Pro"/>
        <family val="0"/>
        <charset val="1"/>
      </rPr>
      <t xml:space="preserve">(</t>
    </r>
    <r>
      <rPr>
        <i val="true"/>
        <sz val="11"/>
        <color rgb="FF0070C0"/>
        <rFont val="Source Code Pro"/>
        <family val="0"/>
        <charset val="1"/>
      </rPr>
      <t xml:space="preserve">p1</t>
    </r>
    <r>
      <rPr>
        <sz val="11"/>
        <color rgb="FF000000"/>
        <rFont val="Source Code Pro"/>
        <family val="0"/>
        <charset val="1"/>
      </rPr>
      <t xml:space="preserve">,</t>
    </r>
    <r>
      <rPr>
        <i val="true"/>
        <sz val="11"/>
        <color rgb="FF0070C0"/>
        <rFont val="Source Code Pro"/>
        <family val="0"/>
        <charset val="1"/>
      </rPr>
      <t xml:space="preserve">p2</t>
    </r>
    <r>
      <rPr>
        <i val="true"/>
        <sz val="11"/>
        <rFont val="Source Code Pro"/>
        <family val="0"/>
        <charset val="1"/>
      </rPr>
      <t xml:space="preserve">=</t>
    </r>
    <r>
      <rPr>
        <i val="true"/>
        <sz val="11"/>
        <color rgb="FF0070C0"/>
        <rFont val="Source Code Pro"/>
        <family val="0"/>
        <charset val="1"/>
      </rPr>
      <t xml:space="preserve">*</t>
    </r>
    <r>
      <rPr>
        <sz val="11"/>
        <color rgb="FF000000"/>
        <rFont val="Source Code Pro"/>
        <family val="0"/>
        <charset val="1"/>
      </rPr>
      <t xml:space="preserve">):</t>
    </r>
  </si>
  <si>
    <t xml:space="preserve">Función con parámetro opcional (con valor predeterminado)</t>
  </si>
  <si>
    <t xml:space="preserve">x.insert(#,y)</t>
  </si>
  <si>
    <t xml:space="preserve">Añadir elemento “y” en posición específica</t>
  </si>
  <si>
    <t xml:space="preserve">x.extend(y,z)</t>
  </si>
  <si>
    <t xml:space="preserve">Añadir múltiples elementos a la vez</t>
  </si>
  <si>
    <t xml:space="preserve">x.pop()</t>
  </si>
  <si>
    <t xml:space="preserve">Sacar último elemento de la lista “x”</t>
  </si>
  <si>
    <r>
      <rPr>
        <i val="true"/>
        <sz val="11"/>
        <color rgb="FF2A6099"/>
        <rFont val="Source Code Pro"/>
        <family val="0"/>
        <charset val="1"/>
      </rPr>
      <t xml:space="preserve">nom</t>
    </r>
    <r>
      <rPr>
        <sz val="11"/>
        <color rgb="FF000000"/>
        <rFont val="Source Code Pro"/>
        <family val="0"/>
        <charset val="1"/>
      </rPr>
      <t xml:space="preserve">()</t>
    </r>
  </si>
  <si>
    <t xml:space="preserve">Llamar a una función sin argumentos</t>
  </si>
  <si>
    <t xml:space="preserve">Define lo que devuelve la función</t>
  </si>
  <si>
    <t xml:space="preserve">x.index(y)</t>
  </si>
  <si>
    <t xml:space="preserve">Indexación del elemento “y” en la lista “x”</t>
  </si>
  <si>
    <r>
      <rPr>
        <i val="true"/>
        <sz val="11"/>
        <color rgb="FF2A6099"/>
        <rFont val="Source Code Pro"/>
        <family val="0"/>
        <charset val="1"/>
      </rPr>
      <t xml:space="preserve">nom</t>
    </r>
    <r>
      <rPr>
        <sz val="11"/>
        <color rgb="FF000000"/>
        <rFont val="Source Code Pro"/>
        <family val="0"/>
        <charset val="1"/>
      </rPr>
      <t xml:space="preserve">(</t>
    </r>
    <r>
      <rPr>
        <i val="true"/>
        <sz val="11"/>
        <color rgb="FF0070C0"/>
        <rFont val="Source Code Pro"/>
        <family val="0"/>
        <charset val="1"/>
      </rPr>
      <t xml:space="preserve">arg1</t>
    </r>
    <r>
      <rPr>
        <sz val="11"/>
        <color rgb="FF000000"/>
        <rFont val="Source Code Pro"/>
        <family val="0"/>
        <charset val="1"/>
      </rPr>
      <t xml:space="preserve">, </t>
    </r>
    <r>
      <rPr>
        <i val="true"/>
        <sz val="11"/>
        <color rgb="FF0070C0"/>
        <rFont val="Source Code Pro"/>
        <family val="0"/>
        <charset val="1"/>
      </rPr>
      <t xml:space="preserve">arg2</t>
    </r>
    <r>
      <rPr>
        <sz val="11"/>
        <color rgb="FF000000"/>
        <rFont val="Source Code Pro"/>
        <family val="0"/>
        <charset val="1"/>
      </rPr>
      <t xml:space="preserve">)</t>
    </r>
  </si>
  <si>
    <t xml:space="preserve">Llamar a una función con argumentos</t>
  </si>
  <si>
    <t xml:space="preserve">x.reverse()</t>
  </si>
  <si>
    <t xml:space="preserve">Invierte los elementos de la lista “x”</t>
  </si>
  <si>
    <t xml:space="preserve">x.count(y)</t>
  </si>
  <si>
    <t xml:space="preserve">Cuenta cuántas veces el elemento “y” está en “x”</t>
  </si>
  <si>
    <t xml:space="preserve">x.remove(y)</t>
  </si>
  <si>
    <t xml:space="preserve">Remueve el elemento “y” de la lista “x”</t>
  </si>
  <si>
    <t xml:space="preserve">print(y in x)</t>
  </si>
  <si>
    <t xml:space="preserve">Comprobar si un elemento “y” está dentro de la lista “x”</t>
  </si>
  <si>
    <t xml:space="preserve">Clases: Plantilla de un objeto, con propiedades/atributos y métodos</t>
  </si>
  <si>
    <t xml:space="preserve">max(x)</t>
  </si>
  <si>
    <t xml:space="preserve">Devuelve el mayor elemento de la lista</t>
  </si>
  <si>
    <t xml:space="preserve">Instancias/Objetos: Implementación de clases</t>
  </si>
  <si>
    <t xml:space="preserve">min(x)</t>
  </si>
  <si>
    <t xml:space="preserve">Devuelve el menor elemento de la lista</t>
  </si>
  <si>
    <r>
      <rPr>
        <b val="true"/>
        <sz val="11"/>
        <color rgb="FF000000"/>
        <rFont val="Source Code Pro"/>
        <family val="0"/>
        <charset val="1"/>
      </rPr>
      <t xml:space="preserve">class</t>
    </r>
    <r>
      <rPr>
        <sz val="11"/>
        <color rgb="FF000000"/>
        <rFont val="Source Code Pro"/>
        <family val="0"/>
        <charset val="1"/>
      </rPr>
      <t xml:space="preserve"> </t>
    </r>
    <r>
      <rPr>
        <sz val="11"/>
        <color rgb="FF2A6099"/>
        <rFont val="Source Code Pro"/>
        <family val="0"/>
        <charset val="1"/>
      </rPr>
      <t xml:space="preserve">Celular</t>
    </r>
    <r>
      <rPr>
        <sz val="11"/>
        <color rgb="FF000000"/>
        <rFont val="Source Code Pro"/>
        <family val="0"/>
        <charset val="1"/>
      </rPr>
      <t xml:space="preserve">:</t>
    </r>
  </si>
  <si>
    <t xml:space="preserve">Crear clase con sus métodos como funciones</t>
  </si>
  <si>
    <t xml:space="preserve">Sets</t>
  </si>
  <si>
    <t xml:space="preserve">No ordenado, no indexado, no duplicados</t>
  </si>
  <si>
    <r>
      <rPr>
        <b val="true"/>
        <sz val="11"/>
        <color rgb="FF000000"/>
        <rFont val="Source Code Pro"/>
        <family val="0"/>
        <charset val="1"/>
      </rPr>
      <t xml:space="preserve">    </t>
    </r>
    <r>
      <rPr>
        <i val="true"/>
        <sz val="11"/>
        <color rgb="FF000000"/>
        <rFont val="Source Code Pro"/>
        <family val="0"/>
        <charset val="1"/>
      </rPr>
      <t xml:space="preserve">atributos</t>
    </r>
  </si>
  <si>
    <r>
      <rPr>
        <sz val="11"/>
        <color rgb="FF000000"/>
        <rFont val="Source Code Pro"/>
        <family val="0"/>
        <charset val="1"/>
      </rPr>
      <t xml:space="preserve">Self: Referencia a una futura instancia, necesario en cada método. Es </t>
    </r>
    <r>
      <rPr>
        <i val="true"/>
        <sz val="11"/>
        <color rgb="FF000000"/>
        <rFont val="Source Code Pro"/>
        <family val="0"/>
        <charset val="1"/>
      </rPr>
      <t xml:space="preserve">self</t>
    </r>
    <r>
      <rPr>
        <sz val="11"/>
        <color rgb="FF000000"/>
        <rFont val="Source Code Pro"/>
        <family val="0"/>
        <charset val="1"/>
      </rPr>
      <t xml:space="preserve"> por convención.</t>
    </r>
  </si>
  <si>
    <r>
      <rPr>
        <sz val="11"/>
        <color rgb="FF000000"/>
        <rFont val="Source Code Pro"/>
        <family val="0"/>
        <charset val="1"/>
      </rPr>
      <t xml:space="preserve">    </t>
    </r>
    <r>
      <rPr>
        <b val="true"/>
        <sz val="11"/>
        <color rgb="FF000000"/>
        <rFont val="Source Code Pro"/>
        <family val="0"/>
        <charset val="1"/>
      </rPr>
      <t xml:space="preserve">def</t>
    </r>
    <r>
      <rPr>
        <sz val="11"/>
        <color rgb="FF000000"/>
        <rFont val="Source Code Pro"/>
        <family val="0"/>
        <charset val="1"/>
      </rPr>
      <t xml:space="preserve"> </t>
    </r>
    <r>
      <rPr>
        <sz val="11"/>
        <color rgb="FF2A6099"/>
        <rFont val="Source Code Pro"/>
        <family val="0"/>
        <charset val="1"/>
      </rPr>
      <t xml:space="preserve">metodo1</t>
    </r>
    <r>
      <rPr>
        <sz val="11"/>
        <color rgb="FF000000"/>
        <rFont val="Source Code Pro"/>
        <family val="0"/>
        <charset val="1"/>
      </rPr>
      <t xml:space="preserve">(self):</t>
    </r>
  </si>
  <si>
    <t xml:space="preserve">__init__</t>
  </si>
  <si>
    <t xml:space="preserve">(constructor de Javascript)</t>
  </si>
  <si>
    <t xml:space="preserve">x = {1,“a”,True}</t>
  </si>
  <si>
    <t xml:space="preserve">Crear set</t>
  </si>
  <si>
    <t xml:space="preserve">        comandos</t>
  </si>
  <si>
    <t xml:space="preserve">x.add(y)</t>
  </si>
  <si>
    <t xml:space="preserve">Añadir elemento “y” al final del set “x”</t>
  </si>
  <si>
    <r>
      <rPr>
        <sz val="11"/>
        <color rgb="FF000000"/>
        <rFont val="Source Code Pro"/>
        <family val="0"/>
        <charset val="1"/>
      </rPr>
      <t xml:space="preserve">    </t>
    </r>
    <r>
      <rPr>
        <b val="true"/>
        <sz val="11"/>
        <color rgb="FF000000"/>
        <rFont val="Source Code Pro"/>
        <family val="0"/>
        <charset val="1"/>
      </rPr>
      <t xml:space="preserve">def</t>
    </r>
    <r>
      <rPr>
        <sz val="11"/>
        <color rgb="FF000000"/>
        <rFont val="Source Code Pro"/>
        <family val="0"/>
        <charset val="1"/>
      </rPr>
      <t xml:space="preserve"> </t>
    </r>
    <r>
      <rPr>
        <sz val="11"/>
        <color rgb="FF2A6099"/>
        <rFont val="Source Code Pro"/>
        <family val="0"/>
        <charset val="1"/>
      </rPr>
      <t xml:space="preserve">metodo2</t>
    </r>
    <r>
      <rPr>
        <sz val="11"/>
        <color rgb="FF000000"/>
        <rFont val="Source Code Pro"/>
        <family val="0"/>
        <charset val="1"/>
      </rPr>
      <t xml:space="preserve">(self,</t>
    </r>
    <r>
      <rPr>
        <i val="true"/>
        <sz val="11"/>
        <color rgb="FF0070C0"/>
        <rFont val="Source Code Pro"/>
        <family val="0"/>
        <charset val="1"/>
      </rPr>
      <t xml:space="preserve">p</t>
    </r>
    <r>
      <rPr>
        <sz val="11"/>
        <color rgb="FF000000"/>
        <rFont val="Source Code Pro"/>
        <family val="0"/>
        <charset val="1"/>
      </rPr>
      <t xml:space="preserve">):</t>
    </r>
  </si>
  <si>
    <t xml:space="preserve">x.update(y,z)</t>
  </si>
  <si>
    <t xml:space="preserve">Diccionario</t>
  </si>
  <si>
    <t xml:space="preserve">Mutables. Los valores pueden ser listas</t>
  </si>
  <si>
    <r>
      <rPr>
        <sz val="11"/>
        <color rgb="FF000000"/>
        <rFont val="Source Code Pro"/>
        <family val="0"/>
        <charset val="1"/>
      </rPr>
      <t xml:space="preserve">objeto = </t>
    </r>
    <r>
      <rPr>
        <sz val="11"/>
        <color rgb="FF2A6099"/>
        <rFont val="Source Code Pro"/>
        <family val="0"/>
        <charset val="1"/>
      </rPr>
      <t xml:space="preserve">Celular</t>
    </r>
    <r>
      <rPr>
        <sz val="11"/>
        <color rgb="FF000000"/>
        <rFont val="Source Code Pro"/>
        <family val="0"/>
        <charset val="1"/>
      </rPr>
      <t xml:space="preserve">()</t>
    </r>
  </si>
  <si>
    <t xml:space="preserve">Crear objeto (instancia de la clase “Celular”)</t>
  </si>
  <si>
    <t xml:space="preserve">x = {“k1”:3, “k2”:4}</t>
  </si>
  <si>
    <t xml:space="preserve">Pares de elementos llave-valor</t>
  </si>
  <si>
    <t xml:space="preserve">objeto.metodo1()</t>
  </si>
  <si>
    <t xml:space="preserve">Devolver el método del objeto</t>
  </si>
  <si>
    <t xml:space="preserve">x.keys()</t>
  </si>
  <si>
    <t xml:space="preserve">Devolver las llaves del diccionario “x”</t>
  </si>
  <si>
    <r>
      <rPr>
        <sz val="11"/>
        <color rgb="FF2A6099"/>
        <rFont val="Source Code Pro"/>
        <family val="0"/>
        <charset val="1"/>
      </rPr>
      <t xml:space="preserve">Celular</t>
    </r>
    <r>
      <rPr>
        <sz val="11"/>
        <color rgb="FF000000"/>
        <rFont val="Source Code Pro"/>
        <family val="0"/>
        <charset val="1"/>
      </rPr>
      <t xml:space="preserve">.metodo1(objeto)</t>
    </r>
  </si>
  <si>
    <r>
      <rPr>
        <sz val="11"/>
        <color rgb="FF000000"/>
        <rFont val="Source Code Pro"/>
        <family val="0"/>
        <charset val="1"/>
      </rPr>
      <t xml:space="preserve">Este código es transformado al de arriba, acá se ve por qué es necesario </t>
    </r>
    <r>
      <rPr>
        <i val="true"/>
        <sz val="11"/>
        <color rgb="FF000000"/>
        <rFont val="Source Code Pro"/>
        <family val="0"/>
        <charset val="1"/>
      </rPr>
      <t xml:space="preserve">self</t>
    </r>
  </si>
  <si>
    <t xml:space="preserve">x.values()</t>
  </si>
  <si>
    <t xml:space="preserve">Devolver los valores del diccionario “x”</t>
  </si>
  <si>
    <r>
      <rPr>
        <sz val="11"/>
        <color rgb="FF000000"/>
        <rFont val="Source Code Pro"/>
        <family val="0"/>
        <charset val="1"/>
      </rPr>
      <t xml:space="preserve">objeto.metodo2(</t>
    </r>
    <r>
      <rPr>
        <i val="true"/>
        <sz val="11"/>
        <color rgb="FF63BBEE"/>
        <rFont val="Source Code Pro"/>
        <family val="0"/>
        <charset val="1"/>
      </rPr>
      <t xml:space="preserve">p</t>
    </r>
    <r>
      <rPr>
        <sz val="11"/>
        <color rgb="FF000000"/>
        <rFont val="Source Code Pro"/>
        <family val="0"/>
        <charset val="1"/>
      </rPr>
      <t xml:space="preserve">)</t>
    </r>
  </si>
  <si>
    <t xml:space="preserve">Devolver el método del objeto con su parámetro</t>
  </si>
  <si>
    <t xml:space="preserve">x[“k3”] = 7</t>
  </si>
  <si>
    <t xml:space="preserve">Añadir nueva llave-valor</t>
  </si>
  <si>
    <r>
      <rPr>
        <sz val="11"/>
        <color rgb="FF2A6099"/>
        <rFont val="Source Code Pro"/>
        <family val="0"/>
        <charset val="1"/>
      </rPr>
      <t xml:space="preserve">Celular</t>
    </r>
    <r>
      <rPr>
        <sz val="11"/>
        <color rgb="FF000000"/>
        <rFont val="Source Code Pro"/>
        <family val="0"/>
        <charset val="1"/>
      </rPr>
      <t xml:space="preserve">.metodo1(objeto,</t>
    </r>
    <r>
      <rPr>
        <i val="true"/>
        <sz val="11"/>
        <color rgb="FF63BBEE"/>
        <rFont val="Source Code Pro"/>
        <family val="0"/>
        <charset val="1"/>
      </rPr>
      <t xml:space="preserve">p</t>
    </r>
    <r>
      <rPr>
        <sz val="11"/>
        <color rgb="FF000000"/>
        <rFont val="Source Code Pro"/>
        <family val="0"/>
        <charset val="1"/>
      </rPr>
      <t xml:space="preserve">)</t>
    </r>
  </si>
  <si>
    <t xml:space="preserve">x.get(“k1”)</t>
  </si>
  <si>
    <t xml:space="preserve">Devolver valor de la llave “k1”</t>
  </si>
  <si>
    <r>
      <rPr>
        <b val="true"/>
        <sz val="11"/>
        <color rgb="FF000000"/>
        <rFont val="Source Code Pro"/>
        <family val="0"/>
        <charset val="1"/>
      </rPr>
      <t xml:space="preserve">class</t>
    </r>
    <r>
      <rPr>
        <sz val="11"/>
        <color rgb="FF000000"/>
        <rFont val="Source Code Pro"/>
        <family val="0"/>
        <charset val="1"/>
      </rPr>
      <t xml:space="preserve"> </t>
    </r>
    <r>
      <rPr>
        <sz val="11"/>
        <color rgb="FF2A6099"/>
        <rFont val="Source Code Pro"/>
        <family val="0"/>
        <charset val="1"/>
      </rPr>
      <t xml:space="preserve">iPhone</t>
    </r>
    <r>
      <rPr>
        <sz val="11"/>
        <color rgb="FF000000"/>
        <rFont val="Source Code Pro"/>
        <family val="0"/>
        <charset val="1"/>
      </rPr>
      <t xml:space="preserve">(</t>
    </r>
    <r>
      <rPr>
        <sz val="11"/>
        <color rgb="FF2A6099"/>
        <rFont val="Source Code Pro"/>
        <family val="0"/>
        <charset val="1"/>
      </rPr>
      <t xml:space="preserve">Celular</t>
    </r>
    <r>
      <rPr>
        <sz val="11"/>
        <color rgb="FF000000"/>
        <rFont val="Source Code Pro"/>
        <family val="0"/>
        <charset val="1"/>
      </rPr>
      <t xml:space="preserve">):</t>
    </r>
  </si>
  <si>
    <r>
      <rPr>
        <i val="true"/>
        <sz val="11"/>
        <color rgb="FF000000"/>
        <rFont val="Source Code Pro"/>
        <family val="0"/>
        <charset val="1"/>
      </rPr>
      <t xml:space="preserve">Herencia</t>
    </r>
    <r>
      <rPr>
        <sz val="11"/>
        <color rgb="FF000000"/>
        <rFont val="Source Code Pro"/>
        <family val="0"/>
        <charset val="1"/>
      </rPr>
      <t xml:space="preserve">: una clase hereda las propiedas y comportamiento de otra clase</t>
    </r>
  </si>
  <si>
    <r>
      <rPr>
        <sz val="11"/>
        <color rgb="FF000000"/>
        <rFont val="Source Code Pro"/>
        <family val="0"/>
        <charset val="1"/>
      </rPr>
      <t xml:space="preserve">   </t>
    </r>
    <r>
      <rPr>
        <b val="true"/>
        <sz val="11"/>
        <color rgb="FF000000"/>
        <rFont val="Source Code Pro"/>
        <family val="0"/>
        <charset val="1"/>
      </rPr>
      <t xml:space="preserve">def</t>
    </r>
    <r>
      <rPr>
        <sz val="11"/>
        <color rgb="FF000000"/>
        <rFont val="Source Code Pro"/>
        <family val="0"/>
        <charset val="1"/>
      </rPr>
      <t xml:space="preserve"> metodo3(self):</t>
    </r>
  </si>
  <si>
    <t xml:space="preserve">R es sensible a mayúsculas</t>
  </si>
  <si>
    <t xml:space="preserve">R Studio atajos de teclado</t>
  </si>
  <si>
    <t xml:space="preserve">¿Dónde ejecutar R?</t>
  </si>
  <si>
    <t xml:space="preserve">¿Dónde conseguir paquetes?</t>
  </si>
  <si>
    <t xml:space="preserve">;</t>
  </si>
  <si>
    <t xml:space="preserve">Opcional para terminar instrucciones</t>
  </si>
  <si>
    <t xml:space="preserve">IDEs</t>
  </si>
  <si>
    <t xml:space="preserve">CRAN (Comprehensive R Archive Network)</t>
  </si>
  <si>
    <t xml:space="preserve">Paquetes base: Ya instalados en R</t>
  </si>
  <si>
    <t xml:space="preserve">Ctrl Shift N</t>
  </si>
  <si>
    <t xml:space="preserve">Crear script</t>
  </si>
  <si>
    <r>
      <rPr>
        <sz val="11"/>
        <color rgb="FF000000"/>
        <rFont val="Source Code Pro"/>
        <family val="0"/>
        <charset val="1"/>
      </rPr>
      <t xml:space="preserve">*Para ejecutar todo el código, primero guardar y luego </t>
    </r>
    <r>
      <rPr>
        <sz val="11"/>
        <color rgb="FFFF0000"/>
        <rFont val="Source Code Pro"/>
        <family val="0"/>
        <charset val="1"/>
      </rPr>
      <t xml:space="preserve">Source</t>
    </r>
  </si>
  <si>
    <t xml:space="preserve">Comentarios</t>
  </si>
  <si>
    <t xml:space="preserve">Sublime Text con REPL</t>
  </si>
  <si>
    <t xml:space="preserve">Rstudio</t>
  </si>
  <si>
    <t xml:space="preserve">Crantastic</t>
  </si>
  <si>
    <t xml:space="preserve">Paquetes add-on: No instalados en R</t>
  </si>
  <si>
    <t xml:space="preserve">Ctrl 1</t>
  </si>
  <si>
    <t xml:space="preserve">Cursor a script</t>
  </si>
  <si>
    <t xml:space="preserve">Directorio default: Tools &gt; Global Options</t>
  </si>
  <si>
    <t xml:space="preserve">R usualmente entiende comandos multilínea:</t>
  </si>
  <si>
    <t xml:space="preserve">Emacs con ESS</t>
  </si>
  <si>
    <t xml:space="preserve">Eclipse con StatET</t>
  </si>
  <si>
    <t xml:space="preserve">Ctrl 2</t>
  </si>
  <si>
    <t xml:space="preserve">Cursor a consola</t>
  </si>
  <si>
    <t xml:space="preserve">Vim con Nvim-R</t>
  </si>
  <si>
    <t xml:space="preserve">Architect</t>
  </si>
  <si>
    <t xml:space="preserve">rbloggers.com</t>
  </si>
  <si>
    <t xml:space="preserve">Limpiar consola</t>
  </si>
  <si>
    <t xml:space="preserve">Ctrl Shift H</t>
  </si>
  <si>
    <t xml:space="preserve">Seleccionar directorio</t>
  </si>
  <si>
    <t xml:space="preserve">Ejecutar línea</t>
  </si>
  <si>
    <t xml:space="preserve">Paquetes</t>
  </si>
  <si>
    <t xml:space="preserve">Alt gr R</t>
  </si>
  <si>
    <t xml:space="preserve">Ejecutar todo el script</t>
  </si>
  <si>
    <t xml:space="preserve">pacman</t>
  </si>
  <si>
    <t xml:space="preserve">Manejador de paquetes</t>
  </si>
  <si>
    <t xml:space="preserve">tidyverse</t>
  </si>
  <si>
    <t xml:space="preserve">Megapaquete, contiene varios paquetes</t>
  </si>
  <si>
    <t xml:space="preserve">Alt gr B</t>
  </si>
  <si>
    <t xml:space="preserve">Ejecutar hasta línea seleccionada</t>
  </si>
  <si>
    <t xml:space="preserve">help(“x”)</t>
  </si>
  <si>
    <t xml:space="preserve">Help de la función x</t>
  </si>
  <si>
    <t xml:space="preserve">stringr</t>
  </si>
  <si>
    <t xml:space="preserve">Trabajar con strings</t>
  </si>
  <si>
    <t xml:space="preserve">ggpot2</t>
  </si>
  <si>
    <t xml:space="preserve">Gráficos y visualización de data</t>
  </si>
  <si>
    <t xml:space="preserve">Alt gr E</t>
  </si>
  <si>
    <t xml:space="preserve">Ejecutar desde línea seleccionada</t>
  </si>
  <si>
    <t xml:space="preserve">?x</t>
  </si>
  <si>
    <t xml:space="preserve">lubridate</t>
  </si>
  <si>
    <t xml:space="preserve">Trabajar con fechas</t>
  </si>
  <si>
    <t xml:space="preserve">dplyr</t>
  </si>
  <si>
    <t xml:space="preserve">Manipular data frames (filtrar,arreglar,mutar data)</t>
  </si>
  <si>
    <t xml:space="preserve">??x</t>
  </si>
  <si>
    <t xml:space="preserve">Buscar palabra clave “x”</t>
  </si>
  <si>
    <t xml:space="preserve">httr</t>
  </si>
  <si>
    <t xml:space="preserve">Trabajar con páginas web</t>
  </si>
  <si>
    <t xml:space="preserve">tidyr</t>
  </si>
  <si>
    <t xml:space="preserve">Limpiar información</t>
  </si>
  <si>
    <t xml:space="preserve">F1</t>
  </si>
  <si>
    <t xml:space="preserve">help de la función</t>
  </si>
  <si>
    <t xml:space="preserve">`x`</t>
  </si>
  <si>
    <t xml:space="preserve">Ver código fuente de la función x</t>
  </si>
  <si>
    <t xml:space="preserve">ggvis</t>
  </si>
  <si>
    <t xml:space="preserve">Gráficos interactivos</t>
  </si>
  <si>
    <t xml:space="preserve">readr</t>
  </si>
  <si>
    <t xml:space="preserve">Importar data</t>
  </si>
  <si>
    <t xml:space="preserve">F2</t>
  </si>
  <si>
    <t xml:space="preserve">source code de la función</t>
  </si>
  <si>
    <t xml:space="preserve">install.packages("x")</t>
  </si>
  <si>
    <t xml:space="preserve">Instalar paquete x en librería</t>
  </si>
  <si>
    <t xml:space="preserve">shiny</t>
  </si>
  <si>
    <t xml:space="preserve">Aplicaciones interactivas</t>
  </si>
  <si>
    <t xml:space="preserve">tibble</t>
  </si>
  <si>
    <t xml:space="preserve">Mejora funcionalidad de data.frame()</t>
  </si>
  <si>
    <t xml:space="preserve">Tab</t>
  </si>
  <si>
    <t xml:space="preserve">Autocompletado</t>
  </si>
  <si>
    <t xml:space="preserve">library(x)</t>
  </si>
  <si>
    <t xml:space="preserve">Cargar paquete x de la librería y se detiene si tiene error</t>
  </si>
  <si>
    <t xml:space="preserve">rio</t>
  </si>
  <si>
    <t xml:space="preserve">Importar y exportar data</t>
  </si>
  <si>
    <t xml:space="preserve">purr</t>
  </si>
  <si>
    <t xml:space="preserve">Mejor programación funcional</t>
  </si>
  <si>
    <t xml:space="preserve">require(x)</t>
  </si>
  <si>
    <t xml:space="preserve">Cargar paquete x de la librería y no se detiene si tiene error</t>
  </si>
  <si>
    <t xml:space="preserve">rmarkdown</t>
  </si>
  <si>
    <t xml:space="preserve">Apuntes interactivos para compartir</t>
  </si>
  <si>
    <t xml:space="preserve">Ctrl I</t>
  </si>
  <si>
    <t xml:space="preserve">Reindentar cursor</t>
  </si>
  <si>
    <t xml:space="preserve">detach(x)</t>
  </si>
  <si>
    <t xml:space="preserve">Deja de usar (unload) paquete x</t>
  </si>
  <si>
    <t xml:space="preserve">stats4</t>
  </si>
  <si>
    <t xml:space="preserve">Clases y métodos para MLE. Ya instalado</t>
  </si>
  <si>
    <t xml:space="preserve">Inicio</t>
  </si>
  <si>
    <t xml:space="preserve">Ir al inicio de la línea</t>
  </si>
  <si>
    <r>
      <rPr>
        <i val="true"/>
        <sz val="11"/>
        <color rgb="FF000000"/>
        <rFont val="Source Code Pro"/>
        <family val="0"/>
        <charset val="1"/>
      </rPr>
      <t xml:space="preserve">paquete</t>
    </r>
    <r>
      <rPr>
        <sz val="11"/>
        <color rgb="FF000000"/>
        <rFont val="Source Code Pro"/>
        <family val="0"/>
        <charset val="1"/>
      </rPr>
      <t xml:space="preserve">::</t>
    </r>
    <r>
      <rPr>
        <i val="true"/>
        <sz val="11"/>
        <color rgb="FF000000"/>
        <rFont val="Source Code Pro"/>
        <family val="0"/>
        <charset val="1"/>
      </rPr>
      <t xml:space="preserve">funcion</t>
    </r>
  </si>
  <si>
    <t xml:space="preserve">Para identificar funciones con mismos nombres pero de diferentes paquetes</t>
  </si>
  <si>
    <t xml:space="preserve">Fin</t>
  </si>
  <si>
    <t xml:space="preserve">Ir al final de la línea</t>
  </si>
  <si>
    <r>
      <rPr>
        <i val="true"/>
        <sz val="11"/>
        <color rgb="FF000000"/>
        <rFont val="Source Code Pro"/>
        <family val="0"/>
        <charset val="1"/>
      </rPr>
      <t xml:space="preserve">paquete</t>
    </r>
    <r>
      <rPr>
        <sz val="11"/>
        <color rgb="FF000000"/>
        <rFont val="Source Code Pro"/>
        <family val="0"/>
        <charset val="1"/>
      </rPr>
      <t xml:space="preserve">:::</t>
    </r>
    <r>
      <rPr>
        <i val="true"/>
        <sz val="11"/>
        <color rgb="FF000000"/>
        <rFont val="Source Code Pro"/>
        <family val="0"/>
        <charset val="1"/>
      </rPr>
      <t xml:space="preserve">funcion</t>
    </r>
  </si>
  <si>
    <t xml:space="preserve">Interrumpir comando</t>
  </si>
  <si>
    <t xml:space="preserve">getwd()</t>
  </si>
  <si>
    <t xml:space="preserve">Ver directorio actual</t>
  </si>
  <si>
    <t xml:space="preserve">Ctrl .</t>
  </si>
  <si>
    <t xml:space="preserve">Ir a archivo/función</t>
  </si>
  <si>
    <t xml:space="preserve">setwd()</t>
  </si>
  <si>
    <t xml:space="preserve">Escribir directorio a usar</t>
  </si>
  <si>
    <t xml:space="preserve">Ctrl O</t>
  </si>
  <si>
    <t xml:space="preserve">Abrir documento</t>
  </si>
  <si>
    <t xml:space="preserve">ls()</t>
  </si>
  <si>
    <t xml:space="preserve">Lista de objetos en memoria</t>
  </si>
  <si>
    <t xml:space="preserve">Ctrl W</t>
  </si>
  <si>
    <t xml:space="preserve">Cerrar documento activo</t>
  </si>
  <si>
    <t xml:space="preserve">ls(pat = “a”)</t>
  </si>
  <si>
    <t xml:space="preserve">Buscar objeto con caracter “a”</t>
  </si>
  <si>
    <t xml:space="preserve">Operador pipe %&gt;%</t>
  </si>
  <si>
    <t xml:space="preserve">Ctrl F</t>
  </si>
  <si>
    <t xml:space="preserve">Buscar y reemplazar</t>
  </si>
  <si>
    <t xml:space="preserve">rm(x)</t>
  </si>
  <si>
    <t xml:space="preserve">Eliminar objeto “x”</t>
  </si>
  <si>
    <t xml:space="preserve">Lógicos / Booleanos</t>
  </si>
  <si>
    <t xml:space="preserve">Ctrl Shift F</t>
  </si>
  <si>
    <t xml:space="preserve">Buscar en archivo</t>
  </si>
  <si>
    <t xml:space="preserve">rm(list=ls())</t>
  </si>
  <si>
    <t xml:space="preserve">Eliminar todos los objetos en memoria</t>
  </si>
  <si>
    <t xml:space="preserve">%in%</t>
  </si>
  <si>
    <t xml:space="preserve">Pertenencia</t>
  </si>
  <si>
    <r>
      <rPr>
        <sz val="11"/>
        <color rgb="FF000000"/>
        <rFont val="Source Code Pro"/>
        <family val="0"/>
        <charset val="1"/>
      </rPr>
      <t xml:space="preserve">x </t>
    </r>
    <r>
      <rPr>
        <sz val="11"/>
        <color rgb="FFC9211E"/>
        <rFont val="Source Code Pro"/>
        <family val="0"/>
        <charset val="1"/>
      </rPr>
      <t xml:space="preserve">%&gt;%</t>
    </r>
  </si>
  <si>
    <t xml:space="preserve">rm(list=ls(pat = “a”))</t>
  </si>
  <si>
    <t xml:space="preserve">Eliminar objeto con carácter “a”</t>
  </si>
  <si>
    <t xml:space="preserve">%*%</t>
  </si>
  <si>
    <t xml:space="preserve">Multiplicación matricial</t>
  </si>
  <si>
    <r>
      <rPr>
        <sz val="11"/>
        <color rgb="FF000000"/>
        <rFont val="Source Code Pro"/>
        <family val="0"/>
        <charset val="1"/>
      </rPr>
      <t xml:space="preserve">   operación1 </t>
    </r>
    <r>
      <rPr>
        <sz val="11"/>
        <color rgb="FFC9211E"/>
        <rFont val="Source Code Pro"/>
        <family val="0"/>
        <charset val="1"/>
      </rPr>
      <t xml:space="preserve">%&gt;%</t>
    </r>
  </si>
  <si>
    <t xml:space="preserve">dev.off()</t>
  </si>
  <si>
    <t xml:space="preserve">Borra plots</t>
  </si>
  <si>
    <t xml:space="preserve">no (ponerlo al inicio)</t>
  </si>
  <si>
    <t xml:space="preserve">%o%</t>
  </si>
  <si>
    <t xml:space="preserve">Producto externo</t>
  </si>
  <si>
    <r>
      <rPr>
        <sz val="11"/>
        <color rgb="FF000000"/>
        <rFont val="Source Code Pro"/>
        <family val="0"/>
        <charset val="1"/>
      </rPr>
      <t xml:space="preserve">   operación2 </t>
    </r>
    <r>
      <rPr>
        <sz val="11"/>
        <color rgb="FFC9211E"/>
        <rFont val="Source Code Pro"/>
        <family val="0"/>
        <charset val="1"/>
      </rPr>
      <t xml:space="preserve">%&gt;%</t>
    </r>
  </si>
  <si>
    <t xml:space="preserve">names</t>
  </si>
  <si>
    <t xml:space="preserve">Muestra nombres del objeto</t>
  </si>
  <si>
    <t xml:space="preserve">&amp;&amp;</t>
  </si>
  <si>
    <t xml:space="preserve">y (del primer elemento de un vector boolean)</t>
  </si>
  <si>
    <t xml:space="preserve">   operación3</t>
  </si>
  <si>
    <t xml:space="preserve">Ctrl J</t>
  </si>
  <si>
    <t xml:space="preserve">Añadir línea</t>
  </si>
  <si>
    <t xml:space="preserve">||</t>
  </si>
  <si>
    <t xml:space="preserve">o (del primer elemento de un vector boolean)</t>
  </si>
  <si>
    <t xml:space="preserve">Ctrl D</t>
  </si>
  <si>
    <t xml:space="preserve">Borrar línea</t>
  </si>
  <si>
    <t xml:space="preserve">Paradigmáticos</t>
  </si>
  <si>
    <t xml:space="preserve">xor()</t>
  </si>
  <si>
    <t xml:space="preserve">o exclusivo</t>
  </si>
  <si>
    <t xml:space="preserve">Ctrl K</t>
  </si>
  <si>
    <t xml:space="preserve">Borrar en línea seleccionada</t>
  </si>
  <si>
    <t xml:space="preserve">args(x)</t>
  </si>
  <si>
    <t xml:space="preserve">Argumentos de la función x</t>
  </si>
  <si>
    <t xml:space="preserve">%/%</t>
  </si>
  <si>
    <t xml:space="preserve">División entera</t>
  </si>
  <si>
    <t xml:space="preserve">Ctrl Tab</t>
  </si>
  <si>
    <t xml:space="preserve">Siguiente pestaña script</t>
  </si>
  <si>
    <t xml:space="preserve">environment(x)</t>
  </si>
  <si>
    <t xml:space="preserve">Entorno de la función x (si x es cerradura, o sea adentro de otra función)</t>
  </si>
  <si>
    <t xml:space="preserve">%%</t>
  </si>
  <si>
    <t xml:space="preserve">Ctrl Shift Tab</t>
  </si>
  <si>
    <t xml:space="preserve">Anterior pestaña script</t>
  </si>
  <si>
    <t xml:space="preserve">typeof(x)</t>
  </si>
  <si>
    <t xml:space="preserve">Tipo de dato de x</t>
  </si>
  <si>
    <r>
      <rPr>
        <sz val="11"/>
        <color rgb="FFC9211E"/>
        <rFont val="Source Code Pro"/>
        <family val="0"/>
        <charset val="1"/>
      </rPr>
      <t xml:space="preserve">`</t>
    </r>
    <r>
      <rPr>
        <i val="true"/>
        <sz val="11"/>
        <color rgb="FFF4511E"/>
        <rFont val="Source Code Pro"/>
        <family val="0"/>
        <charset val="1"/>
      </rPr>
      <t xml:space="preserve">op</t>
    </r>
    <r>
      <rPr>
        <sz val="11"/>
        <color rgb="FFC9211E"/>
        <rFont val="Source Code Pro"/>
        <family val="0"/>
        <charset val="1"/>
      </rPr>
      <t xml:space="preserve">`</t>
    </r>
  </si>
  <si>
    <t xml:space="preserve">Prefijador de operadores</t>
  </si>
  <si>
    <t xml:space="preserve">&lt;-</t>
  </si>
  <si>
    <t xml:space="preserve">Asignar/Reasignar hacia la izquierda, alcance local</t>
  </si>
  <si>
    <t xml:space="preserve">Ctrl Shift C</t>
  </si>
  <si>
    <t xml:space="preserve">Comentar línea</t>
  </si>
  <si>
    <t xml:space="preserve">mode(x)</t>
  </si>
  <si>
    <t xml:space="preserve">Tipo de dato de x en memoria: Becker et. al(1998)</t>
  </si>
  <si>
    <t xml:space="preserve">Asignar/Reasignar (solo en entorno de nivel superior)</t>
  </si>
  <si>
    <t xml:space="preserve">Alt ↑</t>
  </si>
  <si>
    <t xml:space="preserve">Mover líneas seleccionadas arriba</t>
  </si>
  <si>
    <t xml:space="preserve">class(x)</t>
  </si>
  <si>
    <t xml:space="preserve">Clase del objeto x</t>
  </si>
  <si>
    <t xml:space="preserve">&lt;&lt;-</t>
  </si>
  <si>
    <t xml:space="preserve">Asignar/Reasignar hacia la izquierda alcance global*</t>
  </si>
  <si>
    <t xml:space="preserve">*Por ejemplo en cerraduras (funciones dentro de funciones), para</t>
  </si>
  <si>
    <t xml:space="preserve">Alt ↓</t>
  </si>
  <si>
    <t xml:space="preserve">Mover líneas seleccionadas abajo</t>
  </si>
  <si>
    <t xml:space="preserve">methods(“x”)</t>
  </si>
  <si>
    <t xml:space="preserve">Métodos del objeto x</t>
  </si>
  <si>
    <t xml:space="preserve">-&gt;</t>
  </si>
  <si>
    <t xml:space="preserve">Asignar/Reasignar hacia la derecha, alcance local</t>
  </si>
  <si>
    <t xml:space="preserve">referirse a una variable creada un nivel superior no se usa &lt;- sino &lt;&lt;-</t>
  </si>
  <si>
    <t xml:space="preserve">Shift Alt ↑</t>
  </si>
  <si>
    <t xml:space="preserve">Copiar líneas arriba</t>
  </si>
  <si>
    <t xml:space="preserve">attributes(x)</t>
  </si>
  <si>
    <t xml:space="preserve">Atributos del objeto x</t>
  </si>
  <si>
    <t xml:space="preserve">%&gt;%</t>
  </si>
  <si>
    <t xml:space="preserve">Secuenciador (tubo) (pipe)</t>
  </si>
  <si>
    <t xml:space="preserve">-&gt;&gt;</t>
  </si>
  <si>
    <t xml:space="preserve">Asignar/Reasignar hacia la derecha, alcance global</t>
  </si>
  <si>
    <t xml:space="preserve">Shift Alt ↓</t>
  </si>
  <si>
    <t xml:space="preserve">Copiar líneas abajo</t>
  </si>
  <si>
    <t xml:space="preserve">Estructura del objeto x (Pequeño resumen de caracterísiticas)</t>
  </si>
  <si>
    <t xml:space="preserve">Entorno de nivel superior:</t>
  </si>
  <si>
    <t xml:space="preserve">Ctrl Alt ↑</t>
  </si>
  <si>
    <t xml:space="preserve">Añadir cursor arriba</t>
  </si>
  <si>
    <t xml:space="preserve">Entorno global:</t>
  </si>
  <si>
    <t xml:space="preserve">Ctrl Alt ↓</t>
  </si>
  <si>
    <t xml:space="preserve">Añadir cursor abajo</t>
  </si>
  <si>
    <t xml:space="preserve">Espaciode nombres:</t>
  </si>
  <si>
    <t xml:space="preserve">Ctrl Alt Shift ↑</t>
  </si>
  <si>
    <t xml:space="preserve">Mover cursor actual arriba</t>
  </si>
  <si>
    <t xml:space="preserve">Entorno vacío</t>
  </si>
  <si>
    <t xml:space="preserve">Ctrl Alt Shift ↓</t>
  </si>
  <si>
    <t xml:space="preserve">Mover cursor actual abajo</t>
  </si>
  <si>
    <t xml:space="preserve">print(“Hola”)</t>
  </si>
  <si>
    <t xml:space="preserve">Muestra salidas con índice para objetos S3. No concatena ni acepta caracter de escape</t>
  </si>
  <si>
    <t xml:space="preserve">Alcance estático (léxico):</t>
  </si>
  <si>
    <t xml:space="preserve">Alt -</t>
  </si>
  <si>
    <t xml:space="preserve">Insertar "&lt;-"</t>
  </si>
  <si>
    <t xml:space="preserve">show(“Hola”)</t>
  </si>
  <si>
    <t xml:space="preserve">Muestra salidas con índice para objetos S4. No concatena ni acepta caracter de escape</t>
  </si>
  <si>
    <r>
      <rPr>
        <b val="true"/>
        <sz val="11"/>
        <color rgb="FF000000"/>
        <rFont val="Source Code Pro"/>
        <family val="0"/>
        <charset val="1"/>
      </rPr>
      <t xml:space="preserve">if</t>
    </r>
    <r>
      <rPr>
        <sz val="11"/>
        <color rgb="FF000000"/>
        <rFont val="Source Code Pro"/>
        <family val="0"/>
        <charset val="1"/>
      </rPr>
      <t xml:space="preserve">(</t>
    </r>
    <r>
      <rPr>
        <i val="true"/>
        <sz val="11"/>
        <color rgb="FF0070C0"/>
        <rFont val="Source Code Pro"/>
        <family val="0"/>
        <charset val="1"/>
      </rPr>
      <t xml:space="preserve">exp</t>
    </r>
    <r>
      <rPr>
        <sz val="11"/>
        <color rgb="FF000000"/>
        <rFont val="Source Code Pro"/>
        <family val="0"/>
        <charset val="1"/>
      </rPr>
      <t xml:space="preserve">) {</t>
    </r>
  </si>
  <si>
    <r>
      <rPr>
        <b val="true"/>
        <sz val="11"/>
        <color rgb="FF000000"/>
        <rFont val="Source Code Pro"/>
        <family val="0"/>
        <charset val="1"/>
      </rPr>
      <t xml:space="preserve">for</t>
    </r>
    <r>
      <rPr>
        <sz val="11"/>
        <color rgb="FF000000"/>
        <rFont val="Source Code Pro"/>
        <family val="0"/>
        <charset val="1"/>
      </rPr>
      <t xml:space="preserve">(</t>
    </r>
    <r>
      <rPr>
        <b val="true"/>
        <i val="true"/>
        <sz val="11"/>
        <color rgb="FF7030A0"/>
        <rFont val="Source Code Pro"/>
        <family val="0"/>
        <charset val="1"/>
      </rPr>
      <t xml:space="preserve">i</t>
    </r>
    <r>
      <rPr>
        <sz val="11"/>
        <color rgb="FF000000"/>
        <rFont val="Source Code Pro"/>
        <family val="0"/>
        <charset val="1"/>
      </rPr>
      <t xml:space="preserve"> in x){</t>
    </r>
  </si>
  <si>
    <r>
      <rPr>
        <b val="true"/>
        <sz val="11"/>
        <color rgb="FF000000"/>
        <rFont val="Source Code Pro"/>
        <family val="0"/>
        <charset val="1"/>
      </rPr>
      <t xml:space="preserve">for</t>
    </r>
    <r>
      <rPr>
        <sz val="11"/>
        <color rgb="FF000000"/>
        <rFont val="Source Code Pro"/>
        <family val="0"/>
        <charset val="1"/>
      </rPr>
      <t xml:space="preserve">(</t>
    </r>
    <r>
      <rPr>
        <b val="true"/>
        <i val="true"/>
        <sz val="11"/>
        <color rgb="FF7030A0"/>
        <rFont val="Source Code Pro"/>
        <family val="0"/>
        <charset val="1"/>
      </rPr>
      <t xml:space="preserve">i</t>
    </r>
    <r>
      <rPr>
        <sz val="11"/>
        <color rgb="FF000000"/>
        <rFont val="Source Code Pro"/>
        <family val="0"/>
        <charset val="1"/>
      </rPr>
      <t xml:space="preserve"> in 1:10){</t>
    </r>
  </si>
  <si>
    <t xml:space="preserve">Alcance dinámico:</t>
  </si>
  <si>
    <t xml:space="preserve">Ctrl Shift M</t>
  </si>
  <si>
    <t xml:space="preserve">Insertar "%&gt;%" (operador pipe)</t>
  </si>
  <si>
    <t xml:space="preserve">cat(“Hola”)</t>
  </si>
  <si>
    <t xml:space="preserve">Muestra salidas sin índice, concatena con espacios y usa caracteres de escape</t>
  </si>
  <si>
    <t xml:space="preserve">message(“Hola”)</t>
  </si>
  <si>
    <t xml:space="preserve">Muestra salidas sin índice, concatena sin espacios y usa caracteres de escape. Es de diferente color</t>
  </si>
  <si>
    <t xml:space="preserve">Ctrl Shift E</t>
  </si>
  <si>
    <t xml:space="preserve">Revisar paquete</t>
  </si>
  <si>
    <t xml:space="preserve">paste(“Hola”,“mundo”)</t>
  </si>
  <si>
    <t xml:space="preserve">Concatena con espacio</t>
  </si>
  <si>
    <t xml:space="preserve">paste0(“Hola”,“mundo”)</t>
  </si>
  <si>
    <t xml:space="preserve">Concatena sin espacio</t>
  </si>
  <si>
    <t xml:space="preserve">n &lt;- 0</t>
  </si>
  <si>
    <t xml:space="preserve">    sep = “”</t>
  </si>
  <si>
    <t xml:space="preserve">Elige separador entre lo que se concatenará</t>
  </si>
  <si>
    <r>
      <rPr>
        <b val="true"/>
        <sz val="11"/>
        <color rgb="FF000000"/>
        <rFont val="Source Code Pro"/>
        <family val="0"/>
        <charset val="1"/>
      </rPr>
      <t xml:space="preserve">while</t>
    </r>
    <r>
      <rPr>
        <sz val="11"/>
        <color rgb="FF000000"/>
        <rFont val="Source Code Pro"/>
        <family val="0"/>
        <charset val="1"/>
      </rPr>
      <t xml:space="preserve">(</t>
    </r>
    <r>
      <rPr>
        <i val="true"/>
        <sz val="11"/>
        <color rgb="FF0070C0"/>
        <rFont val="Source Code Pro"/>
        <family val="0"/>
        <charset val="1"/>
      </rPr>
      <t xml:space="preserve">exp</t>
    </r>
    <r>
      <rPr>
        <sz val="11"/>
        <color rgb="FF000000"/>
        <rFont val="Source Code Pro"/>
        <family val="0"/>
        <charset val="1"/>
      </rPr>
      <t xml:space="preserve">){</t>
    </r>
  </si>
  <si>
    <r>
      <rPr>
        <b val="true"/>
        <sz val="11"/>
        <color rgb="FF000000"/>
        <rFont val="Source Code Pro"/>
        <family val="0"/>
        <charset val="1"/>
      </rPr>
      <t xml:space="preserve">while</t>
    </r>
    <r>
      <rPr>
        <sz val="11"/>
        <color rgb="FF000000"/>
        <rFont val="Source Code Pro"/>
        <family val="0"/>
        <charset val="1"/>
      </rPr>
      <t xml:space="preserve">(</t>
    </r>
    <r>
      <rPr>
        <i val="true"/>
        <sz val="11"/>
        <color rgb="FF0070C0"/>
        <rFont val="Source Code Pro"/>
        <family val="0"/>
        <charset val="1"/>
      </rPr>
      <t xml:space="preserve">n&lt;10</t>
    </r>
    <r>
      <rPr>
        <sz val="11"/>
        <color rgb="FF000000"/>
        <rFont val="Source Code Pro"/>
        <family val="0"/>
        <charset val="1"/>
      </rPr>
      <t xml:space="preserve">){</t>
    </r>
  </si>
  <si>
    <t xml:space="preserve">¿Cómo puede una función como mean(), o plot() dar diferentes outputs dependiendo de las variables que se usan (e.g. numéricas, categóricas, etc.)? Porque son funciones genéricas</t>
  </si>
  <si>
    <t xml:space="preserve">seq(#)</t>
  </si>
  <si>
    <t xml:space="preserve">Secuencia regular desde 1 hasta # step 1. Devuelve vector por defecto</t>
  </si>
  <si>
    <t xml:space="preserve">Funciones genéricas: Toman la data, averiguan de que clase es la data y qué método usar, y llama dicho método. O sea, ven de qué clase es la data y la emparejan con el respectivo método.</t>
  </si>
  <si>
    <t xml:space="preserve">#:#</t>
  </si>
  <si>
    <t xml:space="preserve">Secuencia regular desde # hasta # step 1</t>
  </si>
  <si>
    <t xml:space="preserve">   n &lt;- n+1</t>
  </si>
  <si>
    <t xml:space="preserve">seq(#,#)</t>
  </si>
  <si>
    <t xml:space="preserve">seq(#,#,#)</t>
  </si>
  <si>
    <t xml:space="preserve">Secuencia regular desde # hasta # step #</t>
  </si>
  <si>
    <t xml:space="preserve">    length.out = #</t>
  </si>
  <si>
    <t xml:space="preserve">Número de elementos de la secuencia</t>
  </si>
  <si>
    <r>
      <rPr>
        <b val="true"/>
        <sz val="11"/>
        <color rgb="FF000000"/>
        <rFont val="Source Code Pro"/>
        <family val="0"/>
        <charset val="1"/>
      </rPr>
      <t xml:space="preserve">repeat</t>
    </r>
    <r>
      <rPr>
        <sz val="11"/>
        <color rgb="FF000000"/>
        <rFont val="Source Code Pro"/>
        <family val="0"/>
        <charset val="1"/>
      </rPr>
      <t xml:space="preserve">{</t>
    </r>
  </si>
  <si>
    <t xml:space="preserve">Sistemas de POO</t>
  </si>
  <si>
    <t xml:space="preserve">c(#,#,...)</t>
  </si>
  <si>
    <t xml:space="preserve">Combina elemento en un vector o lista. Autotransforma tipos de datos para conformidad (casting)</t>
  </si>
  <si>
    <r>
      <rPr>
        <sz val="11"/>
        <color rgb="FF000000"/>
        <rFont val="Source Code Pro"/>
        <family val="0"/>
        <charset val="1"/>
      </rPr>
      <t xml:space="preserve">} </t>
    </r>
    <r>
      <rPr>
        <b val="true"/>
        <sz val="11"/>
        <color rgb="FF000000"/>
        <rFont val="Source Code Pro"/>
        <family val="0"/>
        <charset val="1"/>
      </rPr>
      <t xml:space="preserve">else</t>
    </r>
    <r>
      <rPr>
        <sz val="11"/>
        <color rgb="FF000000"/>
        <rFont val="Source Code Pro"/>
        <family val="0"/>
        <charset val="1"/>
      </rPr>
      <t xml:space="preserve"> </t>
    </r>
    <r>
      <rPr>
        <b val="true"/>
        <sz val="11"/>
        <color rgb="FF000000"/>
        <rFont val="Source Code Pro"/>
        <family val="0"/>
        <charset val="1"/>
      </rPr>
      <t xml:space="preserve">if</t>
    </r>
    <r>
      <rPr>
        <sz val="11"/>
        <color rgb="FF000000"/>
        <rFont val="Source Code Pro"/>
        <family val="0"/>
        <charset val="1"/>
      </rPr>
      <t xml:space="preserve">(</t>
    </r>
    <r>
      <rPr>
        <i val="true"/>
        <sz val="11"/>
        <color rgb="FF0070C0"/>
        <rFont val="Source Code Pro"/>
        <family val="0"/>
        <charset val="1"/>
      </rPr>
      <t xml:space="preserve">exp</t>
    </r>
    <r>
      <rPr>
        <sz val="11"/>
        <color rgb="FF000000"/>
        <rFont val="Source Code Pro"/>
        <family val="0"/>
        <charset val="1"/>
      </rPr>
      <t xml:space="preserve">) {</t>
    </r>
  </si>
  <si>
    <r>
      <rPr>
        <sz val="11"/>
        <color rgb="FF000000"/>
        <rFont val="Source Code Pro"/>
        <family val="0"/>
        <charset val="1"/>
      </rPr>
      <t xml:space="preserve">   </t>
    </r>
    <r>
      <rPr>
        <b val="true"/>
        <sz val="11"/>
        <color rgb="FF000000"/>
        <rFont val="Source Code Pro"/>
        <family val="0"/>
        <charset val="1"/>
      </rPr>
      <t xml:space="preserve">if</t>
    </r>
    <r>
      <rPr>
        <sz val="11"/>
        <color rgb="FF000000"/>
        <rFont val="Source Code Pro"/>
        <family val="0"/>
        <charset val="1"/>
      </rPr>
      <t xml:space="preserve">(</t>
    </r>
    <r>
      <rPr>
        <i val="true"/>
        <sz val="11"/>
        <color rgb="FF0070C0"/>
        <rFont val="Source Code Pro"/>
        <family val="0"/>
        <charset val="1"/>
      </rPr>
      <t xml:space="preserve">exp</t>
    </r>
    <r>
      <rPr>
        <sz val="11"/>
        <color rgb="FF000000"/>
        <rFont val="Source Code Pro"/>
        <family val="0"/>
        <charset val="1"/>
      </rPr>
      <t xml:space="preserve">){</t>
    </r>
  </si>
  <si>
    <t xml:space="preserve">S3</t>
  </si>
  <si>
    <t xml:space="preserve">No hay una definición explícita de clases. Existen implícitamente. Ejemplo: numeric, logical</t>
  </si>
  <si>
    <t xml:space="preserve">POO funcional</t>
  </si>
  <si>
    <t xml:space="preserve">Crear vector</t>
  </si>
  <si>
    <t xml:space="preserve">      comando</t>
  </si>
  <si>
    <r>
      <rPr>
        <sz val="11"/>
        <color rgb="FF000000"/>
        <rFont val="Source Code Pro"/>
        <family val="0"/>
        <charset val="1"/>
      </rPr>
      <t xml:space="preserve">   </t>
    </r>
    <r>
      <rPr>
        <b val="true"/>
        <sz val="11"/>
        <color rgb="FF000000"/>
        <rFont val="Source Code Pro"/>
        <family val="0"/>
        <charset val="1"/>
      </rPr>
      <t xml:space="preserve">if</t>
    </r>
    <r>
      <rPr>
        <sz val="11"/>
        <color rgb="FF000000"/>
        <rFont val="Source Code Pro"/>
        <family val="0"/>
        <charset val="1"/>
      </rPr>
      <t xml:space="preserve">(</t>
    </r>
    <r>
      <rPr>
        <i val="true"/>
        <sz val="11"/>
        <color rgb="FF0070C0"/>
        <rFont val="Source Code Pro"/>
        <family val="0"/>
        <charset val="1"/>
      </rPr>
      <t xml:space="preserve">n&gt;0</t>
    </r>
    <r>
      <rPr>
        <sz val="11"/>
        <color rgb="FF000000"/>
        <rFont val="Source Code Pro"/>
        <family val="0"/>
        <charset val="1"/>
      </rPr>
      <t xml:space="preserve">){</t>
    </r>
  </si>
  <si>
    <t xml:space="preserve">S4</t>
  </si>
  <si>
    <t xml:space="preserve">Sí hay una definición explícita de clases.</t>
  </si>
  <si>
    <r>
      <rPr>
        <sz val="11"/>
        <color rgb="FF000000"/>
        <rFont val="Source Code Pro"/>
        <family val="0"/>
        <charset val="1"/>
      </rPr>
      <t xml:space="preserve">      </t>
    </r>
    <r>
      <rPr>
        <b val="true"/>
        <sz val="11"/>
        <color rgb="FF000000"/>
        <rFont val="Source Code Pro"/>
        <family val="0"/>
        <charset val="1"/>
      </rPr>
      <t xml:space="preserve">break</t>
    </r>
  </si>
  <si>
    <t xml:space="preserve">R5 / RC</t>
  </si>
  <si>
    <t xml:space="preserve">Objetos contienen data</t>
  </si>
  <si>
    <t xml:space="preserve">x &lt;- c(5, 6, 7, 8)</t>
  </si>
  <si>
    <t xml:space="preserve">vector de reales (double)</t>
  </si>
  <si>
    <t xml:space="preserve">comando3</t>
  </si>
  <si>
    <t xml:space="preserve">   }</t>
  </si>
  <si>
    <t xml:space="preserve">R6</t>
  </si>
  <si>
    <t xml:space="preserve">Métodos de clases van separados de objetos</t>
  </si>
  <si>
    <t xml:space="preserve">x &lt;- c(5L, 6L, 7L, 8L)</t>
  </si>
  <si>
    <t xml:space="preserve">vector de enteros (enteros)</t>
  </si>
  <si>
    <t xml:space="preserve">Objetos no son mutables</t>
  </si>
  <si>
    <t xml:space="preserve">x &lt;- c("R", "es", "bueno")</t>
  </si>
  <si>
    <t xml:space="preserve">vector de texto (character)</t>
  </si>
  <si>
    <t xml:space="preserve">S3 y S4 con sistemas de POO funcionales</t>
  </si>
  <si>
    <t xml:space="preserve">x &lt;- c(F, T, FALSE, TRUE)</t>
  </si>
  <si>
    <t xml:space="preserve">vector booleano (logical)</t>
  </si>
  <si>
    <t xml:space="preserve">POO encapsulada (POO clásica)</t>
  </si>
  <si>
    <t xml:space="preserve">x &lt;- vector(lenght = #)</t>
  </si>
  <si>
    <t xml:space="preserve">vector vacío (boolean de solo falsos)</t>
  </si>
  <si>
    <t xml:space="preserve">Objetos contienen data y métodos</t>
  </si>
  <si>
    <t xml:space="preserve">Indexación de vectores</t>
  </si>
  <si>
    <t xml:space="preserve">Primer Indexación es 1</t>
  </si>
  <si>
    <r>
      <rPr>
        <i val="true"/>
        <sz val="11"/>
        <color rgb="FF2A6099"/>
        <rFont val="Source Code Pro"/>
        <family val="0"/>
        <charset val="1"/>
      </rPr>
      <t xml:space="preserve">nom</t>
    </r>
    <r>
      <rPr>
        <sz val="11"/>
        <color rgb="FF000000"/>
        <rFont val="Source Code Pro"/>
        <family val="0"/>
        <charset val="1"/>
      </rPr>
      <t xml:space="preserve"> &lt;- function(){</t>
    </r>
  </si>
  <si>
    <t xml:space="preserve">Los atributos se llaman slots</t>
  </si>
  <si>
    <t xml:space="preserve">Objetos son mutables</t>
  </si>
  <si>
    <t xml:space="preserve">Seleccionar elemento # del vector</t>
  </si>
  <si>
    <t xml:space="preserve">setClass(“nom”, representation(a = “claseS3”, b = “claseS3”)</t>
  </si>
  <si>
    <t xml:space="preserve">Seleccionar todos los elementos expecto #</t>
  </si>
  <si>
    <t xml:space="preserve">x[c(#,#)]</t>
  </si>
  <si>
    <t xml:space="preserve">Seleccionar elementos #, # del vector</t>
  </si>
  <si>
    <r>
      <rPr>
        <i val="true"/>
        <sz val="11"/>
        <color rgb="FF2A6099"/>
        <rFont val="Source Code Pro"/>
        <family val="0"/>
        <charset val="1"/>
      </rPr>
      <t xml:space="preserve">nom</t>
    </r>
    <r>
      <rPr>
        <sz val="11"/>
        <color rgb="FF000000"/>
        <rFont val="Source Code Pro"/>
        <family val="0"/>
        <charset val="1"/>
      </rPr>
      <t xml:space="preserve"> &lt;- function(</t>
    </r>
    <r>
      <rPr>
        <i val="true"/>
        <sz val="11"/>
        <color rgb="FF1E88E5"/>
        <rFont val="Source Code Pro"/>
        <family val="0"/>
        <charset val="1"/>
      </rPr>
      <t xml:space="preserve">p1</t>
    </r>
    <r>
      <rPr>
        <sz val="11"/>
        <color rgb="FF000000"/>
        <rFont val="Source Code Pro"/>
        <family val="0"/>
        <charset val="1"/>
      </rPr>
      <t xml:space="preserve">,</t>
    </r>
    <r>
      <rPr>
        <i val="true"/>
        <sz val="11"/>
        <color rgb="FF1E88E5"/>
        <rFont val="Source Code Pro"/>
        <family val="0"/>
        <charset val="1"/>
      </rPr>
      <t xml:space="preserve">p2</t>
    </r>
    <r>
      <rPr>
        <sz val="11"/>
        <color rgb="FF000000"/>
        <rFont val="Source Code Pro"/>
        <family val="0"/>
        <charset val="1"/>
      </rPr>
      <t xml:space="preserve">){</t>
    </r>
  </si>
  <si>
    <t xml:space="preserve">names(x) &lt;- y</t>
  </si>
  <si>
    <t xml:space="preserve">Nombrar elementos de x con elementos de y</t>
  </si>
  <si>
    <t xml:space="preserve">setMethod(“funcgen”, “nom”, )</t>
  </si>
  <si>
    <t xml:space="preserve">dim(x) &lt;- c(n,m)</t>
  </si>
  <si>
    <t xml:space="preserve">Transforma x a un objeto de dimensiones nxm</t>
  </si>
  <si>
    <t xml:space="preserve">Crear matriz</t>
  </si>
  <si>
    <t xml:space="preserve">showClass</t>
  </si>
  <si>
    <t xml:space="preserve">x &lt;- matrix(data= , nrow=#, ncol=#)</t>
  </si>
  <si>
    <t xml:space="preserve">Crear matriz con datos en # filas, # columnas</t>
  </si>
  <si>
    <t xml:space="preserve">byrow</t>
  </si>
  <si>
    <t xml:space="preserve">Organizar datos en matriz por fila</t>
  </si>
  <si>
    <t xml:space="preserve">@</t>
  </si>
  <si>
    <t xml:space="preserve">Operador para acceder a slots en un objeto S4</t>
  </si>
  <si>
    <t xml:space="preserve">dimnames</t>
  </si>
  <si>
    <t xml:space="preserve">Asignar nombres de filas y columnas</t>
  </si>
  <si>
    <t xml:space="preserve">https://www.youtube.com/watch?v=3GEFd8rZQgY </t>
  </si>
  <si>
    <t xml:space="preserve">a &lt;- cbind(x, y)</t>
  </si>
  <si>
    <t xml:space="preserve">Juntar dos vectores columna x,y en una matriz a</t>
  </si>
  <si>
    <t xml:space="preserve">a &lt;- rbind(x, y)</t>
  </si>
  <si>
    <t xml:space="preserve">Juntar dos vectores fila x,y en una matriz a</t>
  </si>
  <si>
    <t xml:space="preserve">rownames(x) &lt;- nom</t>
  </si>
  <si>
    <t xml:space="preserve">Asigna nombres del vector "nom" a las filas de la matriz</t>
  </si>
  <si>
    <t xml:space="preserve">colnames(x) &lt;- nom</t>
  </si>
  <si>
    <t xml:space="preserve">Asigna nombres del vector "nom" a las columnas de la matriz</t>
  </si>
  <si>
    <t xml:space="preserve">t(x)</t>
  </si>
  <si>
    <t xml:space="preserve">Transponer x</t>
  </si>
  <si>
    <t xml:space="preserve">install.packages(“R6”)</t>
  </si>
  <si>
    <t xml:space="preserve">vignette(package=“R6”)</t>
  </si>
  <si>
    <t xml:space="preserve">Indexación de matrices</t>
  </si>
  <si>
    <t xml:space="preserve">Seleccionar elemento # de la matriz (columnas primero)</t>
  </si>
  <si>
    <t xml:space="preserve">x[#,#]</t>
  </si>
  <si>
    <t xml:space="preserve">Seleccionar elemento #,# de la matriz (fila, columna)</t>
  </si>
  <si>
    <t xml:space="preserve">x[#, ]</t>
  </si>
  <si>
    <t xml:space="preserve">Seleccionar fila # de la matriz</t>
  </si>
  <si>
    <t xml:space="preserve">x[c(#,#), ]</t>
  </si>
  <si>
    <t xml:space="preserve">Seleccionar filas #, # de la matriz</t>
  </si>
  <si>
    <t xml:space="preserve">x[ ,#]</t>
  </si>
  <si>
    <t xml:space="preserve">Seleccionar columna # de la matriz</t>
  </si>
  <si>
    <r>
      <rPr>
        <b val="true"/>
        <u val="single"/>
        <sz val="11"/>
        <color rgb="FF000000"/>
        <rFont val="Source Code Pro"/>
        <family val="0"/>
        <charset val="1"/>
      </rPr>
      <t xml:space="preserve">Data frames</t>
    </r>
    <r>
      <rPr>
        <sz val="11"/>
        <color rgb="FF000000"/>
        <rFont val="Source Code Pro"/>
        <family val="0"/>
        <charset val="1"/>
      </rPr>
      <t xml:space="preserve"> (Marco de datos) (Lista 2D de vectores, como una “tabla”)</t>
    </r>
  </si>
  <si>
    <t xml:space="preserve">x[ ,c(#,#)]</t>
  </si>
  <si>
    <t xml:space="preserve">Seleccionar columnas #, # de la matriz</t>
  </si>
  <si>
    <t xml:space="preserve">x &lt;- data.frame(a,b,c)</t>
  </si>
  <si>
    <t xml:space="preserve">Crear marco de datos con los vectores columna a,b,c</t>
  </si>
  <si>
    <t xml:space="preserve">Operaciones</t>
  </si>
  <si>
    <t xml:space="preserve">x &lt;- data.frame(col1=a,col2=b,col3=c)</t>
  </si>
  <si>
    <t xml:space="preserve">Crear marco de datos con nombres en las columnas “col1,col2,col3”</t>
  </si>
  <si>
    <t xml:space="preserve">stringAsFactors = TRUE</t>
  </si>
  <si>
    <t xml:space="preserve">Hacer a las columnas factores (Verdadero por defecto)</t>
  </si>
  <si>
    <t xml:space="preserve">y &lt;- x+3</t>
  </si>
  <si>
    <t xml:space="preserve">Sumar a cada elemento</t>
  </si>
  <si>
    <t xml:space="preserve">y &lt;- x-3</t>
  </si>
  <si>
    <t xml:space="preserve">Restar a cada elemento</t>
  </si>
  <si>
    <t xml:space="preserve">Asignar nombres a un marco de datos x con los nombres del vector y</t>
  </si>
  <si>
    <t xml:space="preserve">y &lt;- x*3</t>
  </si>
  <si>
    <t xml:space="preserve">Multiplicar a cada elemento (escalar)</t>
  </si>
  <si>
    <t xml:space="preserve">x &lt;- as.tibble(x)</t>
  </si>
  <si>
    <t xml:space="preserve">Transformar a un tibble (marco de datos mejorados)</t>
  </si>
  <si>
    <t xml:space="preserve">y &lt;- x/3</t>
  </si>
  <si>
    <t xml:space="preserve">Dividir a cada elemento (escalar)</t>
  </si>
  <si>
    <t xml:space="preserve">Importar y exportar</t>
  </si>
  <si>
    <t xml:space="preserve">z &lt;- x+y</t>
  </si>
  <si>
    <t xml:space="preserve">Sumar elemento por elemento</t>
  </si>
  <si>
    <t xml:space="preserve">z &lt;- x-y</t>
  </si>
  <si>
    <t xml:space="preserve">Restar elemento por elemento</t>
  </si>
  <si>
    <t xml:space="preserve">x &lt;- read.table(“archivo.csv”)</t>
  </si>
  <si>
    <t xml:space="preserve">Lee una tabla del directorio y crea un marco de datos x</t>
  </si>
  <si>
    <t xml:space="preserve">z &lt;- x*y</t>
  </si>
  <si>
    <t xml:space="preserve">Multiplicar elemento por elemento</t>
  </si>
  <si>
    <t xml:space="preserve">sep = ‘,’</t>
  </si>
  <si>
    <t xml:space="preserve">Separador de csv</t>
  </si>
  <si>
    <t xml:space="preserve">z &lt;- x/y</t>
  </si>
  <si>
    <t xml:space="preserve">Dividir elemento por elemento</t>
  </si>
  <si>
    <t xml:space="preserve">header = TRUE</t>
  </si>
  <si>
    <t xml:space="preserve">La primera fila como cabecera</t>
  </si>
  <si>
    <t xml:space="preserve">z &lt;- x%*%y</t>
  </si>
  <si>
    <t xml:space="preserve">Producto interno</t>
  </si>
  <si>
    <t xml:space="preserve">*No olvidar transponer t()</t>
  </si>
  <si>
    <t xml:space="preserve">x &lt;- read.csv(“archivo.csv”)</t>
  </si>
  <si>
    <t xml:space="preserve">Igual que read.table, pero para csv; headers es TRUE, sep es ‘,’</t>
  </si>
  <si>
    <t xml:space="preserve">z &lt;- x%o%y</t>
  </si>
  <si>
    <t xml:space="preserve">x &lt;- read.csv2(“archivo.csv”)</t>
  </si>
  <si>
    <t xml:space="preserve">Igual que read.csv pero con , como separador de decimales, ‘;’ como separador</t>
  </si>
  <si>
    <t xml:space="preserve">x &lt;- read.delim(“archivo”)</t>
  </si>
  <si>
    <t xml:space="preserve">Igual que los otros pero con tabulaciones (\t) como separadores</t>
  </si>
  <si>
    <t xml:space="preserve">colSums(x)</t>
  </si>
  <si>
    <t xml:space="preserve">Suma de los elementos en columnas de la matriz</t>
  </si>
  <si>
    <t xml:space="preserve">rowSums(x)</t>
  </si>
  <si>
    <t xml:space="preserve">Suma de los elementos en filas de la matriz</t>
  </si>
  <si>
    <t xml:space="preserve">write.csv(x)</t>
  </si>
  <si>
    <t xml:space="preserve">Guardar marco de datos x como csv</t>
  </si>
  <si>
    <t xml:space="preserve">colMeans(x)</t>
  </si>
  <si>
    <t xml:space="preserve">Media de los elementos en columnas de la matriz</t>
  </si>
  <si>
    <t xml:space="preserve">file = “archivo.csv”</t>
  </si>
  <si>
    <t xml:space="preserve">Nombrar el marco de datos a guardar</t>
  </si>
  <si>
    <t xml:space="preserve">rowMeans(x)</t>
  </si>
  <si>
    <t xml:space="preserve">Media de los elementos en filas de la matriz</t>
  </si>
  <si>
    <t xml:space="preserve">row.names = FALSE</t>
  </si>
  <si>
    <t xml:space="preserve">Verdadero: agrega columna de id cada vez que se guarde, mejor siempre poner FALSO</t>
  </si>
  <si>
    <t xml:space="preserve">write.table(x)</t>
  </si>
  <si>
    <t xml:space="preserve">Guardar marco de datos</t>
  </si>
  <si>
    <r>
      <rPr>
        <b val="true"/>
        <u val="single"/>
        <sz val="11"/>
        <color rgb="FF000000"/>
        <rFont val="Source Code Pro"/>
        <family val="0"/>
        <charset val="1"/>
      </rPr>
      <t xml:space="preserve">Factores</t>
    </r>
    <r>
      <rPr>
        <b val="true"/>
        <sz val="11"/>
        <color rgb="FF000000"/>
        <rFont val="Source Code Pro"/>
        <family val="0"/>
        <charset val="1"/>
      </rPr>
      <t xml:space="preserve"> </t>
    </r>
    <r>
      <rPr>
        <sz val="11"/>
        <color rgb="FF000000"/>
        <rFont val="Source Code Pro"/>
        <family val="0"/>
        <charset val="1"/>
      </rPr>
      <t xml:space="preserve">(data categórica: ordenada y no ordenada (nominal))</t>
    </r>
  </si>
  <si>
    <t xml:space="preserve">Descripción de datos</t>
  </si>
  <si>
    <t xml:space="preserve">Expresiones regulares</t>
  </si>
  <si>
    <t xml:space="preserve">factor(x)</t>
  </si>
  <si>
    <t xml:space="preserve">Convierte el vector "x" a un factor (variable con niveles de números enteros)</t>
  </si>
  <si>
    <t xml:space="preserve">levels =</t>
  </si>
  <si>
    <t xml:space="preserve">Establece el orden codificado (de los números enteros). Alfabético por defecto</t>
  </si>
  <si>
    <t xml:space="preserve">view(x)</t>
  </si>
  <si>
    <t xml:space="preserve">Abrir visor de datos</t>
  </si>
  <si>
    <r>
      <rPr>
        <sz val="11"/>
        <color rgb="FF000000"/>
        <rFont val="Source Code Pro"/>
        <family val="0"/>
        <charset val="1"/>
      </rPr>
      <t xml:space="preserve">grep(“</t>
    </r>
    <r>
      <rPr>
        <i val="true"/>
        <sz val="11"/>
        <color rgb="FF000000"/>
        <rFont val="Source Code Pro"/>
        <family val="0"/>
        <charset val="1"/>
      </rPr>
      <t xml:space="preserve">regex</t>
    </r>
    <r>
      <rPr>
        <sz val="11"/>
        <color rgb="FF000000"/>
        <rFont val="Source Code Pro"/>
        <family val="0"/>
        <charset val="1"/>
      </rPr>
      <t xml:space="preserve">”, x)</t>
    </r>
  </si>
  <si>
    <r>
      <rPr>
        <sz val="11"/>
        <color rgb="FF000000"/>
        <rFont val="Source Code Pro"/>
        <family val="0"/>
        <charset val="1"/>
      </rPr>
      <t xml:space="preserve">Retorna </t>
    </r>
    <r>
      <rPr>
        <u val="single"/>
        <sz val="11"/>
        <color rgb="FF000000"/>
        <rFont val="Source Code Pro"/>
        <family val="0"/>
        <charset val="1"/>
      </rPr>
      <t xml:space="preserve">índices</t>
    </r>
    <r>
      <rPr>
        <sz val="11"/>
        <color rgb="FF000000"/>
        <rFont val="Source Code Pro"/>
        <family val="0"/>
        <charset val="1"/>
      </rPr>
      <t xml:space="preserve"> donde hubo emparejamientos por expresión regular en vector caracter x</t>
    </r>
  </si>
  <si>
    <t xml:space="preserve">labels =</t>
  </si>
  <si>
    <t xml:space="preserve">Establece el nombre de los niveles</t>
  </si>
  <si>
    <t xml:space="preserve">nrow(x)</t>
  </si>
  <si>
    <t xml:space="preserve">Número de filas del marco de datos x</t>
  </si>
  <si>
    <r>
      <rPr>
        <sz val="11"/>
        <color rgb="FF000000"/>
        <rFont val="Source Code Pro"/>
        <family val="0"/>
        <charset val="1"/>
      </rPr>
      <t xml:space="preserve">grep(“</t>
    </r>
    <r>
      <rPr>
        <i val="true"/>
        <sz val="11"/>
        <color rgb="FF000000"/>
        <rFont val="Source Code Pro"/>
        <family val="0"/>
        <charset val="1"/>
      </rPr>
      <t xml:space="preserve">regex</t>
    </r>
    <r>
      <rPr>
        <sz val="11"/>
        <color rgb="FF000000"/>
        <rFont val="Source Code Pro"/>
        <family val="0"/>
        <charset val="1"/>
      </rPr>
      <t xml:space="preserve">”, x, value=TRUE)</t>
    </r>
  </si>
  <si>
    <r>
      <rPr>
        <sz val="11"/>
        <color rgb="FF000000"/>
        <rFont val="Source Code Pro"/>
        <family val="0"/>
        <charset val="1"/>
      </rPr>
      <t xml:space="preserve">Retorna </t>
    </r>
    <r>
      <rPr>
        <u val="single"/>
        <sz val="11"/>
        <color rgb="FF000000"/>
        <rFont val="Source Code Pro"/>
        <family val="0"/>
        <charset val="1"/>
      </rPr>
      <t xml:space="preserve">emparejamientos</t>
    </r>
    <r>
      <rPr>
        <sz val="11"/>
        <color rgb="FF000000"/>
        <rFont val="Source Code Pro"/>
        <family val="0"/>
        <charset val="1"/>
      </rPr>
      <t xml:space="preserve"> por expresión regular en vector carácter x</t>
    </r>
  </si>
  <si>
    <t xml:space="preserve">order = T</t>
  </si>
  <si>
    <r>
      <rPr>
        <sz val="11"/>
        <color rgb="FF000000"/>
        <rFont val="Source Code Pro"/>
        <family val="0"/>
        <charset val="1"/>
      </rPr>
      <t xml:space="preserve">Dice si la data es </t>
    </r>
    <r>
      <rPr>
        <b val="true"/>
        <u val="single"/>
        <sz val="11"/>
        <color rgb="FF000000"/>
        <rFont val="Source Code Pro"/>
        <family val="0"/>
        <charset val="1"/>
      </rPr>
      <t xml:space="preserve">ordenada</t>
    </r>
    <r>
      <rPr>
        <sz val="11"/>
        <color rgb="FF000000"/>
        <rFont val="Source Code Pro"/>
        <family val="0"/>
        <charset val="1"/>
      </rPr>
      <t xml:space="preserve"> o </t>
    </r>
    <r>
      <rPr>
        <b val="true"/>
        <u val="single"/>
        <sz val="11"/>
        <color rgb="FF000000"/>
        <rFont val="Source Code Pro"/>
        <family val="0"/>
        <charset val="1"/>
      </rPr>
      <t xml:space="preserve">no ordenada</t>
    </r>
  </si>
  <si>
    <t xml:space="preserve">ncol(x)</t>
  </si>
  <si>
    <t xml:space="preserve">Número de columnas del marco de datos x</t>
  </si>
  <si>
    <r>
      <rPr>
        <sz val="11"/>
        <color rgb="FF000000"/>
        <rFont val="Source Code Pro"/>
        <family val="0"/>
        <charset val="1"/>
      </rPr>
      <t xml:space="preserve">grepl(“</t>
    </r>
    <r>
      <rPr>
        <i val="true"/>
        <sz val="11"/>
        <color rgb="FF000000"/>
        <rFont val="Source Code Pro"/>
        <family val="0"/>
        <charset val="1"/>
      </rPr>
      <t xml:space="preserve">regex</t>
    </r>
    <r>
      <rPr>
        <sz val="11"/>
        <color rgb="FF000000"/>
        <rFont val="Source Code Pro"/>
        <family val="0"/>
        <charset val="1"/>
      </rPr>
      <t xml:space="preserve">”, x)</t>
    </r>
  </si>
  <si>
    <r>
      <rPr>
        <sz val="11"/>
        <color rgb="FF000000"/>
        <rFont val="Source Code Pro"/>
        <family val="0"/>
        <charset val="1"/>
      </rPr>
      <t xml:space="preserve">Retorna </t>
    </r>
    <r>
      <rPr>
        <u val="single"/>
        <sz val="11"/>
        <color rgb="FF000000"/>
        <rFont val="Source Code Pro"/>
        <family val="0"/>
        <charset val="1"/>
      </rPr>
      <t xml:space="preserve">vector booleano</t>
    </r>
    <r>
      <rPr>
        <sz val="11"/>
        <color rgb="FF000000"/>
        <rFont val="Source Code Pro"/>
        <family val="0"/>
        <charset val="1"/>
      </rPr>
      <t xml:space="preserve"> donde hubo emparejamiento por expresión regular en vector caracter x</t>
    </r>
  </si>
  <si>
    <t xml:space="preserve">levels(x)</t>
  </si>
  <si>
    <t xml:space="preserve">Cambia el nombre de los niveles del factor</t>
  </si>
  <si>
    <t xml:space="preserve">colnames(x)</t>
  </si>
  <si>
    <t xml:space="preserve">Nombres de columnas del marco de datos x</t>
  </si>
  <si>
    <r>
      <rPr>
        <sz val="11"/>
        <color rgb="FF000000"/>
        <rFont val="Source Code Pro"/>
        <family val="0"/>
        <charset val="1"/>
      </rPr>
      <t xml:space="preserve">sub(“</t>
    </r>
    <r>
      <rPr>
        <i val="true"/>
        <sz val="11"/>
        <color rgb="FF000000"/>
        <rFont val="Source Code Pro"/>
        <family val="0"/>
        <charset val="1"/>
      </rPr>
      <t xml:space="preserve">regex</t>
    </r>
    <r>
      <rPr>
        <sz val="11"/>
        <color rgb="FF000000"/>
        <rFont val="Source Code Pro"/>
        <family val="0"/>
        <charset val="1"/>
      </rPr>
      <t xml:space="preserve">”, “string”, x)</t>
    </r>
  </si>
  <si>
    <r>
      <rPr>
        <u val="single"/>
        <sz val="11"/>
        <color rgb="FF000000"/>
        <rFont val="Source Code Pro"/>
        <family val="0"/>
        <charset val="1"/>
      </rPr>
      <t xml:space="preserve">Busca y reemplaza el primer</t>
    </r>
    <r>
      <rPr>
        <sz val="11"/>
        <color rgb="FF000000"/>
        <rFont val="Source Code Pro"/>
        <family val="0"/>
        <charset val="1"/>
      </rPr>
      <t xml:space="preserve"> emparejamiento de expresión regular por “string” del vector caracter x</t>
    </r>
  </si>
  <si>
    <t xml:space="preserve">rownmes(x)</t>
  </si>
  <si>
    <t xml:space="preserve">Nombres de filas del marco de datos x</t>
  </si>
  <si>
    <r>
      <rPr>
        <sz val="11"/>
        <color rgb="FF000000"/>
        <rFont val="Source Code Pro"/>
        <family val="0"/>
        <charset val="1"/>
      </rPr>
      <t xml:space="preserve">gsub(“</t>
    </r>
    <r>
      <rPr>
        <i val="true"/>
        <sz val="11"/>
        <color rgb="FF000000"/>
        <rFont val="Source Code Pro"/>
        <family val="0"/>
        <charset val="1"/>
      </rPr>
      <t xml:space="preserve">regex</t>
    </r>
    <r>
      <rPr>
        <sz val="11"/>
        <color rgb="FF000000"/>
        <rFont val="Source Code Pro"/>
        <family val="0"/>
        <charset val="1"/>
      </rPr>
      <t xml:space="preserve">”, “string, x)</t>
    </r>
  </si>
  <si>
    <r>
      <rPr>
        <u val="single"/>
        <sz val="11"/>
        <color rgb="FF000000"/>
        <rFont val="Source Code Pro"/>
        <family val="0"/>
        <charset val="1"/>
      </rPr>
      <t xml:space="preserve">Busca y reemplaza todos</t>
    </r>
    <r>
      <rPr>
        <sz val="11"/>
        <color rgb="FF000000"/>
        <rFont val="Source Code Pro"/>
        <family val="0"/>
        <charset val="1"/>
      </rPr>
      <t xml:space="preserve"> los emparejamientos de expresión regular por “string del vector caracter x</t>
    </r>
  </si>
  <si>
    <t xml:space="preserve">Versión compacta de la estructura de datos x</t>
  </si>
  <si>
    <r>
      <rPr>
        <b val="true"/>
        <u val="single"/>
        <sz val="11"/>
        <color rgb="FF000000"/>
        <rFont val="Source Code Pro"/>
        <family val="0"/>
        <charset val="1"/>
      </rPr>
      <t xml:space="preserve">Listas</t>
    </r>
    <r>
      <rPr>
        <b val="true"/>
        <sz val="11"/>
        <color rgb="FF000000"/>
        <rFont val="Source Code Pro"/>
        <family val="0"/>
        <charset val="1"/>
      </rPr>
      <t xml:space="preserve"> </t>
    </r>
    <r>
      <rPr>
        <sz val="11"/>
        <color rgb="FF000000"/>
        <rFont val="Source Code Pro"/>
        <family val="0"/>
        <charset val="1"/>
      </rPr>
      <t xml:space="preserve">(vectores recursivos, elementos no del mismo tipo)</t>
    </r>
  </si>
  <si>
    <t xml:space="preserve">summary(x)</t>
  </si>
  <si>
    <t xml:space="preserve">Resumen de estadísticos de la estructura de datos x</t>
  </si>
  <si>
    <r>
      <rPr>
        <sz val="11"/>
        <color rgb="FF000000"/>
        <rFont val="Source Code Pro"/>
        <family val="0"/>
        <charset val="1"/>
      </rPr>
      <t xml:space="preserve">regexpr(“</t>
    </r>
    <r>
      <rPr>
        <i val="true"/>
        <sz val="11"/>
        <color rgb="FF000000"/>
        <rFont val="Source Code Pro"/>
        <family val="0"/>
        <charset val="1"/>
      </rPr>
      <t xml:space="preserve">regex</t>
    </r>
    <r>
      <rPr>
        <sz val="11"/>
        <color rgb="FF000000"/>
        <rFont val="Source Code Pro"/>
        <family val="0"/>
        <charset val="1"/>
      </rPr>
      <t xml:space="preserve">”, x)</t>
    </r>
  </si>
  <si>
    <r>
      <rPr>
        <sz val="11"/>
        <color rgb="FF000000"/>
        <rFont val="Source Code Pro"/>
        <family val="0"/>
        <charset val="1"/>
      </rPr>
      <t xml:space="preserve">Retorna </t>
    </r>
    <r>
      <rPr>
        <u val="single"/>
        <sz val="11"/>
        <color rgb="FF000000"/>
        <rFont val="Source Code Pro"/>
        <family val="0"/>
        <charset val="1"/>
      </rPr>
      <t xml:space="preserve">en qué carácter empieza el primer</t>
    </r>
    <r>
      <rPr>
        <sz val="11"/>
        <color rgb="FF000000"/>
        <rFont val="Source Code Pro"/>
        <family val="0"/>
        <charset val="1"/>
      </rPr>
      <t xml:space="preserve"> emparejamiento por expresión regular en vector caracter x</t>
    </r>
  </si>
  <si>
    <r>
      <rPr>
        <sz val="11"/>
        <color rgb="FF000000"/>
        <rFont val="Source Code Pro"/>
        <family val="0"/>
        <charset val="1"/>
      </rPr>
      <t xml:space="preserve">gregexpr(“</t>
    </r>
    <r>
      <rPr>
        <i val="true"/>
        <sz val="11"/>
        <color rgb="FF000000"/>
        <rFont val="Source Code Pro"/>
        <family val="0"/>
        <charset val="1"/>
      </rPr>
      <t xml:space="preserve">regex</t>
    </r>
    <r>
      <rPr>
        <sz val="11"/>
        <color rgb="FF000000"/>
        <rFont val="Source Code Pro"/>
        <family val="0"/>
        <charset val="1"/>
      </rPr>
      <t xml:space="preserve">”, x)</t>
    </r>
  </si>
  <si>
    <r>
      <rPr>
        <sz val="11"/>
        <color rgb="FF000000"/>
        <rFont val="Source Code Pro"/>
        <family val="0"/>
        <charset val="1"/>
      </rPr>
      <t xml:space="preserve">Retorna </t>
    </r>
    <r>
      <rPr>
        <u val="single"/>
        <sz val="11"/>
        <color rgb="FF000000"/>
        <rFont val="Source Code Pro"/>
        <family val="0"/>
        <charset val="1"/>
      </rPr>
      <t xml:space="preserve">en qué carácter empiezan todos</t>
    </r>
    <r>
      <rPr>
        <sz val="11"/>
        <color rgb="FF000000"/>
        <rFont val="Source Code Pro"/>
        <family val="0"/>
        <charset val="1"/>
      </rPr>
      <t xml:space="preserve"> los emparejamientos por expresión regular en vector caracter x</t>
    </r>
  </si>
  <si>
    <t xml:space="preserve">x &lt;- list("1979", "SP", 19)</t>
  </si>
  <si>
    <t xml:space="preserve">Crear lista "x"</t>
  </si>
  <si>
    <t xml:space="preserve">Indexación de marcos de datos</t>
  </si>
  <si>
    <r>
      <rPr>
        <sz val="11"/>
        <color rgb="FF000000"/>
        <rFont val="Source Code Pro"/>
        <family val="0"/>
        <charset val="1"/>
      </rPr>
      <t xml:space="preserve">regexec(“</t>
    </r>
    <r>
      <rPr>
        <i val="true"/>
        <sz val="11"/>
        <color rgb="FF000000"/>
        <rFont val="Source Code Pro"/>
        <family val="0"/>
        <charset val="1"/>
      </rPr>
      <t xml:space="preserve">regex</t>
    </r>
    <r>
      <rPr>
        <sz val="11"/>
        <color rgb="FF000000"/>
        <rFont val="Source Code Pro"/>
        <family val="0"/>
        <charset val="1"/>
      </rPr>
      <t xml:space="preserve">”, x)</t>
    </r>
  </si>
  <si>
    <r>
      <rPr>
        <sz val="11"/>
        <color rgb="FF000000"/>
        <rFont val="Source Code Pro"/>
        <family val="0"/>
        <charset val="1"/>
      </rPr>
      <t xml:space="preserve">Retorna </t>
    </r>
    <r>
      <rPr>
        <u val="single"/>
        <sz val="11"/>
        <color rgb="FF000000"/>
        <rFont val="Source Code Pro"/>
        <family val="0"/>
        <charset val="1"/>
      </rPr>
      <t xml:space="preserve">lista de en qué caracteres empiezan emparejamientos y subemparejamiento/subexpresiones</t>
    </r>
    <r>
      <rPr>
        <sz val="11"/>
        <color rgb="FF000000"/>
        <rFont val="Source Code Pro"/>
        <family val="0"/>
        <charset val="1"/>
      </rPr>
      <t xml:space="preserve"> regulares</t>
    </r>
  </si>
  <si>
    <t xml:space="preserve">x &lt;- list(Título = "1979", Autor = "SP", Año = 1995)</t>
  </si>
  <si>
    <t xml:space="preserve">Lista con nombres</t>
  </si>
  <si>
    <t xml:space="preserve">attr(,“match.length”)</t>
  </si>
  <si>
    <r>
      <rPr>
        <sz val="11"/>
        <color rgb="FF000000"/>
        <rFont val="Source Code Pro"/>
        <family val="0"/>
        <charset val="1"/>
      </rPr>
      <t xml:space="preserve">Retorna </t>
    </r>
    <r>
      <rPr>
        <u val="single"/>
        <sz val="11"/>
        <color rgb="FF000000"/>
        <rFont val="Source Code Pro"/>
        <family val="0"/>
        <charset val="1"/>
      </rPr>
      <t xml:space="preserve">cuántos cuaracteres</t>
    </r>
    <r>
      <rPr>
        <sz val="11"/>
        <color rgb="FF000000"/>
        <rFont val="Source Code Pro"/>
        <family val="0"/>
        <charset val="1"/>
      </rPr>
      <t xml:space="preserve"> ocupan los emparejamientos de las funciones previas</t>
    </r>
  </si>
  <si>
    <t xml:space="preserve">names(x) &lt;- c("Título", "Autor", "Año")</t>
  </si>
  <si>
    <t xml:space="preserve">Asignar nombres a una lista ya creada</t>
  </si>
  <si>
    <t xml:space="preserve">Seleccionar elemento #,# del marco x (fila, columna)</t>
  </si>
  <si>
    <t xml:space="preserve">regmatches(x, y)</t>
  </si>
  <si>
    <r>
      <rPr>
        <u val="single"/>
        <sz val="11"/>
        <color rgb="FF000000"/>
        <rFont val="Source Code Pro"/>
        <family val="0"/>
        <charset val="1"/>
      </rPr>
      <t xml:space="preserve">Retorna lista</t>
    </r>
    <r>
      <rPr>
        <sz val="11"/>
        <color rgb="FF000000"/>
        <rFont val="Source Code Pro"/>
        <family val="0"/>
        <charset val="1"/>
      </rPr>
      <t xml:space="preserve"> de los emparejamientos deseados encontrados de x, donde: y &lt;- regexec(“</t>
    </r>
    <r>
      <rPr>
        <i val="true"/>
        <sz val="11"/>
        <color rgb="FF000000"/>
        <rFont val="Source Code Pro"/>
        <family val="0"/>
        <charset val="1"/>
      </rPr>
      <t xml:space="preserve">regex</t>
    </r>
    <r>
      <rPr>
        <sz val="11"/>
        <color rgb="FF000000"/>
        <rFont val="Source Code Pro"/>
        <family val="0"/>
        <charset val="1"/>
      </rPr>
      <t xml:space="preserve">”, x)</t>
    </r>
  </si>
  <si>
    <t xml:space="preserve">x[c(#:#),c(“nom1”,“nom2”)]</t>
  </si>
  <si>
    <t xml:space="preserve">Seleccionar filas de # hasta # de las columnas “nom1” “nom2”</t>
  </si>
  <si>
    <t xml:space="preserve">regmatches(x[#:#], y)</t>
  </si>
  <si>
    <r>
      <rPr>
        <u val="single"/>
        <sz val="11"/>
        <color rgb="FF000000"/>
        <rFont val="Source Code Pro"/>
        <family val="0"/>
        <charset val="1"/>
      </rPr>
      <t xml:space="preserve">Retorna lista indexada</t>
    </r>
    <r>
      <rPr>
        <sz val="11"/>
        <color rgb="FF000000"/>
        <rFont val="Source Code Pro"/>
        <family val="0"/>
        <charset val="1"/>
      </rPr>
      <t xml:space="preserve"> de los emparejamientos deseados encontrados de x, donde: y &lt;- regexec(“</t>
    </r>
    <r>
      <rPr>
        <i val="true"/>
        <sz val="11"/>
        <color rgb="FF000000"/>
        <rFont val="Source Code Pro"/>
        <family val="0"/>
        <charset val="1"/>
      </rPr>
      <t xml:space="preserve">regex</t>
    </r>
    <r>
      <rPr>
        <sz val="11"/>
        <color rgb="FF000000"/>
        <rFont val="Source Code Pro"/>
        <family val="0"/>
        <charset val="1"/>
      </rPr>
      <t xml:space="preserve">”, x)</t>
    </r>
  </si>
  <si>
    <t xml:space="preserve">x[#,”nombre”]</t>
  </si>
  <si>
    <t xml:space="preserve">Seleccionar elemento #,de la columna “nombre”</t>
  </si>
  <si>
    <t xml:space="preserve">Indexación de listas</t>
  </si>
  <si>
    <r>
      <rPr>
        <sz val="11"/>
        <color rgb="FF000000"/>
        <rFont val="Source Code Pro"/>
        <family val="0"/>
        <charset val="1"/>
      </rPr>
      <t xml:space="preserve">Seleccionar columna # del marco </t>
    </r>
    <r>
      <rPr>
        <i val="true"/>
        <u val="single"/>
        <sz val="11"/>
        <color rgb="FF000000"/>
        <rFont val="Source Code Pro"/>
        <family val="0"/>
        <charset val="1"/>
      </rPr>
      <t xml:space="preserve">como un marco de datos</t>
    </r>
  </si>
  <si>
    <r>
      <rPr>
        <sz val="11"/>
        <color rgb="FF000000"/>
        <rFont val="Source Code Pro"/>
        <family val="0"/>
        <charset val="1"/>
      </rPr>
      <t xml:space="preserve">sapply(m, </t>
    </r>
    <r>
      <rPr>
        <b val="true"/>
        <sz val="11"/>
        <color rgb="FF000000"/>
        <rFont val="Source Code Pro"/>
        <family val="0"/>
        <charset val="1"/>
      </rPr>
      <t xml:space="preserve">function</t>
    </r>
    <r>
      <rPr>
        <sz val="11"/>
        <color rgb="FF000000"/>
        <rFont val="Source Code Pro"/>
        <family val="0"/>
        <charset val="1"/>
      </rPr>
      <t xml:space="preserve">(x) x[#])</t>
    </r>
  </si>
  <si>
    <t xml:space="preserve">Una vez que tengo la lista de emparejamientos con regmatches, lo guardo en m (o sea m &lt;- regmatches())</t>
  </si>
  <si>
    <t xml:space="preserve">x[“nombre”]</t>
  </si>
  <si>
    <t xml:space="preserve">Entonces, con sapply simplemente creo una función que extraiga el emparejamiento o subexpresión que deseo en x[#] para cada dato</t>
  </si>
  <si>
    <r>
      <rPr>
        <sz val="11"/>
        <color rgb="FF000000"/>
        <rFont val="Source Code Pro"/>
        <family val="0"/>
        <charset val="1"/>
      </rPr>
      <t xml:space="preserve">Selecciona el elemento # </t>
    </r>
    <r>
      <rPr>
        <u val="single"/>
        <sz val="11"/>
        <color rgb="FF000000"/>
        <rFont val="Source Code Pro"/>
        <family val="0"/>
        <charset val="1"/>
      </rPr>
      <t xml:space="preserve">como lista</t>
    </r>
    <r>
      <rPr>
        <sz val="11"/>
        <color rgb="FF000000"/>
        <rFont val="Source Code Pro"/>
        <family val="0"/>
        <charset val="1"/>
      </rPr>
      <t xml:space="preserve"> dentro de la lista "x"</t>
    </r>
  </si>
  <si>
    <t xml:space="preserve">x[[”nombre”]]</t>
  </si>
  <si>
    <r>
      <rPr>
        <sz val="11"/>
        <color rgb="FF000000"/>
        <rFont val="Source Code Pro"/>
        <family val="0"/>
        <charset val="1"/>
      </rPr>
      <t xml:space="preserve">Seleccionar columna “nombre” del marco </t>
    </r>
    <r>
      <rPr>
        <i val="true"/>
        <u val="single"/>
        <sz val="11"/>
        <color rgb="FF000000"/>
        <rFont val="Source Code Pro"/>
        <family val="0"/>
        <charset val="1"/>
      </rPr>
      <t xml:space="preserve">como un vector</t>
    </r>
  </si>
  <si>
    <t xml:space="preserve">x[[#]]</t>
  </si>
  <si>
    <r>
      <rPr>
        <sz val="11"/>
        <color rgb="FF000000"/>
        <rFont val="Source Code Pro"/>
        <family val="0"/>
        <charset val="1"/>
      </rPr>
      <t xml:space="preserve">Selecciona </t>
    </r>
    <r>
      <rPr>
        <u val="single"/>
        <sz val="11"/>
        <color rgb="FF000000"/>
        <rFont val="Source Code Pro"/>
        <family val="0"/>
        <charset val="1"/>
      </rPr>
      <t xml:space="preserve">el contenido</t>
    </r>
    <r>
      <rPr>
        <sz val="11"/>
        <color rgb="FF000000"/>
        <rFont val="Source Code Pro"/>
        <family val="0"/>
        <charset val="1"/>
      </rPr>
      <t xml:space="preserve"> del elemento # dentro de la lista "x"</t>
    </r>
  </si>
  <si>
    <t xml:space="preserve">x$nombre</t>
  </si>
  <si>
    <t xml:space="preserve">x[[#]][#]</t>
  </si>
  <si>
    <t xml:space="preserve">Selecciona el subelemento como lista</t>
  </si>
  <si>
    <t xml:space="preserve">Agregar datos</t>
  </si>
  <si>
    <t xml:space="preserve">x[[#]][[#]]</t>
  </si>
  <si>
    <t xml:space="preserve">Selecciona el contenido del subelemento</t>
  </si>
  <si>
    <t xml:space="preserve">x$nombre &lt;- y</t>
  </si>
  <si>
    <t xml:space="preserve">Añadir columna nueva con el vector y</t>
  </si>
  <si>
    <t xml:space="preserve">x[[“nombre”]] &lt;- y</t>
  </si>
  <si>
    <t xml:space="preserve">lista[4]</t>
  </si>
  <si>
    <t xml:space="preserve">Selecciona la sublista</t>
  </si>
  <si>
    <t xml:space="preserve">x$nombre ← NULL</t>
  </si>
  <si>
    <t xml:space="preserve">Remover columna</t>
  </si>
  <si>
    <t xml:space="preserve">lista[[4]]</t>
  </si>
  <si>
    <t xml:space="preserve">Selecciona los elementos de esta sublista</t>
  </si>
  <si>
    <t xml:space="preserve">x[[“nombre”]] ← NULL</t>
  </si>
  <si>
    <t xml:space="preserve">x &lt;- cbind(x, nom1=y, nom2=z)</t>
  </si>
  <si>
    <t xml:space="preserve">Añadir múltiples columnas con vectores y, z</t>
  </si>
  <si>
    <t xml:space="preserve">lista[[4]][2]</t>
  </si>
  <si>
    <t xml:space="preserve">Selecciona 1:10 como una lista</t>
  </si>
  <si>
    <t xml:space="preserve">rbind(x, y)</t>
  </si>
  <si>
    <t xml:space="preserve">Añadir fila con el marco de datos y (tiene que ser misma cabecera y tipo del marco x)</t>
  </si>
  <si>
    <t xml:space="preserve">lista[[4]][[2]]</t>
  </si>
  <si>
    <t xml:space="preserve">Selecciona 1:10 como un vector</t>
  </si>
  <si>
    <t xml:space="preserve">Missings</t>
  </si>
  <si>
    <t xml:space="preserve">na.rm = TRUE</t>
  </si>
  <si>
    <t xml:space="preserve">Remueve NA de la operación. Argumento presente en la mayoría de funciones</t>
  </si>
  <si>
    <t xml:space="preserve">is.na(x)</t>
  </si>
  <si>
    <t xml:space="preserve">Devuelve una tabla o columna x con los NA como TRUE</t>
  </si>
  <si>
    <t xml:space="preserve">any(is.na(x))</t>
  </si>
  <si>
    <t xml:space="preserve">Devuelve TRUE si hay algun NA en x, FALSE si no</t>
  </si>
  <si>
    <t xml:space="preserve">x[is.na(x)] &lt;- 0</t>
  </si>
  <si>
    <t xml:space="preserve">Reemplazar Nas de x con 0 (por ejemplo)</t>
  </si>
  <si>
    <t xml:space="preserve">Deplyr. Manipulación de marcos de datos</t>
  </si>
  <si>
    <t xml:space="preserve">filter(x, col1==*)</t>
  </si>
  <si>
    <t xml:space="preserve">Filtrar condición elemento de columna igual a *</t>
  </si>
  <si>
    <t xml:space="preserve">filter(x, col1==*, col2==*)</t>
  </si>
  <si>
    <t xml:space="preserve">Filtrar condición 1 y 2</t>
  </si>
  <si>
    <t xml:space="preserve">filter(x, col1==* | col2==*)</t>
  </si>
  <si>
    <t xml:space="preserve">Filtrar condición 1 o 2</t>
  </si>
  <si>
    <t xml:space="preserve">select(x, col1, col2)</t>
  </si>
  <si>
    <t xml:space="preserve">Seleccionar columnas 1 y 2</t>
  </si>
  <si>
    <t xml:space="preserve">select(x, col1:col4)</t>
  </si>
  <si>
    <t xml:space="preserve">Seleccionar desde columna 1 hasta 4</t>
  </si>
  <si>
    <t xml:space="preserve">x &lt;- mutate(x, ncol=*)</t>
  </si>
  <si>
    <t xml:space="preserve">Crear nueva columna ‘ncol’ y preserva el resto del marco</t>
  </si>
  <si>
    <t xml:space="preserve">x &lt;- transmute(x, ncol=*)</t>
  </si>
  <si>
    <t xml:space="preserve">Crear nueva columna ‘ncol’ y descarta el resto del marco</t>
  </si>
  <si>
    <t xml:space="preserve">arrange(x, col)</t>
  </si>
  <si>
    <t xml:space="preserve">Ordenar marco x por col (ascendentemente por defecto)</t>
  </si>
  <si>
    <t xml:space="preserve">arrange(x, desc(col))</t>
  </si>
  <si>
    <t xml:space="preserve">Ordenar marco x por col descendentemente</t>
  </si>
  <si>
    <t xml:space="preserve">summarize(x, stat = *)</t>
  </si>
  <si>
    <t xml:space="preserve">Colapsa una operación en x en una variable “stat”, por ejemplo estadísticos</t>
  </si>
  <si>
    <t xml:space="preserve">group_by(x,col)</t>
  </si>
  <si>
    <t xml:space="preserve">Divide la data de x en grupos</t>
  </si>
  <si>
    <t xml:space="preserve">summarize(group_by(x,col), stat=*)</t>
  </si>
  <si>
    <t xml:space="preserve">Sacar estadísticos por grupo</t>
  </si>
  <si>
    <t xml:space="preserve">sample_n(x,#)</t>
  </si>
  <si>
    <t xml:space="preserve">Muestra de # observaciones del marco x, sin reemplazo por defecto</t>
  </si>
  <si>
    <t xml:space="preserve">replace = TRUE</t>
  </si>
  <si>
    <t xml:space="preserve">Muestreo con reemplazo (Bootstrapping)</t>
  </si>
  <si>
    <t xml:space="preserve">sample_frac(x,#%)</t>
  </si>
  <si>
    <t xml:space="preserve">Muestra de #% del total de observaciones del marco x</t>
  </si>
  <si>
    <t xml:space="preserve">Tidyr. Pulcramiento de marcos de datos</t>
  </si>
  <si>
    <r>
      <rPr>
        <sz val="11"/>
        <color rgb="FF000000"/>
        <rFont val="Source Code Pro"/>
        <family val="0"/>
        <charset val="1"/>
      </rPr>
      <t xml:space="preserve">gather(x, </t>
    </r>
    <r>
      <rPr>
        <i val="true"/>
        <sz val="11"/>
        <color rgb="FF000000"/>
        <rFont val="Source Code Pro"/>
        <family val="0"/>
        <charset val="1"/>
      </rPr>
      <t xml:space="preserve">columnas</t>
    </r>
    <r>
      <rPr>
        <sz val="11"/>
        <color rgb="FF000000"/>
        <rFont val="Source Code Pro"/>
        <family val="0"/>
        <charset val="1"/>
      </rPr>
      <t xml:space="preserve">, </t>
    </r>
    <r>
      <rPr>
        <i val="true"/>
        <sz val="11"/>
        <color rgb="FF000000"/>
        <rFont val="Source Code Pro"/>
        <family val="0"/>
        <charset val="1"/>
      </rPr>
      <t xml:space="preserve">key</t>
    </r>
    <r>
      <rPr>
        <sz val="11"/>
        <color rgb="FF000000"/>
        <rFont val="Source Code Pro"/>
        <family val="0"/>
        <charset val="1"/>
      </rPr>
      <t xml:space="preserve">, </t>
    </r>
    <r>
      <rPr>
        <i val="true"/>
        <sz val="11"/>
        <color rgb="FF000000"/>
        <rFont val="Source Code Pro"/>
        <family val="0"/>
        <charset val="1"/>
      </rPr>
      <t xml:space="preserve">value</t>
    </r>
    <r>
      <rPr>
        <sz val="11"/>
        <color rgb="FF000000"/>
        <rFont val="Source Code Pro"/>
        <family val="0"/>
        <charset val="1"/>
      </rPr>
      <t xml:space="preserve">)</t>
    </r>
  </si>
  <si>
    <t xml:space="preserve">Arreglar marco x con cabeceras de columnas que son en realidad valores no variables</t>
  </si>
  <si>
    <t xml:space="preserve">col#:col#</t>
  </si>
  <si>
    <t xml:space="preserve">Cabeceras de columnas a arreglar</t>
  </si>
  <si>
    <t xml:space="preserve">key = “nom1”</t>
  </si>
  <si>
    <t xml:space="preserve">Nombre de la variable cuyas cabeceras son los valores</t>
  </si>
  <si>
    <t xml:space="preserve">value = “nom2”</t>
  </si>
  <si>
    <t xml:space="preserve">Nombre de la variable cuyos datos de las cabeceras son los valores</t>
  </si>
  <si>
    <r>
      <rPr>
        <sz val="11"/>
        <color rgb="FF000000"/>
        <rFont val="Source Code Pro"/>
        <family val="0"/>
        <charset val="1"/>
      </rPr>
      <t xml:space="preserve">spread(x, </t>
    </r>
    <r>
      <rPr>
        <i val="true"/>
        <sz val="11"/>
        <color rgb="FF000000"/>
        <rFont val="Source Code Pro"/>
        <family val="0"/>
        <charset val="1"/>
      </rPr>
      <t xml:space="preserve">key</t>
    </r>
    <r>
      <rPr>
        <sz val="11"/>
        <color rgb="FF000000"/>
        <rFont val="Source Code Pro"/>
        <family val="0"/>
        <charset val="1"/>
      </rPr>
      <t xml:space="preserve">, </t>
    </r>
    <r>
      <rPr>
        <i val="true"/>
        <sz val="11"/>
        <color rgb="FF000000"/>
        <rFont val="Source Code Pro"/>
        <family val="0"/>
        <charset val="1"/>
      </rPr>
      <t xml:space="preserve">value</t>
    </r>
    <r>
      <rPr>
        <sz val="11"/>
        <color rgb="FF000000"/>
        <rFont val="Source Code Pro"/>
        <family val="0"/>
        <charset val="1"/>
      </rPr>
      <t xml:space="preserve">)</t>
    </r>
  </si>
  <si>
    <t xml:space="preserve">Arreglar marco x con valores dentro de una cabecera que son en realidad variables</t>
  </si>
  <si>
    <t xml:space="preserve">key = cols</t>
  </si>
  <si>
    <t xml:space="preserve">Cabecera que está sobrando (cuyos valores son en realidad variables)</t>
  </si>
  <si>
    <t xml:space="preserve">value = colv</t>
  </si>
  <si>
    <t xml:space="preserve">Columna que contiene los valores de las nuevas variables</t>
  </si>
  <si>
    <r>
      <rPr>
        <sz val="11"/>
        <color rgb="FF000000"/>
        <rFont val="Source Code Pro"/>
        <family val="0"/>
        <charset val="1"/>
      </rPr>
      <t xml:space="preserve">separate(x, col, </t>
    </r>
    <r>
      <rPr>
        <i val="true"/>
        <sz val="11"/>
        <color rgb="FF000000"/>
        <rFont val="Source Code Pro"/>
        <family val="0"/>
        <charset val="1"/>
      </rPr>
      <t xml:space="preserve">into</t>
    </r>
    <r>
      <rPr>
        <sz val="11"/>
        <color rgb="FF000000"/>
        <rFont val="Source Code Pro"/>
        <family val="0"/>
        <charset val="1"/>
      </rPr>
      <t xml:space="preserve">)</t>
    </r>
  </si>
  <si>
    <t xml:space="preserve">Separar datos de una columna ‘col’ en 2 o más</t>
  </si>
  <si>
    <t xml:space="preserve">into = y</t>
  </si>
  <si>
    <t xml:space="preserve">Vector ‘y’ con nuevos nombres de las columnas</t>
  </si>
  <si>
    <t xml:space="preserve">sep = ‘.’</t>
  </si>
  <si>
    <t xml:space="preserve">Separador de datos (.) por ejemplo. Por defecto cualquier caracter no alfanumérico</t>
  </si>
  <si>
    <t xml:space="preserve">unite(x, “ucol”, y)</t>
  </si>
  <si>
    <t xml:space="preserve">Unir datos de varias columnas en una ‘ucol’</t>
  </si>
  <si>
    <t xml:space="preserve">Vector ‘y’ con los nombre de columnas a unir</t>
  </si>
  <si>
    <t xml:space="preserve">sep = ‘-’</t>
  </si>
  <si>
    <t xml:space="preserve">Separador de datos (-) por ejemplo. Por defecto es _</t>
  </si>
  <si>
    <t xml:space="preserve">ggplot2. Visualización de datos</t>
  </si>
  <si>
    <t xml:space="preserve">round(#)</t>
  </si>
  <si>
    <t xml:space="preserve">Redondear</t>
  </si>
  <si>
    <t xml:space="preserve">mean(#,#)</t>
  </si>
  <si>
    <t xml:space="preserve">sample(x, size, replace = F)</t>
  </si>
  <si>
    <t xml:space="preserve">Sacar muestra del objeto x, por defecto sin reemplazo</t>
  </si>
  <si>
    <t xml:space="preserve">showMethods(“show”)</t>
  </si>
  <si>
    <t xml:space="preserve">UseMethod(“print”)</t>
  </si>
  <si>
    <t xml:space="preserve">#limpiar environment</t>
  </si>
  <si>
    <r>
      <rPr>
        <sz val="11"/>
        <color rgb="FF0070C0"/>
        <rFont val="Lucida Console"/>
        <family val="3"/>
        <charset val="1"/>
      </rPr>
      <t xml:space="preserve">dev.off</t>
    </r>
    <r>
      <rPr>
        <sz val="11"/>
        <color rgb="FF000000"/>
        <rFont val="Lucida Console"/>
        <family val="3"/>
        <charset val="1"/>
      </rPr>
      <t xml:space="preserve">()</t>
    </r>
  </si>
  <si>
    <t xml:space="preserve">#borra plots</t>
  </si>
  <si>
    <t xml:space="preserve">#help del comando "x"</t>
  </si>
  <si>
    <r>
      <rPr>
        <sz val="11"/>
        <color rgb="FF0070C0"/>
        <rFont val="Lucida Console"/>
        <family val="3"/>
        <charset val="1"/>
      </rPr>
      <t xml:space="preserve">install.packages</t>
    </r>
    <r>
      <rPr>
        <sz val="11"/>
        <color rgb="FF000000"/>
        <rFont val="Lucida Console"/>
        <family val="3"/>
        <charset val="1"/>
      </rPr>
      <t xml:space="preserve">("x")</t>
    </r>
  </si>
  <si>
    <t xml:space="preserve">#instalar paquete "x"</t>
  </si>
  <si>
    <r>
      <rPr>
        <sz val="11"/>
        <color rgb="FF0070C0"/>
        <rFont val="Lucida Console"/>
        <family val="3"/>
        <charset val="1"/>
      </rPr>
      <t xml:space="preserve">library</t>
    </r>
    <r>
      <rPr>
        <sz val="11"/>
        <color rgb="FF000000"/>
        <rFont val="Lucida Console"/>
        <family val="3"/>
        <charset val="1"/>
      </rPr>
      <t xml:space="preserve">(x)</t>
    </r>
  </si>
  <si>
    <t xml:space="preserve">#cargar paquete "x"</t>
  </si>
  <si>
    <r>
      <rPr>
        <sz val="11"/>
        <color rgb="FF0070C0"/>
        <rFont val="Lucida Console"/>
        <family val="3"/>
        <charset val="1"/>
      </rPr>
      <t xml:space="preserve">require</t>
    </r>
    <r>
      <rPr>
        <sz val="11"/>
        <color rgb="FF000000"/>
        <rFont val="Lucida Console"/>
        <family val="3"/>
        <charset val="1"/>
      </rPr>
      <t xml:space="preserve">(x)</t>
    </r>
  </si>
  <si>
    <r>
      <rPr>
        <sz val="11"/>
        <color rgb="FF0070C0"/>
        <rFont val="Lucida Console"/>
        <family val="3"/>
        <charset val="1"/>
      </rPr>
      <t xml:space="preserve">detach</t>
    </r>
    <r>
      <rPr>
        <sz val="11"/>
        <color rgb="FF000000"/>
        <rFont val="Lucida Console"/>
        <family val="3"/>
        <charset val="1"/>
      </rPr>
      <t xml:space="preserve">(</t>
    </r>
    <r>
      <rPr>
        <sz val="11"/>
        <color rgb="FFFF0000"/>
        <rFont val="Lucida Console"/>
        <family val="3"/>
        <charset val="1"/>
      </rPr>
      <t xml:space="preserve">"package:x"</t>
    </r>
    <r>
      <rPr>
        <sz val="11"/>
        <color rgb="FF000000"/>
        <rFont val="Lucida Console"/>
        <family val="3"/>
        <charset val="1"/>
      </rPr>
      <t xml:space="preserve">, unload =</t>
    </r>
    <r>
      <rPr>
        <sz val="11"/>
        <color rgb="FFFFC000"/>
        <rFont val="Lucida Console"/>
        <family val="3"/>
        <charset val="1"/>
      </rPr>
      <t xml:space="preserve">TRUE</t>
    </r>
    <r>
      <rPr>
        <sz val="11"/>
        <color rgb="FF000000"/>
        <rFont val="Lucida Console"/>
        <family val="3"/>
        <charset val="1"/>
      </rPr>
      <t xml:space="preserve">)</t>
    </r>
  </si>
  <si>
    <t xml:space="preserve">#unload paquete "x"</t>
  </si>
  <si>
    <t xml:space="preserve">pacman::p_load(x,y,z…)</t>
  </si>
  <si>
    <t xml:space="preserve">#instalar y cargar paquetes add-on "x", "y",…</t>
  </si>
  <si>
    <t xml:space="preserve">p_unload(x,y,z…)</t>
  </si>
  <si>
    <t xml:space="preserve">#unload paquetes add-on "x", "z",…</t>
  </si>
  <si>
    <t xml:space="preserve">p_unload(all)</t>
  </si>
  <si>
    <t xml:space="preserve">#unload todos los paquetes add-on</t>
  </si>
  <si>
    <r>
      <rPr>
        <sz val="11"/>
        <color rgb="FF0070C0"/>
        <rFont val="Lucida Console"/>
        <family val="3"/>
        <charset val="1"/>
      </rPr>
      <t xml:space="preserve">plot</t>
    </r>
    <r>
      <rPr>
        <sz val="11"/>
        <color rgb="FF000000"/>
        <rFont val="Lucida Console"/>
        <family val="3"/>
        <charset val="1"/>
      </rPr>
      <t xml:space="preserve">(x)</t>
    </r>
  </si>
  <si>
    <t xml:space="preserve">#plots de todas las variable del dataframe "x"</t>
  </si>
  <si>
    <r>
      <rPr>
        <sz val="11"/>
        <color rgb="FF0070C0"/>
        <rFont val="Lucida Console"/>
        <family val="3"/>
        <charset val="1"/>
      </rPr>
      <t xml:space="preserve">plot</t>
    </r>
    <r>
      <rPr>
        <sz val="11"/>
        <color rgb="FF000000"/>
        <rFont val="Lucida Console"/>
        <family val="3"/>
        <charset val="1"/>
      </rPr>
      <t xml:space="preserve">(x</t>
    </r>
    <r>
      <rPr>
        <sz val="11"/>
        <color rgb="FF00B0F0"/>
        <rFont val="Lucida Console"/>
        <family val="3"/>
        <charset val="1"/>
      </rPr>
      <t xml:space="preserve">$</t>
    </r>
    <r>
      <rPr>
        <sz val="11"/>
        <color rgb="FF000000"/>
        <rFont val="Lucida Console"/>
        <family val="3"/>
        <charset val="1"/>
      </rPr>
      <t xml:space="preserve">y)</t>
    </r>
  </si>
  <si>
    <t xml:space="preserve">#plot de la variable "y" del dataframe "x"</t>
  </si>
  <si>
    <r>
      <rPr>
        <sz val="11"/>
        <color rgb="FF00B050"/>
        <rFont val="Lucida Console"/>
        <family val="3"/>
        <charset val="1"/>
      </rPr>
      <t xml:space="preserve">#</t>
    </r>
    <r>
      <rPr>
        <u val="single"/>
        <sz val="11"/>
        <color rgb="FF00B050"/>
        <rFont val="Lucida Console"/>
        <family val="3"/>
        <charset val="1"/>
      </rPr>
      <t xml:space="preserve">Categórica</t>
    </r>
    <r>
      <rPr>
        <sz val="11"/>
        <color rgb="FF00B050"/>
        <rFont val="Lucida Console"/>
        <family val="3"/>
        <charset val="1"/>
      </rPr>
      <t xml:space="preserve">: gráfico de barras</t>
    </r>
  </si>
  <si>
    <r>
      <rPr>
        <sz val="11"/>
        <color rgb="FF00B050"/>
        <rFont val="Lucida Console"/>
        <family val="3"/>
        <charset val="1"/>
      </rPr>
      <t xml:space="preserve">#</t>
    </r>
    <r>
      <rPr>
        <u val="single"/>
        <sz val="11"/>
        <color rgb="FF00B050"/>
        <rFont val="Lucida Console"/>
        <family val="3"/>
        <charset val="1"/>
      </rPr>
      <t xml:space="preserve">Cuantitativa</t>
    </r>
    <r>
      <rPr>
        <sz val="11"/>
        <color rgb="FF00B050"/>
        <rFont val="Lucida Console"/>
        <family val="3"/>
        <charset val="1"/>
      </rPr>
      <t xml:space="preserve">: scatterplot con eje x del orden en la tabla (para series de tiempo)</t>
    </r>
  </si>
  <si>
    <r>
      <rPr>
        <sz val="11"/>
        <color rgb="FF0070C0"/>
        <rFont val="Lucida Console"/>
        <family val="3"/>
        <charset val="1"/>
      </rPr>
      <t xml:space="preserve">plot</t>
    </r>
    <r>
      <rPr>
        <sz val="11"/>
        <color rgb="FF000000"/>
        <rFont val="Lucida Console"/>
        <family val="3"/>
        <charset val="1"/>
      </rPr>
      <t xml:space="preserve">(x</t>
    </r>
    <r>
      <rPr>
        <sz val="11"/>
        <color rgb="FF00B0F0"/>
        <rFont val="Lucida Console"/>
        <family val="3"/>
        <charset val="1"/>
      </rPr>
      <t xml:space="preserve">$</t>
    </r>
    <r>
      <rPr>
        <sz val="11"/>
        <color rgb="FF000000"/>
        <rFont val="Lucida Console"/>
        <family val="3"/>
        <charset val="1"/>
      </rPr>
      <t xml:space="preserve">y, x</t>
    </r>
    <r>
      <rPr>
        <sz val="11"/>
        <color rgb="FF00B0F0"/>
        <rFont val="Lucida Console"/>
        <family val="3"/>
        <charset val="1"/>
      </rPr>
      <t xml:space="preserve">$</t>
    </r>
    <r>
      <rPr>
        <sz val="11"/>
        <color rgb="FF000000"/>
        <rFont val="Lucida Console"/>
        <family val="3"/>
        <charset val="1"/>
      </rPr>
      <t xml:space="preserve">z)</t>
    </r>
  </si>
  <si>
    <t xml:space="preserve">#plot de la variable "y" del dataframe "x" con la variable "z" del dataframe "x"</t>
  </si>
  <si>
    <r>
      <rPr>
        <sz val="11"/>
        <color rgb="FF00B050"/>
        <rFont val="Lucida Console"/>
        <family val="3"/>
        <charset val="1"/>
      </rPr>
      <t xml:space="preserve">#</t>
    </r>
    <r>
      <rPr>
        <u val="single"/>
        <sz val="11"/>
        <color rgb="FF00B050"/>
        <rFont val="Lucida Console"/>
        <family val="3"/>
        <charset val="1"/>
      </rPr>
      <t xml:space="preserve">Categórica con cuantitativa</t>
    </r>
    <r>
      <rPr>
        <sz val="11"/>
        <color rgb="FF00B050"/>
        <rFont val="Lucida Console"/>
        <family val="3"/>
        <charset val="1"/>
      </rPr>
      <t xml:space="preserve">: boxplot</t>
    </r>
  </si>
  <si>
    <r>
      <rPr>
        <sz val="11"/>
        <color rgb="FF00B050"/>
        <rFont val="Lucida Console"/>
        <family val="3"/>
        <charset val="1"/>
      </rPr>
      <t xml:space="preserve">#</t>
    </r>
    <r>
      <rPr>
        <u val="single"/>
        <sz val="11"/>
        <color rgb="FF00B050"/>
        <rFont val="Lucida Console"/>
        <family val="3"/>
        <charset val="1"/>
      </rPr>
      <t xml:space="preserve">Cuantitativa con cuantitativa</t>
    </r>
    <r>
      <rPr>
        <sz val="11"/>
        <color rgb="FF00B050"/>
        <rFont val="Lucida Console"/>
        <family val="3"/>
        <charset val="1"/>
      </rPr>
      <t xml:space="preserve">: scatterplot entre ambas (para corte transversal)</t>
    </r>
  </si>
  <si>
    <t xml:space="preserve">col = "#cc0000"</t>
  </si>
  <si>
    <t xml:space="preserve">#color</t>
  </si>
  <si>
    <t xml:space="preserve">pch = 19</t>
  </si>
  <si>
    <t xml:space="preserve">#point character (19 es para círculo sólido)</t>
  </si>
  <si>
    <t xml:space="preserve">cex = #</t>
  </si>
  <si>
    <t xml:space="preserve">#tamaño del point character</t>
  </si>
  <si>
    <t xml:space="preserve">main = "Título"</t>
  </si>
  <si>
    <t xml:space="preserve">#título</t>
  </si>
  <si>
    <t xml:space="preserve">xlab = "eje x"</t>
  </si>
  <si>
    <t xml:space="preserve">#eje x</t>
  </si>
  <si>
    <t xml:space="preserve">ylab = "eje y"</t>
  </si>
  <si>
    <t xml:space="preserve">#eje y</t>
  </si>
  <si>
    <r>
      <rPr>
        <sz val="11"/>
        <color rgb="FF0070C0"/>
        <rFont val="Lucida Console"/>
        <family val="3"/>
        <charset val="1"/>
      </rPr>
      <t xml:space="preserve">plot</t>
    </r>
    <r>
      <rPr>
        <sz val="11"/>
        <color rgb="FF000000"/>
        <rFont val="Lucida Console"/>
        <family val="3"/>
        <charset val="1"/>
      </rPr>
      <t xml:space="preserve">(y, 0, 1)</t>
    </r>
  </si>
  <si>
    <t xml:space="preserve">#plot de la función "y" de 0 a 1</t>
  </si>
  <si>
    <r>
      <rPr>
        <sz val="11"/>
        <color rgb="FF000000"/>
        <rFont val="Lucida Console"/>
        <family val="3"/>
        <charset val="1"/>
      </rPr>
      <t xml:space="preserve">x &lt;- table(y</t>
    </r>
    <r>
      <rPr>
        <sz val="11"/>
        <color rgb="FF00B0F0"/>
        <rFont val="Lucida Console"/>
        <family val="3"/>
        <charset val="1"/>
      </rPr>
      <t xml:space="preserve">$</t>
    </r>
    <r>
      <rPr>
        <sz val="11"/>
        <color rgb="FF000000"/>
        <rFont val="Lucida Console"/>
        <family val="3"/>
        <charset val="1"/>
      </rPr>
      <t xml:space="preserve">z)</t>
    </r>
  </si>
  <si>
    <t xml:space="preserve">#crear objeto tabla "x" de la variable "z" del dataframe "y"</t>
  </si>
  <si>
    <r>
      <rPr>
        <sz val="11"/>
        <color rgb="FF0070C0"/>
        <rFont val="Lucida Console"/>
        <family val="3"/>
        <charset val="1"/>
      </rPr>
      <t xml:space="preserve">barplot</t>
    </r>
    <r>
      <rPr>
        <sz val="11"/>
        <color rgb="FF000000"/>
        <rFont val="Lucida Console"/>
        <family val="3"/>
        <charset val="1"/>
      </rPr>
      <t xml:space="preserve">(x)</t>
    </r>
  </si>
  <si>
    <t xml:space="preserve">#gráfico de barras de la tabla x</t>
  </si>
  <si>
    <t xml:space="preserve">#gráfico de líneas de la tabla x</t>
  </si>
  <si>
    <r>
      <rPr>
        <sz val="11"/>
        <color rgb="FF000000"/>
        <rFont val="Lucida Console"/>
        <family val="3"/>
        <charset val="1"/>
      </rPr>
      <t xml:space="preserve">hist(x</t>
    </r>
    <r>
      <rPr>
        <sz val="11"/>
        <color rgb="FF00B0F0"/>
        <rFont val="Lucida Console"/>
        <family val="3"/>
        <charset val="1"/>
      </rPr>
      <t xml:space="preserve">$</t>
    </r>
    <r>
      <rPr>
        <sz val="11"/>
        <color rgb="FF000000"/>
        <rFont val="Lucida Console"/>
        <family val="3"/>
        <charset val="1"/>
      </rPr>
      <t xml:space="preserve">y)</t>
    </r>
  </si>
  <si>
    <t xml:space="preserve">#histograma de la variable "y" del dataframe "x"</t>
  </si>
  <si>
    <t xml:space="preserve">hist(x$y [x$z == "nombre z"])</t>
  </si>
  <si>
    <t xml:space="preserve">xlim = c(#,#)</t>
  </si>
  <si>
    <t xml:space="preserve">#El intervalo del eje x</t>
  </si>
  <si>
    <t xml:space="preserve">ylim = c(#,#)</t>
  </si>
  <si>
    <t xml:space="preserve">#El intervalo del eje y</t>
  </si>
  <si>
    <t xml:space="preserve">breaks = #</t>
  </si>
  <si>
    <t xml:space="preserve">#número de barras del histograma</t>
  </si>
  <si>
    <t xml:space="preserve">par(mfrow = c(#,#))</t>
  </si>
  <si>
    <t xml:space="preserve">#poner gráficos en 3 filas 1 columna</t>
  </si>
  <si>
    <t xml:space="preserve">c(#,#)</t>
  </si>
  <si>
    <t xml:space="preserve">#concatenar número de filas y número de columnas</t>
  </si>
  <si>
    <r>
      <rPr>
        <sz val="11"/>
        <color rgb="FF0070C0"/>
        <rFont val="Lucida Console"/>
        <family val="3"/>
        <charset val="1"/>
      </rPr>
      <t xml:space="preserve">head</t>
    </r>
    <r>
      <rPr>
        <sz val="11"/>
        <color rgb="FF000000"/>
        <rFont val="Lucida Console"/>
        <family val="3"/>
        <charset val="1"/>
      </rPr>
      <t xml:space="preserve">(x)</t>
    </r>
  </si>
  <si>
    <t xml:space="preserve">#ver las primeras líneas del dataframe "x"</t>
  </si>
  <si>
    <r>
      <rPr>
        <sz val="11"/>
        <color rgb="FF0070C0"/>
        <rFont val="Lucida Console"/>
        <family val="3"/>
        <charset val="1"/>
      </rPr>
      <t xml:space="preserve">summary</t>
    </r>
    <r>
      <rPr>
        <sz val="11"/>
        <color rgb="FF000000"/>
        <rFont val="Lucida Console"/>
        <family val="3"/>
        <charset val="1"/>
      </rPr>
      <t xml:space="preserve">(x)</t>
    </r>
  </si>
  <si>
    <t xml:space="preserve">#ver min, max, promedio de variables del dataframe "x"</t>
  </si>
  <si>
    <t xml:space="preserve">set.seed(0)</t>
  </si>
  <si>
    <t xml:space="preserve">#setear el set #</t>
  </si>
  <si>
    <t xml:space="preserve">runif(n,min,max)</t>
  </si>
  <si>
    <t xml:space="preserve">#función uniforme, número de decimales, mínimo, máximo valor</t>
  </si>
  <si>
    <t xml:space="preserve">runif(1)</t>
  </si>
  <si>
    <t xml:space="preserve">#uniforme de 0 a 1, 6 decimales</t>
  </si>
  <si>
    <t xml:space="preserve">#aproxima al próximo mayor entero</t>
  </si>
  <si>
    <t xml:space="preserve">sum(#,#,…)</t>
  </si>
  <si>
    <t xml:space="preserve">#suma de valores</t>
  </si>
  <si>
    <t xml:space="preserve">c(…)</t>
  </si>
  <si>
    <t xml:space="preserve">#concatena los valores en una lista</t>
  </si>
  <si>
    <t xml:space="preserve">scan()</t>
  </si>
  <si>
    <t xml:space="preserve">#Hace que inputees valores en una lista</t>
  </si>
  <si>
    <t xml:space="preserve">readline("Escriba: ")</t>
  </si>
  <si>
    <t xml:space="preserve">#Hace que escriba después del string</t>
  </si>
  <si>
    <t xml:space="preserve">paste(…)</t>
  </si>
  <si>
    <t xml:space="preserve">OCTAVE</t>
  </si>
  <si>
    <t xml:space="preserve">Octave es la alternativa libre y gratuita de Matlab con casi idéntica sintaxis</t>
  </si>
  <si>
    <t xml:space="preserve">cla</t>
  </si>
  <si>
    <t xml:space="preserve">Borra plot actual</t>
  </si>
  <si>
    <t xml:space="preserve">Corto ciruito: Solo evalúan el segundo criterio si el primero pasa</t>
  </si>
  <si>
    <t xml:space="preserve">clc</t>
  </si>
  <si>
    <t xml:space="preserve">Limpia ventana de comandos</t>
  </si>
  <si>
    <t xml:space="preserve">Remueve todas las variables</t>
  </si>
  <si>
    <t xml:space="preserve">clear x</t>
  </si>
  <si>
    <t xml:space="preserve">Remueve variable x</t>
  </si>
  <si>
    <r>
      <rPr>
        <sz val="11"/>
        <color rgb="FF000000"/>
        <rFont val="Source Code Pro"/>
        <family val="0"/>
        <charset val="1"/>
      </rPr>
      <t xml:space="preserve">help </t>
    </r>
    <r>
      <rPr>
        <i val="true"/>
        <sz val="11"/>
        <color rgb="FF000000"/>
        <rFont val="Source Code Pro"/>
        <family val="0"/>
        <charset val="1"/>
      </rPr>
      <t xml:space="preserve">comando</t>
    </r>
  </si>
  <si>
    <t xml:space="preserve">Ayuda</t>
  </si>
  <si>
    <t xml:space="preserve">~=</t>
  </si>
  <si>
    <r>
      <rPr>
        <sz val="11"/>
        <color rgb="FF000000"/>
        <rFont val="Source Code Pro"/>
        <family val="0"/>
        <charset val="1"/>
      </rPr>
      <t xml:space="preserve">doc </t>
    </r>
    <r>
      <rPr>
        <i val="true"/>
        <sz val="11"/>
        <color rgb="FF000000"/>
        <rFont val="Source Code Pro"/>
        <family val="0"/>
        <charset val="1"/>
      </rPr>
      <t xml:space="preserve">comando</t>
    </r>
  </si>
  <si>
    <t xml:space="preserve">Ayuda extensiva</t>
  </si>
  <si>
    <t xml:space="preserve">Menor</t>
  </si>
  <si>
    <t xml:space="preserve">save ‘archivo.mat’</t>
  </si>
  <si>
    <t xml:space="preserve">Guarda todas las variables en archivo.mat</t>
  </si>
  <si>
    <t xml:space="preserve">y de corto circuito</t>
  </si>
  <si>
    <t xml:space="preserve">Mayor</t>
  </si>
  <si>
    <t xml:space="preserve">save ‘archivo.mat’ x y</t>
  </si>
  <si>
    <t xml:space="preserve">Guarda las variables x,y en archivo.mat</t>
  </si>
  <si>
    <t xml:space="preserve">o de corto circuito</t>
  </si>
  <si>
    <t xml:space="preserve">Menor igual</t>
  </si>
  <si>
    <t xml:space="preserve">load ‘archivo.mat’</t>
  </si>
  <si>
    <t xml:space="preserve">Carga variables de archivo.mat</t>
  </si>
  <si>
    <t xml:space="preserve">Prefijo de elemento por elemento</t>
  </si>
  <si>
    <t xml:space="preserve">and()</t>
  </si>
  <si>
    <t xml:space="preserve">Mayor igual</t>
  </si>
  <si>
    <t xml:space="preserve">or()</t>
  </si>
  <si>
    <t xml:space="preserve">Alt</t>
  </si>
  <si>
    <t xml:space="preserve">Muestra atajos de teclado</t>
  </si>
  <si>
    <t xml:space="preserve">not()</t>
  </si>
  <si>
    <t xml:space="preserve">F5</t>
  </si>
  <si>
    <t xml:space="preserve">Corre el código</t>
  </si>
  <si>
    <t xml:space="preserve">F9</t>
  </si>
  <si>
    <t xml:space="preserve">Corre el código subrayado</t>
  </si>
  <si>
    <t xml:space="preserve"> </t>
  </si>
  <si>
    <t xml:space="preserve">Corre la línea de código actual</t>
  </si>
  <si>
    <t xml:space="preserve">Variables (vectores, matrices)</t>
  </si>
  <si>
    <t xml:space="preserve">Comenta/Descomenta línea</t>
  </si>
  <si>
    <t xml:space="preserve">Ctrl T</t>
  </si>
  <si>
    <t xml:space="preserve">x = #</t>
  </si>
  <si>
    <t xml:space="preserve">Define una variable x con escalar #</t>
  </si>
  <si>
    <t xml:space="preserve">x = [# #]</t>
  </si>
  <si>
    <t xml:space="preserve">Define un vector fila x con elementos #, #</t>
  </si>
  <si>
    <t xml:space="preserve">sqrt(#)</t>
  </si>
  <si>
    <t xml:space="preserve">regexp</t>
  </si>
  <si>
    <t xml:space="preserve">Empareja con expresiones regulares</t>
  </si>
  <si>
    <t xml:space="preserve">x = [#;#]</t>
  </si>
  <si>
    <t xml:space="preserve">Define un vector columna x con elementos #, #</t>
  </si>
  <si>
    <t xml:space="preserve">exp(#)</t>
  </si>
  <si>
    <t xml:space="preserve">Exponenciación (base e)</t>
  </si>
  <si>
    <t xml:space="preserve">strcomp</t>
  </si>
  <si>
    <t xml:space="preserve">Compara strings (sensible a mayúsculas)</t>
  </si>
  <si>
    <t xml:space="preserve">A = [# # #; # # #]</t>
  </si>
  <si>
    <t xml:space="preserve">Define una matriz A de dimensión 2x3</t>
  </si>
  <si>
    <t xml:space="preserve">log(#)</t>
  </si>
  <si>
    <t xml:space="preserve">strcompi</t>
  </si>
  <si>
    <t xml:space="preserve">Compara strings (insensible a mayúsculas)</t>
  </si>
  <si>
    <t xml:space="preserve">log10(#)</t>
  </si>
  <si>
    <t xml:space="preserve">Logaritmo base 10</t>
  </si>
  <si>
    <t xml:space="preserve">Primera indexación empieza en 1</t>
  </si>
  <si>
    <t xml:space="preserve">sin(#)</t>
  </si>
  <si>
    <t xml:space="preserve">Función seno</t>
  </si>
  <si>
    <t xml:space="preserve">x(#)</t>
  </si>
  <si>
    <t xml:space="preserve">Selecciona elemento # de un vector</t>
  </si>
  <si>
    <t xml:space="preserve">cos(#)</t>
  </si>
  <si>
    <t xml:space="preserve">Función coseno</t>
  </si>
  <si>
    <t xml:space="preserve">x(:)</t>
  </si>
  <si>
    <t xml:space="preserve">Selecciona todos los elementos de un vector</t>
  </si>
  <si>
    <t xml:space="preserve">expm(A)</t>
  </si>
  <si>
    <t xml:space="preserve">Exponenciación a matrices</t>
  </si>
  <si>
    <t xml:space="preserve">x(#:#)</t>
  </si>
  <si>
    <t xml:space="preserve">Selecciona desde el elemento # hasta # de un vector</t>
  </si>
  <si>
    <t xml:space="preserve">sqrtm(A)</t>
  </si>
  <si>
    <t xml:space="preserve">Raíz cuadrada de matrices</t>
  </si>
  <si>
    <t xml:space="preserve">x(#:end)</t>
  </si>
  <si>
    <t xml:space="preserve">Selecciona desde el elemento # hasta el final del vector</t>
  </si>
  <si>
    <t xml:space="preserve">pi</t>
  </si>
  <si>
    <t xml:space="preserve">π</t>
  </si>
  <si>
    <t xml:space="preserve">x(#:#:end)</t>
  </si>
  <si>
    <t xml:space="preserve">Selecciona desde elemento #, con step de #, hasta el final</t>
  </si>
  <si>
    <t xml:space="preserve">inf</t>
  </si>
  <si>
    <t xml:space="preserve">∞</t>
  </si>
  <si>
    <t xml:space="preserve">round</t>
  </si>
  <si>
    <t xml:space="preserve">A(#,#)</t>
  </si>
  <si>
    <t xml:space="preserve">Selecciona elemento #,# de una matriz</t>
  </si>
  <si>
    <t xml:space="preserve">ceil</t>
  </si>
  <si>
    <t xml:space="preserve">A(#,:)</t>
  </si>
  <si>
    <t xml:space="preserve">Selecciona el vector fila # de una matriz</t>
  </si>
  <si>
    <t xml:space="preserve">fix</t>
  </si>
  <si>
    <t xml:space="preserve">A(:,#)</t>
  </si>
  <si>
    <t xml:space="preserve">Selecciona el vector columna # de una matriz</t>
  </si>
  <si>
    <t xml:space="preserve">floor</t>
  </si>
  <si>
    <t xml:space="preserve">diag(A)</t>
  </si>
  <si>
    <t xml:space="preserve">Selecciona la diagonal de una matriz como un vector columna</t>
  </si>
  <si>
    <t xml:space="preserve">factorial</t>
  </si>
  <si>
    <t xml:space="preserve">Construcciones</t>
  </si>
  <si>
    <t xml:space="preserve">rand(#,#)</t>
  </si>
  <si>
    <t xml:space="preserve">Matriz #x# con elementos aleatorios uniformes U~(0,1)</t>
  </si>
  <si>
    <t xml:space="preserve">randn(#,#)</t>
  </si>
  <si>
    <t xml:space="preserve">Matriz #x# con elementos aleatorios normales N~(0,1), media 0 y varianza 1</t>
  </si>
  <si>
    <r>
      <rPr>
        <b val="true"/>
        <sz val="11"/>
        <color rgb="FF000000"/>
        <rFont val="Source Code Pro"/>
        <family val="0"/>
        <charset val="1"/>
      </rPr>
      <t xml:space="preserve">if </t>
    </r>
    <r>
      <rPr>
        <sz val="11"/>
        <color rgb="FF000000"/>
        <rFont val="Source Code Pro"/>
        <family val="0"/>
        <charset val="1"/>
      </rPr>
      <t xml:space="preserve">(</t>
    </r>
    <r>
      <rPr>
        <i val="true"/>
        <sz val="11"/>
        <color rgb="FF0070C0"/>
        <rFont val="Source Code Pro"/>
        <family val="0"/>
        <charset val="1"/>
      </rPr>
      <t xml:space="preserve">exp</t>
    </r>
    <r>
      <rPr>
        <sz val="11"/>
        <color rgb="FF000000"/>
        <rFont val="Source Code Pro"/>
        <family val="0"/>
        <charset val="1"/>
      </rPr>
      <t xml:space="preserve">)</t>
    </r>
  </si>
  <si>
    <r>
      <rPr>
        <b val="true"/>
        <sz val="11"/>
        <color rgb="FF000000"/>
        <rFont val="Source Code Pro"/>
        <family val="0"/>
        <charset val="1"/>
      </rPr>
      <t xml:space="preserve">for</t>
    </r>
    <r>
      <rPr>
        <sz val="11"/>
        <color rgb="FF000000"/>
        <rFont val="Source Code Pro"/>
        <family val="0"/>
        <charset val="1"/>
      </rPr>
      <t xml:space="preserve"> </t>
    </r>
    <r>
      <rPr>
        <b val="true"/>
        <i val="true"/>
        <sz val="11"/>
        <color rgb="FF7030A0"/>
        <rFont val="Source Code Pro"/>
        <family val="0"/>
        <charset val="1"/>
      </rPr>
      <t xml:space="preserve">i</t>
    </r>
    <r>
      <rPr>
        <sz val="11"/>
        <color rgb="FF000000"/>
        <rFont val="Source Code Pro"/>
        <family val="0"/>
        <charset val="1"/>
      </rPr>
      <t xml:space="preserve">=#:#:#</t>
    </r>
  </si>
  <si>
    <r>
      <rPr>
        <b val="true"/>
        <sz val="11"/>
        <color rgb="FF000000"/>
        <rFont val="Source Code Pro"/>
        <family val="0"/>
        <charset val="1"/>
      </rPr>
      <t xml:space="preserve">for</t>
    </r>
    <r>
      <rPr>
        <sz val="11"/>
        <color rgb="FF000000"/>
        <rFont val="Source Code Pro"/>
        <family val="0"/>
        <charset val="1"/>
      </rPr>
      <t xml:space="preserve"> </t>
    </r>
    <r>
      <rPr>
        <b val="true"/>
        <i val="true"/>
        <sz val="11"/>
        <color rgb="FF7030A0"/>
        <rFont val="Source Code Pro"/>
        <family val="0"/>
        <charset val="1"/>
      </rPr>
      <t xml:space="preserve">i</t>
    </r>
    <r>
      <rPr>
        <sz val="11"/>
        <color rgb="FF000000"/>
        <rFont val="Source Code Pro"/>
        <family val="0"/>
        <charset val="1"/>
      </rPr>
      <t xml:space="preserve">=1:10</t>
    </r>
  </si>
  <si>
    <t xml:space="preserve"># inicial, # final, # step opcional</t>
  </si>
  <si>
    <t xml:space="preserve">zeros(#,#)</t>
  </si>
  <si>
    <t xml:space="preserve">Matriz #x# de elementos 0</t>
  </si>
  <si>
    <t xml:space="preserve">ones(#,#)</t>
  </si>
  <si>
    <t xml:space="preserve">Matriz #x# de elementos 1</t>
  </si>
  <si>
    <t xml:space="preserve">eye(#)</t>
  </si>
  <si>
    <t xml:space="preserve">Matriz #x# identidad (unos en la diagonal, ceros en el resto)</t>
  </si>
  <si>
    <t xml:space="preserve">diag(x)</t>
  </si>
  <si>
    <t xml:space="preserve">Matriz cuadrada con diagonal el vector x</t>
  </si>
  <si>
    <t xml:space="preserve">NaN(#,#)</t>
  </si>
  <si>
    <t xml:space="preserve">Matriz #x# de valores NaN (Not a number)</t>
  </si>
  <si>
    <r>
      <rPr>
        <b val="true"/>
        <sz val="11"/>
        <color rgb="FF000000"/>
        <rFont val="Source Code Pro"/>
        <family val="0"/>
        <charset val="1"/>
      </rPr>
      <t xml:space="preserve">while </t>
    </r>
    <r>
      <rPr>
        <sz val="11"/>
        <color rgb="FF000000"/>
        <rFont val="Source Code Pro"/>
        <family val="0"/>
        <charset val="1"/>
      </rPr>
      <t xml:space="preserve">(</t>
    </r>
    <r>
      <rPr>
        <i val="true"/>
        <sz val="11"/>
        <color rgb="FF0070C0"/>
        <rFont val="Source Code Pro"/>
        <family val="0"/>
        <charset val="1"/>
      </rPr>
      <t xml:space="preserve">exp</t>
    </r>
    <r>
      <rPr>
        <sz val="11"/>
        <color rgb="FF000000"/>
        <rFont val="Source Code Pro"/>
        <family val="0"/>
        <charset val="1"/>
      </rPr>
      <t xml:space="preserve">)</t>
    </r>
  </si>
  <si>
    <t xml:space="preserve">x.’</t>
  </si>
  <si>
    <t xml:space="preserve">Transpone el vector x (elemento por elemento)</t>
  </si>
  <si>
    <t xml:space="preserve">x’</t>
  </si>
  <si>
    <t xml:space="preserve">Transpone el vector x y saca su conjugada compleja</t>
  </si>
  <si>
    <t xml:space="preserve">dot(x,y)</t>
  </si>
  <si>
    <t xml:space="preserve">Producto interno (producto punto) de dos vectores</t>
  </si>
  <si>
    <t xml:space="preserve">x’ * y</t>
  </si>
  <si>
    <t xml:space="preserve">Producto interno de dos vectores columna</t>
  </si>
  <si>
    <t xml:space="preserve">x * y’</t>
  </si>
  <si>
    <t xml:space="preserve">Producto externo de dos vectores columna</t>
  </si>
  <si>
    <r>
      <rPr>
        <b val="true"/>
        <sz val="11"/>
        <color rgb="FF000000"/>
        <rFont val="Source Code Pro"/>
        <family val="0"/>
        <charset val="1"/>
      </rPr>
      <t xml:space="preserve">elseif</t>
    </r>
    <r>
      <rPr>
        <sz val="11"/>
        <color rgb="FF000000"/>
        <rFont val="Source Code Pro"/>
        <family val="0"/>
        <charset val="1"/>
      </rPr>
      <t xml:space="preserve"> (</t>
    </r>
    <r>
      <rPr>
        <i val="true"/>
        <sz val="11"/>
        <color rgb="FF0070C0"/>
        <rFont val="Source Code Pro"/>
        <family val="0"/>
        <charset val="1"/>
      </rPr>
      <t xml:space="preserve">exp</t>
    </r>
    <r>
      <rPr>
        <sz val="11"/>
        <color rgb="FF000000"/>
        <rFont val="Source Code Pro"/>
        <family val="0"/>
        <charset val="1"/>
      </rPr>
      <t xml:space="preserve">)</t>
    </r>
  </si>
  <si>
    <t xml:space="preserve">x + y</t>
  </si>
  <si>
    <t xml:space="preserve">Suma elemento por elemento de dos vectores</t>
  </si>
  <si>
    <t xml:space="preserve">x – y</t>
  </si>
  <si>
    <t xml:space="preserve">Resta elemento por elemento de dos vectores</t>
  </si>
  <si>
    <t xml:space="preserve">x. * y</t>
  </si>
  <si>
    <t xml:space="preserve">Multiplicación elemento por elemento de dos vectores</t>
  </si>
  <si>
    <t xml:space="preserve">x. / y</t>
  </si>
  <si>
    <t xml:space="preserve">División elemento por elemento de dos vectores</t>
  </si>
  <si>
    <t xml:space="preserve">sum(x)</t>
  </si>
  <si>
    <t xml:space="preserve">Suma los elementos del vector x</t>
  </si>
  <si>
    <r>
      <rPr>
        <b val="true"/>
        <u val="single"/>
        <sz val="11"/>
        <color rgb="FF000000"/>
        <rFont val="Source Code Pro"/>
        <family val="0"/>
        <charset val="1"/>
      </rPr>
      <t xml:space="preserve">Funciones / Subrutinas</t>
    </r>
    <r>
      <rPr>
        <sz val="11"/>
        <color rgb="FF000000"/>
        <rFont val="Source Code Pro"/>
        <family val="0"/>
        <charset val="1"/>
      </rPr>
      <t xml:space="preserve"> (Código reusable)</t>
    </r>
  </si>
  <si>
    <t xml:space="preserve">A.’</t>
  </si>
  <si>
    <t xml:space="preserve">Transpone la matriz A (elemento por elemento)</t>
  </si>
  <si>
    <t xml:space="preserve">A’</t>
  </si>
  <si>
    <t xml:space="preserve">Transpone la matriz A y saca su conjugada compleja</t>
  </si>
  <si>
    <r>
      <rPr>
        <b val="true"/>
        <sz val="11"/>
        <color rgb="FF000000"/>
        <rFont val="Source Code Pro"/>
        <family val="0"/>
        <charset val="1"/>
      </rPr>
      <t xml:space="preserve">function </t>
    </r>
    <r>
      <rPr>
        <sz val="11"/>
        <color rgb="FF000000"/>
        <rFont val="Source Code Pro"/>
        <family val="0"/>
        <charset val="1"/>
      </rPr>
      <t xml:space="preserve">[</t>
    </r>
    <r>
      <rPr>
        <i val="true"/>
        <sz val="11"/>
        <color rgb="FF63BBEE"/>
        <rFont val="Source Code Pro"/>
        <family val="0"/>
        <charset val="1"/>
      </rPr>
      <t xml:space="preserve">y1</t>
    </r>
    <r>
      <rPr>
        <sz val="11"/>
        <color rgb="FF000000"/>
        <rFont val="Source Code Pro"/>
        <family val="0"/>
        <charset val="1"/>
      </rPr>
      <t xml:space="preserve">, </t>
    </r>
    <r>
      <rPr>
        <i val="true"/>
        <sz val="11"/>
        <color rgb="FF63BBEE"/>
        <rFont val="Source Code Pro"/>
        <family val="0"/>
        <charset val="1"/>
      </rPr>
      <t xml:space="preserve">y2</t>
    </r>
    <r>
      <rPr>
        <sz val="11"/>
        <color rgb="FF000000"/>
        <rFont val="Source Code Pro"/>
        <family val="0"/>
        <charset val="1"/>
      </rPr>
      <t xml:space="preserve">] = </t>
    </r>
    <r>
      <rPr>
        <i val="true"/>
        <sz val="11"/>
        <color rgb="FF2A6099"/>
        <rFont val="Source Code Pro"/>
        <family val="0"/>
        <charset val="1"/>
      </rPr>
      <t xml:space="preserve">nom</t>
    </r>
    <r>
      <rPr>
        <sz val="11"/>
        <color rgb="FF000000"/>
        <rFont val="Source Code Pro"/>
        <family val="0"/>
        <charset val="1"/>
      </rPr>
      <t xml:space="preserve"> (</t>
    </r>
    <r>
      <rPr>
        <i val="true"/>
        <sz val="11"/>
        <color rgb="FF63BBEE"/>
        <rFont val="Source Code Pro"/>
        <family val="0"/>
        <charset val="1"/>
      </rPr>
      <t xml:space="preserve">x1</t>
    </r>
    <r>
      <rPr>
        <sz val="11"/>
        <color rgb="FF000000"/>
        <rFont val="Source Code Pro"/>
        <family val="0"/>
        <charset val="1"/>
      </rPr>
      <t xml:space="preserve">, </t>
    </r>
    <r>
      <rPr>
        <i val="true"/>
        <sz val="11"/>
        <color rgb="FF63BBEE"/>
        <rFont val="Source Code Pro"/>
        <family val="0"/>
        <charset val="1"/>
      </rPr>
      <t xml:space="preserve">x2</t>
    </r>
    <r>
      <rPr>
        <sz val="11"/>
        <color rgb="FF000000"/>
        <rFont val="Source Code Pro"/>
        <family val="0"/>
        <charset val="1"/>
      </rPr>
      <t xml:space="preserve">)</t>
    </r>
  </si>
  <si>
    <t xml:space="preserve">inv(A)</t>
  </si>
  <si>
    <t xml:space="preserve">Invierte la matriz A</t>
  </si>
  <si>
    <t xml:space="preserve">eig(A)</t>
  </si>
  <si>
    <t xml:space="preserve">Obtiene los valores propios (eigenvalues) de la matriz A</t>
  </si>
  <si>
    <t xml:space="preserve">Estadística</t>
  </si>
  <si>
    <t xml:space="preserve">hist(x)</t>
  </si>
  <si>
    <t xml:space="preserve">Histograma de x</t>
  </si>
  <si>
    <t xml:space="preserve">distrnd</t>
  </si>
  <si>
    <t xml:space="preserve">Números aleatorios de una distribución</t>
  </si>
  <si>
    <t xml:space="preserve">distpdf</t>
  </si>
  <si>
    <t xml:space="preserve">pdf (Probability density function) de una distribución</t>
  </si>
  <si>
    <r>
      <rPr>
        <b val="true"/>
        <sz val="11"/>
        <color rgb="FF000000"/>
        <rFont val="Source Code Pro"/>
        <family val="0"/>
        <charset val="1"/>
      </rPr>
      <t xml:space="preserve">classdef</t>
    </r>
    <r>
      <rPr>
        <sz val="11"/>
        <color rgb="FF000000"/>
        <rFont val="Source Code Pro"/>
        <family val="0"/>
        <charset val="1"/>
      </rPr>
      <t xml:space="preserve"> </t>
    </r>
    <r>
      <rPr>
        <sz val="11"/>
        <color rgb="FF2A6099"/>
        <rFont val="Source Code Pro"/>
        <family val="0"/>
        <charset val="1"/>
      </rPr>
      <t xml:space="preserve">clase</t>
    </r>
  </si>
  <si>
    <t xml:space="preserve">distcdf</t>
  </si>
  <si>
    <t xml:space="preserve">cdf (Cumulative density function) de una distribución</t>
  </si>
  <si>
    <t xml:space="preserve">f</t>
  </si>
  <si>
    <t xml:space="preserve">gam</t>
  </si>
  <si>
    <t xml:space="preserve">chi2</t>
  </si>
  <si>
    <t xml:space="preserve">bino</t>
  </si>
  <si>
    <t xml:space="preserve">median</t>
  </si>
  <si>
    <t xml:space="preserve">cov(x,y)</t>
  </si>
  <si>
    <t xml:space="preserve">Covarianza</t>
  </si>
  <si>
    <t xml:space="preserve">corr(x,y)</t>
  </si>
  <si>
    <t xml:space="preserve">Correlación</t>
  </si>
  <si>
    <t xml:space="preserve">Llave primaria</t>
  </si>
  <si>
    <t xml:space="preserve">Field (column) or set of fields that uniquely identify every record (row)</t>
  </si>
  <si>
    <t xml:space="preserve">DDL</t>
  </si>
  <si>
    <t xml:space="preserve">Definición de data</t>
  </si>
  <si>
    <t xml:space="preserve">RS</t>
  </si>
  <si>
    <t xml:space="preserve">Relational Schemas</t>
  </si>
  <si>
    <t xml:space="preserve">Cannot have null values (blanks)</t>
  </si>
  <si>
    <t xml:space="preserve">DML</t>
  </si>
  <si>
    <t xml:space="preserve">Manipulación de data</t>
  </si>
  <si>
    <t xml:space="preserve">Llave externa</t>
  </si>
  <si>
    <t xml:space="preserve">DCL</t>
  </si>
  <si>
    <t xml:space="preserve">Control de data</t>
  </si>
  <si>
    <t xml:space="preserve">TCL</t>
  </si>
  <si>
    <t xml:space="preserve">Control de transacción</t>
  </si>
  <si>
    <t xml:space="preserve">Llave única</t>
  </si>
  <si>
    <t xml:space="preserve">Can have null values</t>
  </si>
  <si>
    <t xml:space="preserve">E.g. Números de teléfono</t>
  </si>
  <si>
    <t xml:space="preserve">Ejecutar solo seleccionado</t>
  </si>
  <si>
    <t xml:space="preserve">Ctrl Shift Enter</t>
  </si>
  <si>
    <t xml:space="preserve">Ejecutar desde seleccionado</t>
  </si>
  <si>
    <t xml:space="preserve">Relaciones entre entidades</t>
  </si>
  <si>
    <t xml:space="preserve">1:1</t>
  </si>
  <si>
    <t xml:space="preserve">1:m</t>
  </si>
  <si>
    <t xml:space="preserve">ER</t>
  </si>
  <si>
    <t xml:space="preserve">Entity-Relationship diagram</t>
  </si>
  <si>
    <t xml:space="preserve">m:1</t>
  </si>
  <si>
    <t xml:space="preserve">m:m</t>
  </si>
  <si>
    <t xml:space="preserve">Tipos</t>
  </si>
  <si>
    <t xml:space="preserve">CREATE</t>
  </si>
  <si>
    <t xml:space="preserve">Numéricos</t>
  </si>
  <si>
    <t xml:space="preserve">Binary</t>
  </si>
  <si>
    <t xml:space="preserve">I</t>
  </si>
  <si>
    <t xml:space="preserve">1</t>
  </si>
  <si>
    <t xml:space="preserve">ALTER</t>
  </si>
  <si>
    <t xml:space="preserve">Exactos</t>
  </si>
  <si>
    <t xml:space="preserve">Aproximados</t>
  </si>
  <si>
    <t xml:space="preserve">Many</t>
  </si>
  <si>
    <t xml:space="preserve">DROP</t>
  </si>
  <si>
    <t xml:space="preserve">Bigint</t>
  </si>
  <si>
    <t xml:space="preserve">Char</t>
  </si>
  <si>
    <t xml:space="preserve">Nchar</t>
  </si>
  <si>
    <t xml:space="preserve">INSERT</t>
  </si>
  <si>
    <t xml:space="preserve">Int</t>
  </si>
  <si>
    <t xml:space="preserve">Real</t>
  </si>
  <si>
    <t xml:space="preserve">Varchar</t>
  </si>
  <si>
    <t xml:space="preserve">Nvarchar</t>
  </si>
  <si>
    <t xml:space="preserve">Varbinary</t>
  </si>
  <si>
    <t xml:space="preserve">N</t>
  </si>
  <si>
    <t xml:space="preserve">UPDATE</t>
  </si>
  <si>
    <t xml:space="preserve">Smallint</t>
  </si>
  <si>
    <t xml:space="preserve">Datetime</t>
  </si>
  <si>
    <t xml:space="preserve">varchar</t>
  </si>
  <si>
    <t xml:space="preserve">nvarchar(max)</t>
  </si>
  <si>
    <t xml:space="preserve">varbinary(max)</t>
  </si>
  <si>
    <t xml:space="preserve">Optional</t>
  </si>
  <si>
    <t xml:space="preserve">DELETE</t>
  </si>
  <si>
    <t xml:space="preserve">Tinyint</t>
  </si>
  <si>
    <t xml:space="preserve">Smalldatetime</t>
  </si>
  <si>
    <t xml:space="preserve">Ntext</t>
  </si>
  <si>
    <t xml:space="preserve">Image</t>
  </si>
  <si>
    <t xml:space="preserve">GRANT</t>
  </si>
  <si>
    <t xml:space="preserve">Bit</t>
  </si>
  <si>
    <t xml:space="preserve">Date</t>
  </si>
  <si>
    <t xml:space="preserve">REVOKE</t>
  </si>
  <si>
    <t xml:space="preserve">Decimal</t>
  </si>
  <si>
    <t xml:space="preserve">Time</t>
  </si>
  <si>
    <t xml:space="preserve">SELECT</t>
  </si>
  <si>
    <t xml:space="preserve">Numeric</t>
  </si>
  <si>
    <t xml:space="preserve">FROM</t>
  </si>
  <si>
    <t xml:space="preserve">Money</t>
  </si>
  <si>
    <t xml:space="preserve">WHERE</t>
  </si>
  <si>
    <t xml:space="preserve">́</t>
  </si>
  <si>
    <t xml:space="preserve">Smallmoney</t>
  </si>
  <si>
    <t xml:space="preserve">NOT NULL</t>
  </si>
  <si>
    <t xml:space="preserve">DEFAULT</t>
  </si>
  <si>
    <t xml:space="preserve">UNIQUE</t>
  </si>
  <si>
    <t xml:space="preserve">PRIMARY</t>
  </si>
  <si>
    <t xml:space="preserve">Comparadores</t>
  </si>
  <si>
    <t xml:space="preserve">Wildcards</t>
  </si>
  <si>
    <t xml:space="preserve">FOREIGN</t>
  </si>
  <si>
    <t xml:space="preserve">ALL</t>
  </si>
  <si>
    <t xml:space="preserve">CHECK</t>
  </si>
  <si>
    <t xml:space="preserve">AND</t>
  </si>
  <si>
    <t xml:space="preserve">_</t>
  </si>
  <si>
    <t xml:space="preserve">INDEX</t>
  </si>
  <si>
    <t xml:space="preserve">ANY</t>
  </si>
  <si>
    <t xml:space="preserve">ORDER</t>
  </si>
  <si>
    <t xml:space="preserve">BETWEEN</t>
  </si>
  <si>
    <t xml:space="preserve">GROUP BY</t>
  </si>
  <si>
    <t xml:space="preserve">EXISTS</t>
  </si>
  <si>
    <t xml:space="preserve">HAVING</t>
  </si>
  <si>
    <t xml:space="preserve">IN</t>
  </si>
  <si>
    <t xml:space="preserve">DESC</t>
  </si>
  <si>
    <t xml:space="preserve">LIKE</t>
  </si>
  <si>
    <t xml:space="preserve">TRUNCATE</t>
  </si>
  <si>
    <t xml:space="preserve">!&lt;</t>
  </si>
  <si>
    <t xml:space="preserve">NOT</t>
  </si>
  <si>
    <t xml:space="preserve">SET</t>
  </si>
  <si>
    <t xml:space="preserve">!&gt;</t>
  </si>
  <si>
    <t xml:space="preserve">OR</t>
  </si>
  <si>
    <t xml:space="preserve">COMMIT</t>
  </si>
  <si>
    <t xml:space="preserve">IS NULL</t>
  </si>
  <si>
    <t xml:space="preserve">ROLLBACK</t>
  </si>
  <si>
    <t xml:space="preserve">Tiempo</t>
  </si>
  <si>
    <t xml:space="preserve">Queries</t>
  </si>
  <si>
    <t xml:space="preserve">Claúsulas</t>
  </si>
  <si>
    <t xml:space="preserve">Keyword</t>
  </si>
  <si>
    <t xml:space="preserve">ADDDATE</t>
  </si>
  <si>
    <t xml:space="preserve">Numéricas</t>
  </si>
  <si>
    <t xml:space="preserve">DISTINCT</t>
  </si>
  <si>
    <t xml:space="preserve">ADDTIME</t>
  </si>
  <si>
    <t xml:space="preserve">MAX</t>
  </si>
  <si>
    <t xml:space="preserve">ORDER BY</t>
  </si>
  <si>
    <t xml:space="preserve">CONVERT_TZ</t>
  </si>
  <si>
    <t xml:space="preserve">MIN</t>
  </si>
  <si>
    <t xml:space="preserve">TOP</t>
  </si>
  <si>
    <t xml:space="preserve">CURDATE</t>
  </si>
  <si>
    <t xml:space="preserve">AVG</t>
  </si>
  <si>
    <t xml:space="preserve">CURRENT_DATE</t>
  </si>
  <si>
    <t xml:space="preserve">SUM</t>
  </si>
  <si>
    <t xml:space="preserve">CURTIME</t>
  </si>
  <si>
    <t xml:space="preserve">SQRT</t>
  </si>
  <si>
    <t xml:space="preserve">INNER JOIN</t>
  </si>
  <si>
    <t xml:space="preserve">DATE_ADD</t>
  </si>
  <si>
    <t xml:space="preserve">RAND</t>
  </si>
  <si>
    <t xml:space="preserve">LEFT JOIN</t>
  </si>
  <si>
    <t xml:space="preserve">DATE_FORMAT</t>
  </si>
  <si>
    <t xml:space="preserve">CONCAT</t>
  </si>
  <si>
    <t xml:space="preserve">RIGHT JOIN</t>
  </si>
  <si>
    <t xml:space="preserve">DATE_SUB</t>
  </si>
  <si>
    <t xml:space="preserve">ABS</t>
  </si>
  <si>
    <t xml:space="preserve">FULL JOIN</t>
  </si>
  <si>
    <t xml:space="preserve">DATE</t>
  </si>
  <si>
    <t xml:space="preserve">CEIL</t>
  </si>
  <si>
    <t xml:space="preserve">SELF JOIN</t>
  </si>
  <si>
    <t xml:space="preserve">DATEDIFF</t>
  </si>
  <si>
    <t xml:space="preserve">CEILING</t>
  </si>
  <si>
    <t xml:space="preserve">CARTESIAN JOIN</t>
  </si>
  <si>
    <t xml:space="preserve">DAY</t>
  </si>
  <si>
    <t xml:space="preserve">CONV</t>
  </si>
  <si>
    <t xml:space="preserve">UNION ALL</t>
  </si>
  <si>
    <t xml:space="preserve">DAYNAME</t>
  </si>
  <si>
    <t xml:space="preserve">COS</t>
  </si>
  <si>
    <t xml:space="preserve">INTERSECT</t>
  </si>
  <si>
    <t xml:space="preserve">DAYOFMONTH</t>
  </si>
  <si>
    <t xml:space="preserve">COT</t>
  </si>
  <si>
    <t xml:space="preserve">EXCEPT</t>
  </si>
  <si>
    <t xml:space="preserve">DAYOFWEEK</t>
  </si>
  <si>
    <t xml:space="preserve">EXP</t>
  </si>
  <si>
    <t xml:space="preserve">DAYOFYEAR</t>
  </si>
  <si>
    <t xml:space="preserve">FLOOR</t>
  </si>
  <si>
    <t xml:space="preserve">IS NOT NULL</t>
  </si>
  <si>
    <t xml:space="preserve">EXTRACT</t>
  </si>
  <si>
    <t xml:space="preserve">FORMAT</t>
  </si>
  <si>
    <t xml:space="preserve">FROM_DAYS</t>
  </si>
  <si>
    <t xml:space="preserve">GREATEST</t>
  </si>
  <si>
    <t xml:space="preserve">TRANSACTION</t>
  </si>
  <si>
    <t xml:space="preserve">HOUR</t>
  </si>
  <si>
    <t xml:space="preserve">INTERVAL</t>
  </si>
  <si>
    <t xml:space="preserve">LAST_DAY</t>
  </si>
  <si>
    <t xml:space="preserve">LEAST</t>
  </si>
  <si>
    <t xml:space="preserve">MAKEDATE</t>
  </si>
  <si>
    <t xml:space="preserve">LOG</t>
  </si>
  <si>
    <t xml:space="preserve">MAKETIME</t>
  </si>
  <si>
    <t xml:space="preserve">MOD</t>
  </si>
  <si>
    <t xml:space="preserve">MICROSECOND</t>
  </si>
  <si>
    <t xml:space="preserve">OCT</t>
  </si>
  <si>
    <t xml:space="preserve">MINUNTE</t>
  </si>
  <si>
    <t xml:space="preserve">PI</t>
  </si>
  <si>
    <t xml:space="preserve">MONTH</t>
  </si>
  <si>
    <t xml:space="preserve">POW</t>
  </si>
  <si>
    <t xml:space="preserve">MONTHNAME</t>
  </si>
  <si>
    <t xml:space="preserve">POWER</t>
  </si>
  <si>
    <t xml:space="preserve">NOW</t>
  </si>
  <si>
    <t xml:space="preserve">ROUND</t>
  </si>
  <si>
    <t xml:space="preserve">PERIOD_ADD</t>
  </si>
  <si>
    <t xml:space="preserve">SIN</t>
  </si>
  <si>
    <t xml:space="preserve">PERIOD_DIFF</t>
  </si>
  <si>
    <t xml:space="preserve">QUARTER</t>
  </si>
  <si>
    <t xml:space="preserve">STD</t>
  </si>
  <si>
    <t xml:space="preserve">SEC_TO_TIME</t>
  </si>
  <si>
    <t xml:space="preserve">STDDEV</t>
  </si>
  <si>
    <t xml:space="preserve">SECOND</t>
  </si>
  <si>
    <t xml:space="preserve">TAN</t>
  </si>
  <si>
    <t xml:space="preserve">STR_TO_DATE</t>
  </si>
  <si>
    <t xml:space="preserve">SUBDATE</t>
  </si>
  <si>
    <t xml:space="preserve">SYSDATE</t>
  </si>
  <si>
    <t xml:space="preserve">TIME_FORMAT</t>
  </si>
  <si>
    <t xml:space="preserve">TIME_TO_SEC</t>
  </si>
  <si>
    <t xml:space="preserve">TIME</t>
  </si>
  <si>
    <t xml:space="preserve">TIMEDIFF</t>
  </si>
  <si>
    <t xml:space="preserve">TIMESTAMP</t>
  </si>
  <si>
    <t xml:space="preserve">TIMESTAMPADD</t>
  </si>
  <si>
    <t xml:space="preserve">TIMESTAMPDIFF</t>
  </si>
  <si>
    <t xml:space="preserve">TO_DAYS</t>
  </si>
  <si>
    <t xml:space="preserve">UNIX_TIMESTAMP</t>
  </si>
  <si>
    <t xml:space="preserve">UTC_DATE</t>
  </si>
  <si>
    <t xml:space="preserve">UTC_TIME</t>
  </si>
  <si>
    <t xml:space="preserve">UTC_TIMESTAMP</t>
  </si>
  <si>
    <t xml:space="preserve">WEEK</t>
  </si>
  <si>
    <t xml:space="preserve">WEEKDAY</t>
  </si>
  <si>
    <t xml:space="preserve">WEEKOFYEAR</t>
  </si>
  <si>
    <t xml:space="preserve">YEAR</t>
  </si>
  <si>
    <t xml:space="preserve">YEARWEEK</t>
  </si>
  <si>
    <t xml:space="preserve">Definir la base</t>
  </si>
  <si>
    <t xml:space="preserve">CREATE object_type object_name</t>
  </si>
  <si>
    <t xml:space="preserve">CREATE TABLE tabla (nombre_columna tipo_data);</t>
  </si>
  <si>
    <t xml:space="preserve">ALTER TABLE tabla</t>
  </si>
  <si>
    <t xml:space="preserve">ADD COLUMN (nombre_columna tipo_data);</t>
  </si>
  <si>
    <t xml:space="preserve">REMOVE</t>
  </si>
  <si>
    <t xml:space="preserve">RENAME</t>
  </si>
  <si>
    <t xml:space="preserve">TO</t>
  </si>
  <si>
    <t xml:space="preserve">DROP TABLE tabla</t>
  </si>
  <si>
    <t xml:space="preserve">borra toda la base de datos</t>
  </si>
  <si>
    <t xml:space="preserve">borra los valores de la base de datos</t>
  </si>
  <si>
    <t xml:space="preserve">Manipular la base</t>
  </si>
  <si>
    <t xml:space="preserve">SELECT * FROM tabla</t>
  </si>
  <si>
    <t xml:space="preserve">INTO</t>
  </si>
  <si>
    <t xml:space="preserve">VALUES</t>
  </si>
  <si>
    <t xml:space="preserve">borra valores específicos de la base de datos</t>
  </si>
  <si>
    <t xml:space="preserve">Permisos de acceso a la base</t>
  </si>
  <si>
    <t xml:space="preserve">GRANT tipo_de_permiso ON base.tabla TO usuario@'localhost'</t>
  </si>
  <si>
    <t xml:space="preserve">Localhost es el IP de la máquina</t>
  </si>
  <si>
    <t xml:space="preserve">todos los permisos</t>
  </si>
  <si>
    <t xml:space="preserve">USER</t>
  </si>
  <si>
    <t xml:space="preserve">tipo_de_permiso puede ser una función</t>
  </si>
  <si>
    <t xml:space="preserve">IDENTIFIED BY</t>
  </si>
  <si>
    <t xml:space="preserve">REVOKE tipo_de_permiso ON base.tabla FROM usuario@'localhost'</t>
  </si>
  <si>
    <t xml:space="preserve">COMMIT;</t>
  </si>
  <si>
    <t xml:space="preserve">Guardar cambios permanentemente</t>
  </si>
  <si>
    <t xml:space="preserve">ROLLBACK;</t>
  </si>
  <si>
    <t xml:space="preserve">Deshace los últimos cambios no comiteados</t>
  </si>
  <si>
    <t xml:space="preserve">Crear una base de datos</t>
  </si>
  <si>
    <t xml:space="preserve">Tipos de datos</t>
  </si>
  <si>
    <t xml:space="preserve">CREATE DATABASE [IF NOT EXISTS] nombre_base;</t>
  </si>
  <si>
    <t xml:space="preserve">character</t>
  </si>
  <si>
    <t xml:space="preserve">CHAR</t>
  </si>
  <si>
    <t xml:space="preserve">Ocupa un tamaño fijo sin importar el tamaño</t>
  </si>
  <si>
    <t xml:space="preserve">CREATE SCHEMA [IF NOT EXISTS] nombre_base;</t>
  </si>
  <si>
    <t xml:space="preserve">variable character</t>
  </si>
  <si>
    <t xml:space="preserve">VARCHAR</t>
  </si>
  <si>
    <t xml:space="preserve">Ocupa un tamaño variable dependiendo del tamaño</t>
  </si>
  <si>
    <t xml:space="preserve">enumerate</t>
  </si>
  <si>
    <t xml:space="preserve">ENUM</t>
  </si>
  <si>
    <t xml:space="preserve">Enumera los únicos strings posibles de insertar en el field</t>
  </si>
  <si>
    <t xml:space="preserve">TINYINT</t>
  </si>
  <si>
    <t xml:space="preserve">signed</t>
  </si>
  <si>
    <t xml:space="preserve">precision</t>
  </si>
  <si>
    <t xml:space="preserve"># dígitos en total</t>
  </si>
  <si>
    <t xml:space="preserve">IF NOT EXISTS</t>
  </si>
  <si>
    <t xml:space="preserve">Verifica si ya existe una base de datos del mismo nombre</t>
  </si>
  <si>
    <t xml:space="preserve">numeric</t>
  </si>
  <si>
    <t xml:space="preserve">integer</t>
  </si>
  <si>
    <t xml:space="preserve">INTEGER</t>
  </si>
  <si>
    <t xml:space="preserve">Números enteros</t>
  </si>
  <si>
    <t xml:space="preserve">SMALLINT</t>
  </si>
  <si>
    <t xml:space="preserve">unsigned</t>
  </si>
  <si>
    <t xml:space="preserve">scale</t>
  </si>
  <si>
    <t xml:space="preserve"># dígitos decimales</t>
  </si>
  <si>
    <t xml:space="preserve">Mejor siempre ponerlo</t>
  </si>
  <si>
    <t xml:space="preserve">fixed-point</t>
  </si>
  <si>
    <t xml:space="preserve">DECIMAL (#,#)</t>
  </si>
  <si>
    <t xml:space="preserve">Números con # de enteros y decimales fijos</t>
  </si>
  <si>
    <t xml:space="preserve">MEDIUMINT</t>
  </si>
  <si>
    <t xml:space="preserve">DECIMAL (#) = DECIMAL (#,0)</t>
  </si>
  <si>
    <t xml:space="preserve">INT</t>
  </si>
  <si>
    <t xml:space="preserve">CREATE TABLE nombre_tabla</t>
  </si>
  <si>
    <t xml:space="preserve">Crear tabla</t>
  </si>
  <si>
    <t xml:space="preserve">NUMERIC (#,#)</t>
  </si>
  <si>
    <t xml:space="preserve">BIGINT</t>
  </si>
  <si>
    <t xml:space="preserve">(</t>
  </si>
  <si>
    <t xml:space="preserve">floating-point</t>
  </si>
  <si>
    <t xml:space="preserve">FLOAT (#,#)</t>
  </si>
  <si>
    <t xml:space="preserve">Fixed-point que no da una advertencia al redondear</t>
  </si>
  <si>
    <t xml:space="preserve">   columna_1 tipo_datos restricciones,</t>
  </si>
  <si>
    <t xml:space="preserve">DOUBLE</t>
  </si>
  <si>
    <t xml:space="preserve">   columna_2 tipo_datos restricciones,</t>
  </si>
  <si>
    <t xml:space="preserve">fecha y hora</t>
  </si>
  <si>
    <t xml:space="preserve">YYYY-MM-DD</t>
  </si>
  <si>
    <t xml:space="preserve">);</t>
  </si>
  <si>
    <t xml:space="preserve">DATETIME</t>
  </si>
  <si>
    <t xml:space="preserve">YYYY-MM-DD HH:MM:SS [.fraction]</t>
  </si>
  <si>
    <t xml:space="preserve">Se usa para calcular la diferencia de tiempo y usos horarios</t>
  </si>
  <si>
    <t xml:space="preserve">sacar, insert, actualizar o borrar información de la bd</t>
  </si>
  <si>
    <t xml:space="preserve">BLOB</t>
  </si>
  <si>
    <t xml:space="preserve">Binarios. Se usa para guardar archivos. Ejemplo: .doc .xlsx .xml .jpg .wav</t>
  </si>
  <si>
    <t xml:space="preserve">USE base_datos;</t>
  </si>
  <si>
    <t xml:space="preserve">SELECT * FROM objeto_bd;</t>
  </si>
  <si>
    <t xml:space="preserve">Base de datos</t>
  </si>
  <si>
    <t xml:space="preserve">sales</t>
  </si>
  <si>
    <t xml:space="preserve">Objetos de la bd</t>
  </si>
  <si>
    <t xml:space="preserve">Tables, Views, Stored Procedures, Functions</t>
  </si>
  <si>
    <t xml:space="preserve">SELECT * FROM base_datos.objeto_bd;</t>
  </si>
  <si>
    <t xml:space="preserve">Tablas</t>
  </si>
  <si>
    <t xml:space="preserve">customers, sales</t>
  </si>
  <si>
    <t xml:space="preserve">Borrar tabla</t>
  </si>
  <si>
    <t xml:space="preserve">DROP TABLE nombre_tabla</t>
  </si>
  <si>
    <t xml:space="preserve">Alterar tabla</t>
  </si>
  <si>
    <t xml:space="preserve">Restricciones</t>
  </si>
  <si>
    <t xml:space="preserve">PRIMARY KEY</t>
  </si>
  <si>
    <t xml:space="preserve">FOREIGN KEY</t>
  </si>
  <si>
    <t xml:space="preserve">AUTO_INCREMENT</t>
  </si>
  <si>
    <t xml:space="preserve">Primary key</t>
  </si>
  <si>
    <t xml:space="preserve">Unique key</t>
  </si>
  <si>
    <t xml:space="preserve">Index</t>
  </si>
  <si>
    <t xml:space="preserve">Para LaTeX necesito un compilador, un editor y un visualizador</t>
  </si>
  <si>
    <t xml:space="preserve">Tambíen se puede hacer en páginas web como Overleaf</t>
  </si>
  <si>
    <t xml:space="preserve">Motores de búsqueda académicos</t>
  </si>
  <si>
    <t xml:space="preserve">Papers</t>
  </si>
  <si>
    <t xml:space="preserve">Compiladores</t>
  </si>
  <si>
    <t xml:space="preserve">Editores</t>
  </si>
  <si>
    <t xml:space="preserve">Visualizador</t>
  </si>
  <si>
    <t xml:space="preserve">Google Scholar</t>
  </si>
  <si>
    <t xml:space="preserve">Sci-hub (Encuentra papers por su DOI)</t>
  </si>
  <si>
    <t xml:space="preserve">Microsoft Academic</t>
  </si>
  <si>
    <t xml:space="preserve">gen.lib.rus.ec (Encuentra mirrors de libros)</t>
  </si>
  <si>
    <t xml:space="preserve">MikTeX (para windows)</t>
  </si>
  <si>
    <t xml:space="preserve">Texmaker</t>
  </si>
  <si>
    <t xml:space="preserve">Ghostscript</t>
  </si>
  <si>
    <t xml:space="preserve">CiteSeer</t>
  </si>
  <si>
    <t xml:space="preserve">MacTeX (para mac)</t>
  </si>
  <si>
    <t xml:space="preserve">Lyx</t>
  </si>
  <si>
    <t xml:space="preserve">Semantic Scholar</t>
  </si>
  <si>
    <t xml:space="preserve">Sitios Bittorrent</t>
  </si>
  <si>
    <t xml:space="preserve">Kile</t>
  </si>
  <si>
    <t xml:space="preserve">BASE (Bielefeld Academic Search Engine)</t>
  </si>
  <si>
    <t xml:space="preserve">TexStudio</t>
  </si>
  <si>
    <t xml:space="preserve">DOAJ (Directory of Open Access Journals)</t>
  </si>
  <si>
    <t xml:space="preserve">The Pirate Bay.org</t>
  </si>
  <si>
    <t xml:space="preserve">Gummi</t>
  </si>
  <si>
    <t xml:space="preserve">Lexis Web</t>
  </si>
  <si>
    <t xml:space="preserve">Torrentz2</t>
  </si>
  <si>
    <t xml:space="preserve">Torrents.me</t>
  </si>
  <si>
    <t xml:space="preserve">RARBG</t>
  </si>
  <si>
    <t xml:space="preserve">1337X</t>
  </si>
  <si>
    <t xml:space="preserve">Caracteres reservados</t>
  </si>
  <si>
    <t xml:space="preserve">http://tug.ctan.org/info/latex-refsheet/LaTeX_RefSheet.pdf </t>
  </si>
  <si>
    <t xml:space="preserve">Introduce comandos</t>
  </si>
  <si>
    <t xml:space="preserve">{}</t>
  </si>
  <si>
    <t xml:space="preserve">Argumentos</t>
  </si>
  <si>
    <t xml:space="preserve">Latex</t>
  </si>
  <si>
    <t xml:space="preserve">Argumentos opcionales</t>
  </si>
  <si>
    <t xml:space="preserve">\documentclass{article}</t>
  </si>
  <si>
    <t xml:space="preserve">\&amp;</t>
  </si>
  <si>
    <t xml:space="preserve">Alineador con tabulaciones</t>
  </si>
  <si>
    <t xml:space="preserve">\usepackage{fontspec}</t>
  </si>
  <si>
    <t xml:space="preserve">fontspec</t>
  </si>
  <si>
    <t xml:space="preserve">\$</t>
  </si>
  <si>
    <t xml:space="preserve">Texto estilo matemático</t>
  </si>
  <si>
    <t xml:space="preserve">\begin{document}</t>
  </si>
  <si>
    <t xml:space="preserve">amsmath</t>
  </si>
  <si>
    <t xml:space="preserve">\#</t>
  </si>
  <si>
    <t xml:space="preserve">Comandos propios</t>
  </si>
  <si>
    <t xml:space="preserve">\end{document}</t>
  </si>
  <si>
    <r>
      <rPr>
        <b val="true"/>
        <u val="single"/>
        <sz val="11"/>
        <color rgb="FF000000"/>
        <rFont val="Source Code Pro"/>
        <family val="0"/>
        <charset val="1"/>
      </rPr>
      <t xml:space="preserve">Preámbulo</t>
    </r>
    <r>
      <rPr>
        <sz val="11"/>
        <color rgb="FF000000"/>
        <rFont val="Source Code Pro"/>
        <family val="0"/>
        <charset val="1"/>
      </rPr>
      <t xml:space="preserve"> (parámetros generales, antes de empezar el documento)</t>
    </r>
  </si>
  <si>
    <t xml:space="preserve">\begin{align}</t>
  </si>
  <si>
    <t xml:space="preserve">\nonumber</t>
  </si>
  <si>
    <r>
      <rPr>
        <sz val="11"/>
        <color rgb="FF000000"/>
        <rFont val="Source Code Pro"/>
        <family val="0"/>
        <charset val="1"/>
      </rPr>
      <t xml:space="preserve">\documentclass[]{</t>
    </r>
    <r>
      <rPr>
        <i val="true"/>
        <sz val="11"/>
        <color rgb="FF000000"/>
        <rFont val="Source Code Pro"/>
        <family val="0"/>
        <charset val="1"/>
      </rPr>
      <t xml:space="preserve">clase</t>
    </r>
    <r>
      <rPr>
        <sz val="11"/>
        <color rgb="FF000000"/>
        <rFont val="Source Code Pro"/>
        <family val="0"/>
        <charset val="1"/>
      </rPr>
      <t xml:space="preserve">}</t>
    </r>
  </si>
  <si>
    <t xml:space="preserve">\end{align}</t>
  </si>
  <si>
    <t xml:space="preserve">fontsize = 11pt</t>
  </si>
  <si>
    <t xml:space="preserve">paper = a4</t>
  </si>
  <si>
    <t xml:space="preserve">\begin{eq}</t>
  </si>
  <si>
    <t xml:space="preserve">parskip = big</t>
  </si>
  <si>
    <t xml:space="preserve">\end{eq}</t>
  </si>
  <si>
    <t xml:space="preserve">heading = big</t>
  </si>
  <si>
    <t xml:space="preserve">bibliography = totoc</t>
  </si>
  <si>
    <t xml:space="preserve">twoside = true</t>
  </si>
  <si>
    <t xml:space="preserve">twocolumn = false</t>
  </si>
  <si>
    <r>
      <rPr>
        <sz val="11"/>
        <color rgb="FF000000"/>
        <rFont val="Source Code Pro"/>
        <family val="0"/>
        <charset val="1"/>
      </rPr>
      <t xml:space="preserve">\usepackage[]{</t>
    </r>
    <r>
      <rPr>
        <i val="true"/>
        <sz val="11"/>
        <color rgb="FF000000"/>
        <rFont val="Source Code Pro"/>
        <family val="0"/>
        <charset val="1"/>
      </rPr>
      <t xml:space="preserve">paquete</t>
    </r>
    <r>
      <rPr>
        <sz val="11"/>
        <color rgb="FF000000"/>
        <rFont val="Source Code Pro"/>
        <family val="0"/>
        <charset val="1"/>
      </rPr>
      <t xml:space="preserve">}</t>
    </r>
  </si>
  <si>
    <t xml:space="preserve">Cargar paquete</t>
  </si>
  <si>
    <t xml:space="preserve">inputenc</t>
  </si>
  <si>
    <t xml:space="preserve">babel</t>
  </si>
  <si>
    <t xml:space="preserve">Documentos</t>
  </si>
  <si>
    <t xml:space="preserve">Declara inicio de documento</t>
  </si>
  <si>
    <t xml:space="preserve">Declara final de documento</t>
  </si>
  <si>
    <t xml:space="preserve">Matemática</t>
  </si>
  <si>
    <t xml:space="preserve">https://en.wikipedia.org/wiki/Wikipedia:LaTeX_symbols </t>
  </si>
  <si>
    <t xml:space="preserve">Superíndice</t>
  </si>
  <si>
    <t xml:space="preserve">Subíndice</t>
  </si>
  <si>
    <t xml:space="preserve">^{}</t>
  </si>
  <si>
    <t xml:space="preserve">Superíndice varios dígitos</t>
  </si>
  <si>
    <t xml:space="preserve">_{}</t>
  </si>
  <si>
    <t xml:space="preserve">Subíndice varios dígitos</t>
  </si>
  <si>
    <t xml:space="preserve">Letras griegas</t>
  </si>
  <si>
    <t xml:space="preserve">\frac{a}{b}</t>
  </si>
  <si>
    <t xml:space="preserve">Fracción</t>
  </si>
  <si>
    <t xml:space="preserve">\alpha</t>
  </si>
  <si>
    <t xml:space="preserve">α</t>
  </si>
  <si>
    <t xml:space="preserve">\Alpha</t>
  </si>
  <si>
    <t xml:space="preserve">\sqrt{a}</t>
  </si>
  <si>
    <t xml:space="preserve">\beta</t>
  </si>
  <si>
    <t xml:space="preserve">β</t>
  </si>
  <si>
    <t xml:space="preserve">\Beta</t>
  </si>
  <si>
    <t xml:space="preserve">\ne</t>
  </si>
  <si>
    <t xml:space="preserve">\sqrt[n]{a}</t>
  </si>
  <si>
    <t xml:space="preserve">Raíz n</t>
  </si>
  <si>
    <t xml:space="preserve">\gamma</t>
  </si>
  <si>
    <t xml:space="preserve">γ</t>
  </si>
  <si>
    <t xml:space="preserve">\Gamma</t>
  </si>
  <si>
    <t xml:space="preserve">\nless</t>
  </si>
  <si>
    <t xml:space="preserve">No menor</t>
  </si>
  <si>
    <t xml:space="preserve">\equiv</t>
  </si>
  <si>
    <t xml:space="preserve">Equivalente</t>
  </si>
  <si>
    <t xml:space="preserve">\delta</t>
  </si>
  <si>
    <t xml:space="preserve">δ</t>
  </si>
  <si>
    <t xml:space="preserve">\Delta</t>
  </si>
  <si>
    <t xml:space="preserve">\ngtr</t>
  </si>
  <si>
    <t xml:space="preserve">No mayor</t>
  </si>
  <si>
    <t xml:space="preserve">\approx</t>
  </si>
  <si>
    <t xml:space="preserve">Aproximadamente igual</t>
  </si>
  <si>
    <t xml:space="preserve">\epsilon</t>
  </si>
  <si>
    <t xml:space="preserve">\Epsilon</t>
  </si>
  <si>
    <t xml:space="preserve">\leq</t>
  </si>
  <si>
    <t xml:space="preserve">Menor o igual</t>
  </si>
  <si>
    <t xml:space="preserve">\cong</t>
  </si>
  <si>
    <t xml:space="preserve">Congruente</t>
  </si>
  <si>
    <t xml:space="preserve">\zeta</t>
  </si>
  <si>
    <t xml:space="preserve">ζ</t>
  </si>
  <si>
    <t xml:space="preserve">\Zeta</t>
  </si>
  <si>
    <t xml:space="preserve">\geq</t>
  </si>
  <si>
    <t xml:space="preserve">Mayor o igual</t>
  </si>
  <si>
    <t xml:space="preserve">\sim</t>
  </si>
  <si>
    <t xml:space="preserve">Similar</t>
  </si>
  <si>
    <t xml:space="preserve">\eta</t>
  </si>
  <si>
    <t xml:space="preserve">η</t>
  </si>
  <si>
    <t xml:space="preserve">\Eta</t>
  </si>
  <si>
    <t xml:space="preserve">\leqslant</t>
  </si>
  <si>
    <t xml:space="preserve">Menor o igual inclinado</t>
  </si>
  <si>
    <t xml:space="preserve">\simeq</t>
  </si>
  <si>
    <t xml:space="preserve">Similar o igual</t>
  </si>
  <si>
    <t xml:space="preserve">\infty</t>
  </si>
  <si>
    <t xml:space="preserve">\theta</t>
  </si>
  <si>
    <t xml:space="preserve">θ</t>
  </si>
  <si>
    <t xml:space="preserve">\Theta</t>
  </si>
  <si>
    <t xml:space="preserve">\geqslant</t>
  </si>
  <si>
    <t xml:space="preserve">Mayor o igual inclinado</t>
  </si>
  <si>
    <t xml:space="preserve">\propto</t>
  </si>
  <si>
    <t xml:space="preserve">Proporcional</t>
  </si>
  <si>
    <t xml:space="preserve">\iota</t>
  </si>
  <si>
    <t xml:space="preserve">ι</t>
  </si>
  <si>
    <t xml:space="preserve">\Iota</t>
  </si>
  <si>
    <t xml:space="preserve">\kappa</t>
  </si>
  <si>
    <t xml:space="preserve">κ</t>
  </si>
  <si>
    <t xml:space="preserve">\Kappa</t>
  </si>
  <si>
    <t xml:space="preserve">Notación conjuntos</t>
  </si>
  <si>
    <t xml:space="preserve">Notación lógica</t>
  </si>
  <si>
    <t xml:space="preserve">\partial</t>
  </si>
  <si>
    <t xml:space="preserve">Delta derivada parcial</t>
  </si>
  <si>
    <t xml:space="preserve">\lambda</t>
  </si>
  <si>
    <t xml:space="preserve">λ</t>
  </si>
  <si>
    <t xml:space="preserve">\Lambda</t>
  </si>
  <si>
    <t xml:space="preserve">\O</t>
  </si>
  <si>
    <t xml:space="preserve">Conjunto vacío</t>
  </si>
  <si>
    <t xml:space="preserve">\forall</t>
  </si>
  <si>
    <t xml:space="preserve">Para todo</t>
  </si>
  <si>
    <t xml:space="preserve">\mu</t>
  </si>
  <si>
    <t xml:space="preserve">μ</t>
  </si>
  <si>
    <t xml:space="preserve">\Mu</t>
  </si>
  <si>
    <t xml:space="preserve">\emptyset</t>
  </si>
  <si>
    <t xml:space="preserve">\exists</t>
  </si>
  <si>
    <t xml:space="preserve">Existe</t>
  </si>
  <si>
    <t xml:space="preserve">\exp</t>
  </si>
  <si>
    <t xml:space="preserve">exp</t>
  </si>
  <si>
    <t xml:space="preserve">\nu</t>
  </si>
  <si>
    <t xml:space="preserve">ν</t>
  </si>
  <si>
    <t xml:space="preserve">\Nu</t>
  </si>
  <si>
    <t xml:space="preserve">\varnothing</t>
  </si>
  <si>
    <t xml:space="preserve">\nexists</t>
  </si>
  <si>
    <t xml:space="preserve">No existe</t>
  </si>
  <si>
    <t xml:space="preserve">\xi</t>
  </si>
  <si>
    <t xml:space="preserve">ξ</t>
  </si>
  <si>
    <t xml:space="preserve">\Xi</t>
  </si>
  <si>
    <t xml:space="preserve">\N</t>
  </si>
  <si>
    <t xml:space="preserve">Números naturales</t>
  </si>
  <si>
    <t xml:space="preserve">\lor</t>
  </si>
  <si>
    <t xml:space="preserve">O lógico</t>
  </si>
  <si>
    <t xml:space="preserve">\left(</t>
  </si>
  <si>
    <t xml:space="preserve">Paréntesis izquierdo bien ajustado</t>
  </si>
  <si>
    <t xml:space="preserve">\omicron</t>
  </si>
  <si>
    <t xml:space="preserve">ο</t>
  </si>
  <si>
    <t xml:space="preserve">\Omicron</t>
  </si>
  <si>
    <t xml:space="preserve">\Z</t>
  </si>
  <si>
    <t xml:space="preserve">Números enteros</t>
  </si>
  <si>
    <t xml:space="preserve">\land</t>
  </si>
  <si>
    <t xml:space="preserve">Y lógico</t>
  </si>
  <si>
    <t xml:space="preserve">\right)</t>
  </si>
  <si>
    <t xml:space="preserve">Paréntesis derecho bien ajustado</t>
  </si>
  <si>
    <t xml:space="preserve">\pi</t>
  </si>
  <si>
    <t xml:space="preserve">\Pi</t>
  </si>
  <si>
    <t xml:space="preserve">\Q</t>
  </si>
  <si>
    <t xml:space="preserve">Números racionales</t>
  </si>
  <si>
    <t xml:space="preserve">\veebar</t>
  </si>
  <si>
    <t xml:space="preserve">O exclusivo</t>
  </si>
  <si>
    <t xml:space="preserve">\rho</t>
  </si>
  <si>
    <t xml:space="preserve">ρ</t>
  </si>
  <si>
    <t xml:space="preserve">\Rho</t>
  </si>
  <si>
    <t xml:space="preserve">\R</t>
  </si>
  <si>
    <t xml:space="preserve">Números reales</t>
  </si>
  <si>
    <t xml:space="preserve">\neg</t>
  </si>
  <si>
    <t xml:space="preserve">\sigma</t>
  </si>
  <si>
    <t xml:space="preserve">σ</t>
  </si>
  <si>
    <t xml:space="preserve">\Sigma</t>
  </si>
  <si>
    <t xml:space="preserve">\C</t>
  </si>
  <si>
    <t xml:space="preserve">Números complejos</t>
  </si>
  <si>
    <t xml:space="preserve">\therefore</t>
  </si>
  <si>
    <t xml:space="preserve">Por tanto</t>
  </si>
  <si>
    <t xml:space="preserve">\tau</t>
  </si>
  <si>
    <t xml:space="preserve">τ</t>
  </si>
  <si>
    <t xml:space="preserve">\Tau</t>
  </si>
  <si>
    <t xml:space="preserve">\mathbb{H}</t>
  </si>
  <si>
    <t xml:space="preserve">Números quaterniones</t>
  </si>
  <si>
    <t xml:space="preserve">\because</t>
  </si>
  <si>
    <t xml:space="preserve">Porque</t>
  </si>
  <si>
    <t xml:space="preserve">\upsilon</t>
  </si>
  <si>
    <t xml:space="preserve">υ</t>
  </si>
  <si>
    <t xml:space="preserve">\Upsilon</t>
  </si>
  <si>
    <t xml:space="preserve">\mathbb{O}</t>
  </si>
  <si>
    <t xml:space="preserve">Números octoniones</t>
  </si>
  <si>
    <t xml:space="preserve">\phi</t>
  </si>
  <si>
    <t xml:space="preserve">ɸ</t>
  </si>
  <si>
    <t xml:space="preserve">\Phi</t>
  </si>
  <si>
    <t xml:space="preserve">\mathbb{S}</t>
  </si>
  <si>
    <t xml:space="preserve">Números sedeniones</t>
  </si>
  <si>
    <t xml:space="preserve">Flechas</t>
  </si>
  <si>
    <t xml:space="preserve">\chi</t>
  </si>
  <si>
    <t xml:space="preserve">χ</t>
  </si>
  <si>
    <t xml:space="preserve">\Chi</t>
  </si>
  <si>
    <t xml:space="preserve">\in</t>
  </si>
  <si>
    <t xml:space="preserve">pertenece</t>
  </si>
  <si>
    <t xml:space="preserve">\Rightarrow</t>
  </si>
  <si>
    <t xml:space="preserve">\Uparrow</t>
  </si>
  <si>
    <t xml:space="preserve">\psi</t>
  </si>
  <si>
    <t xml:space="preserve">ψ</t>
  </si>
  <si>
    <t xml:space="preserve">\Psi</t>
  </si>
  <si>
    <t xml:space="preserve">\notin</t>
  </si>
  <si>
    <t xml:space="preserve">no pertenece</t>
  </si>
  <si>
    <t xml:space="preserve">\Leftarrow</t>
  </si>
  <si>
    <t xml:space="preserve">\Dowarrow</t>
  </si>
  <si>
    <t xml:space="preserve">\omega</t>
  </si>
  <si>
    <t xml:space="preserve">ω</t>
  </si>
  <si>
    <t xml:space="preserve">\Omega</t>
  </si>
  <si>
    <t xml:space="preserve">\ni</t>
  </si>
  <si>
    <t xml:space="preserve">incluye</t>
  </si>
  <si>
    <t xml:space="preserve">\Leftrightarrow</t>
  </si>
  <si>
    <t xml:space="preserve">\Updownarrow</t>
  </si>
  <si>
    <t xml:space="preserve">\subset</t>
  </si>
  <si>
    <t xml:space="preserve">Subconjunto de (Incluido)</t>
  </si>
  <si>
    <t xml:space="preserve">\rightarrow</t>
  </si>
  <si>
    <t xml:space="preserve">\uparrow</t>
  </si>
  <si>
    <t xml:space="preserve">\varepsilon</t>
  </si>
  <si>
    <t xml:space="preserve">ε</t>
  </si>
  <si>
    <t xml:space="preserve">\supset</t>
  </si>
  <si>
    <t xml:space="preserve">Superconjunto de</t>
  </si>
  <si>
    <t xml:space="preserve">\leftarrow</t>
  </si>
  <si>
    <t xml:space="preserve">\dowarrow</t>
  </si>
  <si>
    <t xml:space="preserve">\vartheta</t>
  </si>
  <si>
    <t xml:space="preserve">\not\subset</t>
  </si>
  <si>
    <t xml:space="preserve">No subconjunto</t>
  </si>
  <si>
    <t xml:space="preserve">\leftrightarrow</t>
  </si>
  <si>
    <t xml:space="preserve">\updownarrow</t>
  </si>
  <si>
    <t xml:space="preserve">\varkappa</t>
  </si>
  <si>
    <t xml:space="preserve">\not\supset</t>
  </si>
  <si>
    <t xml:space="preserve">No superconjunto</t>
  </si>
  <si>
    <t xml:space="preserve">\varpi</t>
  </si>
  <si>
    <t xml:space="preserve">\cup</t>
  </si>
  <si>
    <t xml:space="preserve">Unión</t>
  </si>
  <si>
    <t xml:space="preserve">\varrho</t>
  </si>
  <si>
    <t xml:space="preserve">\cap</t>
  </si>
  <si>
    <t xml:space="preserve">Intersección</t>
  </si>
  <si>
    <t xml:space="preserve">\varsigma</t>
  </si>
  <si>
    <t xml:space="preserve">\varphi</t>
  </si>
  <si>
    <t xml:space="preserve">φ</t>
  </si>
  <si>
    <t xml:space="preserve">Acentos</t>
  </si>
  <si>
    <t xml:space="preserve">Símbolos grandes</t>
  </si>
  <si>
    <t xml:space="preserve">Más</t>
  </si>
  <si>
    <t xml:space="preserve">\hat{a}</t>
  </si>
  <si>
    <t xml:space="preserve">\acute{a}</t>
  </si>
  <si>
    <t xml:space="preserve">\sum</t>
  </si>
  <si>
    <t xml:space="preserve">Sumatoria</t>
  </si>
  <si>
    <t xml:space="preserve">Menos</t>
  </si>
  <si>
    <t xml:space="preserve">\dot{a}</t>
  </si>
  <si>
    <t xml:space="preserve">\grave{a}</t>
  </si>
  <si>
    <t xml:space="preserve">\prod</t>
  </si>
  <si>
    <t xml:space="preserve">Productoria</t>
  </si>
  <si>
    <t xml:space="preserve">Factorial</t>
  </si>
  <si>
    <t xml:space="preserve">\ddot{a}</t>
  </si>
  <si>
    <t xml:space="preserve">\tilde{a}</t>
  </si>
  <si>
    <t xml:space="preserve">\int</t>
  </si>
  <si>
    <t xml:space="preserve">Integral</t>
  </si>
  <si>
    <t xml:space="preserve">\bar{a}</t>
  </si>
  <si>
    <t xml:space="preserve">\breve{a}</t>
  </si>
  <si>
    <t xml:space="preserve">\iint</t>
  </si>
  <si>
    <t xml:space="preserve">Integral doble</t>
  </si>
  <si>
    <t xml:space="preserve">Primorial (#)</t>
  </si>
  <si>
    <t xml:space="preserve">\vec{a}</t>
  </si>
  <si>
    <t xml:space="preserve">\iiint</t>
  </si>
  <si>
    <t xml:space="preserve">Integral triple</t>
  </si>
  <si>
    <t xml:space="preserve">\oint</t>
  </si>
  <si>
    <t xml:space="preserve">Integral línea</t>
  </si>
  <si>
    <t xml:space="preserve">\coprod</t>
  </si>
  <si>
    <t xml:space="preserve">Coproductoria</t>
  </si>
  <si>
    <t xml:space="preserve">\bigcap</t>
  </si>
  <si>
    <t xml:space="preserve">Intersectoria</t>
  </si>
  <si>
    <t xml:space="preserve">\pm</t>
  </si>
  <si>
    <t xml:space="preserve">Más menos</t>
  </si>
  <si>
    <t xml:space="preserve">\bigcup</t>
  </si>
  <si>
    <t xml:space="preserve">Union.oria</t>
  </si>
  <si>
    <t xml:space="preserve">\mp</t>
  </si>
  <si>
    <t xml:space="preserve">Menos más</t>
  </si>
  <si>
    <t xml:space="preserve">Fuentes</t>
  </si>
  <si>
    <t xml:space="preserve">\times</t>
  </si>
  <si>
    <t xml:space="preserve">Producto cruzado</t>
  </si>
  <si>
    <t xml:space="preserve">\mathcal{A}</t>
  </si>
  <si>
    <t xml:space="preserve">\cdot</t>
  </si>
  <si>
    <t xml:space="preserve">Producto punto</t>
  </si>
  <si>
    <t xml:space="preserve">\mathbb{A}</t>
  </si>
  <si>
    <t xml:space="preserve">\sum_a^b</t>
  </si>
  <si>
    <t xml:space="preserve">Sumatoria sub a super b</t>
  </si>
  <si>
    <t xml:space="preserve">\ast</t>
  </si>
  <si>
    <t xml:space="preserve">Asterisco</t>
  </si>
  <si>
    <t xml:space="preserve">\mathfrak{A}</t>
  </si>
  <si>
    <t xml:space="preserve">\prod_a^b</t>
  </si>
  <si>
    <t xml:space="preserve">Productoria sub a super b</t>
  </si>
  <si>
    <t xml:space="preserve">\div</t>
  </si>
  <si>
    <t xml:space="preserve">\mathbf{A}</t>
  </si>
  <si>
    <t xml:space="preserve">\int_a^b</t>
  </si>
  <si>
    <t xml:space="preserve">Integral definida [a,b]</t>
  </si>
  <si>
    <t xml:space="preserve">\star</t>
  </si>
  <si>
    <t xml:space="preserve">Estrella</t>
  </si>
  <si>
    <t xml:space="preserve">\textbf{A}</t>
  </si>
  <si>
    <t xml:space="preserve">\oplus</t>
  </si>
  <si>
    <t xml:space="preserve">Omás</t>
  </si>
  <si>
    <t xml:space="preserve">\ominus</t>
  </si>
  <si>
    <t xml:space="preserve">Omenos</t>
  </si>
  <si>
    <t xml:space="preserve">\otimes</t>
  </si>
  <si>
    <t xml:space="preserve">Opor (producto kronecker)</t>
  </si>
  <si>
    <t xml:space="preserve">Bibtex</t>
  </si>
  <si>
    <t xml:space="preserve">Escenas</t>
  </si>
  <si>
    <r>
      <rPr>
        <b val="true"/>
        <sz val="11"/>
        <color rgb="FF569CD6"/>
        <rFont val="Consolas"/>
        <family val="3"/>
        <charset val="1"/>
      </rPr>
      <t xml:space="preserve">class</t>
    </r>
    <r>
      <rPr>
        <b val="true"/>
        <sz val="11"/>
        <color rgb="FFD4D4D4"/>
        <rFont val="Consolas"/>
        <family val="3"/>
        <charset val="1"/>
      </rPr>
      <t xml:space="preserve"> </t>
    </r>
    <r>
      <rPr>
        <b val="true"/>
        <sz val="11"/>
        <color rgb="FF4EC9B0"/>
        <rFont val="Consolas"/>
        <family val="3"/>
        <charset val="1"/>
      </rPr>
      <t xml:space="preserve">TextoWrite</t>
    </r>
    <r>
      <rPr>
        <b val="true"/>
        <sz val="11"/>
        <color rgb="FFD4D4D4"/>
        <rFont val="Consolas"/>
        <family val="3"/>
        <charset val="1"/>
      </rPr>
      <t xml:space="preserve">(</t>
    </r>
    <r>
      <rPr>
        <b val="true"/>
        <sz val="11"/>
        <color rgb="FF4EC9B0"/>
        <rFont val="Consolas"/>
        <family val="3"/>
        <charset val="1"/>
      </rPr>
      <t xml:space="preserve">Scene</t>
    </r>
    <r>
      <rPr>
        <b val="true"/>
        <sz val="11"/>
        <color rgb="FFD4D4D4"/>
        <rFont val="Consolas"/>
        <family val="3"/>
        <charset val="1"/>
      </rPr>
      <t xml:space="preserve">): </t>
    </r>
  </si>
  <si>
    <r>
      <rPr>
        <b val="true"/>
        <sz val="11"/>
        <color rgb="FFD4D4D4"/>
        <rFont val="Consolas"/>
        <family val="3"/>
        <charset val="1"/>
      </rPr>
      <t xml:space="preserve">    </t>
    </r>
    <r>
      <rPr>
        <b val="true"/>
        <sz val="11"/>
        <color rgb="FF569CD6"/>
        <rFont val="Consolas"/>
        <family val="3"/>
        <charset val="1"/>
      </rPr>
      <t xml:space="preserve">def</t>
    </r>
    <r>
      <rPr>
        <b val="true"/>
        <sz val="11"/>
        <color rgb="FFD4D4D4"/>
        <rFont val="Consolas"/>
        <family val="3"/>
        <charset val="1"/>
      </rPr>
      <t xml:space="preserve"> </t>
    </r>
    <r>
      <rPr>
        <b val="true"/>
        <sz val="11"/>
        <color rgb="FFDCDCAA"/>
        <rFont val="Consolas"/>
        <family val="3"/>
        <charset val="1"/>
      </rPr>
      <t xml:space="preserve">construct</t>
    </r>
    <r>
      <rPr>
        <b val="true"/>
        <sz val="11"/>
        <color rgb="FFD4D4D4"/>
        <rFont val="Consolas"/>
        <family val="3"/>
        <charset val="1"/>
      </rPr>
      <t xml:space="preserve">(</t>
    </r>
    <r>
      <rPr>
        <b val="true"/>
        <sz val="11"/>
        <color rgb="FF9CDCFE"/>
        <rFont val="Consolas"/>
        <family val="3"/>
        <charset val="1"/>
      </rPr>
      <t xml:space="preserve">self</t>
    </r>
    <r>
      <rPr>
        <b val="true"/>
        <sz val="11"/>
        <color rgb="FFD4D4D4"/>
        <rFont val="Consolas"/>
        <family val="3"/>
        <charset val="1"/>
      </rPr>
      <t xml:space="preserve">): </t>
    </r>
  </si>
  <si>
    <t xml:space="preserve">self.wait(#)</t>
  </si>
  <si>
    <r>
      <rPr>
        <b val="true"/>
        <sz val="11"/>
        <color rgb="FFD4D4D4"/>
        <rFont val="Consolas"/>
        <family val="3"/>
        <charset val="1"/>
      </rPr>
      <t xml:space="preserve">        texto = TextMobject(</t>
    </r>
    <r>
      <rPr>
        <b val="true"/>
        <sz val="11"/>
        <color rgb="FFCE9178"/>
        <rFont val="Consolas"/>
        <family val="3"/>
        <charset val="1"/>
      </rPr>
      <t xml:space="preserve">"e a la pi i + 1 = 0"</t>
    </r>
    <r>
      <rPr>
        <b val="true"/>
        <sz val="11"/>
        <color rgb="FFD4D4D4"/>
        <rFont val="Consolas"/>
        <family val="3"/>
        <charset val="1"/>
      </rPr>
      <t xml:space="preserve">)</t>
    </r>
  </si>
  <si>
    <t xml:space="preserve">self.add(objeto)</t>
  </si>
  <si>
    <r>
      <rPr>
        <b val="true"/>
        <sz val="11"/>
        <color rgb="FFD4D4D4"/>
        <rFont val="Consolas"/>
        <family val="3"/>
        <charset val="1"/>
      </rPr>
      <t xml:space="preserve">        </t>
    </r>
    <r>
      <rPr>
        <b val="true"/>
        <sz val="11"/>
        <color rgb="FF569CD6"/>
        <rFont val="Consolas"/>
        <family val="3"/>
        <charset val="1"/>
      </rPr>
      <t xml:space="preserve">self</t>
    </r>
    <r>
      <rPr>
        <b val="true"/>
        <sz val="11"/>
        <color rgb="FFD4D4D4"/>
        <rFont val="Consolas"/>
        <family val="3"/>
        <charset val="1"/>
      </rPr>
      <t xml:space="preserve">.play(Write(texto))</t>
    </r>
  </si>
  <si>
    <t xml:space="preserve">self.play(tipo_animacion(objeto),run_time=#)</t>
  </si>
  <si>
    <r>
      <rPr>
        <b val="true"/>
        <sz val="11"/>
        <color rgb="FFD4D4D4"/>
        <rFont val="Consolas"/>
        <family val="3"/>
        <charset val="1"/>
      </rPr>
      <t xml:space="preserve">        </t>
    </r>
    <r>
      <rPr>
        <b val="true"/>
        <sz val="11"/>
        <color rgb="FF569CD6"/>
        <rFont val="Consolas"/>
        <family val="3"/>
        <charset val="1"/>
      </rPr>
      <t xml:space="preserve">self</t>
    </r>
    <r>
      <rPr>
        <b val="true"/>
        <sz val="11"/>
        <color rgb="FFD4D4D4"/>
        <rFont val="Consolas"/>
        <family val="3"/>
        <charset val="1"/>
      </rPr>
      <t xml:space="preserve">.wait(</t>
    </r>
    <r>
      <rPr>
        <b val="true"/>
        <sz val="11"/>
        <color rgb="FFB5CEA8"/>
        <rFont val="Consolas"/>
        <family val="3"/>
        <charset val="1"/>
      </rPr>
      <t xml:space="preserve">3</t>
    </r>
    <r>
      <rPr>
        <b val="true"/>
        <sz val="11"/>
        <color rgb="FFD4D4D4"/>
        <rFont val="Consolas"/>
        <family val="3"/>
        <charset val="1"/>
      </rPr>
      <t xml:space="preserve">)</t>
    </r>
  </si>
  <si>
    <t xml:space="preserve">self.remove(objeto)</t>
  </si>
  <si>
    <t xml:space="preserve">Crear objeto</t>
  </si>
  <si>
    <t xml:space="preserve">Animaciones</t>
  </si>
  <si>
    <t xml:space="preserve">C:\Manim\manim_3_feb\manimlib\animation\creation.py</t>
  </si>
  <si>
    <t xml:space="preserve">Posiciones</t>
  </si>
  <si>
    <t xml:space="preserve">objeto = tipo_objeto</t>
  </si>
  <si>
    <t xml:space="preserve">ShowPartial</t>
  </si>
  <si>
    <t xml:space="preserve">Absolutas</t>
  </si>
  <si>
    <t xml:space="preserve">,buff=#</t>
  </si>
  <si>
    <t xml:space="preserve">ShowCreation</t>
  </si>
  <si>
    <r>
      <rPr>
        <b val="true"/>
        <sz val="11"/>
        <color rgb="FFFFFFFF"/>
        <rFont val="Calibri"/>
        <family val="2"/>
        <charset val="1"/>
      </rPr>
      <t xml:space="preserve">Objetotex = TextMobject(“\\textrm{</t>
    </r>
    <r>
      <rPr>
        <b val="true"/>
        <sz val="11"/>
        <color rgb="FFE8F2A1"/>
        <rFont val="Calibri"/>
        <family val="2"/>
        <charset val="1"/>
      </rPr>
      <t xml:space="preserve">Tu texto</t>
    </r>
    <r>
      <rPr>
        <b val="true"/>
        <sz val="11"/>
        <color rgb="FFFFFFFF"/>
        <rFont val="Calibri"/>
        <family val="2"/>
        <charset val="1"/>
      </rPr>
      <t xml:space="preserve">}”)</t>
    </r>
  </si>
  <si>
    <t xml:space="preserve">Times Roman</t>
  </si>
  <si>
    <t xml:space="preserve">TextMobject("texto")</t>
  </si>
  <si>
    <t xml:space="preserve">Uncreate</t>
  </si>
  <si>
    <t xml:space="preserve">Borde</t>
  </si>
  <si>
    <t xml:space="preserve">objeto.to_edge(np.array([#,#,#]))</t>
  </si>
  <si>
    <r>
      <rPr>
        <b val="true"/>
        <sz val="11"/>
        <color rgb="FFFFFFFF"/>
        <rFont val="Calibri"/>
        <family val="2"/>
        <charset val="1"/>
      </rPr>
      <t xml:space="preserve">Objetotex = TextMobject(“\\textit{</t>
    </r>
    <r>
      <rPr>
        <b val="true"/>
        <sz val="11"/>
        <color rgb="FFE8F2A1"/>
        <rFont val="Calibri"/>
        <family val="2"/>
        <charset val="1"/>
      </rPr>
      <t xml:space="preserve">Tu texto</t>
    </r>
    <r>
      <rPr>
        <b val="true"/>
        <sz val="11"/>
        <color rgb="FFFFFFFF"/>
        <rFont val="Calibri"/>
        <family val="2"/>
        <charset val="1"/>
      </rPr>
      <t xml:space="preserve">}”)</t>
    </r>
  </si>
  <si>
    <t xml:space="preserve">Italics (cursiva)</t>
  </si>
  <si>
    <t xml:space="preserve">TexMobject("ecuacion_TeX")</t>
  </si>
  <si>
    <t xml:space="preserve">DrawBorderThenFill</t>
  </si>
  <si>
    <t xml:space="preserve">objeto.to_edge(UP)</t>
  </si>
  <si>
    <r>
      <rPr>
        <b val="true"/>
        <sz val="11"/>
        <color rgb="FFFFFFFF"/>
        <rFont val="Calibri"/>
        <family val="2"/>
        <charset val="1"/>
      </rPr>
      <t xml:space="preserve">Objetotex = TextMobject(“\\texttt{</t>
    </r>
    <r>
      <rPr>
        <b val="true"/>
        <sz val="11"/>
        <color rgb="FFE8F2A1"/>
        <rFont val="Calibri"/>
        <family val="2"/>
        <charset val="1"/>
      </rPr>
      <t xml:space="preserve">Tu texto</t>
    </r>
    <r>
      <rPr>
        <b val="true"/>
        <sz val="11"/>
        <color rgb="FFFFFFFF"/>
        <rFont val="Calibri"/>
        <family val="2"/>
        <charset val="1"/>
      </rPr>
      <t xml:space="preserve">}”)</t>
    </r>
  </si>
  <si>
    <t xml:space="preserve">Type writer</t>
  </si>
  <si>
    <t xml:space="preserve">Dot()</t>
  </si>
  <si>
    <t xml:space="preserve">Write</t>
  </si>
  <si>
    <t xml:space="preserve">objeto.to_edge(DOWN)</t>
  </si>
  <si>
    <r>
      <rPr>
        <b val="true"/>
        <sz val="11"/>
        <color rgb="FFFFFFFF"/>
        <rFont val="Calibri"/>
        <family val="2"/>
        <charset val="1"/>
      </rPr>
      <t xml:space="preserve">Objetotex = TextMobject(“\\textbf{</t>
    </r>
    <r>
      <rPr>
        <b val="true"/>
        <sz val="11"/>
        <color rgb="FFE8F2A1"/>
        <rFont val="Calibri"/>
        <family val="2"/>
        <charset val="1"/>
      </rPr>
      <t xml:space="preserve">Tu texto</t>
    </r>
    <r>
      <rPr>
        <b val="true"/>
        <sz val="11"/>
        <color rgb="FFFFFFFF"/>
        <rFont val="Calibri"/>
        <family val="2"/>
        <charset val="1"/>
      </rPr>
      <t xml:space="preserve">}”)</t>
    </r>
  </si>
  <si>
    <t xml:space="preserve">Bold (negrita)</t>
  </si>
  <si>
    <t xml:space="preserve">ShowIncreasingSubsets</t>
  </si>
  <si>
    <t xml:space="preserve">objeto.to_edge(LEFT)</t>
  </si>
  <si>
    <r>
      <rPr>
        <b val="true"/>
        <sz val="11"/>
        <color rgb="FFFFFFFF"/>
        <rFont val="Calibri"/>
        <family val="2"/>
        <charset val="1"/>
      </rPr>
      <t xml:space="preserve">Objetotex = TextMobject(“\\textsl{</t>
    </r>
    <r>
      <rPr>
        <b val="true"/>
        <sz val="11"/>
        <color rgb="FFE8F2A1"/>
        <rFont val="Calibri"/>
        <family val="2"/>
        <charset val="1"/>
      </rPr>
      <t xml:space="preserve">Tu texto</t>
    </r>
    <r>
      <rPr>
        <b val="true"/>
        <sz val="11"/>
        <color rgb="FFFFFFFF"/>
        <rFont val="Calibri"/>
        <family val="2"/>
        <charset val="1"/>
      </rPr>
      <t xml:space="preserve">}”)</t>
    </r>
  </si>
  <si>
    <t xml:space="preserve">Slanted</t>
  </si>
  <si>
    <t xml:space="preserve">FadeOut</t>
  </si>
  <si>
    <t xml:space="preserve">objeto.to_edge(RIGHT)</t>
  </si>
  <si>
    <r>
      <rPr>
        <b val="true"/>
        <sz val="11"/>
        <color rgb="FFFFFFFF"/>
        <rFont val="Calibri"/>
        <family val="2"/>
        <charset val="1"/>
      </rPr>
      <t xml:space="preserve">Objetotex = TextMobject(“\\textsc{</t>
    </r>
    <r>
      <rPr>
        <b val="true"/>
        <sz val="11"/>
        <color rgb="FFE8F2A1"/>
        <rFont val="Calibri"/>
        <family val="2"/>
        <charset val="1"/>
      </rPr>
      <t xml:space="preserve">Tu texto</t>
    </r>
    <r>
      <rPr>
        <b val="true"/>
        <sz val="11"/>
        <color rgb="FFFFFFFF"/>
        <rFont val="Calibri"/>
        <family val="2"/>
        <charset val="1"/>
      </rPr>
      <t xml:space="preserve">}”)</t>
    </r>
  </si>
  <si>
    <t xml:space="preserve">Small caps (mayúsculas)</t>
  </si>
  <si>
    <t xml:space="preserve">FadeIn</t>
  </si>
  <si>
    <t xml:space="preserve">FadeInAndShiftFromDirection</t>
  </si>
  <si>
    <t xml:space="preserve">Esquinas</t>
  </si>
  <si>
    <t xml:space="preserve">objeto.to_corner(np.array([#,#,#]))</t>
  </si>
  <si>
    <t xml:space="preserve">FadeInFrom</t>
  </si>
  <si>
    <t xml:space="preserve">objeto.to_corner(UR)</t>
  </si>
  <si>
    <t xml:space="preserve">objeto.to_corner(UP*1+RIGHT*1)</t>
  </si>
  <si>
    <t xml:space="preserve">FadeInFromDown</t>
  </si>
  <si>
    <t xml:space="preserve">objeto.to_corner(UL)</t>
  </si>
  <si>
    <t xml:space="preserve">FadeOutAndShift</t>
  </si>
  <si>
    <t xml:space="preserve">objeto.to_corner(DR)</t>
  </si>
  <si>
    <t xml:space="preserve">GrowFromCenter</t>
  </si>
  <si>
    <t xml:space="preserve">objeto.to_corner(DL)</t>
  </si>
  <si>
    <t xml:space="preserve">Relativas</t>
  </si>
  <si>
    <t xml:space="preserve">Dirección</t>
  </si>
  <si>
    <t xml:space="preserve">objeto.move_to(objeto)</t>
  </si>
  <si>
    <t xml:space="preserve">objeto.move_to(UP*#+RIGHT*#)</t>
  </si>
  <si>
    <t xml:space="preserve">objeto.move_to(objeto.getcenter() + UP*# + RIGHT*#)</t>
  </si>
  <si>
    <t xml:space="preserve">Renderizaciones</t>
  </si>
  <si>
    <t xml:space="preserve">objeto.next_to(objeto,dirección, buff=#)</t>
  </si>
  <si>
    <t xml:space="preserve">fps</t>
  </si>
  <si>
    <t xml:space="preserve">dimensiones</t>
  </si>
  <si>
    <t xml:space="preserve">objeto.shift(RIGHT)</t>
  </si>
  <si>
    <t xml:space="preserve">-pl</t>
  </si>
  <si>
    <t xml:space="preserve">854x480</t>
  </si>
  <si>
    <t xml:space="preserve">-pm</t>
  </si>
  <si>
    <t xml:space="preserve">1280x720</t>
  </si>
  <si>
    <t xml:space="preserve">-p</t>
  </si>
  <si>
    <t xml:space="preserve">2560x1440</t>
  </si>
  <si>
    <t xml:space="preserve">Rotación</t>
  </si>
  <si>
    <t xml:space="preserve">-ps</t>
  </si>
  <si>
    <t xml:space="preserve">solo el último frame</t>
  </si>
  <si>
    <t xml:space="preserve">Absoluta</t>
  </si>
  <si>
    <t xml:space="preserve">objeto.rotate(PI/4)</t>
  </si>
  <si>
    <t xml:space="preserve">#En radianes</t>
  </si>
  <si>
    <t xml:space="preserve">-ps #,#,#</t>
  </si>
  <si>
    <t xml:space="preserve">los frames # # #</t>
  </si>
  <si>
    <t xml:space="preserve">objeto.rotate(45*DEGREES)</t>
  </si>
  <si>
    <t xml:space="preserve">#En grados</t>
  </si>
  <si>
    <t xml:space="preserve">-al</t>
  </si>
  <si>
    <t xml:space="preserve">todas las escenas en baja resolución</t>
  </si>
  <si>
    <t xml:space="preserve">Relativa</t>
  </si>
  <si>
    <t xml:space="preserve">objeto.rotate(rotación, about_point = objeto)</t>
  </si>
  <si>
    <t xml:space="preserve">-am</t>
  </si>
  <si>
    <t xml:space="preserve">todas las escenas en media resolución</t>
  </si>
  <si>
    <t xml:space="preserve">-a</t>
  </si>
  <si>
    <t xml:space="preserve">todas las escenas en alta resolución</t>
  </si>
  <si>
    <t xml:space="preserve">De espejo</t>
  </si>
  <si>
    <t xml:space="preserve">objeto.flip(UP)</t>
  </si>
  <si>
    <t xml:space="preserve">-as</t>
  </si>
  <si>
    <t xml:space="preserve">todas las escenas último frame</t>
  </si>
  <si>
    <t xml:space="preserve">objeto.flip(DOWN)</t>
  </si>
  <si>
    <t xml:space="preserve">-r #,#</t>
  </si>
  <si>
    <t xml:space="preserve">Altura y anchura del video</t>
  </si>
  <si>
    <t xml:space="preserve">Ejemplo: -plr 700,800  : 800x700</t>
  </si>
  <si>
    <t xml:space="preserve">Escalar</t>
  </si>
  <si>
    <t xml:space="preserve">objeto.scale(#)</t>
  </si>
  <si>
    <t xml:space="preserve">: # fps</t>
  </si>
  <si>
    <t xml:space="preserve">Fps del video</t>
  </si>
  <si>
    <t xml:space="preserve">Ejemplo: -plr 700 : 60 fps</t>
  </si>
  <si>
    <t xml:space="preserve">TeX</t>
  </si>
  <si>
    <t xml:space="preserve">-t</t>
  </si>
  <si>
    <t xml:space="preserve">Tipo: Películar QuickTime, en vez de mp4</t>
  </si>
  <si>
    <t xml:space="preserve">Word a TeX</t>
  </si>
  <si>
    <t xml:space="preserve">http://s1.daumcdn.net/editor/fp/service_nc/pencil/Pencil_chromestore.html</t>
  </si>
  <si>
    <t xml:space="preserve">--leave_progress_bars</t>
  </si>
  <si>
    <t xml:space="preserve">Dejar que se muestren las barras de progreso</t>
  </si>
  <si>
    <t xml:space="preserve">TeX revisar</t>
  </si>
  <si>
    <t xml:space="preserve">https://www.codecogs.com/latex/eqneditor.php</t>
  </si>
  <si>
    <t xml:space="preserve">-n #,#</t>
  </si>
  <si>
    <t xml:space="preserve">Desde el frame # hasta #</t>
  </si>
  <si>
    <t xml:space="preserve">formula = TexMobject(r"equation")</t>
  </si>
  <si>
    <t xml:space="preserve">O se puede poner doble slash \\</t>
  </si>
  <si>
    <t xml:space="preserve">-o nombre</t>
  </si>
  <si>
    <t xml:space="preserve">Nombrar el video renderizado</t>
  </si>
  <si>
    <t xml:space="preserve">texto_y_formula = TextMobject("$equation$")</t>
  </si>
  <si>
    <t xml:space="preserve">PONER DOBLE SLASH: \\</t>
  </si>
  <si>
    <t xml:space="preserve">texto_y_formula = TextMobject("$\\displaystyle equation $")</t>
  </si>
  <si>
    <t xml:space="preserve">Para que salga en tamaño adecuado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</si>
</sst>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hh:mm"/>
  </numFmts>
  <fonts count="9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Source Code Pro"/>
      <family val="0"/>
      <charset val="1"/>
    </font>
    <font>
      <b val="true"/>
      <u val="single"/>
      <sz val="11"/>
      <color rgb="FF000000"/>
      <name val="Source Code Pro"/>
      <family val="0"/>
      <charset val="1"/>
    </font>
    <font>
      <sz val="9"/>
      <color rgb="FF000000"/>
      <name val="Source Code Pro"/>
      <family val="0"/>
      <charset val="1"/>
    </font>
    <font>
      <b val="true"/>
      <u val="single"/>
      <sz val="22"/>
      <color rgb="FF000000"/>
      <name val="Source Code Pro"/>
      <family val="0"/>
      <charset val="1"/>
    </font>
    <font>
      <sz val="11"/>
      <color rgb="FF0070C0"/>
      <name val="Source Code Pro"/>
      <family val="0"/>
      <charset val="1"/>
    </font>
    <font>
      <b val="true"/>
      <sz val="11"/>
      <color rgb="FF000000"/>
      <name val="Source Code Pro"/>
      <family val="0"/>
      <charset val="1"/>
    </font>
    <font>
      <u val="single"/>
      <sz val="11"/>
      <color rgb="FF000000"/>
      <name val="Source Code Pro"/>
      <family val="0"/>
      <charset val="1"/>
    </font>
    <font>
      <sz val="11"/>
      <color rgb="FFFF0000"/>
      <name val="Source Code Pro"/>
      <family val="0"/>
      <charset val="1"/>
    </font>
    <font>
      <sz val="11"/>
      <color rgb="FF5B7AAD"/>
      <name val="Source Code Pro"/>
      <family val="0"/>
      <charset val="1"/>
    </font>
    <font>
      <sz val="11"/>
      <color rgb="FF0369A3"/>
      <name val="Source Code Pro"/>
      <family val="0"/>
      <charset val="1"/>
    </font>
    <font>
      <sz val="11"/>
      <name val="Source Code Pro"/>
      <family val="0"/>
      <charset val="1"/>
    </font>
    <font>
      <sz val="11"/>
      <color rgb="FFC9211E"/>
      <name val="Source Code Pro"/>
      <family val="0"/>
      <charset val="1"/>
    </font>
    <font>
      <i val="true"/>
      <u val="single"/>
      <sz val="11"/>
      <color rgb="FF3949AB"/>
      <name val="Source Code Pro"/>
      <family val="0"/>
      <charset val="1"/>
    </font>
    <font>
      <u val="single"/>
      <sz val="11"/>
      <color rgb="FF0563C1"/>
      <name val="Calibri"/>
      <family val="2"/>
      <charset val="1"/>
    </font>
    <font>
      <b val="true"/>
      <sz val="11"/>
      <color rgb="FF00B050"/>
      <name val="Source Code Pro"/>
      <family val="0"/>
      <charset val="1"/>
    </font>
    <font>
      <i val="true"/>
      <sz val="11"/>
      <color rgb="FF000000"/>
      <name val="Source Code Pro"/>
      <family val="0"/>
      <charset val="1"/>
    </font>
    <font>
      <b val="true"/>
      <i val="true"/>
      <u val="single"/>
      <sz val="11"/>
      <color rgb="FF000000"/>
      <name val="Source Code Pro"/>
      <family val="0"/>
      <charset val="1"/>
    </font>
    <font>
      <i val="true"/>
      <u val="single"/>
      <sz val="11"/>
      <color rgb="FF000000"/>
      <name val="Source Code Pro"/>
      <family val="0"/>
      <charset val="1"/>
    </font>
    <font>
      <sz val="11"/>
      <color rgb="FF800080"/>
      <name val="Source Code Pro"/>
      <family val="0"/>
      <charset val="1"/>
    </font>
    <font>
      <b val="true"/>
      <u val="single"/>
      <sz val="11"/>
      <color rgb="FF2F5597"/>
      <name val="Source Code Pro"/>
      <family val="0"/>
      <charset val="1"/>
    </font>
    <font>
      <b val="true"/>
      <sz val="11"/>
      <color rgb="FF2F5597"/>
      <name val="Source Code Pro"/>
      <family val="0"/>
      <charset val="1"/>
    </font>
    <font>
      <b val="true"/>
      <sz val="11"/>
      <color rgb="FF0070C0"/>
      <name val="Source Code Pro"/>
      <family val="3"/>
      <charset val="1"/>
    </font>
    <font>
      <b val="true"/>
      <sz val="11"/>
      <color rgb="FF00A933"/>
      <name val="Source Code Pro"/>
      <family val="0"/>
      <charset val="1"/>
    </font>
    <font>
      <sz val="11"/>
      <color rgb="FF2F5597"/>
      <name val="Source Code Pro"/>
      <family val="0"/>
      <charset val="1"/>
    </font>
    <font>
      <b val="true"/>
      <sz val="11"/>
      <color rgb="FF5983B0"/>
      <name val="Source Code Pro"/>
      <family val="0"/>
      <charset val="1"/>
    </font>
    <font>
      <b val="true"/>
      <sz val="11"/>
      <color rgb="FF0070C0"/>
      <name val="Bell MT"/>
      <family val="1"/>
      <charset val="1"/>
    </font>
    <font>
      <b val="true"/>
      <u val="single"/>
      <sz val="15"/>
      <color rgb="FF000000"/>
      <name val="Source Code Pro"/>
      <family val="0"/>
      <charset val="1"/>
    </font>
    <font>
      <i val="true"/>
      <sz val="11"/>
      <color rgb="FF0070C0"/>
      <name val="Source Code Pro"/>
      <family val="0"/>
      <charset val="1"/>
    </font>
    <font>
      <b val="true"/>
      <i val="true"/>
      <sz val="11"/>
      <color rgb="FF7030A0"/>
      <name val="Source Code Pro"/>
      <family val="0"/>
      <charset val="1"/>
    </font>
    <font>
      <i val="true"/>
      <sz val="11"/>
      <color rgb="FF800080"/>
      <name val="Source Code Pro"/>
      <family val="0"/>
      <charset val="1"/>
    </font>
    <font>
      <b val="true"/>
      <i val="true"/>
      <sz val="11"/>
      <color rgb="FF800080"/>
      <name val="Source Code Pro"/>
      <family val="0"/>
      <charset val="1"/>
    </font>
    <font>
      <b val="true"/>
      <sz val="11"/>
      <color rgb="FF2A6099"/>
      <name val="Source Code Pro"/>
      <family val="0"/>
      <charset val="1"/>
    </font>
    <font>
      <b val="true"/>
      <sz val="11"/>
      <color rgb="FF2A6099"/>
      <name val="Source Code Pro"/>
      <family val="3"/>
      <charset val="1"/>
    </font>
    <font>
      <b val="true"/>
      <u val="single"/>
      <sz val="11"/>
      <color rgb="FF000000"/>
      <name val="Source Code Pro"/>
      <family val="3"/>
      <charset val="1"/>
    </font>
    <font>
      <b val="true"/>
      <sz val="11"/>
      <color rgb="FFC9211E"/>
      <name val="Source Code Pro"/>
      <family val="3"/>
      <charset val="1"/>
    </font>
    <font>
      <sz val="11"/>
      <color rgb="FFC9211E"/>
      <name val="Source Code Pro"/>
      <family val="3"/>
      <charset val="1"/>
    </font>
    <font>
      <b val="true"/>
      <sz val="11"/>
      <color rgb="FF0070C0"/>
      <name val="Source Code Pro"/>
      <family val="0"/>
      <charset val="1"/>
    </font>
    <font>
      <b val="true"/>
      <sz val="11"/>
      <color rgb="FF00A933"/>
      <name val="Source Code Pro"/>
      <family val="3"/>
      <charset val="1"/>
    </font>
    <font>
      <sz val="11"/>
      <color rgb="FF000000"/>
      <name val="Source Code Pro"/>
      <family val="3"/>
      <charset val="1"/>
    </font>
    <font>
      <b val="true"/>
      <u val="single"/>
      <sz val="11"/>
      <color rgb="FF2A6099"/>
      <name val="Source Code Pro"/>
      <family val="0"/>
      <charset val="1"/>
    </font>
    <font>
      <i val="true"/>
      <sz val="11"/>
      <color rgb="FF2A6099"/>
      <name val="Source Code Pro"/>
      <family val="0"/>
      <charset val="1"/>
    </font>
    <font>
      <b val="true"/>
      <sz val="11"/>
      <name val="Source Code Pro"/>
      <family val="0"/>
      <charset val="1"/>
    </font>
    <font>
      <i val="true"/>
      <sz val="11"/>
      <color rgb="FF2A6099"/>
      <name val="Source Code Pro"/>
      <family val="3"/>
      <charset val="1"/>
    </font>
    <font>
      <sz val="11"/>
      <color rgb="FF000000"/>
      <name val="Cambria"/>
      <family val="1"/>
      <charset val="1"/>
    </font>
    <font>
      <vertAlign val="subscript"/>
      <sz val="11"/>
      <color rgb="FF000000"/>
      <name val="Cambria"/>
      <family val="1"/>
      <charset val="1"/>
    </font>
    <font>
      <vertAlign val="superscript"/>
      <sz val="11"/>
      <color rgb="FF000000"/>
      <name val="Cambria"/>
      <family val="1"/>
      <charset val="1"/>
    </font>
    <font>
      <b val="true"/>
      <sz val="11"/>
      <color rgb="FF7030A0"/>
      <name val="Source Code Pro"/>
      <family val="0"/>
      <charset val="1"/>
    </font>
    <font>
      <b val="true"/>
      <sz val="11"/>
      <color rgb="FF7030A0"/>
      <name val="Source Code Pro"/>
      <family val="3"/>
      <charset val="1"/>
    </font>
    <font>
      <b val="true"/>
      <sz val="11"/>
      <color rgb="FF000000"/>
      <name val="Source Code Pro"/>
      <family val="3"/>
      <charset val="1"/>
    </font>
    <font>
      <b val="true"/>
      <sz val="11"/>
      <color rgb="FF00B050"/>
      <name val="Source Code Pro"/>
      <family val="3"/>
      <charset val="1"/>
    </font>
    <font>
      <u val="single"/>
      <sz val="11"/>
      <color rgb="FF000000"/>
      <name val="Source Code Pro"/>
      <family val="3"/>
      <charset val="1"/>
    </font>
    <font>
      <i val="true"/>
      <sz val="11"/>
      <name val="Source Code Pro"/>
      <family val="0"/>
      <charset val="1"/>
    </font>
    <font>
      <sz val="11"/>
      <color rgb="FF7030A0"/>
      <name val="Source Code Pro"/>
      <family val="0"/>
      <charset val="1"/>
    </font>
    <font>
      <b val="true"/>
      <u val="single"/>
      <sz val="11"/>
      <color rgb="FF0070C0"/>
      <name val="Source Code Pro"/>
      <family val="0"/>
      <charset val="1"/>
    </font>
    <font>
      <i val="true"/>
      <sz val="11"/>
      <color rgb="FF7030A0"/>
      <name val="Source Code Pro"/>
      <family val="0"/>
      <charset val="1"/>
    </font>
    <font>
      <b val="true"/>
      <i val="true"/>
      <sz val="11"/>
      <color rgb="FF000000"/>
      <name val="Source Code Pro"/>
      <family val="0"/>
      <charset val="1"/>
    </font>
    <font>
      <b val="true"/>
      <sz val="11"/>
      <color rgb="FF0369A3"/>
      <name val="Source Code Pro"/>
      <family val="0"/>
      <charset val="1"/>
    </font>
    <font>
      <b val="true"/>
      <u val="single"/>
      <sz val="11"/>
      <color rgb="FF7030A0"/>
      <name val="Source Code Pro"/>
      <family val="0"/>
      <charset val="1"/>
    </font>
    <font>
      <b val="true"/>
      <sz val="11"/>
      <name val="Calibri"/>
      <family val="2"/>
      <charset val="1"/>
    </font>
    <font>
      <b val="true"/>
      <vertAlign val="superscript"/>
      <sz val="11"/>
      <name val="Calibri"/>
      <family val="2"/>
      <charset val="1"/>
    </font>
    <font>
      <i val="true"/>
      <u val="single"/>
      <sz val="11"/>
      <color rgb="FF3949AB"/>
      <name val="Source Code Pro"/>
      <family val="3"/>
      <charset val="1"/>
    </font>
    <font>
      <i val="true"/>
      <sz val="11"/>
      <color rgb="FF569CD6"/>
      <name val="Source Code Pro"/>
      <family val="0"/>
      <charset val="1"/>
    </font>
    <font>
      <sz val="11"/>
      <color rgb="FF2A6099"/>
      <name val="Source Code Pro"/>
      <family val="0"/>
      <charset val="1"/>
    </font>
    <font>
      <i val="true"/>
      <sz val="11"/>
      <color rgb="FF63BBEE"/>
      <name val="Source Code Pro"/>
      <family val="0"/>
      <charset val="1"/>
    </font>
    <font>
      <sz val="11"/>
      <color rgb="FF00A933"/>
      <name val="Source Code Pro"/>
      <family val="0"/>
      <charset val="1"/>
    </font>
    <font>
      <sz val="11"/>
      <color rgb="FF000000"/>
      <name val="Source Code Pro"/>
      <family val="0"/>
    </font>
    <font>
      <sz val="11"/>
      <color rgb="FF0070C0"/>
      <name val="Lucida Console"/>
      <family val="3"/>
      <charset val="1"/>
    </font>
    <font>
      <sz val="11"/>
      <name val="Source Code Pro"/>
      <family val="3"/>
      <charset val="1"/>
    </font>
    <font>
      <sz val="11"/>
      <color rgb="FFC9211E"/>
      <name val="Calibri"/>
      <family val="2"/>
      <charset val="1"/>
    </font>
    <font>
      <i val="true"/>
      <sz val="11"/>
      <color rgb="FFF4511E"/>
      <name val="Source Code Pro"/>
      <family val="0"/>
      <charset val="1"/>
    </font>
    <font>
      <sz val="11"/>
      <color rgb="FF000000"/>
      <name val="Lucida Console"/>
      <family val="3"/>
      <charset val="1"/>
    </font>
    <font>
      <i val="true"/>
      <sz val="11"/>
      <color rgb="FF1E88E5"/>
      <name val="Source Code Pro"/>
      <family val="0"/>
      <charset val="1"/>
    </font>
    <font>
      <sz val="11"/>
      <color rgb="FF00B050"/>
      <name val="Lucida Console"/>
      <family val="3"/>
      <charset val="1"/>
    </font>
    <font>
      <sz val="11"/>
      <color rgb="FFFF0000"/>
      <name val="Lucida Console"/>
      <family val="3"/>
      <charset val="1"/>
    </font>
    <font>
      <sz val="11"/>
      <color rgb="FFFFC000"/>
      <name val="Lucida Console"/>
      <family val="3"/>
      <charset val="1"/>
    </font>
    <font>
      <sz val="11"/>
      <color rgb="FF00B0F0"/>
      <name val="Lucida Console"/>
      <family val="3"/>
      <charset val="1"/>
    </font>
    <font>
      <u val="single"/>
      <sz val="11"/>
      <color rgb="FF00B050"/>
      <name val="Lucida Console"/>
      <family val="3"/>
      <charset val="1"/>
    </font>
    <font>
      <i val="true"/>
      <sz val="11"/>
      <color rgb="FF000000"/>
      <name val="Source Code Pro"/>
      <family val="3"/>
      <charset val="1"/>
    </font>
    <font>
      <sz val="11"/>
      <color rgb="FF000000"/>
      <name val="Arial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569CD6"/>
      <name val="Consolas"/>
      <family val="3"/>
      <charset val="1"/>
    </font>
    <font>
      <b val="true"/>
      <sz val="11"/>
      <color rgb="FFD4D4D4"/>
      <name val="Consolas"/>
      <family val="3"/>
      <charset val="1"/>
    </font>
    <font>
      <b val="true"/>
      <sz val="11"/>
      <color rgb="FF4EC9B0"/>
      <name val="Consolas"/>
      <family val="3"/>
      <charset val="1"/>
    </font>
    <font>
      <b val="true"/>
      <sz val="11"/>
      <color rgb="FFDCDCAA"/>
      <name val="Consolas"/>
      <family val="3"/>
      <charset val="1"/>
    </font>
    <font>
      <b val="true"/>
      <sz val="11"/>
      <color rgb="FF9CDCFE"/>
      <name val="Consolas"/>
      <family val="3"/>
      <charset val="1"/>
    </font>
    <font>
      <b val="true"/>
      <sz val="11"/>
      <color rgb="FFCE9178"/>
      <name val="Consolas"/>
      <family val="3"/>
      <charset val="1"/>
    </font>
    <font>
      <b val="true"/>
      <sz val="11"/>
      <color rgb="FFB5CEA8"/>
      <name val="Consolas"/>
      <family val="3"/>
      <charset val="1"/>
    </font>
    <font>
      <b val="true"/>
      <u val="single"/>
      <sz val="11"/>
      <color rgb="FFFFFFFF"/>
      <name val="Calibri"/>
      <family val="2"/>
      <charset val="1"/>
    </font>
    <font>
      <b val="true"/>
      <sz val="11"/>
      <color rgb="FFE8F2A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B5CEA8"/>
      </patternFill>
    </fill>
    <fill>
      <patternFill patternType="solid">
        <fgColor rgb="FF3B3838"/>
        <bgColor rgb="FF40404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3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5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6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2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3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B050"/>
      <rgbColor rgb="FF0000FF"/>
      <rgbColor rgb="FFFFFF00"/>
      <rgbColor rgb="FFFF00FF"/>
      <rgbColor rgb="FF00FFFF"/>
      <rgbColor rgb="FFC00000"/>
      <rgbColor rgb="FF00A933"/>
      <rgbColor rgb="FF000080"/>
      <rgbColor rgb="FF2A6099"/>
      <rgbColor rgb="FF800080"/>
      <rgbColor rgb="FF0369A3"/>
      <rgbColor rgb="FFC0C0C0"/>
      <rgbColor rgb="FF5983B0"/>
      <rgbColor rgb="FF569CD6"/>
      <rgbColor rgb="FF8E24AA"/>
      <rgbColor rgb="FFFFFFCC"/>
      <rgbColor rgb="FFCCFFFF"/>
      <rgbColor rgb="FF660066"/>
      <rgbColor rgb="FFCE9178"/>
      <rgbColor rgb="FF0563C1"/>
      <rgbColor rgb="FFD4D4D4"/>
      <rgbColor rgb="FF000080"/>
      <rgbColor rgb="FFFF00FF"/>
      <rgbColor rgb="FFFFFF00"/>
      <rgbColor rgb="FF00FFFF"/>
      <rgbColor rgb="FF800080"/>
      <rgbColor rgb="FF800000"/>
      <rgbColor rgb="FF0070C0"/>
      <rgbColor rgb="FF0000FF"/>
      <rgbColor rgb="FF00B0F0"/>
      <rgbColor rgb="FFCCFFFF"/>
      <rgbColor rgb="FFB5CEA8"/>
      <rgbColor rgb="FFE8F2A1"/>
      <rgbColor rgb="FF9CDCFE"/>
      <rgbColor rgb="FFFF99CC"/>
      <rgbColor rgb="FF63BBEE"/>
      <rgbColor rgb="FFDCDCAA"/>
      <rgbColor rgb="FF1E88E5"/>
      <rgbColor rgb="FF4EC9B0"/>
      <rgbColor rgb="FF74D14F"/>
      <rgbColor rgb="FFFFC000"/>
      <rgbColor rgb="FFF4511E"/>
      <rgbColor rgb="FFFF6600"/>
      <rgbColor rgb="FF5B7AAD"/>
      <rgbColor rgb="FFAFABAB"/>
      <rgbColor rgb="FF023F62"/>
      <rgbColor rgb="FF3A8C8A"/>
      <rgbColor rgb="FF2F5597"/>
      <rgbColor rgb="FF404040"/>
      <rgbColor rgb="FFC9211E"/>
      <rgbColor rgb="FF7030A0"/>
      <rgbColor rgb="FF3949AB"/>
      <rgbColor rgb="FF3B38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794.jpeg"/><Relationship Id="rId2" Type="http://schemas.openxmlformats.org/officeDocument/2006/relationships/image" Target="../media/image795.png"/><Relationship Id="rId3" Type="http://schemas.openxmlformats.org/officeDocument/2006/relationships/image" Target="../media/image796.jpeg"/><Relationship Id="rId4" Type="http://schemas.openxmlformats.org/officeDocument/2006/relationships/image" Target="../media/image797.png"/><Relationship Id="rId5" Type="http://schemas.openxmlformats.org/officeDocument/2006/relationships/image" Target="../media/image798.png"/><Relationship Id="rId6" Type="http://schemas.openxmlformats.org/officeDocument/2006/relationships/image" Target="../media/image799.png"/><Relationship Id="rId7" Type="http://schemas.openxmlformats.org/officeDocument/2006/relationships/image" Target="../media/image800.png"/><Relationship Id="rId8" Type="http://schemas.openxmlformats.org/officeDocument/2006/relationships/image" Target="../media/image801.png"/><Relationship Id="rId9" Type="http://schemas.openxmlformats.org/officeDocument/2006/relationships/image" Target="../media/image802.png"/><Relationship Id="rId10" Type="http://schemas.openxmlformats.org/officeDocument/2006/relationships/image" Target="../media/image803.png"/><Relationship Id="rId11" Type="http://schemas.openxmlformats.org/officeDocument/2006/relationships/image" Target="../media/image804.png"/><Relationship Id="rId12" Type="http://schemas.openxmlformats.org/officeDocument/2006/relationships/image" Target="../media/image805.jpeg"/><Relationship Id="rId13" Type="http://schemas.openxmlformats.org/officeDocument/2006/relationships/image" Target="../media/image806.png"/><Relationship Id="rId14" Type="http://schemas.openxmlformats.org/officeDocument/2006/relationships/image" Target="../media/image807.png"/><Relationship Id="rId15" Type="http://schemas.openxmlformats.org/officeDocument/2006/relationships/image" Target="../media/image808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849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851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853.png"/><Relationship Id="rId2" Type="http://schemas.openxmlformats.org/officeDocument/2006/relationships/image" Target="../media/image854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810.png"/><Relationship Id="rId2" Type="http://schemas.openxmlformats.org/officeDocument/2006/relationships/image" Target="../media/image811.png"/><Relationship Id="rId3" Type="http://schemas.openxmlformats.org/officeDocument/2006/relationships/image" Target="../media/image812.png"/><Relationship Id="rId4" Type="http://schemas.openxmlformats.org/officeDocument/2006/relationships/image" Target="../media/image813.png"/><Relationship Id="rId5" Type="http://schemas.openxmlformats.org/officeDocument/2006/relationships/image" Target="../media/image814.png"/><Relationship Id="rId6" Type="http://schemas.openxmlformats.org/officeDocument/2006/relationships/image" Target="../media/image815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817.jpe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819.png"/><Relationship Id="rId2" Type="http://schemas.openxmlformats.org/officeDocument/2006/relationships/image" Target="../media/image820.png"/><Relationship Id="rId3" Type="http://schemas.openxmlformats.org/officeDocument/2006/relationships/image" Target="../media/image821.png"/><Relationship Id="rId4" Type="http://schemas.openxmlformats.org/officeDocument/2006/relationships/image" Target="../media/image822.png"/><Relationship Id="rId5" Type="http://schemas.openxmlformats.org/officeDocument/2006/relationships/image" Target="../media/image823.png"/><Relationship Id="rId6" Type="http://schemas.openxmlformats.org/officeDocument/2006/relationships/image" Target="../media/image824.png"/><Relationship Id="rId7" Type="http://schemas.openxmlformats.org/officeDocument/2006/relationships/image" Target="../media/image825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827.jpeg"/><Relationship Id="rId2" Type="http://schemas.openxmlformats.org/officeDocument/2006/relationships/image" Target="../media/image828.png"/><Relationship Id="rId3" Type="http://schemas.openxmlformats.org/officeDocument/2006/relationships/image" Target="../media/image829.png"/><Relationship Id="rId4" Type="http://schemas.openxmlformats.org/officeDocument/2006/relationships/image" Target="../media/image830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831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833.png"/><Relationship Id="rId2" Type="http://schemas.openxmlformats.org/officeDocument/2006/relationships/image" Target="../media/image834.png"/><Relationship Id="rId3" Type="http://schemas.openxmlformats.org/officeDocument/2006/relationships/image" Target="../media/image835.png"/><Relationship Id="rId4" Type="http://schemas.openxmlformats.org/officeDocument/2006/relationships/image" Target="../media/image836.png"/><Relationship Id="rId5" Type="http://schemas.openxmlformats.org/officeDocument/2006/relationships/image" Target="../media/image837.png"/><Relationship Id="rId6" Type="http://schemas.openxmlformats.org/officeDocument/2006/relationships/image" Target="../media/image838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840.png"/><Relationship Id="rId2" Type="http://schemas.openxmlformats.org/officeDocument/2006/relationships/image" Target="../media/image841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843.png"/><Relationship Id="rId2" Type="http://schemas.openxmlformats.org/officeDocument/2006/relationships/image" Target="../media/image844.png"/><Relationship Id="rId3" Type="http://schemas.openxmlformats.org/officeDocument/2006/relationships/image" Target="../media/image845.png"/><Relationship Id="rId4" Type="http://schemas.openxmlformats.org/officeDocument/2006/relationships/image" Target="../media/image846.png"/><Relationship Id="rId5" Type="http://schemas.openxmlformats.org/officeDocument/2006/relationships/image" Target="../media/image847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590760</xdr:colOff>
      <xdr:row>12</xdr:row>
      <xdr:rowOff>95040</xdr:rowOff>
    </xdr:from>
    <xdr:to>
      <xdr:col>10</xdr:col>
      <xdr:colOff>266040</xdr:colOff>
      <xdr:row>14</xdr:row>
      <xdr:rowOff>136080</xdr:rowOff>
    </xdr:to>
    <xdr:sp>
      <xdr:nvSpPr>
        <xdr:cNvPr id="0" name="CustomShape 1"/>
        <xdr:cNvSpPr/>
      </xdr:nvSpPr>
      <xdr:spPr>
        <a:xfrm>
          <a:off x="7293600" y="2198160"/>
          <a:ext cx="480960" cy="391320"/>
        </a:xfrm>
        <a:prstGeom prst="flowChartAlternateProcess">
          <a:avLst/>
        </a:prstGeom>
        <a:blipFill rotWithShape="0">
          <a:blip r:embed="rId1"/>
          <a:stretch>
            <a:fillRect/>
          </a:stretch>
        </a:blip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</xdr:col>
      <xdr:colOff>16200</xdr:colOff>
      <xdr:row>5</xdr:row>
      <xdr:rowOff>19440</xdr:rowOff>
    </xdr:from>
    <xdr:to>
      <xdr:col>2</xdr:col>
      <xdr:colOff>441360</xdr:colOff>
      <xdr:row>7</xdr:row>
      <xdr:rowOff>112680</xdr:rowOff>
    </xdr:to>
    <xdr:pic>
      <xdr:nvPicPr>
        <xdr:cNvPr id="1" name="Imagen 4" descr="Image result for stata 15 icon png&quot;"/>
        <xdr:cNvPicPr/>
      </xdr:nvPicPr>
      <xdr:blipFill>
        <a:blip r:embed="rId2"/>
        <a:stretch/>
      </xdr:blipFill>
      <xdr:spPr>
        <a:xfrm>
          <a:off x="1577520" y="895680"/>
          <a:ext cx="425160" cy="443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29520</xdr:colOff>
      <xdr:row>8</xdr:row>
      <xdr:rowOff>62280</xdr:rowOff>
    </xdr:from>
    <xdr:to>
      <xdr:col>2</xdr:col>
      <xdr:colOff>437400</xdr:colOff>
      <xdr:row>10</xdr:row>
      <xdr:rowOff>133200</xdr:rowOff>
    </xdr:to>
    <xdr:pic>
      <xdr:nvPicPr>
        <xdr:cNvPr id="2" name="Imagen 5" descr="Image result for eviews icon&quot;"/>
        <xdr:cNvPicPr/>
      </xdr:nvPicPr>
      <xdr:blipFill>
        <a:blip r:embed="rId3"/>
        <a:stretch/>
      </xdr:blipFill>
      <xdr:spPr>
        <a:xfrm>
          <a:off x="1590840" y="1464120"/>
          <a:ext cx="407880" cy="421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17640</xdr:colOff>
      <xdr:row>25</xdr:row>
      <xdr:rowOff>90360</xdr:rowOff>
    </xdr:from>
    <xdr:to>
      <xdr:col>2</xdr:col>
      <xdr:colOff>511200</xdr:colOff>
      <xdr:row>28</xdr:row>
      <xdr:rowOff>61920</xdr:rowOff>
    </xdr:to>
    <xdr:pic>
      <xdr:nvPicPr>
        <xdr:cNvPr id="3" name="Imagen 6" descr="Image result for python icon&quot;"/>
        <xdr:cNvPicPr/>
      </xdr:nvPicPr>
      <xdr:blipFill>
        <a:blip r:embed="rId4"/>
        <a:srcRect l="24941" t="8140" r="27174" b="10407"/>
        <a:stretch/>
      </xdr:blipFill>
      <xdr:spPr>
        <a:xfrm>
          <a:off x="1578960" y="4471560"/>
          <a:ext cx="493560" cy="497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103320</xdr:colOff>
      <xdr:row>8</xdr:row>
      <xdr:rowOff>18720</xdr:rowOff>
    </xdr:from>
    <xdr:to>
      <xdr:col>4</xdr:col>
      <xdr:colOff>620640</xdr:colOff>
      <xdr:row>10</xdr:row>
      <xdr:rowOff>112680</xdr:rowOff>
    </xdr:to>
    <xdr:pic>
      <xdr:nvPicPr>
        <xdr:cNvPr id="4" name="Imagen 8" descr="Image result for R logo&quot;"/>
        <xdr:cNvPicPr/>
      </xdr:nvPicPr>
      <xdr:blipFill>
        <a:blip r:embed="rId5"/>
        <a:stretch/>
      </xdr:blipFill>
      <xdr:spPr>
        <a:xfrm>
          <a:off x="3147480" y="1420560"/>
          <a:ext cx="517320" cy="444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48240</xdr:colOff>
      <xdr:row>17</xdr:row>
      <xdr:rowOff>92880</xdr:rowOff>
    </xdr:from>
    <xdr:to>
      <xdr:col>2</xdr:col>
      <xdr:colOff>380160</xdr:colOff>
      <xdr:row>19</xdr:row>
      <xdr:rowOff>129600</xdr:rowOff>
    </xdr:to>
    <xdr:pic>
      <xdr:nvPicPr>
        <xdr:cNvPr id="5" name="Imagen 9" descr="Image result for SQL icon&quot;"/>
        <xdr:cNvPicPr/>
      </xdr:nvPicPr>
      <xdr:blipFill>
        <a:blip r:embed="rId6"/>
        <a:srcRect l="6912" t="0" r="8311" b="5232"/>
        <a:stretch/>
      </xdr:blipFill>
      <xdr:spPr>
        <a:xfrm>
          <a:off x="1609560" y="3072240"/>
          <a:ext cx="331920" cy="387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52560</xdr:colOff>
      <xdr:row>25</xdr:row>
      <xdr:rowOff>167040</xdr:rowOff>
    </xdr:from>
    <xdr:to>
      <xdr:col>8</xdr:col>
      <xdr:colOff>10080</xdr:colOff>
      <xdr:row>28</xdr:row>
      <xdr:rowOff>116280</xdr:rowOff>
    </xdr:to>
    <xdr:pic>
      <xdr:nvPicPr>
        <xdr:cNvPr id="6" name="Imagen 10" descr="Image result for Latex logo&quot;"/>
        <xdr:cNvPicPr/>
      </xdr:nvPicPr>
      <xdr:blipFill>
        <a:blip r:embed="rId7"/>
        <a:srcRect l="0" t="0" r="0" b="21311"/>
        <a:stretch/>
      </xdr:blipFill>
      <xdr:spPr>
        <a:xfrm>
          <a:off x="5514120" y="4548240"/>
          <a:ext cx="634320" cy="475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</xdr:col>
      <xdr:colOff>618480</xdr:colOff>
      <xdr:row>25</xdr:row>
      <xdr:rowOff>123120</xdr:rowOff>
    </xdr:from>
    <xdr:to>
      <xdr:col>4</xdr:col>
      <xdr:colOff>528840</xdr:colOff>
      <xdr:row>27</xdr:row>
      <xdr:rowOff>147240</xdr:rowOff>
    </xdr:to>
    <xdr:pic>
      <xdr:nvPicPr>
        <xdr:cNvPr id="7" name="Imagen 11" descr="Image result for visual basic logo&quot;"/>
        <xdr:cNvPicPr/>
      </xdr:nvPicPr>
      <xdr:blipFill>
        <a:blip r:embed="rId8"/>
        <a:srcRect l="8505" t="26951" r="8996" b="32508"/>
        <a:stretch/>
      </xdr:blipFill>
      <xdr:spPr>
        <a:xfrm>
          <a:off x="2985480" y="4504320"/>
          <a:ext cx="587520" cy="374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12240</xdr:colOff>
      <xdr:row>11</xdr:row>
      <xdr:rowOff>63360</xdr:rowOff>
    </xdr:from>
    <xdr:to>
      <xdr:col>2</xdr:col>
      <xdr:colOff>431280</xdr:colOff>
      <xdr:row>13</xdr:row>
      <xdr:rowOff>143280</xdr:rowOff>
    </xdr:to>
    <xdr:pic>
      <xdr:nvPicPr>
        <xdr:cNvPr id="8" name="Imagen 12" descr="Image result for minitab logo&quot;"/>
        <xdr:cNvPicPr/>
      </xdr:nvPicPr>
      <xdr:blipFill>
        <a:blip r:embed="rId9"/>
        <a:stretch/>
      </xdr:blipFill>
      <xdr:spPr>
        <a:xfrm>
          <a:off x="1573560" y="1991160"/>
          <a:ext cx="419040" cy="430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42480</xdr:colOff>
      <xdr:row>4</xdr:row>
      <xdr:rowOff>173880</xdr:rowOff>
    </xdr:from>
    <xdr:to>
      <xdr:col>4</xdr:col>
      <xdr:colOff>538560</xdr:colOff>
      <xdr:row>7</xdr:row>
      <xdr:rowOff>133920</xdr:rowOff>
    </xdr:to>
    <xdr:pic>
      <xdr:nvPicPr>
        <xdr:cNvPr id="9" name="Imagen 13" descr="Image result for matlab icon&quot;"/>
        <xdr:cNvPicPr/>
      </xdr:nvPicPr>
      <xdr:blipFill>
        <a:blip r:embed="rId10"/>
        <a:srcRect l="33166" t="21444" r="34465" b="19660"/>
        <a:stretch/>
      </xdr:blipFill>
      <xdr:spPr>
        <a:xfrm>
          <a:off x="3086640" y="874800"/>
          <a:ext cx="496080" cy="485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14040</xdr:colOff>
      <xdr:row>10</xdr:row>
      <xdr:rowOff>173880</xdr:rowOff>
    </xdr:from>
    <xdr:to>
      <xdr:col>4</xdr:col>
      <xdr:colOff>504720</xdr:colOff>
      <xdr:row>13</xdr:row>
      <xdr:rowOff>149040</xdr:rowOff>
    </xdr:to>
    <xdr:pic>
      <xdr:nvPicPr>
        <xdr:cNvPr id="10" name="Imagen 16" descr="Image result for spss icon"/>
        <xdr:cNvPicPr/>
      </xdr:nvPicPr>
      <xdr:blipFill>
        <a:blip r:embed="rId11"/>
        <a:stretch/>
      </xdr:blipFill>
      <xdr:spPr>
        <a:xfrm>
          <a:off x="3058200" y="1926360"/>
          <a:ext cx="490680" cy="500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21240</xdr:colOff>
      <xdr:row>5</xdr:row>
      <xdr:rowOff>173520</xdr:rowOff>
    </xdr:from>
    <xdr:to>
      <xdr:col>11</xdr:col>
      <xdr:colOff>491400</xdr:colOff>
      <xdr:row>8</xdr:row>
      <xdr:rowOff>131400</xdr:rowOff>
    </xdr:to>
    <xdr:sp>
      <xdr:nvSpPr>
        <xdr:cNvPr id="11" name="CustomShape 1"/>
        <xdr:cNvSpPr/>
      </xdr:nvSpPr>
      <xdr:spPr>
        <a:xfrm>
          <a:off x="8225280" y="1049760"/>
          <a:ext cx="470160" cy="483480"/>
        </a:xfrm>
        <a:prstGeom prst="ellipse">
          <a:avLst/>
        </a:prstGeom>
        <a:blipFill rotWithShape="0">
          <a:blip r:embed="rId12"/>
          <a:stretch>
            <a:fillRect l="10093" t="12500" r="10314" b="9594"/>
          </a:stretch>
        </a:blip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86760</xdr:colOff>
      <xdr:row>6</xdr:row>
      <xdr:rowOff>360</xdr:rowOff>
    </xdr:from>
    <xdr:to>
      <xdr:col>14</xdr:col>
      <xdr:colOff>510840</xdr:colOff>
      <xdr:row>8</xdr:row>
      <xdr:rowOff>128880</xdr:rowOff>
    </xdr:to>
    <xdr:pic>
      <xdr:nvPicPr>
        <xdr:cNvPr id="12" name="Imagen 18" descr="Image result for visual studio code icon&quot;"/>
        <xdr:cNvPicPr/>
      </xdr:nvPicPr>
      <xdr:blipFill>
        <a:blip r:embed="rId13"/>
        <a:stretch/>
      </xdr:blipFill>
      <xdr:spPr>
        <a:xfrm>
          <a:off x="10607760" y="1051920"/>
          <a:ext cx="424080" cy="478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174600</xdr:colOff>
      <xdr:row>9</xdr:row>
      <xdr:rowOff>58680</xdr:rowOff>
    </xdr:from>
    <xdr:to>
      <xdr:col>14</xdr:col>
      <xdr:colOff>616320</xdr:colOff>
      <xdr:row>11</xdr:row>
      <xdr:rowOff>163800</xdr:rowOff>
    </xdr:to>
    <xdr:sp>
      <xdr:nvSpPr>
        <xdr:cNvPr id="13" name="CustomShape 1"/>
        <xdr:cNvSpPr/>
      </xdr:nvSpPr>
      <xdr:spPr>
        <a:xfrm>
          <a:off x="10695600" y="1635840"/>
          <a:ext cx="441720" cy="455760"/>
        </a:xfrm>
        <a:prstGeom prst="ellipse">
          <a:avLst/>
        </a:prstGeom>
        <a:blipFill rotWithShape="0">
          <a:blip r:embed="rId14"/>
          <a:stretch>
            <a:fillRect l="20000" t="8722" r="20000" b="10262"/>
          </a:stretch>
        </a:blip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492120</xdr:colOff>
      <xdr:row>5</xdr:row>
      <xdr:rowOff>145800</xdr:rowOff>
    </xdr:from>
    <xdr:to>
      <xdr:col>9</xdr:col>
      <xdr:colOff>488160</xdr:colOff>
      <xdr:row>9</xdr:row>
      <xdr:rowOff>1440</xdr:rowOff>
    </xdr:to>
    <xdr:pic>
      <xdr:nvPicPr>
        <xdr:cNvPr id="14" name="Imagen 7_1" descr=""/>
        <xdr:cNvPicPr/>
      </xdr:nvPicPr>
      <xdr:blipFill>
        <a:blip r:embed="rId15"/>
        <a:stretch/>
      </xdr:blipFill>
      <xdr:spPr>
        <a:xfrm>
          <a:off x="6630480" y="1022040"/>
          <a:ext cx="560520" cy="556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2</xdr:row>
      <xdr:rowOff>23040</xdr:rowOff>
    </xdr:from>
    <xdr:to>
      <xdr:col>2</xdr:col>
      <xdr:colOff>135720</xdr:colOff>
      <xdr:row>7</xdr:row>
      <xdr:rowOff>38160</xdr:rowOff>
    </xdr:to>
    <xdr:pic>
      <xdr:nvPicPr>
        <xdr:cNvPr id="47" name="Imagen 1_0" descr="Image result for minitab logo&quot;"/>
        <xdr:cNvPicPr/>
      </xdr:nvPicPr>
      <xdr:blipFill>
        <a:blip r:embed="rId1"/>
        <a:stretch/>
      </xdr:blipFill>
      <xdr:spPr>
        <a:xfrm>
          <a:off x="805680" y="373320"/>
          <a:ext cx="941400" cy="891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257040</xdr:colOff>
      <xdr:row>2</xdr:row>
      <xdr:rowOff>14400</xdr:rowOff>
    </xdr:from>
    <xdr:to>
      <xdr:col>3</xdr:col>
      <xdr:colOff>2520</xdr:colOff>
      <xdr:row>7</xdr:row>
      <xdr:rowOff>132840</xdr:rowOff>
    </xdr:to>
    <xdr:pic>
      <xdr:nvPicPr>
        <xdr:cNvPr id="48" name="Imagen 1" descr="Image result for Latex logo&quot;"/>
        <xdr:cNvPicPr/>
      </xdr:nvPicPr>
      <xdr:blipFill>
        <a:blip r:embed="rId1"/>
        <a:srcRect l="0" t="0" r="0" b="21306"/>
        <a:stretch/>
      </xdr:blipFill>
      <xdr:spPr>
        <a:xfrm>
          <a:off x="1062720" y="364680"/>
          <a:ext cx="1357200" cy="994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647640</xdr:colOff>
      <xdr:row>18</xdr:row>
      <xdr:rowOff>84240</xdr:rowOff>
    </xdr:from>
    <xdr:to>
      <xdr:col>23</xdr:col>
      <xdr:colOff>540360</xdr:colOff>
      <xdr:row>23</xdr:row>
      <xdr:rowOff>16920</xdr:rowOff>
    </xdr:to>
    <xdr:pic>
      <xdr:nvPicPr>
        <xdr:cNvPr id="49" name="Imagen 1" descr=""/>
        <xdr:cNvPicPr/>
      </xdr:nvPicPr>
      <xdr:blipFill>
        <a:blip r:embed="rId1"/>
        <a:stretch/>
      </xdr:blipFill>
      <xdr:spPr>
        <a:xfrm>
          <a:off x="15152040" y="3238920"/>
          <a:ext cx="3921840" cy="808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654480</xdr:colOff>
      <xdr:row>30</xdr:row>
      <xdr:rowOff>129960</xdr:rowOff>
    </xdr:from>
    <xdr:to>
      <xdr:col>23</xdr:col>
      <xdr:colOff>704880</xdr:colOff>
      <xdr:row>43</xdr:row>
      <xdr:rowOff>73800</xdr:rowOff>
    </xdr:to>
    <xdr:pic>
      <xdr:nvPicPr>
        <xdr:cNvPr id="50" name="Imagen 2" descr=""/>
        <xdr:cNvPicPr/>
      </xdr:nvPicPr>
      <xdr:blipFill>
        <a:blip r:embed="rId2"/>
        <a:stretch/>
      </xdr:blipFill>
      <xdr:spPr>
        <a:xfrm>
          <a:off x="15158880" y="5387760"/>
          <a:ext cx="4079520" cy="2221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16</xdr:col>
      <xdr:colOff>224640</xdr:colOff>
      <xdr:row>32</xdr:row>
      <xdr:rowOff>170280</xdr:rowOff>
    </xdr:from>
    <xdr:to>
      <xdr:col>16</xdr:col>
      <xdr:colOff>669240</xdr:colOff>
      <xdr:row>33</xdr:row>
      <xdr:rowOff>118800</xdr:rowOff>
    </xdr:to>
    <xdr:sp>
      <xdr:nvSpPr>
        <xdr:cNvPr id="51" name="CustomShape 1"/>
        <xdr:cNvSpPr/>
      </xdr:nvSpPr>
      <xdr:spPr>
        <a:xfrm flipH="1">
          <a:off x="13117680" y="5778360"/>
          <a:ext cx="444600" cy="12384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17</xdr:col>
      <xdr:colOff>237240</xdr:colOff>
      <xdr:row>33</xdr:row>
      <xdr:rowOff>18360</xdr:rowOff>
    </xdr:from>
    <xdr:to>
      <xdr:col>17</xdr:col>
      <xdr:colOff>263520</xdr:colOff>
      <xdr:row>35</xdr:row>
      <xdr:rowOff>11520</xdr:rowOff>
    </xdr:to>
    <xdr:sp>
      <xdr:nvSpPr>
        <xdr:cNvPr id="52" name="CustomShape 1"/>
        <xdr:cNvSpPr/>
      </xdr:nvSpPr>
      <xdr:spPr>
        <a:xfrm flipH="1">
          <a:off x="13935960" y="5801760"/>
          <a:ext cx="26280" cy="34380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793080</xdr:colOff>
      <xdr:row>26</xdr:row>
      <xdr:rowOff>104040</xdr:rowOff>
    </xdr:from>
    <xdr:to>
      <xdr:col>15</xdr:col>
      <xdr:colOff>227880</xdr:colOff>
      <xdr:row>35</xdr:row>
      <xdr:rowOff>72000</xdr:rowOff>
    </xdr:to>
    <xdr:pic>
      <xdr:nvPicPr>
        <xdr:cNvPr id="15" name="Imagen 2" descr=""/>
        <xdr:cNvPicPr/>
      </xdr:nvPicPr>
      <xdr:blipFill>
        <a:blip r:embed="rId1"/>
        <a:stretch/>
      </xdr:blipFill>
      <xdr:spPr>
        <a:xfrm>
          <a:off x="11268360" y="4849200"/>
          <a:ext cx="1046520" cy="1545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45000</xdr:colOff>
      <xdr:row>33</xdr:row>
      <xdr:rowOff>38520</xdr:rowOff>
    </xdr:from>
    <xdr:to>
      <xdr:col>13</xdr:col>
      <xdr:colOff>719640</xdr:colOff>
      <xdr:row>34</xdr:row>
      <xdr:rowOff>132480</xdr:rowOff>
    </xdr:to>
    <xdr:pic>
      <xdr:nvPicPr>
        <xdr:cNvPr id="16" name="Imagen 3" descr=""/>
        <xdr:cNvPicPr/>
      </xdr:nvPicPr>
      <xdr:blipFill>
        <a:blip r:embed="rId2"/>
        <a:stretch/>
      </xdr:blipFill>
      <xdr:spPr>
        <a:xfrm>
          <a:off x="10520280" y="6010560"/>
          <a:ext cx="674640" cy="269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208800</xdr:colOff>
      <xdr:row>0</xdr:row>
      <xdr:rowOff>66600</xdr:rowOff>
    </xdr:from>
    <xdr:to>
      <xdr:col>3</xdr:col>
      <xdr:colOff>194040</xdr:colOff>
      <xdr:row>3</xdr:row>
      <xdr:rowOff>326520</xdr:rowOff>
    </xdr:to>
    <xdr:pic>
      <xdr:nvPicPr>
        <xdr:cNvPr id="17" name="Imagen 7" descr=""/>
        <xdr:cNvPicPr/>
      </xdr:nvPicPr>
      <xdr:blipFill>
        <a:blip r:embed="rId3"/>
        <a:stretch/>
      </xdr:blipFill>
      <xdr:spPr>
        <a:xfrm>
          <a:off x="1820160" y="66600"/>
          <a:ext cx="791280" cy="785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745200</xdr:colOff>
      <xdr:row>71</xdr:row>
      <xdr:rowOff>132120</xdr:rowOff>
    </xdr:from>
    <xdr:to>
      <xdr:col>14</xdr:col>
      <xdr:colOff>537840</xdr:colOff>
      <xdr:row>74</xdr:row>
      <xdr:rowOff>177120</xdr:rowOff>
    </xdr:to>
    <xdr:pic>
      <xdr:nvPicPr>
        <xdr:cNvPr id="18" name="Imagen 17" descr=""/>
        <xdr:cNvPicPr/>
      </xdr:nvPicPr>
      <xdr:blipFill>
        <a:blip r:embed="rId4"/>
        <a:stretch/>
      </xdr:blipFill>
      <xdr:spPr>
        <a:xfrm>
          <a:off x="11220480" y="12904920"/>
          <a:ext cx="598680" cy="594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21960</xdr:colOff>
      <xdr:row>76</xdr:row>
      <xdr:rowOff>97560</xdr:rowOff>
    </xdr:from>
    <xdr:to>
      <xdr:col>14</xdr:col>
      <xdr:colOff>635400</xdr:colOff>
      <xdr:row>79</xdr:row>
      <xdr:rowOff>157320</xdr:rowOff>
    </xdr:to>
    <xdr:pic>
      <xdr:nvPicPr>
        <xdr:cNvPr id="19" name="Imagen 19" descr=""/>
        <xdr:cNvPicPr/>
      </xdr:nvPicPr>
      <xdr:blipFill>
        <a:blip r:embed="rId5"/>
        <a:stretch/>
      </xdr:blipFill>
      <xdr:spPr>
        <a:xfrm>
          <a:off x="11303280" y="13817160"/>
          <a:ext cx="613440" cy="609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775080</xdr:colOff>
      <xdr:row>66</xdr:row>
      <xdr:rowOff>164160</xdr:rowOff>
    </xdr:from>
    <xdr:to>
      <xdr:col>14</xdr:col>
      <xdr:colOff>703080</xdr:colOff>
      <xdr:row>70</xdr:row>
      <xdr:rowOff>61200</xdr:rowOff>
    </xdr:to>
    <xdr:sp>
      <xdr:nvSpPr>
        <xdr:cNvPr id="20" name="CustomShape 1"/>
        <xdr:cNvSpPr/>
      </xdr:nvSpPr>
      <xdr:spPr>
        <a:xfrm>
          <a:off x="11250360" y="11966760"/>
          <a:ext cx="734040" cy="668520"/>
        </a:xfrm>
        <a:prstGeom prst="ellipse">
          <a:avLst/>
        </a:prstGeom>
        <a:blipFill rotWithShape="0">
          <a:blip r:embed="rId6"/>
          <a:stretch>
            <a:fillRect l="10093" t="12500" r="10314" b="9594"/>
          </a:stretch>
        </a:blip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428760</xdr:colOff>
      <xdr:row>1</xdr:row>
      <xdr:rowOff>172080</xdr:rowOff>
    </xdr:from>
    <xdr:to>
      <xdr:col>2</xdr:col>
      <xdr:colOff>497880</xdr:colOff>
      <xdr:row>5</xdr:row>
      <xdr:rowOff>176040</xdr:rowOff>
    </xdr:to>
    <xdr:sp>
      <xdr:nvSpPr>
        <xdr:cNvPr id="21" name="CustomShape 1"/>
        <xdr:cNvSpPr/>
      </xdr:nvSpPr>
      <xdr:spPr>
        <a:xfrm>
          <a:off x="1234440" y="347040"/>
          <a:ext cx="874800" cy="728640"/>
        </a:xfrm>
        <a:prstGeom prst="flowChartAlternateProcess">
          <a:avLst/>
        </a:prstGeom>
        <a:blipFill rotWithShape="0">
          <a:blip r:embed="rId1"/>
          <a:stretch>
            <a:fillRect/>
          </a:stretch>
        </a:blip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32</xdr:col>
      <xdr:colOff>3240</xdr:colOff>
      <xdr:row>26</xdr:row>
      <xdr:rowOff>120600</xdr:rowOff>
    </xdr:from>
    <xdr:to>
      <xdr:col>37</xdr:col>
      <xdr:colOff>48960</xdr:colOff>
      <xdr:row>48</xdr:row>
      <xdr:rowOff>71640</xdr:rowOff>
    </xdr:to>
    <xdr:pic>
      <xdr:nvPicPr>
        <xdr:cNvPr id="22" name="Imagen 2_0" descr=""/>
        <xdr:cNvPicPr/>
      </xdr:nvPicPr>
      <xdr:blipFill>
        <a:blip r:embed="rId1"/>
        <a:stretch/>
      </xdr:blipFill>
      <xdr:spPr>
        <a:xfrm>
          <a:off x="25789320" y="4889160"/>
          <a:ext cx="4074480" cy="3971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37</xdr:col>
      <xdr:colOff>100800</xdr:colOff>
      <xdr:row>26</xdr:row>
      <xdr:rowOff>120600</xdr:rowOff>
    </xdr:from>
    <xdr:to>
      <xdr:col>42</xdr:col>
      <xdr:colOff>433080</xdr:colOff>
      <xdr:row>48</xdr:row>
      <xdr:rowOff>59760</xdr:rowOff>
    </xdr:to>
    <xdr:pic>
      <xdr:nvPicPr>
        <xdr:cNvPr id="23" name="Imagen 3_3" descr=""/>
        <xdr:cNvPicPr/>
      </xdr:nvPicPr>
      <xdr:blipFill>
        <a:blip r:embed="rId2"/>
        <a:stretch/>
      </xdr:blipFill>
      <xdr:spPr>
        <a:xfrm>
          <a:off x="29915640" y="4889160"/>
          <a:ext cx="4361400" cy="3959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42</xdr:col>
      <xdr:colOff>446400</xdr:colOff>
      <xdr:row>26</xdr:row>
      <xdr:rowOff>100080</xdr:rowOff>
    </xdr:from>
    <xdr:to>
      <xdr:col>50</xdr:col>
      <xdr:colOff>428760</xdr:colOff>
      <xdr:row>48</xdr:row>
      <xdr:rowOff>74160</xdr:rowOff>
    </xdr:to>
    <xdr:pic>
      <xdr:nvPicPr>
        <xdr:cNvPr id="24" name="Imagen 4_0" descr=""/>
        <xdr:cNvPicPr/>
      </xdr:nvPicPr>
      <xdr:blipFill>
        <a:blip r:embed="rId3"/>
        <a:stretch/>
      </xdr:blipFill>
      <xdr:spPr>
        <a:xfrm>
          <a:off x="34290360" y="4868640"/>
          <a:ext cx="6428880" cy="3994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456120</xdr:colOff>
      <xdr:row>0</xdr:row>
      <xdr:rowOff>93960</xdr:rowOff>
    </xdr:from>
    <xdr:to>
      <xdr:col>3</xdr:col>
      <xdr:colOff>533160</xdr:colOff>
      <xdr:row>4</xdr:row>
      <xdr:rowOff>89280</xdr:rowOff>
    </xdr:to>
    <xdr:pic>
      <xdr:nvPicPr>
        <xdr:cNvPr id="25" name="Imagen 5_0" descr="Image result for stata 15 icon png&quot;"/>
        <xdr:cNvPicPr/>
      </xdr:nvPicPr>
      <xdr:blipFill>
        <a:blip r:embed="rId4"/>
        <a:stretch/>
      </xdr:blipFill>
      <xdr:spPr>
        <a:xfrm>
          <a:off x="2067480" y="93960"/>
          <a:ext cx="883080" cy="861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50</xdr:col>
      <xdr:colOff>456480</xdr:colOff>
      <xdr:row>26</xdr:row>
      <xdr:rowOff>112320</xdr:rowOff>
    </xdr:from>
    <xdr:to>
      <xdr:col>53</xdr:col>
      <xdr:colOff>652320</xdr:colOff>
      <xdr:row>44</xdr:row>
      <xdr:rowOff>78480</xdr:rowOff>
    </xdr:to>
    <xdr:pic>
      <xdr:nvPicPr>
        <xdr:cNvPr id="26" name="Imagen 6_0" descr=""/>
        <xdr:cNvPicPr/>
      </xdr:nvPicPr>
      <xdr:blipFill>
        <a:blip r:embed="rId5"/>
        <a:stretch/>
      </xdr:blipFill>
      <xdr:spPr>
        <a:xfrm>
          <a:off x="40746960" y="4880880"/>
          <a:ext cx="2613240" cy="32148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37</xdr:col>
      <xdr:colOff>48600</xdr:colOff>
      <xdr:row>54</xdr:row>
      <xdr:rowOff>171360</xdr:rowOff>
    </xdr:from>
    <xdr:to>
      <xdr:col>42</xdr:col>
      <xdr:colOff>403560</xdr:colOff>
      <xdr:row>67</xdr:row>
      <xdr:rowOff>53280</xdr:rowOff>
    </xdr:to>
    <xdr:pic>
      <xdr:nvPicPr>
        <xdr:cNvPr id="27" name="Imagen 7_0" descr=""/>
        <xdr:cNvPicPr/>
      </xdr:nvPicPr>
      <xdr:blipFill>
        <a:blip r:embed="rId6"/>
        <a:stretch/>
      </xdr:blipFill>
      <xdr:spPr>
        <a:xfrm>
          <a:off x="29863440" y="10011600"/>
          <a:ext cx="4384080" cy="2278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333360</xdr:colOff>
      <xdr:row>257</xdr:row>
      <xdr:rowOff>133200</xdr:rowOff>
    </xdr:from>
    <xdr:to>
      <xdr:col>16</xdr:col>
      <xdr:colOff>467280</xdr:colOff>
      <xdr:row>297</xdr:row>
      <xdr:rowOff>11880</xdr:rowOff>
    </xdr:to>
    <xdr:pic>
      <xdr:nvPicPr>
        <xdr:cNvPr id="28" name="Imagen 1_5" descr=""/>
        <xdr:cNvPicPr/>
      </xdr:nvPicPr>
      <xdr:blipFill>
        <a:blip r:embed="rId7"/>
        <a:stretch/>
      </xdr:blipFill>
      <xdr:spPr>
        <a:xfrm>
          <a:off x="5973840" y="47802600"/>
          <a:ext cx="7386480" cy="6888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582480</xdr:colOff>
      <xdr:row>0</xdr:row>
      <xdr:rowOff>123120</xdr:rowOff>
    </xdr:from>
    <xdr:to>
      <xdr:col>3</xdr:col>
      <xdr:colOff>551880</xdr:colOff>
      <xdr:row>3</xdr:row>
      <xdr:rowOff>331560</xdr:rowOff>
    </xdr:to>
    <xdr:pic>
      <xdr:nvPicPr>
        <xdr:cNvPr id="29" name="Imagen 1" descr="Image result for eviews icon&quot;"/>
        <xdr:cNvPicPr/>
      </xdr:nvPicPr>
      <xdr:blipFill>
        <a:blip r:embed="rId1"/>
        <a:stretch/>
      </xdr:blipFill>
      <xdr:spPr>
        <a:xfrm>
          <a:off x="2243520" y="123120"/>
          <a:ext cx="799920" cy="7340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0</xdr:colOff>
      <xdr:row>61</xdr:row>
      <xdr:rowOff>97200</xdr:rowOff>
    </xdr:from>
    <xdr:to>
      <xdr:col>5</xdr:col>
      <xdr:colOff>344880</xdr:colOff>
      <xdr:row>72</xdr:row>
      <xdr:rowOff>199440</xdr:rowOff>
    </xdr:to>
    <xdr:pic>
      <xdr:nvPicPr>
        <xdr:cNvPr id="30" name="Imagen 14" descr=""/>
        <xdr:cNvPicPr/>
      </xdr:nvPicPr>
      <xdr:blipFill>
        <a:blip r:embed="rId2"/>
        <a:stretch/>
      </xdr:blipFill>
      <xdr:spPr>
        <a:xfrm>
          <a:off x="830520" y="11275560"/>
          <a:ext cx="3666960" cy="21006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</xdr:col>
      <xdr:colOff>389880</xdr:colOff>
      <xdr:row>61</xdr:row>
      <xdr:rowOff>123120</xdr:rowOff>
    </xdr:from>
    <xdr:to>
      <xdr:col>8</xdr:col>
      <xdr:colOff>117000</xdr:colOff>
      <xdr:row>66</xdr:row>
      <xdr:rowOff>21600</xdr:rowOff>
    </xdr:to>
    <xdr:pic>
      <xdr:nvPicPr>
        <xdr:cNvPr id="31" name="Imagen 15" descr=""/>
        <xdr:cNvPicPr/>
      </xdr:nvPicPr>
      <xdr:blipFill>
        <a:blip r:embed="rId3"/>
        <a:stretch/>
      </xdr:blipFill>
      <xdr:spPr>
        <a:xfrm>
          <a:off x="4542480" y="11301480"/>
          <a:ext cx="2219040" cy="845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18</xdr:col>
      <xdr:colOff>559800</xdr:colOff>
      <xdr:row>1</xdr:row>
      <xdr:rowOff>143280</xdr:rowOff>
    </xdr:from>
    <xdr:to>
      <xdr:col>27</xdr:col>
      <xdr:colOff>20880</xdr:colOff>
      <xdr:row>17</xdr:row>
      <xdr:rowOff>115560</xdr:rowOff>
    </xdr:to>
    <xdr:pic>
      <xdr:nvPicPr>
        <xdr:cNvPr id="32" name="Imagen 20" descr=""/>
        <xdr:cNvPicPr/>
      </xdr:nvPicPr>
      <xdr:blipFill>
        <a:blip r:embed="rId4"/>
        <a:stretch/>
      </xdr:blipFill>
      <xdr:spPr>
        <a:xfrm>
          <a:off x="15510240" y="318240"/>
          <a:ext cx="6824520" cy="2941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650880</xdr:colOff>
      <xdr:row>0</xdr:row>
      <xdr:rowOff>168120</xdr:rowOff>
    </xdr:from>
    <xdr:to>
      <xdr:col>4</xdr:col>
      <xdr:colOff>133200</xdr:colOff>
      <xdr:row>5</xdr:row>
      <xdr:rowOff>161640</xdr:rowOff>
    </xdr:to>
    <xdr:pic>
      <xdr:nvPicPr>
        <xdr:cNvPr id="33" name="Imagen 1" descr="Image result for python icon&quot;"/>
        <xdr:cNvPicPr/>
      </xdr:nvPicPr>
      <xdr:blipFill>
        <a:blip r:embed="rId1"/>
        <a:srcRect l="24940" t="8142" r="27175" b="10413"/>
        <a:stretch/>
      </xdr:blipFill>
      <xdr:spPr>
        <a:xfrm>
          <a:off x="2262240" y="168120"/>
          <a:ext cx="1094040" cy="10346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860400</xdr:colOff>
      <xdr:row>1</xdr:row>
      <xdr:rowOff>167040</xdr:rowOff>
    </xdr:from>
    <xdr:to>
      <xdr:col>2</xdr:col>
      <xdr:colOff>601560</xdr:colOff>
      <xdr:row>4</xdr:row>
      <xdr:rowOff>143280</xdr:rowOff>
    </xdr:to>
    <xdr:pic>
      <xdr:nvPicPr>
        <xdr:cNvPr id="34" name="Imagen 1_4" descr="Image result for R logo&quot;"/>
        <xdr:cNvPicPr/>
      </xdr:nvPicPr>
      <xdr:blipFill>
        <a:blip r:embed="rId1"/>
        <a:stretch/>
      </xdr:blipFill>
      <xdr:spPr>
        <a:xfrm>
          <a:off x="1666080" y="342000"/>
          <a:ext cx="910080" cy="667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104400</xdr:colOff>
      <xdr:row>150</xdr:row>
      <xdr:rowOff>5400</xdr:rowOff>
    </xdr:from>
    <xdr:to>
      <xdr:col>5</xdr:col>
      <xdr:colOff>56520</xdr:colOff>
      <xdr:row>160</xdr:row>
      <xdr:rowOff>71640</xdr:rowOff>
    </xdr:to>
    <xdr:pic>
      <xdr:nvPicPr>
        <xdr:cNvPr id="35" name="Imagen 2_1" descr=""/>
        <xdr:cNvPicPr/>
      </xdr:nvPicPr>
      <xdr:blipFill>
        <a:blip r:embed="rId2"/>
        <a:stretch/>
      </xdr:blipFill>
      <xdr:spPr>
        <a:xfrm>
          <a:off x="910080" y="26459280"/>
          <a:ext cx="3538440" cy="1818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</xdr:col>
      <xdr:colOff>367920</xdr:colOff>
      <xdr:row>141</xdr:row>
      <xdr:rowOff>46440</xdr:rowOff>
    </xdr:from>
    <xdr:to>
      <xdr:col>11</xdr:col>
      <xdr:colOff>71280</xdr:colOff>
      <xdr:row>151</xdr:row>
      <xdr:rowOff>59400</xdr:rowOff>
    </xdr:to>
    <xdr:pic>
      <xdr:nvPicPr>
        <xdr:cNvPr id="36" name="Imagen 3_0" descr=""/>
        <xdr:cNvPicPr/>
      </xdr:nvPicPr>
      <xdr:blipFill>
        <a:blip r:embed="rId3"/>
        <a:stretch/>
      </xdr:blipFill>
      <xdr:spPr>
        <a:xfrm>
          <a:off x="7983360" y="24923160"/>
          <a:ext cx="1315080" cy="17654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32</xdr:col>
      <xdr:colOff>781920</xdr:colOff>
      <xdr:row>84</xdr:row>
      <xdr:rowOff>140400</xdr:rowOff>
    </xdr:from>
    <xdr:to>
      <xdr:col>37</xdr:col>
      <xdr:colOff>608400</xdr:colOff>
      <xdr:row>102</xdr:row>
      <xdr:rowOff>135360</xdr:rowOff>
    </xdr:to>
    <xdr:pic>
      <xdr:nvPicPr>
        <xdr:cNvPr id="37" name="Imagen 22" descr=""/>
        <xdr:cNvPicPr/>
      </xdr:nvPicPr>
      <xdr:blipFill>
        <a:blip r:embed="rId4"/>
        <a:stretch/>
      </xdr:blipFill>
      <xdr:spPr>
        <a:xfrm>
          <a:off x="26930880" y="15027120"/>
          <a:ext cx="3855600" cy="3149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37</xdr:col>
      <xdr:colOff>657720</xdr:colOff>
      <xdr:row>88</xdr:row>
      <xdr:rowOff>124560</xdr:rowOff>
    </xdr:from>
    <xdr:to>
      <xdr:col>42</xdr:col>
      <xdr:colOff>599400</xdr:colOff>
      <xdr:row>102</xdr:row>
      <xdr:rowOff>38160</xdr:rowOff>
    </xdr:to>
    <xdr:pic>
      <xdr:nvPicPr>
        <xdr:cNvPr id="38" name="Imagen 23" descr=""/>
        <xdr:cNvPicPr/>
      </xdr:nvPicPr>
      <xdr:blipFill>
        <a:blip r:embed="rId5"/>
        <a:stretch/>
      </xdr:blipFill>
      <xdr:spPr>
        <a:xfrm>
          <a:off x="30835800" y="15712200"/>
          <a:ext cx="3970800" cy="23673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33</xdr:col>
      <xdr:colOff>107640</xdr:colOff>
      <xdr:row>68</xdr:row>
      <xdr:rowOff>25920</xdr:rowOff>
    </xdr:from>
    <xdr:to>
      <xdr:col>37</xdr:col>
      <xdr:colOff>707040</xdr:colOff>
      <xdr:row>81</xdr:row>
      <xdr:rowOff>131040</xdr:rowOff>
    </xdr:to>
    <xdr:pic>
      <xdr:nvPicPr>
        <xdr:cNvPr id="39" name="Imagen 21" descr=""/>
        <xdr:cNvPicPr/>
      </xdr:nvPicPr>
      <xdr:blipFill>
        <a:blip r:embed="rId6"/>
        <a:stretch/>
      </xdr:blipFill>
      <xdr:spPr>
        <a:xfrm>
          <a:off x="27062640" y="12108600"/>
          <a:ext cx="3822480" cy="2383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696240</xdr:colOff>
      <xdr:row>1</xdr:row>
      <xdr:rowOff>63360</xdr:rowOff>
    </xdr:from>
    <xdr:to>
      <xdr:col>4</xdr:col>
      <xdr:colOff>102240</xdr:colOff>
      <xdr:row>5</xdr:row>
      <xdr:rowOff>132840</xdr:rowOff>
    </xdr:to>
    <xdr:pic>
      <xdr:nvPicPr>
        <xdr:cNvPr id="40" name="Imagen 1_1" descr="Image result for matlab icon&quot;"/>
        <xdr:cNvPicPr/>
      </xdr:nvPicPr>
      <xdr:blipFill>
        <a:blip r:embed="rId1"/>
        <a:srcRect l="33166" t="21422" r="34465" b="19655"/>
        <a:stretch/>
      </xdr:blipFill>
      <xdr:spPr>
        <a:xfrm>
          <a:off x="2307600" y="238320"/>
          <a:ext cx="1017720" cy="9356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11</xdr:col>
      <xdr:colOff>628560</xdr:colOff>
      <xdr:row>1</xdr:row>
      <xdr:rowOff>165600</xdr:rowOff>
    </xdr:from>
    <xdr:to>
      <xdr:col>12</xdr:col>
      <xdr:colOff>722520</xdr:colOff>
      <xdr:row>6</xdr:row>
      <xdr:rowOff>17640</xdr:rowOff>
    </xdr:to>
    <xdr:pic>
      <xdr:nvPicPr>
        <xdr:cNvPr id="41" name="Imagen 24" descr=""/>
        <xdr:cNvPicPr/>
      </xdr:nvPicPr>
      <xdr:blipFill>
        <a:blip r:embed="rId2"/>
        <a:stretch/>
      </xdr:blipFill>
      <xdr:spPr>
        <a:xfrm>
          <a:off x="9492480" y="340560"/>
          <a:ext cx="899640" cy="8935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638280</xdr:colOff>
      <xdr:row>2</xdr:row>
      <xdr:rowOff>69840</xdr:rowOff>
    </xdr:from>
    <xdr:to>
      <xdr:col>1</xdr:col>
      <xdr:colOff>659880</xdr:colOff>
      <xdr:row>7</xdr:row>
      <xdr:rowOff>66240</xdr:rowOff>
    </xdr:to>
    <xdr:pic>
      <xdr:nvPicPr>
        <xdr:cNvPr id="42" name="Imagen 1_2" descr="Image result for SQL icon&quot;"/>
        <xdr:cNvPicPr/>
      </xdr:nvPicPr>
      <xdr:blipFill>
        <a:blip r:embed="rId1"/>
        <a:srcRect l="6870" t="0" r="8359" b="5251"/>
        <a:stretch/>
      </xdr:blipFill>
      <xdr:spPr>
        <a:xfrm>
          <a:off x="638280" y="420120"/>
          <a:ext cx="791640" cy="872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305640</xdr:colOff>
      <xdr:row>14</xdr:row>
      <xdr:rowOff>104400</xdr:rowOff>
    </xdr:from>
    <xdr:to>
      <xdr:col>15</xdr:col>
      <xdr:colOff>224280</xdr:colOff>
      <xdr:row>21</xdr:row>
      <xdr:rowOff>99360</xdr:rowOff>
    </xdr:to>
    <xdr:pic>
      <xdr:nvPicPr>
        <xdr:cNvPr id="43" name="Imagen 2_2" descr=""/>
        <xdr:cNvPicPr/>
      </xdr:nvPicPr>
      <xdr:blipFill>
        <a:blip r:embed="rId2"/>
        <a:stretch/>
      </xdr:blipFill>
      <xdr:spPr>
        <a:xfrm>
          <a:off x="8778240" y="2557800"/>
          <a:ext cx="2999520" cy="1221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11</xdr:col>
      <xdr:colOff>65160</xdr:colOff>
      <xdr:row>4</xdr:row>
      <xdr:rowOff>124200</xdr:rowOff>
    </xdr:from>
    <xdr:to>
      <xdr:col>14</xdr:col>
      <xdr:colOff>430200</xdr:colOff>
      <xdr:row>11</xdr:row>
      <xdr:rowOff>15480</xdr:rowOff>
    </xdr:to>
    <xdr:pic>
      <xdr:nvPicPr>
        <xdr:cNvPr id="44" name="Imagen 3_2" descr=""/>
        <xdr:cNvPicPr/>
      </xdr:nvPicPr>
      <xdr:blipFill>
        <a:blip r:embed="rId3"/>
        <a:stretch/>
      </xdr:blipFill>
      <xdr:spPr>
        <a:xfrm>
          <a:off x="8537760" y="825120"/>
          <a:ext cx="2675880" cy="1118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17</xdr:col>
      <xdr:colOff>738720</xdr:colOff>
      <xdr:row>15</xdr:row>
      <xdr:rowOff>138240</xdr:rowOff>
    </xdr:from>
    <xdr:to>
      <xdr:col>21</xdr:col>
      <xdr:colOff>553320</xdr:colOff>
      <xdr:row>27</xdr:row>
      <xdr:rowOff>139320</xdr:rowOff>
    </xdr:to>
    <xdr:pic>
      <xdr:nvPicPr>
        <xdr:cNvPr id="45" name="Imagen 4_2" descr=""/>
        <xdr:cNvPicPr/>
      </xdr:nvPicPr>
      <xdr:blipFill>
        <a:blip r:embed="rId4"/>
        <a:stretch/>
      </xdr:blipFill>
      <xdr:spPr>
        <a:xfrm>
          <a:off x="13833000" y="2766960"/>
          <a:ext cx="2895480" cy="2104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607680</xdr:colOff>
      <xdr:row>168</xdr:row>
      <xdr:rowOff>119880</xdr:rowOff>
    </xdr:from>
    <xdr:to>
      <xdr:col>11</xdr:col>
      <xdr:colOff>2520</xdr:colOff>
      <xdr:row>182</xdr:row>
      <xdr:rowOff>145080</xdr:rowOff>
    </xdr:to>
    <xdr:pic>
      <xdr:nvPicPr>
        <xdr:cNvPr id="46" name="Imagen 5_2" descr=""/>
        <xdr:cNvPicPr/>
      </xdr:nvPicPr>
      <xdr:blipFill>
        <a:blip r:embed="rId5"/>
        <a:stretch/>
      </xdr:blipFill>
      <xdr:spPr>
        <a:xfrm>
          <a:off x="6769440" y="29563560"/>
          <a:ext cx="1705680" cy="24786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image" Target="../media/image809.png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10.xml"/><Relationship Id="rId2" Type="http://schemas.openxmlformats.org/officeDocument/2006/relationships/image" Target="../media/image850.png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hyperlink" Target="http://tug.ctan.org/info/latex-refsheet/LaTeX_RefSheet.pdf" TargetMode="External"/><Relationship Id="rId2" Type="http://schemas.openxmlformats.org/officeDocument/2006/relationships/hyperlink" Target="https://en.wikipedia.org/wiki/Wikipedia:LaTeX_symbols" TargetMode="External"/><Relationship Id="rId3" Type="http://schemas.openxmlformats.org/officeDocument/2006/relationships/drawing" Target="../drawings/drawing11.xml"/><Relationship Id="rId4" Type="http://schemas.openxmlformats.org/officeDocument/2006/relationships/image" Target="../media/image852.png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http://s1.daumcdn.net/editor/fp/service_nc/pencil/Pencil_chromestore.html" TargetMode="External"/><Relationship Id="rId2" Type="http://schemas.openxmlformats.org/officeDocument/2006/relationships/hyperlink" Target="https://www.codecogs.com/latex/eqneditor.php" TargetMode="External"/><Relationship Id="rId3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" TargetMode="External"/><Relationship Id="rId2" Type="http://schemas.openxmlformats.org/officeDocument/2006/relationships/hyperlink" Target="https://www.youtube.com/watch?v=KnuaVfi5MFU" TargetMode="External"/><Relationship Id="rId3" Type="http://schemas.openxmlformats.org/officeDocument/2006/relationships/hyperlink" Target="https://about.gitlab.com/" TargetMode="External"/><Relationship Id="rId4" Type="http://schemas.openxmlformats.org/officeDocument/2006/relationships/hyperlink" Target="https://bitbucket.org/" TargetMode="External"/><Relationship Id="rId5" Type="http://schemas.openxmlformats.org/officeDocument/2006/relationships/drawing" Target="../drawings/drawing2.xml"/><Relationship Id="rId6" Type="http://schemas.openxmlformats.org/officeDocument/2006/relationships/image" Target="../media/image816.png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stackoverflow.com/questions/2608144/how-to-split-long-commands-over-multiple-lines-in-powershell" TargetMode="External"/><Relationship Id="rId2" Type="http://schemas.openxmlformats.org/officeDocument/2006/relationships/hyperlink" Target="../../../" TargetMode="External"/><Relationship Id="rId3" Type="http://schemas.openxmlformats.org/officeDocument/2006/relationships/drawing" Target="../drawings/drawing3.xml"/><Relationship Id="rId4" Type="http://schemas.openxmlformats.org/officeDocument/2006/relationships/image" Target="../media/image818.png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sergiocorreia.github.io/StataEditor/" TargetMode="External"/><Relationship Id="rId2" Type="http://schemas.openxmlformats.org/officeDocument/2006/relationships/hyperlink" Target="https://www.stata.com/manuals13/pif.pdf" TargetMode="External"/><Relationship Id="rId3" Type="http://schemas.openxmlformats.org/officeDocument/2006/relationships/hyperlink" Target="https://www.stata.com/manuals13/pclass.pdf" TargetMode="External"/><Relationship Id="rId4" Type="http://schemas.openxmlformats.org/officeDocument/2006/relationships/hyperlink" Target="https://www.stata.com/manuals13/m-2class.pdf" TargetMode="External"/><Relationship Id="rId5" Type="http://schemas.openxmlformats.org/officeDocument/2006/relationships/hyperlink" Target="https://stats.idre.ucla.edu/stata/modules/graph8/twoway/" TargetMode="External"/><Relationship Id="rId6" Type="http://schemas.openxmlformats.org/officeDocument/2006/relationships/hyperlink" Target="https://www.stata.com/manuals13/p_estimates.pdf" TargetMode="External"/><Relationship Id="rId7" Type="http://schemas.openxmlformats.org/officeDocument/2006/relationships/hyperlink" Target="https://www.stata.com/manuals13/p_return.pdf" TargetMode="External"/><Relationship Id="rId8" Type="http://schemas.openxmlformats.org/officeDocument/2006/relationships/drawing" Target="../drawings/drawing4.xml"/><Relationship Id="rId9" Type="http://schemas.openxmlformats.org/officeDocument/2006/relationships/image" Target="../media/image826.png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://www.eviews.com/help/helpintro.html" TargetMode="External"/><Relationship Id="rId2" Type="http://schemas.openxmlformats.org/officeDocument/2006/relationships/hyperlink" Target="http://www.eviews.com/help/helpintro.html" TargetMode="External"/><Relationship Id="rId3" Type="http://schemas.openxmlformats.org/officeDocument/2006/relationships/hyperlink" Target="file:///c:\" TargetMode="External"/><Relationship Id="rId4" Type="http://schemas.openxmlformats.org/officeDocument/2006/relationships/hyperlink" Target="http://www.eviews.com/help/helpintro.html" TargetMode="External"/><Relationship Id="rId5" Type="http://schemas.openxmlformats.org/officeDocument/2006/relationships/hyperlink" Target="http://www.eviews.com/help/helpintro.html" TargetMode="External"/><Relationship Id="rId6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image" Target="../media/image832.png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hyperlink" Target="https://www.youtube.com/watch?v=3GEFd8rZQgY" TargetMode="External"/><Relationship Id="rId3" Type="http://schemas.openxmlformats.org/officeDocument/2006/relationships/drawing" Target="../drawings/drawing7.xml"/><Relationship Id="rId4" Type="http://schemas.openxmlformats.org/officeDocument/2006/relationships/vmlDrawing" Target="../drawings/vmlDrawing1.vml"/><Relationship Id="rId5" Type="http://schemas.openxmlformats.org/officeDocument/2006/relationships/image" Target="../media/image839.png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image" Target="../media/image842.png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image" Target="../media/image848.png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000000"/>
    <pageSetUpPr fitToPage="false"/>
  </sheetPr>
  <dimension ref="B2:N30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A24" activeCellId="0" sqref="A24"/>
    </sheetView>
  </sheetViews>
  <sheetFormatPr defaultColWidth="11.78515625" defaultRowHeight="13.8" zeroHeight="false" outlineLevelRow="0" outlineLevelCol="0"/>
  <cols>
    <col collapsed="false" customWidth="true" hidden="false" outlineLevel="0" max="1" min="1" style="1" width="11.42"/>
    <col collapsed="false" customWidth="true" hidden="false" outlineLevel="0" max="2" min="2" style="1" width="10.71"/>
    <col collapsed="false" customWidth="true" hidden="false" outlineLevel="0" max="3" min="3" style="1" width="11.42"/>
    <col collapsed="false" customWidth="true" hidden="false" outlineLevel="0" max="4" min="4" style="1" width="9.59"/>
    <col collapsed="false" customWidth="true" hidden="false" outlineLevel="0" max="7" min="5" style="1" width="11.42"/>
    <col collapsed="false" customWidth="true" hidden="false" outlineLevel="0" max="8" min="8" style="1" width="9.59"/>
    <col collapsed="false" customWidth="true" hidden="false" outlineLevel="0" max="9" min="9" style="1" width="8"/>
    <col collapsed="false" customWidth="true" hidden="false" outlineLevel="0" max="10" min="10" style="1" width="11.42"/>
    <col collapsed="false" customWidth="true" hidden="false" outlineLevel="0" max="11" min="11" style="1" width="9.85"/>
    <col collapsed="false" customWidth="true" hidden="false" outlineLevel="0" max="12" min="12" style="1" width="11.42"/>
    <col collapsed="false" customWidth="true" hidden="false" outlineLevel="0" max="13" min="13" style="1" width="10"/>
    <col collapsed="false" customWidth="true" hidden="false" outlineLevel="0" max="64" min="14" style="1" width="11.42"/>
  </cols>
  <sheetData>
    <row r="2" customFormat="false" ht="13.8" hidden="false" customHeight="false" outlineLevel="0" collapsed="false">
      <c r="B2" s="2" t="s">
        <v>0</v>
      </c>
      <c r="I2" s="2" t="s">
        <v>1</v>
      </c>
    </row>
    <row r="3" customFormat="false" ht="13.8" hidden="false" customHeight="false" outlineLevel="0" collapsed="false">
      <c r="B3" s="2"/>
    </row>
    <row r="4" customFormat="false" ht="13.8" hidden="false" customHeight="false" outlineLevel="0" collapsed="false">
      <c r="B4" s="2" t="s">
        <v>2</v>
      </c>
    </row>
    <row r="5" customFormat="false" ht="13.8" hidden="false" customHeight="false" outlineLevel="0" collapsed="false">
      <c r="I5" s="2" t="s">
        <v>3</v>
      </c>
      <c r="N5" s="2" t="s">
        <v>4</v>
      </c>
    </row>
    <row r="7" customFormat="false" ht="13.8" hidden="false" customHeight="false" outlineLevel="0" collapsed="false">
      <c r="B7" s="1" t="s">
        <v>5</v>
      </c>
      <c r="D7" s="1" t="s">
        <v>6</v>
      </c>
    </row>
    <row r="8" customFormat="false" ht="13.8" hidden="false" customHeight="false" outlineLevel="0" collapsed="false">
      <c r="I8" s="1" t="s">
        <v>7</v>
      </c>
      <c r="K8" s="1" t="s">
        <v>8</v>
      </c>
      <c r="N8" s="1" t="s">
        <v>9</v>
      </c>
    </row>
    <row r="10" customFormat="false" ht="13.8" hidden="false" customHeight="false" outlineLevel="0" collapsed="false">
      <c r="B10" s="1" t="s">
        <v>10</v>
      </c>
      <c r="D10" s="1" t="s">
        <v>11</v>
      </c>
    </row>
    <row r="11" customFormat="false" ht="13.8" hidden="false" customHeight="false" outlineLevel="0" collapsed="false">
      <c r="I11" s="2" t="s">
        <v>12</v>
      </c>
      <c r="N11" s="1" t="s">
        <v>13</v>
      </c>
    </row>
    <row r="13" customFormat="false" ht="13.8" hidden="false" customHeight="false" outlineLevel="0" collapsed="false">
      <c r="B13" s="1" t="s">
        <v>14</v>
      </c>
      <c r="D13" s="1" t="s">
        <v>15</v>
      </c>
    </row>
    <row r="14" customFormat="false" ht="13.8" hidden="false" customHeight="false" outlineLevel="0" collapsed="false">
      <c r="I14" s="1" t="s">
        <v>16</v>
      </c>
    </row>
    <row r="16" customFormat="false" ht="13.8" hidden="false" customHeight="false" outlineLevel="0" collapsed="false">
      <c r="B16" s="2" t="s">
        <v>17</v>
      </c>
    </row>
    <row r="19" customFormat="false" ht="13.8" hidden="false" customHeight="false" outlineLevel="0" collapsed="false">
      <c r="B19" s="1" t="s">
        <v>18</v>
      </c>
    </row>
    <row r="20" customFormat="false" ht="13.8" hidden="false" customHeight="false" outlineLevel="0" collapsed="false">
      <c r="C20" s="3" t="s">
        <v>19</v>
      </c>
    </row>
    <row r="21" customFormat="false" ht="13.8" hidden="false" customHeight="false" outlineLevel="0" collapsed="false">
      <c r="C21" s="3" t="s">
        <v>20</v>
      </c>
    </row>
    <row r="22" customFormat="false" ht="13.8" hidden="false" customHeight="false" outlineLevel="0" collapsed="false">
      <c r="C22" s="3" t="s">
        <v>21</v>
      </c>
    </row>
    <row r="24" customFormat="false" ht="13.8" hidden="false" customHeight="false" outlineLevel="0" collapsed="false">
      <c r="B24" s="2" t="s">
        <v>22</v>
      </c>
      <c r="G24" s="2" t="s">
        <v>23</v>
      </c>
      <c r="H24" s="2"/>
    </row>
    <row r="27" customFormat="false" ht="13.8" hidden="false" customHeight="false" outlineLevel="0" collapsed="false">
      <c r="B27" s="1" t="s">
        <v>24</v>
      </c>
      <c r="D27" s="1" t="s">
        <v>25</v>
      </c>
      <c r="G27" s="1" t="s">
        <v>26</v>
      </c>
    </row>
    <row r="28" customFormat="false" ht="13.8" hidden="false" customHeight="false" outlineLevel="0" collapsed="false">
      <c r="E28" s="3"/>
    </row>
    <row r="29" customFormat="false" ht="13.8" hidden="false" customHeight="false" outlineLevel="0" collapsed="false">
      <c r="E29" s="3"/>
    </row>
    <row r="30" customFormat="false" ht="13.8" hidden="false" customHeight="false" outlineLevel="0" collapsed="false">
      <c r="E30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picture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74D14F"/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A1" activeCellId="0" sqref="A1"/>
    </sheetView>
  </sheetViews>
  <sheetFormatPr defaultColWidth="11.43359375" defaultRowHeight="13.8" zeroHeight="false" outlineLevelRow="0" outlineLevelCol="0"/>
  <cols>
    <col collapsed="false" customWidth="false" hidden="false" outlineLevel="0" max="1024" min="1" style="1" width="11.4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picture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8E24AA"/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A1" activeCellId="0" sqref="A1"/>
    </sheetView>
  </sheetViews>
  <sheetFormatPr defaultColWidth="11.78515625" defaultRowHeight="12.8" zeroHeight="false" outlineLevelRow="0" outlineLevelCol="0"/>
  <sheetData>
    <row r="1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tabColor rgb="FF3A8C8A"/>
    <pageSetUpPr fitToPage="false"/>
  </sheetPr>
  <dimension ref="A1:BL477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P9" activeCellId="0" sqref="P9"/>
    </sheetView>
  </sheetViews>
  <sheetFormatPr defaultColWidth="11.66796875" defaultRowHeight="13.8" zeroHeight="false" outlineLevelRow="0" outlineLevelCol="0"/>
  <cols>
    <col collapsed="false" customWidth="true" hidden="false" outlineLevel="0" max="64" min="1" style="1" width="11.42"/>
  </cols>
  <sheetData>
    <row r="1" customFormat="false" ht="13.8" hidden="false" customHeight="false" outlineLevel="0" collapsed="false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</row>
    <row r="2" customFormat="false" ht="13.8" hidden="false" customHeight="false" outlineLevel="0" collapsed="false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</row>
    <row r="3" customFormat="false" ht="13.8" hidden="false" customHeight="false" outlineLevel="0" collapsed="false">
      <c r="A3" s="4"/>
      <c r="B3" s="4"/>
      <c r="C3" s="4"/>
      <c r="D3" s="4"/>
      <c r="E3" s="4" t="s">
        <v>3214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</row>
    <row r="4" customFormat="false" ht="13.8" hidden="false" customHeight="false" outlineLevel="0" collapsed="false">
      <c r="A4" s="4"/>
      <c r="B4" s="4"/>
      <c r="C4" s="4"/>
      <c r="D4" s="4"/>
      <c r="E4" s="4" t="s">
        <v>3215</v>
      </c>
      <c r="F4" s="4"/>
      <c r="G4" s="4"/>
      <c r="H4" s="4"/>
      <c r="I4" s="4"/>
      <c r="J4" s="4"/>
      <c r="K4" s="4"/>
      <c r="L4" s="6" t="s">
        <v>3216</v>
      </c>
      <c r="M4" s="4"/>
      <c r="N4" s="4"/>
      <c r="O4" s="4"/>
      <c r="P4" s="6" t="s">
        <v>3217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</row>
    <row r="5" customFormat="false" ht="13.8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</row>
    <row r="6" customFormat="false" ht="13.8" hidden="false" customHeight="false" outlineLevel="0" collapsed="false">
      <c r="A6" s="4"/>
      <c r="B6" s="4"/>
      <c r="C6" s="4"/>
      <c r="D6" s="4"/>
      <c r="E6" s="6" t="s">
        <v>3218</v>
      </c>
      <c r="F6" s="4"/>
      <c r="G6" s="6" t="s">
        <v>3219</v>
      </c>
      <c r="H6" s="4"/>
      <c r="I6" s="6" t="s">
        <v>3220</v>
      </c>
      <c r="J6" s="4"/>
      <c r="K6" s="4"/>
      <c r="L6" s="4" t="s">
        <v>3221</v>
      </c>
      <c r="M6" s="4"/>
      <c r="N6" s="4"/>
      <c r="O6" s="4"/>
      <c r="P6" s="4" t="s">
        <v>3222</v>
      </c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</row>
    <row r="7" customFormat="false" ht="13.8" hidden="false" customHeight="false" outlineLevel="0" collapsed="false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 t="s">
        <v>3223</v>
      </c>
      <c r="M7" s="4"/>
      <c r="N7" s="4"/>
      <c r="O7" s="4"/>
      <c r="P7" s="4" t="s">
        <v>3224</v>
      </c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</row>
    <row r="8" customFormat="false" ht="13.8" hidden="false" customHeight="false" outlineLevel="0" collapsed="false">
      <c r="A8" s="4"/>
      <c r="B8" s="4"/>
      <c r="C8" s="4"/>
      <c r="D8" s="4"/>
      <c r="E8" s="4" t="s">
        <v>3225</v>
      </c>
      <c r="F8" s="4"/>
      <c r="G8" s="4" t="s">
        <v>3226</v>
      </c>
      <c r="H8" s="4"/>
      <c r="I8" s="4" t="s">
        <v>3227</v>
      </c>
      <c r="J8" s="4"/>
      <c r="K8" s="4"/>
      <c r="L8" s="4" t="s">
        <v>3228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</row>
    <row r="9" customFormat="false" ht="13.8" hidden="false" customHeight="false" outlineLevel="0" collapsed="false">
      <c r="A9" s="4"/>
      <c r="B9" s="4"/>
      <c r="C9" s="4"/>
      <c r="D9" s="4"/>
      <c r="E9" s="4" t="s">
        <v>3229</v>
      </c>
      <c r="F9" s="4"/>
      <c r="G9" s="4" t="s">
        <v>3230</v>
      </c>
      <c r="H9" s="4"/>
      <c r="I9" s="4"/>
      <c r="J9" s="4"/>
      <c r="K9" s="4"/>
      <c r="L9" s="4" t="s">
        <v>3231</v>
      </c>
      <c r="M9" s="4"/>
      <c r="N9" s="4"/>
      <c r="O9" s="4"/>
      <c r="P9" s="6" t="s">
        <v>3232</v>
      </c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</row>
    <row r="10" customFormat="false" ht="13.8" hidden="false" customHeight="false" outlineLevel="0" collapsed="false">
      <c r="A10" s="4"/>
      <c r="B10" s="4"/>
      <c r="C10" s="4"/>
      <c r="D10" s="4"/>
      <c r="E10" s="4"/>
      <c r="F10" s="4"/>
      <c r="G10" s="4" t="s">
        <v>3233</v>
      </c>
      <c r="H10" s="4"/>
      <c r="I10" s="4"/>
      <c r="J10" s="4"/>
      <c r="K10" s="4"/>
      <c r="L10" s="4" t="s">
        <v>3234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</row>
    <row r="11" customFormat="false" ht="13.8" hidden="false" customHeight="false" outlineLevel="0" collapsed="false">
      <c r="A11" s="4"/>
      <c r="B11" s="4"/>
      <c r="C11" s="4"/>
      <c r="D11" s="4"/>
      <c r="E11" s="4"/>
      <c r="F11" s="4"/>
      <c r="G11" s="4" t="s">
        <v>3235</v>
      </c>
      <c r="H11" s="4"/>
      <c r="I11" s="4"/>
      <c r="J11" s="4"/>
      <c r="K11" s="4"/>
      <c r="L11" s="4" t="s">
        <v>3236</v>
      </c>
      <c r="M11" s="4"/>
      <c r="N11" s="4"/>
      <c r="O11" s="4"/>
      <c r="P11" s="4" t="s">
        <v>3237</v>
      </c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</row>
    <row r="12" customFormat="false" ht="13.8" hidden="false" customHeight="false" outlineLevel="0" collapsed="false">
      <c r="A12" s="4"/>
      <c r="B12" s="4"/>
      <c r="C12" s="4"/>
      <c r="D12" s="4"/>
      <c r="E12" s="4"/>
      <c r="F12" s="4"/>
      <c r="G12" s="4" t="s">
        <v>3238</v>
      </c>
      <c r="H12" s="4"/>
      <c r="I12" s="4"/>
      <c r="J12" s="4"/>
      <c r="K12" s="4"/>
      <c r="L12" s="4" t="s">
        <v>3239</v>
      </c>
      <c r="M12" s="4"/>
      <c r="N12" s="4"/>
      <c r="O12" s="4"/>
      <c r="P12" s="4" t="s">
        <v>3240</v>
      </c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</row>
    <row r="13" customFormat="false" ht="13.8" hidden="false" customHeight="false" outlineLevel="0" collapsed="false">
      <c r="A13" s="4"/>
      <c r="B13" s="59" t="s">
        <v>1905</v>
      </c>
      <c r="C13" s="4" t="s">
        <v>1950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 t="s">
        <v>3241</v>
      </c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</row>
    <row r="14" customFormat="false" ht="13.8" hidden="false" customHeight="false" outlineLevel="0" collapsed="false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 t="s">
        <v>3242</v>
      </c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</row>
    <row r="15" customFormat="false" ht="13.8" hidden="false" customHeight="false" outlineLevel="0" collapsed="false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 t="s">
        <v>3243</v>
      </c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</row>
    <row r="16" customFormat="false" ht="15.65" hidden="false" customHeight="false" outlineLevel="0" collapsed="false">
      <c r="A16" s="4"/>
      <c r="B16" s="6" t="s">
        <v>3244</v>
      </c>
      <c r="C16" s="4"/>
      <c r="D16" s="4"/>
      <c r="E16" s="4"/>
      <c r="F16" s="4"/>
      <c r="G16" s="4" t="s">
        <v>3245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</row>
    <row r="17" customFormat="false" ht="13.8" hidden="false" customHeight="false" outlineLevel="0" collapsed="false">
      <c r="A17" s="4"/>
      <c r="B17" s="4"/>
      <c r="C17" s="4"/>
      <c r="D17" s="71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</row>
    <row r="18" customFormat="false" ht="13.8" hidden="false" customHeight="false" outlineLevel="0" collapsed="false">
      <c r="A18" s="4"/>
      <c r="B18" s="4" t="s">
        <v>619</v>
      </c>
      <c r="C18" s="4" t="s">
        <v>3246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</row>
    <row r="19" customFormat="false" ht="13.8" hidden="false" customHeight="false" outlineLevel="0" collapsed="false">
      <c r="A19" s="4"/>
      <c r="B19" s="4" t="s">
        <v>3247</v>
      </c>
      <c r="C19" s="4" t="s">
        <v>3248</v>
      </c>
      <c r="D19" s="4"/>
      <c r="E19" s="4"/>
      <c r="F19" s="4"/>
      <c r="G19" s="4"/>
      <c r="H19" s="4"/>
      <c r="I19" s="4"/>
      <c r="J19" s="4"/>
      <c r="K19" s="4" t="s">
        <v>3249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</row>
    <row r="20" customFormat="false" ht="13.8" hidden="false" customHeight="false" outlineLevel="0" collapsed="false">
      <c r="A20" s="4"/>
      <c r="B20" s="4" t="s">
        <v>1885</v>
      </c>
      <c r="C20" s="4" t="s">
        <v>3250</v>
      </c>
      <c r="D20" s="4"/>
      <c r="E20" s="4"/>
      <c r="F20" s="4"/>
      <c r="G20" s="4"/>
      <c r="H20" s="4"/>
      <c r="I20" s="4"/>
      <c r="J20" s="4"/>
      <c r="K20" s="4" t="s">
        <v>3251</v>
      </c>
      <c r="L20" s="4"/>
      <c r="M20" s="4"/>
      <c r="N20" s="4"/>
      <c r="O20" s="4" t="s">
        <v>2123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</row>
    <row r="21" customFormat="false" ht="13.8" hidden="false" customHeight="false" outlineLevel="0" collapsed="false">
      <c r="A21" s="4"/>
      <c r="B21" s="4" t="s">
        <v>3252</v>
      </c>
      <c r="C21" s="4" t="s">
        <v>3253</v>
      </c>
      <c r="D21" s="4"/>
      <c r="E21" s="4"/>
      <c r="F21" s="4"/>
      <c r="G21" s="4"/>
      <c r="H21" s="4"/>
      <c r="I21" s="4"/>
      <c r="J21" s="4"/>
      <c r="K21" s="4" t="s">
        <v>3254</v>
      </c>
      <c r="L21" s="4"/>
      <c r="M21" s="4"/>
      <c r="N21" s="4"/>
      <c r="O21" s="4" t="s">
        <v>3255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</row>
    <row r="22" customFormat="false" ht="13.8" hidden="false" customHeight="false" outlineLevel="0" collapsed="false">
      <c r="A22" s="4"/>
      <c r="B22" s="4" t="s">
        <v>3256</v>
      </c>
      <c r="C22" s="4" t="s">
        <v>3257</v>
      </c>
      <c r="D22" s="4"/>
      <c r="E22" s="4"/>
      <c r="F22" s="4"/>
      <c r="G22" s="4"/>
      <c r="H22" s="4"/>
      <c r="I22" s="4"/>
      <c r="J22" s="4"/>
      <c r="K22" s="4" t="s">
        <v>3258</v>
      </c>
      <c r="L22" s="4"/>
      <c r="M22" s="4"/>
      <c r="N22" s="4"/>
      <c r="O22" s="4" t="s">
        <v>3259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</row>
    <row r="23" customFormat="false" ht="13.8" hidden="false" customHeight="false" outlineLevel="0" collapsed="false">
      <c r="A23" s="4"/>
      <c r="B23" s="4" t="s">
        <v>3260</v>
      </c>
      <c r="C23" s="4" t="s">
        <v>3261</v>
      </c>
      <c r="D23" s="4"/>
      <c r="E23" s="4"/>
      <c r="F23" s="4"/>
      <c r="G23" s="4"/>
      <c r="H23" s="4"/>
      <c r="I23" s="4"/>
      <c r="J23" s="4"/>
      <c r="K23" s="4" t="s">
        <v>3262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</row>
    <row r="24" customFormat="false" ht="13.8" hidden="false" customHeight="false" outlineLevel="0" collapsed="false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</row>
    <row r="25" customFormat="false" ht="15.65" hidden="false" customHeight="false" outlineLevel="0" collapsed="false">
      <c r="A25" s="4"/>
      <c r="B25" s="6" t="s">
        <v>3263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</row>
    <row r="26" customFormat="false" ht="13.8" hidden="false" customHeight="false" outlineLevel="0" collapsed="false">
      <c r="A26" s="4"/>
      <c r="B26" s="4"/>
      <c r="C26" s="4"/>
      <c r="D26" s="4"/>
      <c r="E26" s="4"/>
      <c r="F26" s="4"/>
      <c r="G26" s="4"/>
      <c r="H26" s="4"/>
      <c r="I26" s="4"/>
      <c r="J26" s="4"/>
      <c r="K26" s="4" t="s">
        <v>3264</v>
      </c>
      <c r="L26" s="4"/>
      <c r="M26" s="4" t="s">
        <v>3265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</row>
    <row r="27" customFormat="false" ht="15.65" hidden="false" customHeight="false" outlineLevel="0" collapsed="false">
      <c r="A27" s="4"/>
      <c r="B27" s="4" t="s">
        <v>3266</v>
      </c>
      <c r="C27" s="4"/>
      <c r="D27" s="8"/>
      <c r="E27" s="4"/>
      <c r="F27" s="4"/>
      <c r="G27" s="4"/>
      <c r="H27" s="4"/>
      <c r="I27" s="4"/>
      <c r="J27" s="4"/>
      <c r="K27" s="4" t="s">
        <v>3267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</row>
    <row r="28" customFormat="false" ht="13.8" hidden="false" customHeight="false" outlineLevel="0" collapsed="false">
      <c r="A28" s="4"/>
      <c r="B28" s="4"/>
      <c r="C28" s="4" t="s">
        <v>3268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</row>
    <row r="29" customFormat="false" ht="13.8" hidden="false" customHeight="false" outlineLevel="0" collapsed="false">
      <c r="A29" s="4"/>
      <c r="B29" s="4"/>
      <c r="C29" s="4" t="s">
        <v>3269</v>
      </c>
      <c r="D29" s="4"/>
      <c r="E29" s="4"/>
      <c r="F29" s="4"/>
      <c r="G29" s="4"/>
      <c r="H29" s="4"/>
      <c r="I29" s="4"/>
      <c r="J29" s="4"/>
      <c r="K29" s="4" t="s">
        <v>3270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</row>
    <row r="30" customFormat="false" ht="13.8" hidden="false" customHeight="false" outlineLevel="0" collapsed="false">
      <c r="A30" s="4"/>
      <c r="B30" s="4"/>
      <c r="C30" s="4" t="s">
        <v>3271</v>
      </c>
      <c r="D30" s="4"/>
      <c r="E30" s="4"/>
      <c r="F30" s="4"/>
      <c r="G30" s="4"/>
      <c r="H30" s="4"/>
      <c r="I30" s="4"/>
      <c r="J30" s="4"/>
      <c r="K30" s="4" t="s">
        <v>3272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</row>
    <row r="31" customFormat="false" ht="13.8" hidden="false" customHeight="false" outlineLevel="0" collapsed="false">
      <c r="A31" s="4"/>
      <c r="B31" s="4"/>
      <c r="C31" s="4" t="s">
        <v>3273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</row>
    <row r="32" customFormat="false" ht="13.8" hidden="false" customHeight="false" outlineLevel="0" collapsed="false">
      <c r="A32" s="4"/>
      <c r="B32" s="4"/>
      <c r="C32" s="4" t="s">
        <v>3274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</row>
    <row r="33" customFormat="false" ht="13.8" hidden="false" customHeight="false" outlineLevel="0" collapsed="false">
      <c r="A33" s="4"/>
      <c r="B33" s="4"/>
      <c r="C33" s="4" t="s">
        <v>3275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</row>
    <row r="34" customFormat="false" ht="13.8" hidden="false" customHeight="false" outlineLevel="0" collapsed="false">
      <c r="A34" s="4"/>
      <c r="B34" s="4"/>
      <c r="C34" s="4" t="s">
        <v>3276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</row>
    <row r="35" customFormat="false" ht="13.8" hidden="false" customHeight="false" outlineLevel="0" collapsed="false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</row>
    <row r="36" customFormat="false" ht="13.8" hidden="false" customHeight="false" outlineLevel="0" collapsed="false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</row>
    <row r="37" customFormat="false" ht="13.8" hidden="false" customHeight="false" outlineLevel="0" collapsed="false">
      <c r="A37" s="4"/>
      <c r="B37" s="6" t="s">
        <v>2123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</row>
    <row r="38" customFormat="false" ht="13.8" hidden="false" customHeight="false" outlineLevel="0" collapsed="false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</row>
    <row r="39" customFormat="false" ht="15.65" hidden="false" customHeight="false" outlineLevel="0" collapsed="false">
      <c r="A39" s="4"/>
      <c r="B39" s="4" t="s">
        <v>3277</v>
      </c>
      <c r="C39" s="4"/>
      <c r="D39" s="4"/>
      <c r="E39" s="4" t="s">
        <v>3278</v>
      </c>
      <c r="F39" s="4"/>
      <c r="G39" s="4"/>
      <c r="H39" s="4"/>
      <c r="I39" s="4" t="s">
        <v>3279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</row>
    <row r="40" customFormat="false" ht="13.8" hidden="false" customHeight="false" outlineLevel="0" collapsed="false">
      <c r="A40" s="4"/>
      <c r="B40" s="4"/>
      <c r="C40" s="4"/>
      <c r="D40" s="4"/>
      <c r="E40" s="4"/>
      <c r="F40" s="4"/>
      <c r="G40" s="4"/>
      <c r="H40" s="4"/>
      <c r="I40" s="4" t="s">
        <v>3255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</row>
    <row r="41" customFormat="false" ht="13.8" hidden="false" customHeight="false" outlineLevel="0" collapsed="false">
      <c r="A41" s="4"/>
      <c r="B41" s="4"/>
      <c r="C41" s="4"/>
      <c r="D41" s="4"/>
      <c r="E41" s="4"/>
      <c r="F41" s="4"/>
      <c r="G41" s="4"/>
      <c r="H41" s="4"/>
      <c r="I41" s="4" t="s">
        <v>3259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</row>
    <row r="42" customFormat="false" ht="13.8" hidden="false" customHeight="false" outlineLevel="0" collapsed="false">
      <c r="A42" s="4"/>
      <c r="B42" s="4"/>
      <c r="C42" s="4"/>
      <c r="D42" s="4"/>
      <c r="E42" s="4"/>
      <c r="F42" s="4"/>
      <c r="G42" s="4"/>
      <c r="H42" s="4"/>
      <c r="I42" s="4" t="s">
        <v>3280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</row>
    <row r="43" customFormat="false" ht="13.8" hidden="false" customHeight="fals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</row>
    <row r="44" customFormat="false" ht="13.8" hidden="false" customHeight="false" outlineLevel="0" collapsed="false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</row>
    <row r="45" customFormat="false" ht="13.8" hidden="false" customHeight="fals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</row>
    <row r="46" customFormat="false" ht="13.8" hidden="false" customHeight="false" outlineLevel="0" collapsed="false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</row>
    <row r="47" customFormat="false" ht="13.8" hidden="false" customHeight="false" outlineLevel="0" collapsed="false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</row>
    <row r="48" customFormat="false" ht="13.8" hidden="false" customHeight="fals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</row>
    <row r="49" customFormat="false" ht="13.8" hidden="false" customHeight="false" outlineLevel="0" collapsed="false">
      <c r="A49" s="4"/>
      <c r="B49" s="6" t="s">
        <v>3281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</row>
    <row r="50" customFormat="false" ht="13.8" hidden="false" customHeight="fals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</row>
    <row r="51" customFormat="false" ht="13.8" hidden="false" customHeight="false" outlineLevel="0" collapsed="false">
      <c r="A51" s="4"/>
      <c r="B51" s="4" t="s">
        <v>3258</v>
      </c>
      <c r="C51" s="4"/>
      <c r="D51" s="4"/>
      <c r="E51" s="4" t="s">
        <v>3282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</row>
    <row r="52" customFormat="false" ht="13.8" hidden="false" customHeight="false" outlineLevel="0" collapsed="false">
      <c r="A52" s="4"/>
      <c r="B52" s="4" t="s">
        <v>3262</v>
      </c>
      <c r="C52" s="4"/>
      <c r="D52" s="4"/>
      <c r="E52" s="4" t="s">
        <v>3283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</row>
    <row r="53" customFormat="false" ht="13.8" hidden="false" customHeight="fals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</row>
    <row r="54" customFormat="false" ht="13.8" hidden="false" customHeight="fals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</row>
    <row r="55" customFormat="false" ht="13.8" hidden="false" customHeight="fals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</row>
    <row r="56" customFormat="false" ht="13.8" hidden="false" customHeight="fals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</row>
    <row r="57" customFormat="false" ht="13.8" hidden="false" customHeight="fals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</row>
    <row r="58" customFormat="false" ht="13.8" hidden="false" customHeight="fals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</row>
    <row r="59" customFormat="false" ht="13.8" hidden="false" customHeight="fals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</row>
    <row r="60" customFormat="false" ht="13.8" hidden="false" customHeight="fals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</row>
    <row r="61" customFormat="false" ht="13.8" hidden="false" customHeight="fals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</row>
    <row r="62" customFormat="false" ht="13.8" hidden="false" customHeight="fals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</row>
    <row r="63" customFormat="false" ht="13.8" hidden="false" customHeight="fals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</row>
    <row r="64" customFormat="false" ht="13.8" hidden="false" customHeight="fals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</row>
    <row r="65" customFormat="false" ht="13.8" hidden="false" customHeight="fals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</row>
    <row r="66" customFormat="false" ht="13.8" hidden="false" customHeight="fals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</row>
    <row r="67" customFormat="false" ht="13.8" hidden="false" customHeight="fals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</row>
    <row r="68" customFormat="false" ht="13.8" hidden="false" customHeight="fals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</row>
    <row r="69" customFormat="false" ht="13.8" hidden="false" customHeight="fals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</row>
    <row r="70" customFormat="false" ht="13.8" hidden="false" customHeight="fals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</row>
    <row r="71" customFormat="false" ht="13.8" hidden="false" customHeight="fals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</row>
    <row r="72" customFormat="false" ht="13.8" hidden="false" customHeight="fals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</row>
    <row r="73" customFormat="false" ht="13.8" hidden="false" customHeight="fals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</row>
    <row r="74" customFormat="false" ht="13.8" hidden="false" customHeight="fals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</row>
    <row r="75" customFormat="false" ht="13.8" hidden="false" customHeight="fals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</row>
    <row r="76" customFormat="false" ht="13.8" hidden="false" customHeight="fals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</row>
    <row r="77" customFormat="false" ht="13.8" hidden="false" customHeight="fals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</row>
    <row r="78" customFormat="false" ht="13.8" hidden="false" customHeight="fals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</row>
    <row r="79" customFormat="false" ht="13.8" hidden="false" customHeight="fals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</row>
    <row r="80" customFormat="false" ht="13.8" hidden="false" customHeight="fals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</row>
    <row r="81" customFormat="false" ht="13.8" hidden="false" customHeight="fals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</row>
    <row r="82" customFormat="false" ht="13.8" hidden="false" customHeight="fals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</row>
    <row r="83" customFormat="false" ht="13.8" hidden="false" customHeight="fals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</row>
    <row r="84" customFormat="false" ht="13.8" hidden="false" customHeight="fals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</row>
    <row r="85" customFormat="false" ht="13.8" hidden="false" customHeight="fals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</row>
    <row r="86" customFormat="false" ht="13.8" hidden="false" customHeight="fals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</row>
    <row r="87" customFormat="false" ht="13.8" hidden="false" customHeight="fals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</row>
    <row r="88" customFormat="false" ht="13.8" hidden="false" customHeight="fals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</row>
    <row r="89" customFormat="false" ht="13.8" hidden="false" customHeight="fals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</row>
    <row r="90" customFormat="false" ht="13.8" hidden="false" customHeight="fals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</row>
    <row r="91" customFormat="false" ht="13.8" hidden="false" customHeight="false" outlineLevel="0" collapsed="false">
      <c r="A91" s="4"/>
      <c r="B91" s="6" t="s">
        <v>3284</v>
      </c>
      <c r="C91" s="4"/>
      <c r="D91" s="4"/>
      <c r="E91" s="4"/>
      <c r="F91" s="4"/>
      <c r="G91" s="71" t="s">
        <v>3285</v>
      </c>
      <c r="H91" s="4"/>
      <c r="I91" s="4"/>
      <c r="J91" s="4"/>
      <c r="K91" s="4"/>
      <c r="L91" s="4"/>
      <c r="M91" s="4"/>
      <c r="N91" s="4"/>
      <c r="O91" s="4" t="s">
        <v>414</v>
      </c>
      <c r="P91" s="4" t="s">
        <v>3286</v>
      </c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</row>
    <row r="92" customFormat="false" ht="13.8" hidden="false" customHeight="fals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 t="s">
        <v>2992</v>
      </c>
      <c r="P92" s="4" t="s">
        <v>3287</v>
      </c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</row>
    <row r="93" customFormat="false" ht="13.8" hidden="false" customHeight="fals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 t="s">
        <v>3288</v>
      </c>
      <c r="P93" s="4" t="s">
        <v>3289</v>
      </c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</row>
    <row r="94" customFormat="false" ht="13.8" hidden="false" customHeight="fals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 t="s">
        <v>3290</v>
      </c>
      <c r="P94" s="4" t="s">
        <v>3291</v>
      </c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</row>
    <row r="95" customFormat="false" ht="13.8" hidden="false" customHeight="false" outlineLevel="0" collapsed="false">
      <c r="A95" s="4"/>
      <c r="B95" s="6" t="s">
        <v>3292</v>
      </c>
      <c r="C95" s="4"/>
      <c r="D95" s="4"/>
      <c r="E95" s="4"/>
      <c r="F95" s="6" t="s">
        <v>376</v>
      </c>
      <c r="G95" s="4"/>
      <c r="H95" s="4"/>
      <c r="I95" s="4"/>
      <c r="J95" s="4"/>
      <c r="K95" s="4"/>
      <c r="L95" s="4"/>
      <c r="M95" s="4"/>
      <c r="N95" s="4"/>
      <c r="O95" s="4" t="s">
        <v>3293</v>
      </c>
      <c r="P95" s="4"/>
      <c r="Q95" s="4" t="s">
        <v>3294</v>
      </c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</row>
    <row r="96" customFormat="false" ht="13.8" hidden="false" customHeight="false" outlineLevel="0" collapsed="false">
      <c r="A96" s="4"/>
      <c r="B96" s="4" t="s">
        <v>3295</v>
      </c>
      <c r="C96" s="4" t="s">
        <v>3296</v>
      </c>
      <c r="D96" s="4" t="s">
        <v>3297</v>
      </c>
      <c r="E96" s="4"/>
      <c r="F96" s="4" t="s">
        <v>411</v>
      </c>
      <c r="G96" s="4" t="s">
        <v>2756</v>
      </c>
      <c r="H96" s="4"/>
      <c r="I96" s="4" t="s">
        <v>386</v>
      </c>
      <c r="J96" s="4" t="s">
        <v>383</v>
      </c>
      <c r="K96" s="4"/>
      <c r="L96" s="4"/>
      <c r="M96" s="4"/>
      <c r="N96" s="4"/>
      <c r="O96" s="4" t="s">
        <v>3298</v>
      </c>
      <c r="P96" s="4"/>
      <c r="Q96" s="4" t="s">
        <v>1263</v>
      </c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</row>
    <row r="97" customFormat="false" ht="13.8" hidden="false" customHeight="false" outlineLevel="0" collapsed="false">
      <c r="A97" s="4"/>
      <c r="B97" s="4" t="s">
        <v>3299</v>
      </c>
      <c r="C97" s="4" t="s">
        <v>3300</v>
      </c>
      <c r="D97" s="4" t="s">
        <v>3301</v>
      </c>
      <c r="E97" s="4"/>
      <c r="F97" s="4" t="s">
        <v>270</v>
      </c>
      <c r="G97" s="4" t="s">
        <v>2760</v>
      </c>
      <c r="H97" s="4"/>
      <c r="I97" s="4" t="s">
        <v>3302</v>
      </c>
      <c r="J97" s="4" t="s">
        <v>392</v>
      </c>
      <c r="K97" s="4"/>
      <c r="L97" s="4"/>
      <c r="M97" s="4"/>
      <c r="N97" s="4"/>
      <c r="O97" s="4" t="s">
        <v>3303</v>
      </c>
      <c r="P97" s="4"/>
      <c r="Q97" s="4" t="s">
        <v>3304</v>
      </c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</row>
    <row r="98" customFormat="false" ht="13.8" hidden="false" customHeight="false" outlineLevel="0" collapsed="false">
      <c r="A98" s="4"/>
      <c r="B98" s="4" t="s">
        <v>3305</v>
      </c>
      <c r="C98" s="4" t="s">
        <v>3306</v>
      </c>
      <c r="D98" s="4" t="s">
        <v>3307</v>
      </c>
      <c r="E98" s="4"/>
      <c r="F98" s="4" t="s">
        <v>3308</v>
      </c>
      <c r="G98" s="4" t="s">
        <v>3309</v>
      </c>
      <c r="H98" s="4"/>
      <c r="I98" s="4" t="s">
        <v>3310</v>
      </c>
      <c r="J98" s="4" t="s">
        <v>3311</v>
      </c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</row>
    <row r="99" customFormat="false" ht="13.8" hidden="false" customHeight="false" outlineLevel="0" collapsed="false">
      <c r="A99" s="4"/>
      <c r="B99" s="4" t="s">
        <v>3312</v>
      </c>
      <c r="C99" s="4" t="s">
        <v>3313</v>
      </c>
      <c r="D99" s="4" t="s">
        <v>3314</v>
      </c>
      <c r="E99" s="4"/>
      <c r="F99" s="4" t="s">
        <v>3315</v>
      </c>
      <c r="G99" s="4" t="s">
        <v>3316</v>
      </c>
      <c r="H99" s="4"/>
      <c r="I99" s="4" t="s">
        <v>3317</v>
      </c>
      <c r="J99" s="4" t="s">
        <v>3318</v>
      </c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</row>
    <row r="100" customFormat="false" ht="13.8" hidden="false" customHeight="false" outlineLevel="0" collapsed="false">
      <c r="A100" s="4"/>
      <c r="B100" s="4" t="s">
        <v>3319</v>
      </c>
      <c r="C100" s="4"/>
      <c r="D100" s="4" t="s">
        <v>3320</v>
      </c>
      <c r="E100" s="4"/>
      <c r="F100" s="4" t="s">
        <v>3321</v>
      </c>
      <c r="G100" s="4" t="s">
        <v>3322</v>
      </c>
      <c r="H100" s="4"/>
      <c r="I100" s="4" t="s">
        <v>3323</v>
      </c>
      <c r="J100" s="4" t="s">
        <v>3324</v>
      </c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</row>
    <row r="101" customFormat="false" ht="13.8" hidden="false" customHeight="false" outlineLevel="0" collapsed="false">
      <c r="A101" s="4"/>
      <c r="B101" s="4" t="s">
        <v>3325</v>
      </c>
      <c r="C101" s="4" t="s">
        <v>3326</v>
      </c>
      <c r="D101" s="4" t="s">
        <v>3327</v>
      </c>
      <c r="E101" s="4"/>
      <c r="F101" s="4" t="s">
        <v>3328</v>
      </c>
      <c r="G101" s="4" t="s">
        <v>3329</v>
      </c>
      <c r="H101" s="4"/>
      <c r="I101" s="4" t="s">
        <v>3330</v>
      </c>
      <c r="J101" s="4" t="s">
        <v>3331</v>
      </c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</row>
    <row r="102" customFormat="false" ht="13.8" hidden="false" customHeight="false" outlineLevel="0" collapsed="false">
      <c r="A102" s="4"/>
      <c r="B102" s="4" t="s">
        <v>3332</v>
      </c>
      <c r="C102" s="4" t="s">
        <v>3333</v>
      </c>
      <c r="D102" s="4" t="s">
        <v>3334</v>
      </c>
      <c r="E102" s="4"/>
      <c r="F102" s="4" t="s">
        <v>3335</v>
      </c>
      <c r="G102" s="4" t="s">
        <v>3336</v>
      </c>
      <c r="H102" s="4"/>
      <c r="I102" s="4" t="s">
        <v>3337</v>
      </c>
      <c r="J102" s="4" t="s">
        <v>3338</v>
      </c>
      <c r="K102" s="4"/>
      <c r="L102" s="4"/>
      <c r="M102" s="4"/>
      <c r="N102" s="4"/>
      <c r="O102" s="4" t="s">
        <v>3339</v>
      </c>
      <c r="P102" s="4" t="s">
        <v>2825</v>
      </c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</row>
    <row r="103" customFormat="false" ht="13.8" hidden="false" customHeight="false" outlineLevel="0" collapsed="false">
      <c r="A103" s="4"/>
      <c r="B103" s="4" t="s">
        <v>3340</v>
      </c>
      <c r="C103" s="4" t="s">
        <v>3341</v>
      </c>
      <c r="D103" s="4" t="s">
        <v>3342</v>
      </c>
      <c r="E103" s="4"/>
      <c r="F103" s="4" t="s">
        <v>3343</v>
      </c>
      <c r="G103" s="4" t="s">
        <v>3344</v>
      </c>
      <c r="H103" s="4"/>
      <c r="I103" s="4" t="s">
        <v>3345</v>
      </c>
      <c r="J103" s="4" t="s">
        <v>3346</v>
      </c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</row>
    <row r="104" customFormat="false" ht="13.8" hidden="false" customHeight="false" outlineLevel="0" collapsed="false">
      <c r="A104" s="4"/>
      <c r="B104" s="4" t="s">
        <v>3347</v>
      </c>
      <c r="C104" s="4" t="s">
        <v>3348</v>
      </c>
      <c r="D104" s="4" t="s">
        <v>3349</v>
      </c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</row>
    <row r="105" customFormat="false" ht="13.8" hidden="false" customHeight="false" outlineLevel="0" collapsed="false">
      <c r="A105" s="4"/>
      <c r="B105" s="4" t="s">
        <v>3350</v>
      </c>
      <c r="C105" s="4" t="s">
        <v>3351</v>
      </c>
      <c r="D105" s="4" t="s">
        <v>3352</v>
      </c>
      <c r="E105" s="4"/>
      <c r="F105" s="6" t="s">
        <v>3353</v>
      </c>
      <c r="G105" s="4"/>
      <c r="H105" s="4"/>
      <c r="I105" s="4"/>
      <c r="J105" s="6" t="s">
        <v>3354</v>
      </c>
      <c r="K105" s="4"/>
      <c r="L105" s="4"/>
      <c r="M105" s="4"/>
      <c r="N105" s="4"/>
      <c r="O105" s="4" t="s">
        <v>3355</v>
      </c>
      <c r="P105" s="4" t="s">
        <v>3356</v>
      </c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</row>
    <row r="106" customFormat="false" ht="13.8" hidden="false" customHeight="false" outlineLevel="0" collapsed="false">
      <c r="A106" s="4"/>
      <c r="B106" s="4" t="s">
        <v>3357</v>
      </c>
      <c r="C106" s="4" t="s">
        <v>3358</v>
      </c>
      <c r="D106" s="4" t="s">
        <v>3359</v>
      </c>
      <c r="E106" s="4"/>
      <c r="F106" s="4" t="s">
        <v>3360</v>
      </c>
      <c r="G106" s="4" t="s">
        <v>3361</v>
      </c>
      <c r="H106" s="4"/>
      <c r="I106" s="4"/>
      <c r="J106" s="4" t="s">
        <v>3362</v>
      </c>
      <c r="K106" s="4" t="s">
        <v>3363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</row>
    <row r="107" customFormat="false" ht="13.8" hidden="false" customHeight="false" outlineLevel="0" collapsed="false">
      <c r="A107" s="4"/>
      <c r="B107" s="4" t="s">
        <v>3364</v>
      </c>
      <c r="C107" s="4" t="s">
        <v>3365</v>
      </c>
      <c r="D107" s="4" t="s">
        <v>3366</v>
      </c>
      <c r="E107" s="4"/>
      <c r="F107" s="4" t="s">
        <v>3367</v>
      </c>
      <c r="G107" s="4" t="s">
        <v>3361</v>
      </c>
      <c r="H107" s="4"/>
      <c r="I107" s="4"/>
      <c r="J107" s="4" t="s">
        <v>3368</v>
      </c>
      <c r="K107" s="4" t="s">
        <v>3369</v>
      </c>
      <c r="L107" s="4"/>
      <c r="M107" s="4"/>
      <c r="N107" s="4"/>
      <c r="O107" s="4" t="s">
        <v>3370</v>
      </c>
      <c r="P107" s="4" t="s">
        <v>3371</v>
      </c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</row>
    <row r="108" customFormat="false" ht="13.8" hidden="false" customHeight="false" outlineLevel="0" collapsed="false">
      <c r="A108" s="4"/>
      <c r="B108" s="4" t="s">
        <v>3372</v>
      </c>
      <c r="C108" s="4" t="s">
        <v>3373</v>
      </c>
      <c r="D108" s="4" t="s">
        <v>3374</v>
      </c>
      <c r="E108" s="4"/>
      <c r="F108" s="4" t="s">
        <v>3375</v>
      </c>
      <c r="G108" s="4" t="s">
        <v>3361</v>
      </c>
      <c r="H108" s="4"/>
      <c r="I108" s="4"/>
      <c r="J108" s="4" t="s">
        <v>3376</v>
      </c>
      <c r="K108" s="4" t="s">
        <v>3377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</row>
    <row r="109" customFormat="false" ht="13.8" hidden="false" customHeight="false" outlineLevel="0" collapsed="false">
      <c r="A109" s="4"/>
      <c r="B109" s="4" t="s">
        <v>3378</v>
      </c>
      <c r="C109" s="4" t="s">
        <v>3379</v>
      </c>
      <c r="D109" s="4" t="s">
        <v>3380</v>
      </c>
      <c r="E109" s="4"/>
      <c r="F109" s="4" t="s">
        <v>3381</v>
      </c>
      <c r="G109" s="4" t="s">
        <v>3382</v>
      </c>
      <c r="H109" s="4"/>
      <c r="I109" s="4"/>
      <c r="J109" s="4" t="s">
        <v>3383</v>
      </c>
      <c r="K109" s="4" t="s">
        <v>3384</v>
      </c>
      <c r="L109" s="4"/>
      <c r="M109" s="4"/>
      <c r="N109" s="4"/>
      <c r="O109" s="4" t="s">
        <v>3385</v>
      </c>
      <c r="P109" s="4" t="s">
        <v>3386</v>
      </c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</row>
    <row r="110" customFormat="false" ht="13.8" hidden="false" customHeight="false" outlineLevel="0" collapsed="false">
      <c r="A110" s="4"/>
      <c r="B110" s="4" t="s">
        <v>3387</v>
      </c>
      <c r="C110" s="4" t="s">
        <v>3388</v>
      </c>
      <c r="D110" s="4" t="s">
        <v>3389</v>
      </c>
      <c r="E110" s="4"/>
      <c r="F110" s="4" t="s">
        <v>3390</v>
      </c>
      <c r="G110" s="4" t="s">
        <v>3391</v>
      </c>
      <c r="H110" s="4"/>
      <c r="I110" s="4"/>
      <c r="J110" s="4" t="s">
        <v>3392</v>
      </c>
      <c r="K110" s="4" t="s">
        <v>3393</v>
      </c>
      <c r="L110" s="4"/>
      <c r="M110" s="4"/>
      <c r="N110" s="4"/>
      <c r="O110" s="4" t="s">
        <v>3394</v>
      </c>
      <c r="P110" s="4" t="s">
        <v>3395</v>
      </c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</row>
    <row r="111" customFormat="false" ht="13.8" hidden="false" customHeight="false" outlineLevel="0" collapsed="false">
      <c r="A111" s="4"/>
      <c r="B111" s="4" t="s">
        <v>3396</v>
      </c>
      <c r="C111" s="4" t="s">
        <v>2821</v>
      </c>
      <c r="D111" s="4" t="s">
        <v>3397</v>
      </c>
      <c r="E111" s="4"/>
      <c r="F111" s="4" t="s">
        <v>3398</v>
      </c>
      <c r="G111" s="4" t="s">
        <v>3399</v>
      </c>
      <c r="H111" s="4"/>
      <c r="I111" s="4"/>
      <c r="J111" s="4" t="s">
        <v>3400</v>
      </c>
      <c r="K111" s="4" t="s">
        <v>3401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</row>
    <row r="112" customFormat="false" ht="13.8" hidden="false" customHeight="false" outlineLevel="0" collapsed="false">
      <c r="A112" s="4"/>
      <c r="B112" s="4" t="s">
        <v>3402</v>
      </c>
      <c r="C112" s="4" t="s">
        <v>3403</v>
      </c>
      <c r="D112" s="4" t="s">
        <v>3404</v>
      </c>
      <c r="E112" s="4"/>
      <c r="F112" s="4" t="s">
        <v>3405</v>
      </c>
      <c r="G112" s="4" t="s">
        <v>3406</v>
      </c>
      <c r="H112" s="4"/>
      <c r="I112" s="4"/>
      <c r="J112" s="4" t="s">
        <v>3407</v>
      </c>
      <c r="K112" s="4" t="s">
        <v>403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</row>
    <row r="113" customFormat="false" ht="13.8" hidden="false" customHeight="false" outlineLevel="0" collapsed="false">
      <c r="A113" s="4"/>
      <c r="B113" s="4" t="s">
        <v>3408</v>
      </c>
      <c r="C113" s="4" t="s">
        <v>3409</v>
      </c>
      <c r="D113" s="4" t="s">
        <v>3410</v>
      </c>
      <c r="E113" s="4"/>
      <c r="F113" s="4" t="s">
        <v>3411</v>
      </c>
      <c r="G113" s="4" t="s">
        <v>3412</v>
      </c>
      <c r="H113" s="4"/>
      <c r="I113" s="4"/>
      <c r="J113" s="4" t="s">
        <v>3413</v>
      </c>
      <c r="K113" s="4" t="s">
        <v>3414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</row>
    <row r="114" customFormat="false" ht="13.8" hidden="false" customHeight="false" outlineLevel="0" collapsed="false">
      <c r="A114" s="4"/>
      <c r="B114" s="4" t="s">
        <v>3415</v>
      </c>
      <c r="C114" s="4" t="s">
        <v>3416</v>
      </c>
      <c r="D114" s="4" t="s">
        <v>3417</v>
      </c>
      <c r="E114" s="4"/>
      <c r="F114" s="4" t="s">
        <v>3418</v>
      </c>
      <c r="G114" s="4" t="s">
        <v>3419</v>
      </c>
      <c r="H114" s="4"/>
      <c r="I114" s="4"/>
      <c r="J114" s="4" t="s">
        <v>3420</v>
      </c>
      <c r="K114" s="4" t="s">
        <v>3421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</row>
    <row r="115" customFormat="false" ht="13.8" hidden="false" customHeight="false" outlineLevel="0" collapsed="false">
      <c r="A115" s="4"/>
      <c r="B115" s="4" t="s">
        <v>3422</v>
      </c>
      <c r="C115" s="4" t="s">
        <v>3423</v>
      </c>
      <c r="D115" s="4" t="s">
        <v>3424</v>
      </c>
      <c r="E115" s="4"/>
      <c r="F115" s="4" t="s">
        <v>3425</v>
      </c>
      <c r="G115" s="4" t="s">
        <v>3426</v>
      </c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</row>
    <row r="116" customFormat="false" ht="13.8" hidden="false" customHeight="false" outlineLevel="0" collapsed="false">
      <c r="A116" s="4"/>
      <c r="B116" s="4" t="s">
        <v>3427</v>
      </c>
      <c r="C116" s="4" t="s">
        <v>3428</v>
      </c>
      <c r="D116" s="4" t="s">
        <v>3429</v>
      </c>
      <c r="E116" s="4"/>
      <c r="F116" s="4" t="s">
        <v>3430</v>
      </c>
      <c r="G116" s="4" t="s">
        <v>3431</v>
      </c>
      <c r="H116" s="4"/>
      <c r="I116" s="4"/>
      <c r="J116" s="6" t="s">
        <v>3432</v>
      </c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</row>
    <row r="117" customFormat="false" ht="13.8" hidden="false" customHeight="false" outlineLevel="0" collapsed="false">
      <c r="A117" s="4"/>
      <c r="B117" s="4" t="s">
        <v>3433</v>
      </c>
      <c r="C117" s="4" t="s">
        <v>3434</v>
      </c>
      <c r="D117" s="4" t="s">
        <v>3435</v>
      </c>
      <c r="E117" s="4"/>
      <c r="F117" s="4" t="s">
        <v>3436</v>
      </c>
      <c r="G117" s="4" t="s">
        <v>3437</v>
      </c>
      <c r="H117" s="4"/>
      <c r="I117" s="4"/>
      <c r="J117" s="4" t="s">
        <v>3438</v>
      </c>
      <c r="K117" s="4"/>
      <c r="L117" s="4" t="s">
        <v>3439</v>
      </c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</row>
    <row r="118" customFormat="false" ht="13.8" hidden="false" customHeight="false" outlineLevel="0" collapsed="false">
      <c r="A118" s="4"/>
      <c r="B118" s="4" t="s">
        <v>3440</v>
      </c>
      <c r="C118" s="4" t="s">
        <v>3441</v>
      </c>
      <c r="D118" s="4" t="s">
        <v>3442</v>
      </c>
      <c r="E118" s="4"/>
      <c r="F118" s="4" t="s">
        <v>3443</v>
      </c>
      <c r="G118" s="4" t="s">
        <v>3444</v>
      </c>
      <c r="H118" s="4"/>
      <c r="I118" s="4"/>
      <c r="J118" s="4" t="s">
        <v>3445</v>
      </c>
      <c r="K118" s="4"/>
      <c r="L118" s="4" t="s">
        <v>3446</v>
      </c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</row>
    <row r="119" customFormat="false" ht="13.8" hidden="false" customHeight="false" outlineLevel="0" collapsed="false">
      <c r="A119" s="4"/>
      <c r="B119" s="4" t="s">
        <v>3447</v>
      </c>
      <c r="C119" s="4" t="s">
        <v>3448</v>
      </c>
      <c r="D119" s="4" t="s">
        <v>3449</v>
      </c>
      <c r="E119" s="4"/>
      <c r="F119" s="4" t="s">
        <v>3450</v>
      </c>
      <c r="G119" s="4" t="s">
        <v>3451</v>
      </c>
      <c r="H119" s="4"/>
      <c r="I119" s="4"/>
      <c r="J119" s="4" t="s">
        <v>3452</v>
      </c>
      <c r="K119" s="4"/>
      <c r="L119" s="4" t="s">
        <v>3453</v>
      </c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</row>
    <row r="120" customFormat="false" ht="13.8" hidden="false" customHeight="false" outlineLevel="0" collapsed="false">
      <c r="A120" s="4"/>
      <c r="B120" s="4"/>
      <c r="C120" s="4"/>
      <c r="D120" s="4"/>
      <c r="E120" s="4"/>
      <c r="F120" s="4" t="s">
        <v>3454</v>
      </c>
      <c r="G120" s="4" t="s">
        <v>3455</v>
      </c>
      <c r="H120" s="4"/>
      <c r="I120" s="4"/>
      <c r="J120" s="4" t="s">
        <v>3456</v>
      </c>
      <c r="K120" s="4"/>
      <c r="L120" s="4" t="s">
        <v>3457</v>
      </c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</row>
    <row r="121" customFormat="false" ht="13.8" hidden="false" customHeight="false" outlineLevel="0" collapsed="false">
      <c r="A121" s="4"/>
      <c r="B121" s="4" t="s">
        <v>3458</v>
      </c>
      <c r="C121" s="4" t="s">
        <v>3459</v>
      </c>
      <c r="D121" s="4"/>
      <c r="E121" s="4"/>
      <c r="F121" s="4" t="s">
        <v>3460</v>
      </c>
      <c r="G121" s="4" t="s">
        <v>3461</v>
      </c>
      <c r="H121" s="4"/>
      <c r="I121" s="4"/>
      <c r="J121" s="4" t="s">
        <v>3462</v>
      </c>
      <c r="K121" s="4"/>
      <c r="L121" s="4" t="s">
        <v>3463</v>
      </c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</row>
    <row r="122" customFormat="false" ht="13.8" hidden="false" customHeight="false" outlineLevel="0" collapsed="false">
      <c r="A122" s="4"/>
      <c r="B122" s="4" t="s">
        <v>3464</v>
      </c>
      <c r="C122" s="4"/>
      <c r="D122" s="4"/>
      <c r="E122" s="4"/>
      <c r="F122" s="4" t="s">
        <v>3465</v>
      </c>
      <c r="G122" s="4" t="s">
        <v>3466</v>
      </c>
      <c r="H122" s="4"/>
      <c r="I122" s="4"/>
      <c r="J122" s="4" t="s">
        <v>3467</v>
      </c>
      <c r="K122" s="4"/>
      <c r="L122" s="4" t="s">
        <v>3468</v>
      </c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</row>
    <row r="123" customFormat="false" ht="13.8" hidden="false" customHeight="false" outlineLevel="0" collapsed="false">
      <c r="A123" s="4"/>
      <c r="B123" s="4" t="s">
        <v>3469</v>
      </c>
      <c r="C123" s="4"/>
      <c r="D123" s="4"/>
      <c r="E123" s="4"/>
      <c r="F123" s="4" t="s">
        <v>3470</v>
      </c>
      <c r="G123" s="4" t="s">
        <v>3471</v>
      </c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</row>
    <row r="124" customFormat="false" ht="13.8" hidden="false" customHeight="false" outlineLevel="0" collapsed="false">
      <c r="A124" s="4"/>
      <c r="B124" s="4" t="s">
        <v>3472</v>
      </c>
      <c r="C124" s="4"/>
      <c r="D124" s="4"/>
      <c r="E124" s="4"/>
      <c r="F124" s="4" t="s">
        <v>3473</v>
      </c>
      <c r="G124" s="4" t="s">
        <v>3474</v>
      </c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</row>
    <row r="125" customFormat="false" ht="13.8" hidden="false" customHeight="false" outlineLevel="0" collapsed="false">
      <c r="A125" s="4"/>
      <c r="B125" s="4" t="s">
        <v>3475</v>
      </c>
      <c r="C125" s="4"/>
      <c r="D125" s="4"/>
      <c r="E125" s="4"/>
      <c r="F125" s="4" t="s">
        <v>3476</v>
      </c>
      <c r="G125" s="4" t="s">
        <v>3477</v>
      </c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</row>
    <row r="126" customFormat="false" ht="13.8" hidden="false" customHeight="false" outlineLevel="0" collapsed="false">
      <c r="A126" s="4"/>
      <c r="B126" s="4" t="s">
        <v>3478</v>
      </c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</row>
    <row r="127" customFormat="false" ht="13.8" hidden="false" customHeight="false" outlineLevel="0" collapsed="false">
      <c r="A127" s="4"/>
      <c r="B127" s="4" t="s">
        <v>3479</v>
      </c>
      <c r="C127" s="72" t="s">
        <v>3480</v>
      </c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</row>
    <row r="128" customFormat="false" ht="13.8" hidden="false" customHeight="fals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</row>
    <row r="129" customFormat="false" ht="13.8" hidden="false" customHeight="false" outlineLevel="0" collapsed="false">
      <c r="A129" s="4"/>
      <c r="B129" s="4"/>
      <c r="C129" s="4"/>
      <c r="D129" s="4"/>
      <c r="E129" s="4"/>
      <c r="F129" s="6" t="s">
        <v>3481</v>
      </c>
      <c r="G129" s="4"/>
      <c r="H129" s="4"/>
      <c r="I129" s="6" t="s">
        <v>3482</v>
      </c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</row>
    <row r="130" customFormat="false" ht="13.8" hidden="false" customHeight="false" outlineLevel="0" collapsed="false">
      <c r="A130" s="4"/>
      <c r="B130" s="6" t="s">
        <v>1054</v>
      </c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</row>
    <row r="131" customFormat="false" ht="13.8" hidden="false" customHeight="false" outlineLevel="0" collapsed="false">
      <c r="A131" s="4"/>
      <c r="B131" s="4" t="s">
        <v>249</v>
      </c>
      <c r="C131" s="4" t="s">
        <v>3483</v>
      </c>
      <c r="D131" s="4"/>
      <c r="E131" s="4"/>
      <c r="F131" s="4" t="s">
        <v>3484</v>
      </c>
      <c r="G131" s="4" t="s">
        <v>3485</v>
      </c>
      <c r="H131" s="4"/>
      <c r="I131" s="4" t="s">
        <v>3486</v>
      </c>
      <c r="J131" s="4" t="s">
        <v>3487</v>
      </c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</row>
    <row r="132" customFormat="false" ht="13.8" hidden="false" customHeight="false" outlineLevel="0" collapsed="false">
      <c r="A132" s="4"/>
      <c r="B132" s="4" t="s">
        <v>256</v>
      </c>
      <c r="C132" s="4" t="s">
        <v>3488</v>
      </c>
      <c r="D132" s="4"/>
      <c r="E132" s="4"/>
      <c r="F132" s="4" t="s">
        <v>3489</v>
      </c>
      <c r="G132" s="4" t="s">
        <v>3490</v>
      </c>
      <c r="H132" s="4"/>
      <c r="I132" s="4" t="s">
        <v>3491</v>
      </c>
      <c r="J132" s="4" t="s">
        <v>3492</v>
      </c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</row>
    <row r="133" customFormat="false" ht="13.8" hidden="false" customHeight="false" outlineLevel="0" collapsed="false">
      <c r="A133" s="4"/>
      <c r="B133" s="4" t="s">
        <v>402</v>
      </c>
      <c r="C133" s="4" t="s">
        <v>3493</v>
      </c>
      <c r="D133" s="4"/>
      <c r="E133" s="4"/>
      <c r="F133" s="4" t="s">
        <v>3494</v>
      </c>
      <c r="G133" s="4" t="s">
        <v>3495</v>
      </c>
      <c r="H133" s="4"/>
      <c r="I133" s="4" t="s">
        <v>3496</v>
      </c>
      <c r="J133" s="4" t="s">
        <v>3497</v>
      </c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</row>
    <row r="134" customFormat="false" ht="13.8" hidden="false" customHeight="false" outlineLevel="0" collapsed="false">
      <c r="A134" s="4"/>
      <c r="B134" s="4" t="s">
        <v>3407</v>
      </c>
      <c r="C134" s="4" t="s">
        <v>403</v>
      </c>
      <c r="D134" s="4"/>
      <c r="E134" s="4"/>
      <c r="F134" s="4" t="s">
        <v>3498</v>
      </c>
      <c r="G134" s="4" t="s">
        <v>3499</v>
      </c>
      <c r="H134" s="4"/>
      <c r="I134" s="4" t="s">
        <v>3500</v>
      </c>
      <c r="J134" s="4" t="s">
        <v>3501</v>
      </c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</row>
    <row r="135" customFormat="false" ht="13.8" hidden="false" customHeight="false" outlineLevel="0" collapsed="false">
      <c r="A135" s="4"/>
      <c r="B135" s="4" t="s">
        <v>3260</v>
      </c>
      <c r="C135" s="4" t="s">
        <v>3502</v>
      </c>
      <c r="D135" s="4"/>
      <c r="E135" s="4"/>
      <c r="F135" s="4" t="s">
        <v>3503</v>
      </c>
      <c r="G135" s="4"/>
      <c r="H135" s="4"/>
      <c r="I135" s="4" t="s">
        <v>3504</v>
      </c>
      <c r="J135" s="4" t="s">
        <v>3505</v>
      </c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</row>
    <row r="136" customFormat="false" ht="13.8" hidden="false" customHeight="false" outlineLevel="0" collapsed="false">
      <c r="A136" s="4"/>
      <c r="B136" s="4"/>
      <c r="C136" s="4"/>
      <c r="D136" s="4"/>
      <c r="E136" s="4"/>
      <c r="F136" s="4"/>
      <c r="G136" s="4"/>
      <c r="H136" s="4"/>
      <c r="I136" s="4" t="s">
        <v>3506</v>
      </c>
      <c r="J136" s="4" t="s">
        <v>3507</v>
      </c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</row>
    <row r="137" customFormat="false" ht="13.8" hidden="false" customHeight="false" outlineLevel="0" collapsed="false">
      <c r="A137" s="4"/>
      <c r="B137" s="6" t="s">
        <v>1865</v>
      </c>
      <c r="C137" s="4"/>
      <c r="D137" s="4"/>
      <c r="E137" s="4"/>
      <c r="F137" s="4"/>
      <c r="G137" s="4"/>
      <c r="H137" s="4"/>
      <c r="I137" s="4" t="s">
        <v>3508</v>
      </c>
      <c r="J137" s="4" t="s">
        <v>3509</v>
      </c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</row>
    <row r="138" customFormat="false" ht="13.8" hidden="false" customHeight="false" outlineLevel="0" collapsed="false">
      <c r="A138" s="4"/>
      <c r="B138" s="4"/>
      <c r="C138" s="4"/>
      <c r="D138" s="4"/>
      <c r="E138" s="4"/>
      <c r="F138" s="4"/>
      <c r="G138" s="4"/>
      <c r="H138" s="4"/>
      <c r="I138" s="4" t="s">
        <v>3510</v>
      </c>
      <c r="J138" s="4" t="s">
        <v>3511</v>
      </c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</row>
    <row r="139" customFormat="false" ht="13.8" hidden="false" customHeight="false" outlineLevel="0" collapsed="false">
      <c r="A139" s="4"/>
      <c r="B139" s="4" t="s">
        <v>3512</v>
      </c>
      <c r="C139" s="4" t="s">
        <v>3513</v>
      </c>
      <c r="D139" s="4"/>
      <c r="E139" s="4"/>
      <c r="F139" s="4"/>
      <c r="G139" s="4"/>
      <c r="H139" s="4"/>
      <c r="I139" s="4" t="s">
        <v>3514</v>
      </c>
      <c r="J139" s="4" t="s">
        <v>3515</v>
      </c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</row>
    <row r="140" customFormat="false" ht="13.8" hidden="false" customHeight="false" outlineLevel="0" collapsed="false">
      <c r="A140" s="4"/>
      <c r="B140" s="4" t="s">
        <v>3516</v>
      </c>
      <c r="C140" s="4" t="s">
        <v>3517</v>
      </c>
      <c r="D140" s="4"/>
      <c r="E140" s="4"/>
      <c r="F140" s="6" t="s">
        <v>3518</v>
      </c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</row>
    <row r="141" customFormat="false" ht="13.8" hidden="false" customHeight="false" outlineLevel="0" collapsed="false">
      <c r="A141" s="4"/>
      <c r="B141" s="4" t="s">
        <v>3519</v>
      </c>
      <c r="C141" s="4" t="s">
        <v>3520</v>
      </c>
      <c r="D141" s="4"/>
      <c r="E141" s="4"/>
      <c r="F141" s="4" t="s">
        <v>3521</v>
      </c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</row>
    <row r="142" customFormat="false" ht="13.8" hidden="false" customHeight="false" outlineLevel="0" collapsed="false">
      <c r="A142" s="4"/>
      <c r="B142" s="4" t="s">
        <v>3522</v>
      </c>
      <c r="C142" s="4" t="s">
        <v>3523</v>
      </c>
      <c r="D142" s="4"/>
      <c r="E142" s="4"/>
      <c r="F142" s="4" t="s">
        <v>3524</v>
      </c>
      <c r="G142" s="4"/>
      <c r="H142" s="4"/>
      <c r="I142" s="4" t="s">
        <v>3525</v>
      </c>
      <c r="J142" s="4"/>
      <c r="K142" s="4" t="s">
        <v>3526</v>
      </c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</row>
    <row r="143" customFormat="false" ht="13.8" hidden="false" customHeight="false" outlineLevel="0" collapsed="false">
      <c r="A143" s="4"/>
      <c r="B143" s="4" t="s">
        <v>3527</v>
      </c>
      <c r="C143" s="4" t="s">
        <v>3528</v>
      </c>
      <c r="D143" s="4"/>
      <c r="E143" s="4"/>
      <c r="F143" s="4" t="s">
        <v>3529</v>
      </c>
      <c r="G143" s="4"/>
      <c r="H143" s="4"/>
      <c r="I143" s="4" t="s">
        <v>3530</v>
      </c>
      <c r="J143" s="4"/>
      <c r="K143" s="4" t="s">
        <v>3531</v>
      </c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</row>
    <row r="144" customFormat="false" ht="13.8" hidden="false" customHeight="false" outlineLevel="0" collapsed="false">
      <c r="A144" s="4"/>
      <c r="B144" s="4" t="s">
        <v>3532</v>
      </c>
      <c r="C144" s="4" t="s">
        <v>410</v>
      </c>
      <c r="D144" s="4"/>
      <c r="E144" s="4"/>
      <c r="F144" s="4" t="s">
        <v>3533</v>
      </c>
      <c r="G144" s="4"/>
      <c r="H144" s="4"/>
      <c r="I144" s="4" t="s">
        <v>3534</v>
      </c>
      <c r="J144" s="4"/>
      <c r="K144" s="4" t="s">
        <v>3535</v>
      </c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</row>
    <row r="145" customFormat="false" ht="13.8" hidden="false" customHeight="false" outlineLevel="0" collapsed="false">
      <c r="A145" s="4"/>
      <c r="B145" s="4" t="s">
        <v>3536</v>
      </c>
      <c r="C145" s="4" t="s">
        <v>3537</v>
      </c>
      <c r="D145" s="4"/>
      <c r="E145" s="4"/>
      <c r="F145" s="4" t="s">
        <v>3538</v>
      </c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</row>
    <row r="146" customFormat="false" ht="13.8" hidden="false" customHeight="false" outlineLevel="0" collapsed="false">
      <c r="A146" s="4"/>
      <c r="B146" s="4" t="s">
        <v>3539</v>
      </c>
      <c r="C146" s="4" t="s">
        <v>3540</v>
      </c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</row>
    <row r="147" customFormat="false" ht="13.8" hidden="false" customHeight="false" outlineLevel="0" collapsed="false">
      <c r="A147" s="4"/>
      <c r="B147" s="4" t="s">
        <v>3541</v>
      </c>
      <c r="C147" s="4" t="s">
        <v>3542</v>
      </c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</row>
    <row r="148" customFormat="false" ht="13.8" hidden="false" customHeight="false" outlineLevel="0" collapsed="false">
      <c r="A148" s="4"/>
      <c r="B148" s="4" t="s">
        <v>3543</v>
      </c>
      <c r="C148" s="4" t="s">
        <v>3544</v>
      </c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</row>
    <row r="149" customFormat="false" ht="13.8" hidden="false" customHeight="fals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</row>
    <row r="150" customFormat="false" ht="13.8" hidden="false" customHeight="fals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</row>
    <row r="151" customFormat="false" ht="13.8" hidden="false" customHeight="fals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</row>
    <row r="152" customFormat="false" ht="13.8" hidden="false" customHeight="fals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</row>
    <row r="153" customFormat="false" ht="13.8" hidden="false" customHeight="fals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</row>
    <row r="154" customFormat="false" ht="13.8" hidden="false" customHeight="fals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</row>
    <row r="155" customFormat="false" ht="13.8" hidden="false" customHeight="fals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</row>
    <row r="156" customFormat="false" ht="13.8" hidden="false" customHeight="fals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</row>
    <row r="157" customFormat="false" ht="13.8" hidden="false" customHeight="false" outlineLevel="0" collapsed="false">
      <c r="A157" s="4"/>
      <c r="B157" s="4" t="s">
        <v>3545</v>
      </c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</row>
    <row r="158" customFormat="false" ht="13.8" hidden="false" customHeight="fals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</row>
    <row r="159" customFormat="false" ht="13.8" hidden="false" customHeight="fals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</row>
    <row r="160" customFormat="false" ht="13.8" hidden="false" customHeight="fals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</row>
    <row r="161" customFormat="false" ht="13.8" hidden="false" customHeight="fals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</row>
    <row r="162" customFormat="false" ht="13.8" hidden="false" customHeight="fals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</row>
    <row r="163" customFormat="false" ht="13.8" hidden="false" customHeight="fals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</row>
    <row r="164" customFormat="false" ht="13.8" hidden="false" customHeight="fals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</row>
    <row r="165" customFormat="false" ht="13.8" hidden="false" customHeight="fals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</row>
    <row r="166" customFormat="false" ht="13.8" hidden="false" customHeight="fals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</row>
    <row r="167" customFormat="false" ht="13.8" hidden="false" customHeight="fals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</row>
    <row r="168" customFormat="false" ht="13.8" hidden="false" customHeight="fals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</row>
    <row r="169" customFormat="false" ht="13.8" hidden="false" customHeight="fals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</row>
    <row r="170" customFormat="false" ht="13.8" hidden="false" customHeight="fals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</row>
    <row r="171" customFormat="false" ht="13.8" hidden="false" customHeight="fals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</row>
    <row r="172" customFormat="false" ht="13.8" hidden="false" customHeight="fals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</row>
    <row r="173" customFormat="false" ht="13.8" hidden="false" customHeight="fals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</row>
    <row r="174" customFormat="false" ht="13.8" hidden="false" customHeight="fals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</row>
    <row r="175" customFormat="false" ht="13.8" hidden="false" customHeight="fals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</row>
    <row r="176" customFormat="false" ht="13.8" hidden="false" customHeight="fals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</row>
    <row r="177" customFormat="false" ht="13.8" hidden="false" customHeight="fals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</row>
    <row r="178" customFormat="false" ht="13.8" hidden="false" customHeight="fals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</row>
    <row r="179" customFormat="false" ht="13.8" hidden="false" customHeight="fals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</row>
    <row r="180" customFormat="false" ht="13.8" hidden="false" customHeight="fals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</row>
    <row r="181" customFormat="false" ht="13.8" hidden="false" customHeight="fals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</row>
    <row r="182" customFormat="false" ht="13.8" hidden="false" customHeight="fals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</row>
    <row r="183" customFormat="false" ht="13.8" hidden="false" customHeight="fals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</row>
    <row r="184" customFormat="false" ht="13.8" hidden="false" customHeight="fals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</row>
    <row r="185" customFormat="false" ht="13.8" hidden="false" customHeight="fals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</row>
    <row r="186" customFormat="false" ht="13.8" hidden="false" customHeight="fals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</row>
    <row r="187" customFormat="false" ht="13.8" hidden="false" customHeight="fals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</row>
    <row r="188" customFormat="false" ht="13.8" hidden="false" customHeight="fals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</row>
    <row r="189" customFormat="false" ht="13.8" hidden="false" customHeight="fals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</row>
    <row r="190" customFormat="false" ht="13.8" hidden="false" customHeight="fals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</row>
    <row r="191" customFormat="false" ht="13.8" hidden="false" customHeight="fals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</row>
    <row r="192" customFormat="false" ht="13.8" hidden="false" customHeight="fals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</row>
    <row r="193" customFormat="false" ht="13.8" hidden="false" customHeight="fals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</row>
    <row r="194" customFormat="false" ht="13.8" hidden="false" customHeight="fals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</row>
    <row r="195" customFormat="false" ht="13.8" hidden="false" customHeight="fals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</row>
    <row r="196" customFormat="false" ht="13.8" hidden="false" customHeight="fals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</row>
    <row r="197" customFormat="false" ht="13.8" hidden="false" customHeight="fals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</row>
    <row r="198" customFormat="false" ht="13.8" hidden="false" customHeight="fals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</row>
    <row r="199" customFormat="false" ht="13.8" hidden="false" customHeight="fals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</row>
    <row r="200" customFormat="false" ht="13.8" hidden="false" customHeight="fals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</row>
    <row r="201" customFormat="false" ht="13.8" hidden="false" customHeight="fals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</row>
    <row r="202" customFormat="false" ht="13.8" hidden="false" customHeight="fals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</row>
    <row r="203" customFormat="false" ht="13.8" hidden="false" customHeight="fals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</row>
    <row r="204" customFormat="false" ht="13.8" hidden="false" customHeight="fals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</row>
    <row r="205" customFormat="false" ht="13.8" hidden="false" customHeight="fals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</row>
    <row r="206" customFormat="false" ht="13.8" hidden="false" customHeight="fals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</row>
    <row r="207" customFormat="false" ht="13.8" hidden="false" customHeight="fals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</row>
    <row r="208" customFormat="false" ht="13.8" hidden="false" customHeight="fals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</row>
    <row r="209" customFormat="false" ht="13.8" hidden="false" customHeight="fals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</row>
    <row r="210" customFormat="false" ht="13.8" hidden="false" customHeight="fals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</row>
    <row r="211" customFormat="false" ht="13.8" hidden="false" customHeight="fals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</row>
    <row r="212" customFormat="false" ht="13.8" hidden="false" customHeight="fals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</row>
    <row r="213" customFormat="false" ht="13.8" hidden="false" customHeight="fals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</row>
    <row r="214" customFormat="false" ht="13.8" hidden="false" customHeight="fals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</row>
    <row r="215" customFormat="false" ht="13.8" hidden="false" customHeight="fals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</row>
    <row r="216" customFormat="false" ht="13.8" hidden="false" customHeight="fals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</row>
    <row r="217" customFormat="false" ht="13.8" hidden="false" customHeight="fals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</row>
    <row r="218" customFormat="false" ht="13.8" hidden="false" customHeight="fals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</row>
    <row r="219" customFormat="false" ht="13.8" hidden="false" customHeight="fals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</row>
    <row r="220" customFormat="false" ht="13.8" hidden="false" customHeight="fals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</row>
    <row r="221" customFormat="false" ht="13.8" hidden="false" customHeight="fals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</row>
    <row r="222" customFormat="false" ht="13.8" hidden="false" customHeight="fals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</row>
    <row r="223" customFormat="false" ht="13.8" hidden="false" customHeight="fals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</row>
    <row r="224" customFormat="false" ht="13.8" hidden="false" customHeight="fals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</row>
    <row r="225" customFormat="false" ht="13.8" hidden="false" customHeight="fals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</row>
    <row r="226" customFormat="false" ht="13.8" hidden="false" customHeight="fals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</row>
    <row r="227" customFormat="false" ht="13.8" hidden="false" customHeight="false" outlineLevel="0" collapsed="false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</row>
    <row r="228" customFormat="false" ht="13.8" hidden="false" customHeight="false" outlineLevel="0" collapsed="false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</row>
    <row r="229" customFormat="false" ht="13.8" hidden="false" customHeight="fals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</row>
    <row r="230" customFormat="false" ht="13.8" hidden="false" customHeight="fals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</row>
    <row r="231" customFormat="false" ht="13.8" hidden="false" customHeight="fals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</row>
    <row r="232" customFormat="false" ht="13.8" hidden="false" customHeight="fals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</row>
    <row r="233" customFormat="false" ht="13.8" hidden="false" customHeight="fals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</row>
    <row r="234" customFormat="false" ht="13.8" hidden="false" customHeight="fals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</row>
    <row r="235" customFormat="false" ht="13.8" hidden="false" customHeight="fals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</row>
    <row r="236" customFormat="false" ht="13.8" hidden="false" customHeight="fals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</row>
    <row r="237" customFormat="false" ht="13.8" hidden="false" customHeight="fals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</row>
    <row r="238" customFormat="false" ht="13.8" hidden="false" customHeight="false" outlineLevel="0" collapsed="false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</row>
    <row r="239" customFormat="false" ht="13.8" hidden="false" customHeight="false" outlineLevel="0" collapsed="false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</row>
    <row r="240" customFormat="false" ht="13.8" hidden="false" customHeight="fals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</row>
    <row r="241" customFormat="false" ht="13.8" hidden="false" customHeight="fals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</row>
    <row r="242" customFormat="false" ht="13.8" hidden="false" customHeight="fals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</row>
    <row r="243" customFormat="false" ht="13.8" hidden="false" customHeight="fals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</row>
    <row r="244" customFormat="false" ht="13.8" hidden="false" customHeight="fals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</row>
    <row r="245" customFormat="false" ht="13.8" hidden="false" customHeight="fals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</row>
    <row r="246" customFormat="false" ht="13.8" hidden="false" customHeight="fals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</row>
    <row r="247" customFormat="false" ht="13.8" hidden="false" customHeight="fals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</row>
    <row r="248" customFormat="false" ht="13.8" hidden="false" customHeight="fals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</row>
    <row r="249" customFormat="false" ht="13.8" hidden="false" customHeight="fals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</row>
    <row r="250" customFormat="false" ht="13.8" hidden="false" customHeight="fals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</row>
    <row r="251" customFormat="false" ht="13.8" hidden="false" customHeight="fals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</row>
    <row r="252" customFormat="false" ht="13.8" hidden="false" customHeight="fals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</row>
    <row r="253" customFormat="false" ht="13.8" hidden="false" customHeight="fals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</row>
    <row r="254" customFormat="false" ht="13.8" hidden="false" customHeight="fals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</row>
    <row r="255" customFormat="false" ht="13.8" hidden="false" customHeight="fals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</row>
    <row r="256" customFormat="false" ht="13.8" hidden="false" customHeight="fals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</row>
    <row r="257" customFormat="false" ht="13.8" hidden="false" customHeight="fals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</row>
    <row r="258" customFormat="false" ht="13.8" hidden="false" customHeight="fals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</row>
    <row r="259" customFormat="false" ht="13.8" hidden="false" customHeight="fals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</row>
    <row r="260" customFormat="false" ht="13.8" hidden="false" customHeight="fals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</row>
    <row r="261" customFormat="false" ht="13.8" hidden="false" customHeight="fals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</row>
    <row r="262" customFormat="false" ht="13.8" hidden="false" customHeight="fals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</row>
    <row r="263" customFormat="false" ht="13.8" hidden="false" customHeight="fals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</row>
    <row r="264" customFormat="false" ht="13.8" hidden="false" customHeight="fals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</row>
    <row r="265" customFormat="false" ht="13.8" hidden="false" customHeight="fals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</row>
    <row r="266" customFormat="false" ht="13.8" hidden="false" customHeight="fals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</row>
    <row r="267" customFormat="false" ht="13.8" hidden="false" customHeight="fals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</row>
    <row r="268" customFormat="false" ht="13.8" hidden="false" customHeight="fals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</row>
    <row r="269" customFormat="false" ht="13.8" hidden="false" customHeight="fals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</row>
    <row r="270" customFormat="false" ht="13.8" hidden="false" customHeight="fals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</row>
    <row r="271" customFormat="false" ht="13.8" hidden="false" customHeight="fals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</row>
    <row r="272" customFormat="false" ht="13.8" hidden="false" customHeight="fals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</row>
    <row r="273" customFormat="false" ht="13.8" hidden="false" customHeight="fals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</row>
    <row r="274" customFormat="false" ht="13.8" hidden="false" customHeight="fals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</row>
    <row r="275" customFormat="false" ht="13.8" hidden="false" customHeight="fals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</row>
    <row r="276" customFormat="false" ht="13.8" hidden="false" customHeight="fals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</row>
    <row r="277" customFormat="false" ht="13.8" hidden="false" customHeight="false" outlineLevel="0" collapsed="false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</row>
    <row r="278" customFormat="false" ht="13.8" hidden="false" customHeight="fals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</row>
    <row r="279" customFormat="false" ht="13.8" hidden="false" customHeight="false" outlineLevel="0" collapsed="false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</row>
    <row r="280" customFormat="false" ht="13.8" hidden="false" customHeight="fals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</row>
    <row r="281" customFormat="false" ht="13.8" hidden="false" customHeight="fals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</row>
    <row r="282" customFormat="false" ht="13.8" hidden="false" customHeight="fals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</row>
    <row r="283" customFormat="false" ht="13.8" hidden="false" customHeight="fals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</row>
    <row r="284" customFormat="false" ht="13.8" hidden="false" customHeight="fals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</row>
    <row r="285" customFormat="false" ht="13.8" hidden="false" customHeight="fals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</row>
    <row r="286" customFormat="false" ht="13.8" hidden="false" customHeight="fals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</row>
    <row r="287" customFormat="false" ht="13.8" hidden="false" customHeight="fals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</row>
    <row r="288" customFormat="false" ht="13.8" hidden="false" customHeight="false" outlineLevel="0" collapsed="false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</row>
    <row r="289" customFormat="false" ht="13.8" hidden="false" customHeight="fals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</row>
    <row r="290" customFormat="false" ht="13.8" hidden="false" customHeight="fals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</row>
    <row r="291" customFormat="false" ht="13.8" hidden="false" customHeight="fals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</row>
    <row r="292" customFormat="false" ht="13.8" hidden="false" customHeight="fals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</row>
    <row r="293" customFormat="false" ht="13.8" hidden="false" customHeight="fals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</row>
    <row r="294" customFormat="false" ht="13.8" hidden="false" customHeight="fals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</row>
    <row r="295" customFormat="false" ht="13.8" hidden="false" customHeight="fals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</row>
    <row r="296" customFormat="false" ht="13.8" hidden="false" customHeight="fals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</row>
    <row r="297" customFormat="false" ht="13.8" hidden="false" customHeight="fals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</row>
    <row r="298" customFormat="false" ht="13.8" hidden="false" customHeight="fals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</row>
    <row r="299" customFormat="false" ht="13.8" hidden="false" customHeight="fals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</row>
    <row r="300" customFormat="false" ht="13.8" hidden="false" customHeight="fals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</row>
    <row r="301" customFormat="false" ht="13.8" hidden="false" customHeight="fals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</row>
    <row r="302" customFormat="false" ht="13.8" hidden="false" customHeight="fals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</row>
    <row r="303" customFormat="false" ht="13.8" hidden="false" customHeight="fals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</row>
    <row r="304" customFormat="false" ht="13.8" hidden="false" customHeight="fals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</row>
    <row r="305" customFormat="false" ht="13.8" hidden="false" customHeight="fals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</row>
    <row r="306" customFormat="false" ht="13.8" hidden="false" customHeight="fals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</row>
    <row r="307" customFormat="false" ht="13.8" hidden="false" customHeight="fals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</row>
    <row r="308" customFormat="false" ht="13.8" hidden="false" customHeight="fals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</row>
    <row r="309" customFormat="false" ht="13.8" hidden="false" customHeight="fals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</row>
    <row r="310" customFormat="false" ht="13.8" hidden="false" customHeight="fals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</row>
    <row r="311" customFormat="false" ht="13.8" hidden="false" customHeight="fals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</row>
    <row r="312" customFormat="false" ht="13.8" hidden="false" customHeight="false" outlineLevel="0" collapsed="false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</row>
    <row r="313" customFormat="false" ht="13.8" hidden="false" customHeight="fals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</row>
    <row r="314" customFormat="false" ht="13.8" hidden="false" customHeight="false" outlineLevel="0" collapsed="false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</row>
    <row r="315" customFormat="false" ht="13.8" hidden="false" customHeight="false" outlineLevel="0" collapsed="false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</row>
    <row r="316" customFormat="false" ht="13.8" hidden="false" customHeight="false" outlineLevel="0" collapsed="false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</row>
    <row r="317" customFormat="false" ht="13.8" hidden="false" customHeight="fals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</row>
    <row r="318" customFormat="false" ht="13.8" hidden="false" customHeight="false" outlineLevel="0" collapsed="false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</row>
    <row r="319" customFormat="false" ht="13.8" hidden="false" customHeight="false" outlineLevel="0" collapsed="false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</row>
    <row r="320" customFormat="false" ht="13.8" hidden="false" customHeight="fals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</row>
    <row r="321" customFormat="false" ht="13.8" hidden="false" customHeight="false" outlineLevel="0" collapsed="false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</row>
    <row r="322" customFormat="false" ht="13.8" hidden="false" customHeight="false" outlineLevel="0" collapsed="false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</row>
    <row r="323" customFormat="false" ht="13.8" hidden="false" customHeight="false" outlineLevel="0" collapsed="false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</row>
    <row r="324" customFormat="false" ht="13.8" hidden="false" customHeight="false" outlineLevel="0" collapsed="false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</row>
    <row r="325" customFormat="false" ht="13.8" hidden="false" customHeight="false" outlineLevel="0" collapsed="false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</row>
    <row r="326" customFormat="false" ht="13.8" hidden="false" customHeight="false" outlineLevel="0" collapsed="false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</row>
    <row r="327" customFormat="false" ht="13.8" hidden="false" customHeight="false" outlineLevel="0" collapsed="false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</row>
    <row r="328" customFormat="false" ht="13.8" hidden="false" customHeight="false" outlineLevel="0" collapsed="false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</row>
    <row r="329" customFormat="false" ht="13.8" hidden="false" customHeight="false" outlineLevel="0" collapsed="false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</row>
    <row r="330" customFormat="false" ht="13.8" hidden="false" customHeight="false" outlineLevel="0" collapsed="false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</row>
    <row r="331" customFormat="false" ht="13.8" hidden="false" customHeight="false" outlineLevel="0" collapsed="false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</row>
    <row r="332" customFormat="false" ht="13.8" hidden="false" customHeight="false" outlineLevel="0" collapsed="false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</row>
    <row r="333" customFormat="false" ht="13.8" hidden="false" customHeight="false" outlineLevel="0" collapsed="false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</row>
    <row r="334" customFormat="false" ht="13.8" hidden="false" customHeight="false" outlineLevel="0" collapsed="false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</row>
    <row r="335" customFormat="false" ht="13.8" hidden="false" customHeight="false" outlineLevel="0" collapsed="false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</row>
    <row r="336" customFormat="false" ht="13.8" hidden="false" customHeight="false" outlineLevel="0" collapsed="false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</row>
    <row r="337" customFormat="false" ht="13.8" hidden="false" customHeight="false" outlineLevel="0" collapsed="false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</row>
    <row r="338" customFormat="false" ht="13.8" hidden="false" customHeight="false" outlineLevel="0" collapsed="false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</row>
    <row r="339" customFormat="false" ht="13.8" hidden="false" customHeight="false" outlineLevel="0" collapsed="false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</row>
    <row r="340" customFormat="false" ht="13.8" hidden="false" customHeight="false" outlineLevel="0" collapsed="false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</row>
    <row r="341" customFormat="false" ht="13.8" hidden="false" customHeight="false" outlineLevel="0" collapsed="false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</row>
    <row r="342" customFormat="false" ht="13.8" hidden="false" customHeight="false" outlineLevel="0" collapsed="false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</row>
    <row r="343" customFormat="false" ht="13.8" hidden="false" customHeight="false" outlineLevel="0" collapsed="false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</row>
    <row r="344" customFormat="false" ht="13.8" hidden="false" customHeight="false" outlineLevel="0" collapsed="false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</row>
    <row r="345" customFormat="false" ht="13.8" hidden="false" customHeight="false" outlineLevel="0" collapsed="false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</row>
    <row r="346" customFormat="false" ht="13.8" hidden="false" customHeight="false" outlineLevel="0" collapsed="false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</row>
    <row r="347" customFormat="false" ht="13.8" hidden="false" customHeight="false" outlineLevel="0" collapsed="false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</row>
    <row r="348" customFormat="false" ht="13.8" hidden="false" customHeight="false" outlineLevel="0" collapsed="false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</row>
    <row r="349" customFormat="false" ht="13.8" hidden="false" customHeight="false" outlineLevel="0" collapsed="false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</row>
    <row r="350" customFormat="false" ht="13.8" hidden="false" customHeight="false" outlineLevel="0" collapsed="false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</row>
    <row r="351" customFormat="false" ht="13.8" hidden="false" customHeight="false" outlineLevel="0" collapsed="false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</row>
    <row r="352" customFormat="false" ht="13.8" hidden="false" customHeight="false" outlineLevel="0" collapsed="false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</row>
    <row r="353" customFormat="false" ht="13.8" hidden="false" customHeight="false" outlineLevel="0" collapsed="false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</row>
    <row r="354" customFormat="false" ht="13.8" hidden="false" customHeight="false" outlineLevel="0" collapsed="false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</row>
    <row r="355" customFormat="false" ht="13.8" hidden="false" customHeight="false" outlineLevel="0" collapsed="false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</row>
    <row r="356" customFormat="false" ht="13.8" hidden="false" customHeight="false" outlineLevel="0" collapsed="false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</row>
    <row r="357" customFormat="false" ht="13.8" hidden="false" customHeight="false" outlineLevel="0" collapsed="false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</row>
    <row r="358" customFormat="false" ht="13.8" hidden="false" customHeight="false" outlineLevel="0" collapsed="false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</row>
    <row r="359" customFormat="false" ht="13.8" hidden="false" customHeight="false" outlineLevel="0" collapsed="false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</row>
    <row r="360" customFormat="false" ht="13.8" hidden="false" customHeight="false" outlineLevel="0" collapsed="false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</row>
    <row r="361" customFormat="false" ht="13.8" hidden="false" customHeight="false" outlineLevel="0" collapsed="false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</row>
    <row r="362" customFormat="false" ht="13.8" hidden="false" customHeight="false" outlineLevel="0" collapsed="false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</row>
    <row r="363" customFormat="false" ht="13.8" hidden="false" customHeight="false" outlineLevel="0" collapsed="false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</row>
    <row r="364" customFormat="false" ht="13.8" hidden="false" customHeight="false" outlineLevel="0" collapsed="false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</row>
    <row r="365" customFormat="false" ht="13.8" hidden="false" customHeight="false" outlineLevel="0" collapsed="false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</row>
    <row r="366" customFormat="false" ht="13.8" hidden="false" customHeight="false" outlineLevel="0" collapsed="false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</row>
    <row r="367" customFormat="false" ht="13.8" hidden="false" customHeight="false" outlineLevel="0" collapsed="false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</row>
    <row r="368" customFormat="false" ht="13.8" hidden="false" customHeight="false" outlineLevel="0" collapsed="false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</row>
    <row r="369" customFormat="false" ht="13.8" hidden="false" customHeight="false" outlineLevel="0" collapsed="false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</row>
    <row r="370" customFormat="false" ht="13.8" hidden="false" customHeight="false" outlineLevel="0" collapsed="false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</row>
    <row r="371" customFormat="false" ht="13.8" hidden="false" customHeight="false" outlineLevel="0" collapsed="false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</row>
    <row r="372" customFormat="false" ht="13.8" hidden="false" customHeight="false" outlineLevel="0" collapsed="false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</row>
    <row r="373" customFormat="false" ht="13.8" hidden="false" customHeight="false" outlineLevel="0" collapsed="false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</row>
    <row r="374" customFormat="false" ht="13.8" hidden="false" customHeight="false" outlineLevel="0" collapsed="false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</row>
    <row r="375" customFormat="false" ht="13.8" hidden="false" customHeight="false" outlineLevel="0" collapsed="false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</row>
    <row r="376" customFormat="false" ht="13.8" hidden="false" customHeight="false" outlineLevel="0" collapsed="false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</row>
    <row r="377" customFormat="false" ht="13.8" hidden="false" customHeight="false" outlineLevel="0" collapsed="false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</row>
    <row r="378" customFormat="false" ht="13.8" hidden="false" customHeight="false" outlineLevel="0" collapsed="false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</row>
    <row r="379" customFormat="false" ht="13.8" hidden="false" customHeight="false" outlineLevel="0" collapsed="false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</row>
    <row r="380" customFormat="false" ht="13.8" hidden="false" customHeight="false" outlineLevel="0" collapsed="false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</row>
    <row r="381" customFormat="false" ht="13.8" hidden="false" customHeight="false" outlineLevel="0" collapsed="false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</row>
    <row r="382" customFormat="false" ht="13.8" hidden="false" customHeight="false" outlineLevel="0" collapsed="false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</row>
    <row r="383" customFormat="false" ht="13.8" hidden="false" customHeight="false" outlineLevel="0" collapsed="false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</row>
    <row r="384" customFormat="false" ht="13.8" hidden="false" customHeight="false" outlineLevel="0" collapsed="false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</row>
    <row r="385" customFormat="false" ht="13.8" hidden="false" customHeight="false" outlineLevel="0" collapsed="false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</row>
    <row r="386" customFormat="false" ht="13.8" hidden="false" customHeight="false" outlineLevel="0" collapsed="false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</row>
    <row r="387" customFormat="false" ht="13.8" hidden="false" customHeight="false" outlineLevel="0" collapsed="false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</row>
    <row r="388" customFormat="false" ht="13.8" hidden="false" customHeight="false" outlineLevel="0" collapsed="false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</row>
    <row r="389" customFormat="false" ht="13.8" hidden="false" customHeight="false" outlineLevel="0" collapsed="false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</row>
    <row r="390" customFormat="false" ht="13.8" hidden="false" customHeight="false" outlineLevel="0" collapsed="false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</row>
    <row r="391" customFormat="false" ht="13.8" hidden="false" customHeight="false" outlineLevel="0" collapsed="false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</row>
    <row r="392" customFormat="false" ht="13.8" hidden="false" customHeight="false" outlineLevel="0" collapsed="false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</row>
    <row r="393" customFormat="false" ht="13.8" hidden="false" customHeight="false" outlineLevel="0" collapsed="false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</row>
    <row r="394" customFormat="false" ht="13.8" hidden="false" customHeight="false" outlineLevel="0" collapsed="false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</row>
    <row r="395" customFormat="false" ht="13.8" hidden="false" customHeight="false" outlineLevel="0" collapsed="false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</row>
    <row r="396" customFormat="false" ht="13.8" hidden="false" customHeight="false" outlineLevel="0" collapsed="false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</row>
    <row r="397" customFormat="false" ht="13.8" hidden="false" customHeight="false" outlineLevel="0" collapsed="false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</row>
    <row r="398" customFormat="false" ht="13.8" hidden="false" customHeight="false" outlineLevel="0" collapsed="false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</row>
    <row r="399" customFormat="false" ht="13.8" hidden="false" customHeight="false" outlineLevel="0" collapsed="false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</row>
    <row r="400" customFormat="false" ht="13.8" hidden="false" customHeight="false" outlineLevel="0" collapsed="false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</row>
    <row r="401" customFormat="false" ht="13.8" hidden="false" customHeight="false" outlineLevel="0" collapsed="false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</row>
    <row r="402" customFormat="false" ht="13.8" hidden="false" customHeight="false" outlineLevel="0" collapsed="false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</row>
    <row r="403" customFormat="false" ht="13.8" hidden="false" customHeight="false" outlineLevel="0" collapsed="false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</row>
    <row r="404" customFormat="false" ht="13.8" hidden="false" customHeight="false" outlineLevel="0" collapsed="false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</row>
    <row r="405" customFormat="false" ht="13.8" hidden="false" customHeight="false" outlineLevel="0" collapsed="false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</row>
    <row r="406" customFormat="false" ht="13.8" hidden="false" customHeight="false" outlineLevel="0" collapsed="false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</row>
    <row r="407" customFormat="false" ht="13.8" hidden="false" customHeight="false" outlineLevel="0" collapsed="false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</row>
    <row r="408" customFormat="false" ht="13.8" hidden="false" customHeight="false" outlineLevel="0" collapsed="false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</row>
    <row r="409" customFormat="false" ht="13.8" hidden="false" customHeight="false" outlineLevel="0" collapsed="false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</row>
    <row r="410" customFormat="false" ht="13.8" hidden="false" customHeight="false" outlineLevel="0" collapsed="false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</row>
    <row r="411" customFormat="false" ht="13.8" hidden="false" customHeight="false" outlineLevel="0" collapsed="false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</row>
    <row r="412" customFormat="false" ht="13.8" hidden="false" customHeight="false" outlineLevel="0" collapsed="false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</row>
    <row r="413" customFormat="false" ht="13.8" hidden="false" customHeight="false" outlineLevel="0" collapsed="false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</row>
    <row r="414" customFormat="false" ht="13.8" hidden="false" customHeight="false" outlineLevel="0" collapsed="false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</row>
    <row r="415" customFormat="false" ht="13.8" hidden="false" customHeight="false" outlineLevel="0" collapsed="false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</row>
    <row r="416" customFormat="false" ht="13.8" hidden="false" customHeight="false" outlineLevel="0" collapsed="false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</row>
    <row r="417" customFormat="false" ht="13.8" hidden="false" customHeight="false" outlineLevel="0" collapsed="false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</row>
    <row r="418" customFormat="false" ht="13.8" hidden="false" customHeight="false" outlineLevel="0" collapsed="false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</row>
    <row r="419" customFormat="false" ht="13.8" hidden="false" customHeight="false" outlineLevel="0" collapsed="false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</row>
    <row r="420" customFormat="false" ht="13.8" hidden="false" customHeight="false" outlineLevel="0" collapsed="false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</row>
    <row r="421" customFormat="false" ht="13.8" hidden="false" customHeight="false" outlineLevel="0" collapsed="false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</row>
    <row r="422" customFormat="false" ht="13.8" hidden="false" customHeight="false" outlineLevel="0" collapsed="false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</row>
    <row r="423" customFormat="false" ht="13.8" hidden="false" customHeight="false" outlineLevel="0" collapsed="false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</row>
    <row r="424" customFormat="false" ht="13.8" hidden="false" customHeight="false" outlineLevel="0" collapsed="false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</row>
    <row r="425" customFormat="false" ht="13.8" hidden="false" customHeight="false" outlineLevel="0" collapsed="false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</row>
    <row r="426" customFormat="false" ht="13.8" hidden="false" customHeight="false" outlineLevel="0" collapsed="false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</row>
    <row r="427" customFormat="false" ht="13.8" hidden="false" customHeight="false" outlineLevel="0" collapsed="false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</row>
    <row r="428" customFormat="false" ht="13.8" hidden="false" customHeight="false" outlineLevel="0" collapsed="false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</row>
    <row r="429" customFormat="false" ht="13.8" hidden="false" customHeight="false" outlineLevel="0" collapsed="false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</row>
    <row r="430" customFormat="false" ht="13.8" hidden="false" customHeight="false" outlineLevel="0" collapsed="false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</row>
    <row r="431" customFormat="false" ht="13.8" hidden="false" customHeight="false" outlineLevel="0" collapsed="false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</row>
    <row r="432" customFormat="false" ht="13.8" hidden="false" customHeight="false" outlineLevel="0" collapsed="false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</row>
    <row r="433" customFormat="false" ht="13.8" hidden="false" customHeight="false" outlineLevel="0" collapsed="false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</row>
    <row r="434" customFormat="false" ht="13.8" hidden="false" customHeight="false" outlineLevel="0" collapsed="false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</row>
    <row r="435" customFormat="false" ht="13.8" hidden="false" customHeight="false" outlineLevel="0" collapsed="false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</row>
    <row r="436" customFormat="false" ht="13.8" hidden="false" customHeight="false" outlineLevel="0" collapsed="false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</row>
    <row r="437" customFormat="false" ht="13.8" hidden="false" customHeight="false" outlineLevel="0" collapsed="false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</row>
    <row r="438" customFormat="false" ht="13.8" hidden="false" customHeight="false" outlineLevel="0" collapsed="false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</row>
    <row r="439" customFormat="false" ht="13.8" hidden="false" customHeight="false" outlineLevel="0" collapsed="false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</row>
    <row r="440" customFormat="false" ht="13.8" hidden="false" customHeight="false" outlineLevel="0" collapsed="false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</row>
    <row r="441" customFormat="false" ht="13.8" hidden="false" customHeight="false" outlineLevel="0" collapsed="false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</row>
    <row r="442" customFormat="false" ht="13.8" hidden="false" customHeight="false" outlineLevel="0" collapsed="false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</row>
    <row r="443" customFormat="false" ht="13.8" hidden="false" customHeight="false" outlineLevel="0" collapsed="false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</row>
    <row r="444" customFormat="false" ht="13.8" hidden="false" customHeight="false" outlineLevel="0" collapsed="false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</row>
    <row r="445" customFormat="false" ht="13.8" hidden="false" customHeight="false" outlineLevel="0" collapsed="false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</row>
    <row r="446" customFormat="false" ht="13.8" hidden="false" customHeight="false" outlineLevel="0" collapsed="false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</row>
    <row r="447" customFormat="false" ht="13.8" hidden="false" customHeight="false" outlineLevel="0" collapsed="false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</row>
    <row r="448" customFormat="false" ht="13.8" hidden="false" customHeight="false" outlineLevel="0" collapsed="false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</row>
    <row r="449" customFormat="false" ht="13.8" hidden="false" customHeight="false" outlineLevel="0" collapsed="false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</row>
    <row r="450" customFormat="false" ht="13.8" hidden="false" customHeight="false" outlineLevel="0" collapsed="false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</row>
    <row r="451" customFormat="false" ht="13.8" hidden="false" customHeight="false" outlineLevel="0" collapsed="false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</row>
    <row r="452" customFormat="false" ht="13.8" hidden="false" customHeight="false" outlineLevel="0" collapsed="false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</row>
    <row r="453" customFormat="false" ht="13.8" hidden="false" customHeight="false" outlineLevel="0" collapsed="false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</row>
    <row r="454" customFormat="false" ht="13.8" hidden="false" customHeight="false" outlineLevel="0" collapsed="false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</row>
    <row r="455" customFormat="false" ht="13.8" hidden="false" customHeight="false" outlineLevel="0" collapsed="false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</row>
    <row r="456" customFormat="false" ht="13.8" hidden="false" customHeight="false" outlineLevel="0" collapsed="false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</row>
    <row r="457" customFormat="false" ht="13.8" hidden="false" customHeight="false" outlineLevel="0" collapsed="false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</row>
    <row r="458" customFormat="false" ht="13.8" hidden="false" customHeight="false" outlineLevel="0" collapsed="false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</row>
    <row r="459" customFormat="false" ht="13.8" hidden="false" customHeight="false" outlineLevel="0" collapsed="false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</row>
    <row r="460" customFormat="false" ht="13.8" hidden="false" customHeight="false" outlineLevel="0" collapsed="false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</row>
    <row r="461" customFormat="false" ht="13.8" hidden="false" customHeight="false" outlineLevel="0" collapsed="false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</row>
    <row r="462" customFormat="false" ht="13.8" hidden="false" customHeight="false" outlineLevel="0" collapsed="false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</row>
    <row r="463" customFormat="false" ht="13.8" hidden="false" customHeight="false" outlineLevel="0" collapsed="false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</row>
    <row r="464" customFormat="false" ht="13.8" hidden="false" customHeight="false" outlineLevel="0" collapsed="false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</row>
    <row r="465" customFormat="false" ht="13.8" hidden="false" customHeight="false" outlineLevel="0" collapsed="false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</row>
    <row r="466" customFormat="false" ht="13.8" hidden="false" customHeight="false" outlineLevel="0" collapsed="false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</row>
    <row r="467" customFormat="false" ht="13.8" hidden="false" customHeight="false" outlineLevel="0" collapsed="false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</row>
    <row r="468" customFormat="false" ht="13.8" hidden="false" customHeight="false" outlineLevel="0" collapsed="false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</row>
    <row r="469" customFormat="false" ht="13.8" hidden="false" customHeight="false" outlineLevel="0" collapsed="false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</row>
    <row r="470" customFormat="false" ht="13.8" hidden="false" customHeight="false" outlineLevel="0" collapsed="false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</row>
    <row r="471" customFormat="false" ht="13.8" hidden="false" customHeight="false" outlineLevel="0" collapsed="false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</row>
    <row r="472" customFormat="false" ht="13.8" hidden="false" customHeight="false" outlineLevel="0" collapsed="false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</row>
    <row r="473" customFormat="false" ht="13.8" hidden="false" customHeight="false" outlineLevel="0" collapsed="false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</row>
    <row r="474" customFormat="false" ht="13.8" hidden="false" customHeight="false" outlineLevel="0" collapsed="false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</row>
    <row r="475" customFormat="false" ht="13.8" hidden="false" customHeight="false" outlineLevel="0" collapsed="false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</row>
    <row r="476" customFormat="false" ht="13.8" hidden="false" customHeight="false" outlineLevel="0" collapsed="false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</row>
    <row r="477" customFormat="false" ht="13.8" hidden="false" customHeight="false" outlineLevel="0" collapsed="false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</row>
  </sheetData>
  <hyperlinks>
    <hyperlink ref="G16" r:id="rId1" display="http://tug.ctan.org/info/latex-refsheet/LaTeX_RefSheet.pdf "/>
    <hyperlink ref="G91" r:id="rId2" display="https://en.wikipedia.org/wiki/Wikipedia:LaTeX_symbols 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3"/>
  <picture r:id="rId4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D62"/>
  <sheetViews>
    <sheetView showFormulas="false" showGridLines="true" showRowColHeaders="true" showZeros="true" rightToLeft="false" tabSelected="false" showOutlineSymbols="true" defaultGridColor="true" view="normal" topLeftCell="F1" colorId="64" zoomScale="55" zoomScaleNormal="55" zoomScalePageLayoutView="100" workbookViewId="0">
      <selection pane="topLeft" activeCell="M13" activeCellId="0" sqref="M13"/>
    </sheetView>
  </sheetViews>
  <sheetFormatPr defaultColWidth="11.78515625" defaultRowHeight="13.8" zeroHeight="false" outlineLevelRow="0" outlineLevelCol="0"/>
  <cols>
    <col collapsed="false" customWidth="true" hidden="false" outlineLevel="0" max="64" min="1" style="73" width="11.42"/>
  </cols>
  <sheetData>
    <row r="2" customFormat="false" ht="13.8" hidden="false" customHeight="false" outlineLevel="0" collapsed="false">
      <c r="E2" s="74"/>
      <c r="F2" s="74"/>
    </row>
    <row r="3" customFormat="false" ht="13.8" hidden="false" customHeight="false" outlineLevel="0" collapsed="false">
      <c r="E3" s="74"/>
      <c r="F3" s="74"/>
    </row>
    <row r="4" customFormat="false" ht="13.8" hidden="false" customHeight="false" outlineLevel="0" collapsed="false">
      <c r="B4" s="73" t="s">
        <v>3546</v>
      </c>
      <c r="H4" s="75" t="s">
        <v>3547</v>
      </c>
      <c r="I4" s="74"/>
    </row>
    <row r="5" customFormat="false" ht="13.8" hidden="false" customHeight="false" outlineLevel="0" collapsed="false">
      <c r="H5" s="76" t="s">
        <v>3548</v>
      </c>
      <c r="I5" s="74"/>
    </row>
    <row r="6" customFormat="false" ht="13.8" hidden="false" customHeight="false" outlineLevel="0" collapsed="false">
      <c r="B6" s="73" t="s">
        <v>3549</v>
      </c>
      <c r="H6" s="76" t="s">
        <v>3550</v>
      </c>
      <c r="I6" s="74"/>
    </row>
    <row r="7" customFormat="false" ht="13.8" hidden="false" customHeight="false" outlineLevel="0" collapsed="false">
      <c r="B7" s="73" t="s">
        <v>3551</v>
      </c>
      <c r="H7" s="76" t="s">
        <v>3552</v>
      </c>
      <c r="I7" s="74"/>
    </row>
    <row r="8" customFormat="false" ht="13.8" hidden="false" customHeight="false" outlineLevel="0" collapsed="false">
      <c r="B8" s="73" t="s">
        <v>3553</v>
      </c>
      <c r="H8" s="76" t="s">
        <v>3554</v>
      </c>
      <c r="I8" s="74"/>
    </row>
    <row r="9" customFormat="false" ht="13.8" hidden="false" customHeight="false" outlineLevel="0" collapsed="false">
      <c r="B9" s="73" t="s">
        <v>3555</v>
      </c>
      <c r="E9" s="74"/>
      <c r="F9" s="74"/>
    </row>
    <row r="14" customFormat="false" ht="13.8" hidden="false" customHeight="false" outlineLevel="0" collapsed="false">
      <c r="B14" s="73" t="s">
        <v>3556</v>
      </c>
      <c r="G14" s="73" t="s">
        <v>3557</v>
      </c>
      <c r="I14" s="73" t="s">
        <v>3558</v>
      </c>
      <c r="O14" s="77" t="s">
        <v>3559</v>
      </c>
      <c r="Z14" s="77" t="s">
        <v>3518</v>
      </c>
    </row>
    <row r="16" customFormat="false" ht="13.8" hidden="false" customHeight="false" outlineLevel="0" collapsed="false">
      <c r="B16" s="73" t="s">
        <v>3560</v>
      </c>
      <c r="G16" s="73" t="s">
        <v>3561</v>
      </c>
      <c r="O16" s="77" t="s">
        <v>3562</v>
      </c>
      <c r="T16" s="73" t="s">
        <v>3563</v>
      </c>
    </row>
    <row r="17" customFormat="false" ht="13.8" hidden="false" customHeight="false" outlineLevel="0" collapsed="false">
      <c r="G17" s="73" t="s">
        <v>3564</v>
      </c>
      <c r="Z17" s="73" t="s">
        <v>3565</v>
      </c>
      <c r="AD17" s="73" t="s">
        <v>3566</v>
      </c>
    </row>
    <row r="18" customFormat="false" ht="13.8" hidden="false" customHeight="false" outlineLevel="0" collapsed="false">
      <c r="B18" s="73" t="s">
        <v>3567</v>
      </c>
      <c r="G18" s="73" t="s">
        <v>3568</v>
      </c>
      <c r="O18" s="73" t="s">
        <v>3569</v>
      </c>
      <c r="P18" s="73" t="s">
        <v>3570</v>
      </c>
      <c r="Z18" s="73" t="s">
        <v>3571</v>
      </c>
      <c r="AD18" s="73" t="s">
        <v>3572</v>
      </c>
    </row>
    <row r="19" customFormat="false" ht="13.8" hidden="false" customHeight="false" outlineLevel="0" collapsed="false">
      <c r="B19" s="73" t="s">
        <v>3573</v>
      </c>
      <c r="G19" s="73" t="s">
        <v>3574</v>
      </c>
      <c r="P19" s="73" t="s">
        <v>3575</v>
      </c>
      <c r="Z19" s="73" t="s">
        <v>3576</v>
      </c>
      <c r="AD19" s="73" t="s">
        <v>3577</v>
      </c>
    </row>
    <row r="20" customFormat="false" ht="13.8" hidden="false" customHeight="false" outlineLevel="0" collapsed="false">
      <c r="B20" s="73" t="s">
        <v>3578</v>
      </c>
      <c r="G20" s="73" t="s">
        <v>3579</v>
      </c>
      <c r="P20" s="73" t="s">
        <v>3580</v>
      </c>
      <c r="Z20" s="73" t="s">
        <v>3581</v>
      </c>
      <c r="AD20" s="73" t="s">
        <v>3582</v>
      </c>
    </row>
    <row r="21" customFormat="false" ht="13.8" hidden="false" customHeight="false" outlineLevel="0" collapsed="false">
      <c r="G21" s="73" t="s">
        <v>3583</v>
      </c>
      <c r="P21" s="73" t="s">
        <v>3584</v>
      </c>
      <c r="Z21" s="73" t="s">
        <v>3585</v>
      </c>
      <c r="AD21" s="73" t="s">
        <v>3586</v>
      </c>
    </row>
    <row r="22" customFormat="false" ht="13.8" hidden="false" customHeight="false" outlineLevel="0" collapsed="false">
      <c r="G22" s="73" t="s">
        <v>3587</v>
      </c>
      <c r="P22" s="73" t="s">
        <v>3588</v>
      </c>
      <c r="Z22" s="73" t="s">
        <v>3589</v>
      </c>
      <c r="AD22" s="73" t="s">
        <v>3590</v>
      </c>
    </row>
    <row r="23" customFormat="false" ht="13.8" hidden="false" customHeight="false" outlineLevel="0" collapsed="false">
      <c r="G23" s="73" t="s">
        <v>3591</v>
      </c>
    </row>
    <row r="24" customFormat="false" ht="13.8" hidden="false" customHeight="false" outlineLevel="0" collapsed="false">
      <c r="G24" s="73" t="s">
        <v>3592</v>
      </c>
      <c r="O24" s="73" t="s">
        <v>3593</v>
      </c>
      <c r="P24" s="73" t="s">
        <v>3594</v>
      </c>
    </row>
    <row r="25" customFormat="false" ht="13.8" hidden="false" customHeight="false" outlineLevel="0" collapsed="false">
      <c r="G25" s="73" t="s">
        <v>3595</v>
      </c>
      <c r="P25" s="73" t="s">
        <v>3596</v>
      </c>
      <c r="S25" s="73" t="s">
        <v>3597</v>
      </c>
    </row>
    <row r="26" customFormat="false" ht="13.8" hidden="false" customHeight="false" outlineLevel="0" collapsed="false">
      <c r="G26" s="73" t="s">
        <v>3598</v>
      </c>
      <c r="P26" s="73" t="s">
        <v>3599</v>
      </c>
    </row>
    <row r="27" customFormat="false" ht="13.8" hidden="false" customHeight="false" outlineLevel="0" collapsed="false">
      <c r="G27" s="73" t="s">
        <v>3600</v>
      </c>
      <c r="P27" s="73" t="s">
        <v>3601</v>
      </c>
    </row>
    <row r="28" customFormat="false" ht="13.8" hidden="false" customHeight="false" outlineLevel="0" collapsed="false">
      <c r="G28" s="73" t="s">
        <v>3602</v>
      </c>
      <c r="P28" s="73" t="s">
        <v>3603</v>
      </c>
    </row>
    <row r="30" customFormat="false" ht="13.8" hidden="false" customHeight="false" outlineLevel="0" collapsed="false">
      <c r="O30" s="77" t="s">
        <v>3604</v>
      </c>
    </row>
    <row r="31" customFormat="false" ht="13.8" hidden="false" customHeight="false" outlineLevel="0" collapsed="false">
      <c r="R31" s="73" t="s">
        <v>3605</v>
      </c>
    </row>
    <row r="32" customFormat="false" ht="13.8" hidden="false" customHeight="false" outlineLevel="0" collapsed="false">
      <c r="O32" s="73" t="s">
        <v>3606</v>
      </c>
    </row>
    <row r="33" customFormat="false" ht="13.8" hidden="false" customHeight="false" outlineLevel="0" collapsed="false">
      <c r="O33" s="73" t="s">
        <v>3607</v>
      </c>
    </row>
    <row r="34" customFormat="false" ht="13.8" hidden="false" customHeight="false" outlineLevel="0" collapsed="false">
      <c r="O34" s="73" t="s">
        <v>3608</v>
      </c>
    </row>
    <row r="36" customFormat="false" ht="13.8" hidden="false" customHeight="false" outlineLevel="0" collapsed="false">
      <c r="G36" s="73" t="s">
        <v>3609</v>
      </c>
      <c r="O36" s="73" t="s">
        <v>3610</v>
      </c>
    </row>
    <row r="38" customFormat="false" ht="13.8" hidden="false" customHeight="false" outlineLevel="0" collapsed="false">
      <c r="H38" s="78" t="s">
        <v>3611</v>
      </c>
      <c r="I38" s="78" t="s">
        <v>3612</v>
      </c>
      <c r="O38" s="73" t="s">
        <v>3613</v>
      </c>
    </row>
    <row r="39" customFormat="false" ht="13.8" hidden="false" customHeight="false" outlineLevel="0" collapsed="false">
      <c r="G39" s="73" t="s">
        <v>3614</v>
      </c>
      <c r="H39" s="78" t="n">
        <v>15</v>
      </c>
      <c r="I39" s="78" t="s">
        <v>3615</v>
      </c>
    </row>
    <row r="40" customFormat="false" ht="13.8" hidden="false" customHeight="false" outlineLevel="0" collapsed="false">
      <c r="G40" s="73" t="s">
        <v>3616</v>
      </c>
      <c r="H40" s="78" t="n">
        <v>30</v>
      </c>
      <c r="I40" s="78" t="s">
        <v>3617</v>
      </c>
    </row>
    <row r="41" customFormat="false" ht="13.8" hidden="false" customHeight="false" outlineLevel="0" collapsed="false">
      <c r="G41" s="73" t="s">
        <v>3618</v>
      </c>
      <c r="H41" s="78" t="n">
        <v>60</v>
      </c>
      <c r="I41" s="78" t="s">
        <v>3619</v>
      </c>
      <c r="O41" s="77" t="s">
        <v>3620</v>
      </c>
    </row>
    <row r="42" customFormat="false" ht="13.8" hidden="false" customHeight="false" outlineLevel="0" collapsed="false">
      <c r="H42" s="78"/>
      <c r="I42" s="78"/>
    </row>
    <row r="43" customFormat="false" ht="13.8" hidden="false" customHeight="false" outlineLevel="0" collapsed="false">
      <c r="G43" s="73" t="s">
        <v>3621</v>
      </c>
      <c r="H43" s="73" t="s">
        <v>3622</v>
      </c>
      <c r="O43" s="73" t="s">
        <v>3623</v>
      </c>
      <c r="Q43" s="73" t="s">
        <v>3624</v>
      </c>
      <c r="T43" s="73" t="s">
        <v>3625</v>
      </c>
    </row>
    <row r="44" customFormat="false" ht="13.8" hidden="false" customHeight="false" outlineLevel="0" collapsed="false">
      <c r="G44" s="73" t="s">
        <v>3626</v>
      </c>
      <c r="H44" s="73" t="s">
        <v>3627</v>
      </c>
      <c r="Q44" s="73" t="s">
        <v>3628</v>
      </c>
      <c r="T44" s="73" t="s">
        <v>3629</v>
      </c>
    </row>
    <row r="46" customFormat="false" ht="13.8" hidden="false" customHeight="false" outlineLevel="0" collapsed="false">
      <c r="G46" s="73" t="s">
        <v>3630</v>
      </c>
      <c r="H46" s="73" t="s">
        <v>3631</v>
      </c>
      <c r="O46" s="73" t="s">
        <v>3632</v>
      </c>
      <c r="Q46" s="73" t="s">
        <v>3633</v>
      </c>
    </row>
    <row r="47" customFormat="false" ht="13.8" hidden="false" customHeight="false" outlineLevel="0" collapsed="false">
      <c r="G47" s="73" t="s">
        <v>3634</v>
      </c>
      <c r="H47" s="73" t="s">
        <v>3635</v>
      </c>
    </row>
    <row r="48" customFormat="false" ht="13.8" hidden="false" customHeight="false" outlineLevel="0" collapsed="false">
      <c r="G48" s="73" t="s">
        <v>3636</v>
      </c>
      <c r="H48" s="73" t="s">
        <v>3637</v>
      </c>
      <c r="O48" s="73" t="s">
        <v>3638</v>
      </c>
      <c r="Q48" s="73" t="s">
        <v>3639</v>
      </c>
    </row>
    <row r="49" customFormat="false" ht="13.8" hidden="false" customHeight="false" outlineLevel="0" collapsed="false">
      <c r="G49" s="73" t="s">
        <v>3640</v>
      </c>
      <c r="H49" s="73" t="s">
        <v>3641</v>
      </c>
      <c r="Q49" s="73" t="s">
        <v>3642</v>
      </c>
    </row>
    <row r="51" customFormat="false" ht="13.8" hidden="false" customHeight="false" outlineLevel="0" collapsed="false">
      <c r="G51" s="73" t="s">
        <v>3643</v>
      </c>
      <c r="H51" s="73" t="s">
        <v>3644</v>
      </c>
      <c r="K51" s="73" t="s">
        <v>3645</v>
      </c>
      <c r="O51" s="73" t="s">
        <v>3646</v>
      </c>
      <c r="Q51" s="73" t="s">
        <v>3647</v>
      </c>
    </row>
    <row r="53" customFormat="false" ht="13.8" hidden="false" customHeight="false" outlineLevel="0" collapsed="false">
      <c r="G53" s="73" t="s">
        <v>3648</v>
      </c>
      <c r="H53" s="73" t="s">
        <v>3649</v>
      </c>
      <c r="J53" s="73" t="s">
        <v>3650</v>
      </c>
    </row>
    <row r="54" customFormat="false" ht="13.8" hidden="false" customHeight="false" outlineLevel="0" collapsed="false">
      <c r="Q54" s="73" t="s">
        <v>3651</v>
      </c>
    </row>
    <row r="55" customFormat="false" ht="13.8" hidden="false" customHeight="false" outlineLevel="0" collapsed="false">
      <c r="G55" s="73" t="s">
        <v>3652</v>
      </c>
      <c r="H55" s="73" t="s">
        <v>3653</v>
      </c>
    </row>
    <row r="56" customFormat="false" ht="13.8" hidden="false" customHeight="false" outlineLevel="0" collapsed="false">
      <c r="Q56" s="73" t="s">
        <v>3654</v>
      </c>
      <c r="R56" s="79" t="s">
        <v>3655</v>
      </c>
    </row>
    <row r="57" customFormat="false" ht="13.8" hidden="false" customHeight="false" outlineLevel="0" collapsed="false">
      <c r="G57" s="73" t="s">
        <v>3656</v>
      </c>
      <c r="I57" s="73" t="s">
        <v>3657</v>
      </c>
      <c r="Q57" s="73" t="s">
        <v>3658</v>
      </c>
      <c r="R57" s="79" t="s">
        <v>3659</v>
      </c>
    </row>
    <row r="59" customFormat="false" ht="13.8" hidden="false" customHeight="false" outlineLevel="0" collapsed="false">
      <c r="G59" s="73" t="s">
        <v>3660</v>
      </c>
      <c r="H59" s="73" t="s">
        <v>3661</v>
      </c>
      <c r="Q59" s="73" t="s">
        <v>3662</v>
      </c>
      <c r="U59" s="73" t="s">
        <v>3663</v>
      </c>
    </row>
    <row r="61" customFormat="false" ht="13.8" hidden="false" customHeight="false" outlineLevel="0" collapsed="false">
      <c r="G61" s="73" t="s">
        <v>3664</v>
      </c>
      <c r="H61" s="73" t="s">
        <v>3665</v>
      </c>
      <c r="Q61" s="73" t="s">
        <v>3666</v>
      </c>
      <c r="W61" s="73" t="s">
        <v>3667</v>
      </c>
    </row>
    <row r="62" customFormat="false" ht="13.8" hidden="false" customHeight="false" outlineLevel="0" collapsed="false">
      <c r="Q62" s="73" t="s">
        <v>3668</v>
      </c>
      <c r="W62" s="73" t="s">
        <v>3669</v>
      </c>
    </row>
  </sheetData>
  <hyperlinks>
    <hyperlink ref="R56" r:id="rId1" display="http://s1.daumcdn.net/editor/fp/service_nc/pencil/Pencil_chromestore.html"/>
    <hyperlink ref="R57" r:id="rId2" display="https://www.codecogs.com/latex/eqneditor.php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6600"/>
    <pageSetUpPr fitToPage="false"/>
  </sheetPr>
  <dimension ref="A1:AE120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F46" activeCellId="0" sqref="F46"/>
    </sheetView>
  </sheetViews>
  <sheetFormatPr defaultColWidth="11.78515625" defaultRowHeight="13.8" zeroHeight="false" outlineLevelRow="0" outlineLevelCol="0"/>
  <cols>
    <col collapsed="false" customWidth="true" hidden="false" outlineLevel="0" max="64" min="1" style="1" width="11.42"/>
  </cols>
  <sheetData>
    <row r="1" customFormat="false" ht="13.8" hidden="false" customHeight="false" outlineLevel="0" collapsed="false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customFormat="false" ht="13.8" hidden="false" customHeight="false" outlineLevel="0" collapsed="false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customFormat="false" ht="13.8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customFormat="false" ht="26.8" hidden="false" customHeight="false" outlineLevel="0" collapsed="false">
      <c r="A4" s="4"/>
      <c r="B4" s="5" t="s">
        <v>27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customFormat="false" ht="13.8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customFormat="false" ht="13.8" hidden="false" customHeight="false" outlineLevel="0" collapsed="false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customFormat="false" ht="13.8" hidden="false" customHeight="false" outlineLevel="0" collapsed="false">
      <c r="A7" s="4"/>
      <c r="B7" s="4" t="s">
        <v>28</v>
      </c>
      <c r="C7" s="4"/>
      <c r="D7" s="4" t="s">
        <v>29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customFormat="false" ht="13.8" hidden="false" customHeight="false" outlineLevel="0" collapsed="false">
      <c r="A8" s="4"/>
      <c r="B8" s="4"/>
      <c r="C8" s="4"/>
      <c r="D8" s="4" t="s">
        <v>30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customFormat="false" ht="13.8" hidden="false" customHeight="false" outlineLevel="0" collapsed="false">
      <c r="A9" s="4"/>
      <c r="B9" s="4"/>
      <c r="C9" s="4"/>
      <c r="D9" s="4" t="s">
        <v>31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customFormat="false" ht="13.8" hidden="false" customHeight="false" outlineLevel="0" collapsed="false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customFormat="false" ht="13.8" hidden="false" customHeight="false" outlineLevel="0" collapsed="false">
      <c r="A11" s="4"/>
      <c r="B11" s="4" t="s">
        <v>32</v>
      </c>
      <c r="C11" s="4"/>
      <c r="D11" s="4" t="s">
        <v>33</v>
      </c>
      <c r="E11" s="4"/>
      <c r="F11" s="4" t="s">
        <v>34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customFormat="false" ht="13.8" hidden="false" customHeight="false" outlineLevel="0" collapsed="false">
      <c r="A12" s="4"/>
      <c r="B12" s="4"/>
      <c r="C12" s="4"/>
      <c r="D12" s="4" t="s">
        <v>35</v>
      </c>
      <c r="E12" s="4"/>
      <c r="F12" s="4" t="s">
        <v>36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customFormat="false" ht="13.8" hidden="false" customHeight="false" outlineLevel="0" collapsed="false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customFormat="false" ht="13.8" hidden="false" customHeight="false" outlineLevel="0" collapsed="false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customFormat="false" ht="13.8" hidden="false" customHeight="false" outlineLevel="0" collapsed="false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customFormat="false" ht="13.8" hidden="false" customHeight="false" outlineLevel="0" collapsed="false">
      <c r="A16" s="4"/>
      <c r="B16" s="4" t="s">
        <v>37</v>
      </c>
      <c r="C16" s="4"/>
      <c r="D16" s="4" t="s">
        <v>38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customFormat="false" ht="13.8" hidden="false" customHeight="false" outlineLevel="0" collapsed="false">
      <c r="A17" s="4"/>
      <c r="B17" s="4" t="s">
        <v>39</v>
      </c>
      <c r="C17" s="4"/>
      <c r="D17" s="4" t="s">
        <v>40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customFormat="false" ht="15.65" hidden="false" customHeight="false" outlineLevel="0" collapsed="false">
      <c r="A18" s="4"/>
      <c r="B18" s="4" t="s">
        <v>41</v>
      </c>
      <c r="C18" s="4"/>
      <c r="D18" s="4" t="s">
        <v>42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customFormat="false" ht="13.8" hidden="false" customHeight="false" outlineLevel="0" collapsed="false">
      <c r="A19" s="4"/>
      <c r="B19" s="4" t="s">
        <v>43</v>
      </c>
      <c r="C19" s="4"/>
      <c r="D19" s="4" t="s">
        <v>44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customFormat="false" ht="13.8" hidden="false" customHeight="false" outlineLevel="0" collapsed="false">
      <c r="A20" s="4"/>
      <c r="B20" s="4" t="s">
        <v>45</v>
      </c>
      <c r="C20" s="4"/>
      <c r="D20" s="4" t="s">
        <v>44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customFormat="false" ht="13.8" hidden="false" customHeight="false" outlineLevel="0" collapsed="false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customFormat="false" ht="13.8" hidden="false" customHeight="false" outlineLevel="0" collapsed="false">
      <c r="A22" s="4"/>
      <c r="B22" s="6" t="s">
        <v>46</v>
      </c>
      <c r="C22" s="4"/>
      <c r="D22" s="4" t="s">
        <v>47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7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customFormat="false" ht="13.8" hidden="false" customHeight="false" outlineLevel="0" collapsed="false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customFormat="false" ht="13.8" hidden="false" customHeight="false" outlineLevel="0" collapsed="false">
      <c r="A24" s="4"/>
      <c r="B24" s="4" t="s">
        <v>48</v>
      </c>
      <c r="C24" s="4"/>
      <c r="D24" s="4"/>
      <c r="E24" s="4"/>
      <c r="F24" s="4"/>
      <c r="G24" s="4"/>
      <c r="H24" s="4" t="s">
        <v>49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customFormat="false" ht="13.8" hidden="false" customHeight="false" outlineLevel="0" collapsed="false">
      <c r="A25" s="4"/>
      <c r="B25" s="4" t="s">
        <v>50</v>
      </c>
      <c r="C25" s="4"/>
      <c r="D25" s="4"/>
      <c r="E25" s="4"/>
      <c r="F25" s="4"/>
      <c r="G25" s="4"/>
      <c r="H25" s="4" t="s">
        <v>51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customFormat="false" ht="13.8" hidden="false" customHeight="false" outlineLevel="0" collapsed="false">
      <c r="A26" s="4"/>
      <c r="B26" s="4" t="s">
        <v>52</v>
      </c>
      <c r="C26" s="4"/>
      <c r="D26" s="4"/>
      <c r="E26" s="4"/>
      <c r="F26" s="4"/>
      <c r="G26" s="4"/>
      <c r="H26" s="4" t="s">
        <v>53</v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customFormat="false" ht="13.8" hidden="false" customHeight="false" outlineLevel="0" collapsed="false">
      <c r="A27" s="4"/>
      <c r="B27" s="4" t="s">
        <v>54</v>
      </c>
      <c r="C27" s="4"/>
      <c r="D27" s="4"/>
      <c r="E27" s="4"/>
      <c r="F27" s="4"/>
      <c r="G27" s="4"/>
      <c r="H27" s="4" t="s">
        <v>55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customFormat="false" ht="13.8" hidden="false" customHeight="false" outlineLevel="0" collapsed="false">
      <c r="A28" s="4"/>
      <c r="B28" s="4" t="s">
        <v>56</v>
      </c>
      <c r="C28" s="4"/>
      <c r="D28" s="4"/>
      <c r="E28" s="4"/>
      <c r="F28" s="4"/>
      <c r="G28" s="4"/>
      <c r="H28" s="4" t="s">
        <v>57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customFormat="false" ht="13.8" hidden="false" customHeight="false" outlineLevel="0" collapsed="false">
      <c r="A29" s="4"/>
      <c r="B29" s="4" t="s">
        <v>58</v>
      </c>
      <c r="C29" s="4"/>
      <c r="D29" s="4"/>
      <c r="E29" s="4"/>
      <c r="F29" s="4"/>
      <c r="G29" s="4"/>
      <c r="H29" s="4" t="s">
        <v>59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customFormat="false" ht="13.8" hidden="false" customHeight="false" outlineLevel="0" collapsed="false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customFormat="false" ht="13.8" hidden="false" customHeight="false" outlineLevel="0" collapsed="false">
      <c r="A31" s="4"/>
      <c r="B31" s="6" t="s">
        <v>60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customFormat="false" ht="13.8" hidden="false" customHeight="false" outlineLevel="0" collapsed="false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customFormat="false" ht="13.8" hidden="false" customHeight="false" outlineLevel="0" collapsed="false">
      <c r="A33" s="4"/>
      <c r="B33" s="4" t="s">
        <v>61</v>
      </c>
      <c r="C33" s="4"/>
      <c r="D33" s="4" t="s">
        <v>62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customFormat="false" ht="13.8" hidden="false" customHeight="false" outlineLevel="0" collapsed="false">
      <c r="A34" s="4"/>
      <c r="B34" s="4" t="s">
        <v>63</v>
      </c>
      <c r="C34" s="4"/>
      <c r="D34" s="4" t="s">
        <v>64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customFormat="false" ht="13.8" hidden="false" customHeight="false" outlineLevel="0" collapsed="false">
      <c r="A35" s="4"/>
      <c r="B35" s="4" t="s">
        <v>65</v>
      </c>
      <c r="C35" s="4"/>
      <c r="D35" s="4" t="s">
        <v>66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customFormat="false" ht="13.8" hidden="false" customHeight="false" outlineLevel="0" collapsed="false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customFormat="false" ht="15.65" hidden="false" customHeight="false" outlineLevel="0" collapsed="false">
      <c r="A37" s="4"/>
      <c r="B37" s="4" t="s">
        <v>67</v>
      </c>
      <c r="C37" s="4"/>
      <c r="D37" s="4" t="s">
        <v>68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customFormat="false" ht="13.8" hidden="false" customHeight="false" outlineLevel="0" collapsed="false">
      <c r="A38" s="4"/>
      <c r="B38" s="4" t="s">
        <v>69</v>
      </c>
      <c r="C38" s="4"/>
      <c r="D38" s="4" t="s">
        <v>70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customFormat="false" ht="15.65" hidden="false" customHeight="false" outlineLevel="0" collapsed="false">
      <c r="A39" s="4"/>
      <c r="B39" s="4" t="s">
        <v>71</v>
      </c>
      <c r="C39" s="4"/>
      <c r="D39" s="4" t="s">
        <v>72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customFormat="false" ht="13.8" hidden="false" customHeight="fals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customFormat="false" ht="13.8" hidden="false" customHeight="false" outlineLevel="0" collapsed="false">
      <c r="A41" s="4"/>
      <c r="B41" s="4" t="s">
        <v>73</v>
      </c>
      <c r="C41" s="4"/>
      <c r="D41" s="4" t="s">
        <v>74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customFormat="false" ht="13.8" hidden="false" customHeight="false" outlineLevel="0" collapsed="false">
      <c r="A42" s="4"/>
      <c r="B42" s="4" t="s">
        <v>75</v>
      </c>
      <c r="C42" s="4"/>
      <c r="D42" s="4" t="s">
        <v>76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customFormat="false" ht="13.8" hidden="false" customHeight="fals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customFormat="false" ht="13.8" hidden="false" customHeight="false" outlineLevel="0" collapsed="false">
      <c r="A44" s="4"/>
      <c r="B44" s="4" t="s">
        <v>77</v>
      </c>
      <c r="C44" s="4"/>
      <c r="D44" s="4" t="s">
        <v>78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customFormat="false" ht="13.8" hidden="false" customHeight="false" outlineLevel="0" collapsed="false">
      <c r="A45" s="4"/>
      <c r="B45" s="4" t="s">
        <v>79</v>
      </c>
      <c r="C45" s="4"/>
      <c r="D45" s="4" t="s">
        <v>80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customFormat="false" ht="13.8" hidden="false" customHeight="false" outlineLevel="0" collapsed="false">
      <c r="A46" s="4"/>
      <c r="B46" s="4" t="s">
        <v>81</v>
      </c>
      <c r="C46" s="4"/>
      <c r="D46" s="4" t="s">
        <v>82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customFormat="false" ht="13.8" hidden="false" customHeight="false" outlineLevel="0" collapsed="false">
      <c r="A47" s="4"/>
      <c r="B47" s="4" t="s">
        <v>83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customFormat="false" ht="13.8" hidden="false" customHeight="false" outlineLevel="0" collapsed="false">
      <c r="A48" s="4"/>
      <c r="B48" s="4" t="s">
        <v>84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customFormat="false" ht="13.8" hidden="false" customHeight="fals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customFormat="false" ht="13.8" hidden="false" customHeight="false" outlineLevel="0" collapsed="false">
      <c r="A50" s="4"/>
      <c r="B50" s="4" t="s">
        <v>85</v>
      </c>
      <c r="C50" s="4"/>
      <c r="D50" s="4" t="s">
        <v>86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customFormat="false" ht="13.8" hidden="false" customHeight="false" outlineLevel="0" collapsed="false">
      <c r="A51" s="4"/>
      <c r="B51" s="4" t="s">
        <v>87</v>
      </c>
      <c r="C51" s="4"/>
      <c r="D51" s="4" t="s">
        <v>88</v>
      </c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customFormat="false" ht="13.8" hidden="false" customHeight="false" outlineLevel="0" collapsed="false">
      <c r="A52" s="4"/>
      <c r="B52" s="4" t="s">
        <v>89</v>
      </c>
      <c r="C52" s="4"/>
      <c r="D52" s="4" t="s">
        <v>90</v>
      </c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customFormat="false" ht="13.8" hidden="false" customHeight="false" outlineLevel="0" collapsed="false">
      <c r="A53" s="4"/>
      <c r="B53" s="4"/>
      <c r="C53" s="4"/>
      <c r="D53" s="4" t="s">
        <v>91</v>
      </c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customFormat="false" ht="13.8" hidden="false" customHeight="fals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customFormat="false" ht="13.8" hidden="false" customHeight="false" outlineLevel="0" collapsed="false">
      <c r="A55" s="4"/>
      <c r="B55" s="4" t="s">
        <v>92</v>
      </c>
      <c r="C55" s="4"/>
      <c r="D55" s="4"/>
      <c r="E55" s="4" t="s">
        <v>93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customFormat="false" ht="13.8" hidden="false" customHeight="false" outlineLevel="0" collapsed="false">
      <c r="A56" s="4"/>
      <c r="B56" s="4" t="s">
        <v>94</v>
      </c>
      <c r="C56" s="4"/>
      <c r="D56" s="4"/>
      <c r="E56" s="4" t="s">
        <v>95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customFormat="false" ht="13.8" hidden="false" customHeight="false" outlineLevel="0" collapsed="false">
      <c r="A57" s="4"/>
      <c r="B57" s="4" t="s">
        <v>96</v>
      </c>
      <c r="C57" s="4"/>
      <c r="D57" s="4"/>
      <c r="E57" s="4" t="s">
        <v>97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customFormat="false" ht="13.8" hidden="false" customHeight="fals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customFormat="false" ht="13.8" hidden="false" customHeight="false" outlineLevel="0" collapsed="false">
      <c r="A59" s="4"/>
      <c r="B59" s="4" t="s">
        <v>98</v>
      </c>
      <c r="C59" s="4"/>
      <c r="D59" s="4" t="s">
        <v>99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customFormat="false" ht="13.8" hidden="false" customHeight="false" outlineLevel="0" collapsed="false">
      <c r="A60" s="4"/>
      <c r="B60" s="4" t="s">
        <v>100</v>
      </c>
      <c r="C60" s="4"/>
      <c r="D60" s="4" t="s">
        <v>101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customFormat="false" ht="13.8" hidden="false" customHeight="false" outlineLevel="0" collapsed="false">
      <c r="A61" s="4"/>
      <c r="B61" s="4" t="s">
        <v>102</v>
      </c>
      <c r="C61" s="4"/>
      <c r="D61" s="4" t="s">
        <v>103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customFormat="false" ht="13.8" hidden="false" customHeight="false" outlineLevel="0" collapsed="false">
      <c r="A62" s="4"/>
      <c r="B62" s="4" t="s">
        <v>104</v>
      </c>
      <c r="C62" s="4"/>
      <c r="D62" s="4" t="s">
        <v>105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customFormat="false" ht="13.8" hidden="false" customHeight="false" outlineLevel="0" collapsed="false">
      <c r="A63" s="4"/>
      <c r="B63" s="4" t="s">
        <v>106</v>
      </c>
      <c r="C63" s="4"/>
      <c r="D63" s="4" t="s">
        <v>107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customFormat="false" ht="13.8" hidden="false" customHeight="fals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customFormat="false" ht="13.8" hidden="false" customHeight="false" outlineLevel="0" collapsed="false">
      <c r="A65" s="4"/>
      <c r="B65" s="6" t="s">
        <v>108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customFormat="false" ht="13.8" hidden="false" customHeight="fals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 customFormat="false" ht="13.8" hidden="false" customHeight="false" outlineLevel="0" collapsed="false">
      <c r="A67" s="4"/>
      <c r="B67" s="4" t="s">
        <v>109</v>
      </c>
      <c r="C67" s="4"/>
      <c r="D67" s="4"/>
      <c r="E67" s="4" t="s">
        <v>110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customFormat="false" ht="15.65" hidden="false" customHeight="false" outlineLevel="0" collapsed="false">
      <c r="A68" s="4"/>
      <c r="B68" s="4" t="s">
        <v>111</v>
      </c>
      <c r="C68" s="4"/>
      <c r="D68" s="4"/>
      <c r="E68" s="4" t="s">
        <v>112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 t="s">
        <v>113</v>
      </c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customFormat="false" ht="15.65" hidden="false" customHeight="false" outlineLevel="0" collapsed="false">
      <c r="A69" s="4"/>
      <c r="B69" s="4" t="s">
        <v>114</v>
      </c>
      <c r="C69" s="4"/>
      <c r="D69" s="4"/>
      <c r="E69" s="4" t="s">
        <v>115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 t="s">
        <v>116</v>
      </c>
      <c r="Q69" s="4"/>
      <c r="R69" s="4"/>
      <c r="S69" s="4"/>
      <c r="T69" s="7" t="s">
        <v>117</v>
      </c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customFormat="false" ht="15.65" hidden="false" customHeight="false" outlineLevel="0" collapsed="false">
      <c r="A70" s="4"/>
      <c r="B70" s="4" t="s">
        <v>118</v>
      </c>
      <c r="C70" s="4"/>
      <c r="D70" s="4"/>
      <c r="E70" s="4" t="s">
        <v>119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 t="s">
        <v>120</v>
      </c>
      <c r="Q70" s="4"/>
      <c r="R70" s="4"/>
      <c r="S70" s="4"/>
      <c r="T70" s="4" t="s">
        <v>121</v>
      </c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customFormat="false" ht="15.65" hidden="false" customHeight="false" outlineLevel="0" collapsed="false">
      <c r="A71" s="4"/>
      <c r="B71" s="4" t="s">
        <v>122</v>
      </c>
      <c r="C71" s="4"/>
      <c r="D71" s="4"/>
      <c r="E71" s="4" t="s">
        <v>123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 t="s">
        <v>124</v>
      </c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customFormat="false" ht="15.65" hidden="false" customHeight="fals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 t="s">
        <v>125</v>
      </c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customFormat="false" ht="13.8" hidden="false" customHeight="false" outlineLevel="0" collapsed="false">
      <c r="A73" s="4"/>
      <c r="B73" s="6" t="s">
        <v>126</v>
      </c>
      <c r="C73" s="4"/>
      <c r="D73" s="4"/>
      <c r="E73" s="4" t="s">
        <v>127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 t="s">
        <v>128</v>
      </c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customFormat="false" ht="13.8" hidden="false" customHeight="false" outlineLevel="0" collapsed="false">
      <c r="A74" s="4"/>
      <c r="B74" s="6"/>
      <c r="C74" s="4"/>
      <c r="D74" s="4"/>
      <c r="E74" s="4" t="s">
        <v>129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 t="s">
        <v>130</v>
      </c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customFormat="false" ht="15.65" hidden="false" customHeight="fals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 t="s">
        <v>131</v>
      </c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customFormat="false" ht="15.65" hidden="false" customHeight="false" outlineLevel="0" collapsed="false">
      <c r="A76" s="4"/>
      <c r="B76" s="4" t="s">
        <v>132</v>
      </c>
      <c r="C76" s="4"/>
      <c r="D76" s="4"/>
      <c r="E76" s="4"/>
      <c r="F76" s="4"/>
      <c r="G76" s="4" t="s">
        <v>133</v>
      </c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customFormat="false" ht="13.8" hidden="false" customHeight="false" outlineLevel="0" collapsed="false">
      <c r="A77" s="4"/>
      <c r="B77" s="4" t="s">
        <v>134</v>
      </c>
      <c r="C77" s="4"/>
      <c r="D77" s="4"/>
      <c r="E77" s="4"/>
      <c r="F77" s="4"/>
      <c r="G77" s="4" t="s">
        <v>135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customFormat="false" ht="15.65" hidden="false" customHeight="false" outlineLevel="0" collapsed="false">
      <c r="A78" s="4"/>
      <c r="B78" s="4" t="s">
        <v>136</v>
      </c>
      <c r="C78" s="4"/>
      <c r="D78" s="4"/>
      <c r="E78" s="4"/>
      <c r="F78" s="4"/>
      <c r="G78" s="4" t="s">
        <v>137</v>
      </c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customFormat="false" ht="13.8" hidden="false" customHeight="fals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 t="s">
        <v>138</v>
      </c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customFormat="false" ht="15.65" hidden="false" customHeight="false" outlineLevel="0" collapsed="false">
      <c r="A80" s="4"/>
      <c r="B80" s="4" t="s">
        <v>139</v>
      </c>
      <c r="C80" s="4"/>
      <c r="D80" s="4"/>
      <c r="E80" s="4" t="s">
        <v>140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 t="s">
        <v>141</v>
      </c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customFormat="false" ht="13.8" hidden="false" customHeight="fals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customFormat="false" ht="13.8" hidden="false" customHeight="false" outlineLevel="0" collapsed="false">
      <c r="A82" s="4"/>
      <c r="B82" s="4" t="s">
        <v>142</v>
      </c>
      <c r="C82" s="4"/>
      <c r="D82" s="4" t="s">
        <v>143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customFormat="false" ht="13.8" hidden="false" customHeight="false" outlineLevel="0" collapsed="false">
      <c r="A83" s="4"/>
      <c r="B83" s="4" t="s">
        <v>144</v>
      </c>
      <c r="C83" s="4"/>
      <c r="D83" s="4" t="s">
        <v>145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customFormat="false" ht="13.8" hidden="false" customHeight="false" outlineLevel="0" collapsed="false">
      <c r="A84" s="4"/>
      <c r="B84" s="4" t="s">
        <v>146</v>
      </c>
      <c r="C84" s="4"/>
      <c r="D84" s="4" t="s">
        <v>147</v>
      </c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customFormat="false" ht="13.8" hidden="false" customHeight="fals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 customFormat="false" ht="13.8" hidden="false" customHeight="false" outlineLevel="0" collapsed="false">
      <c r="A86" s="4"/>
      <c r="B86" s="4" t="s">
        <v>148</v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customFormat="false" ht="13.8" hidden="false" customHeight="false" outlineLevel="0" collapsed="false">
      <c r="A87" s="4"/>
      <c r="B87" s="4" t="s">
        <v>149</v>
      </c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 customFormat="false" ht="13.8" hidden="false" customHeight="fals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 customFormat="false" ht="13.8" hidden="false" customHeight="fals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 customFormat="false" ht="15.65" hidden="false" customHeight="false" outlineLevel="0" collapsed="false">
      <c r="A90" s="4"/>
      <c r="B90" s="4" t="s">
        <v>150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customFormat="false" ht="13.8" hidden="false" customHeight="false" outlineLevel="0" collapsed="false">
      <c r="A91" s="4"/>
      <c r="B91" s="4" t="s">
        <v>151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 customFormat="false" ht="13.8" hidden="false" customHeight="fals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 customFormat="false" ht="13.8" hidden="false" customHeight="false" outlineLevel="0" collapsed="false">
      <c r="A93" s="4"/>
      <c r="B93" s="4" t="s">
        <v>152</v>
      </c>
      <c r="C93" s="4"/>
      <c r="D93" s="4" t="s">
        <v>153</v>
      </c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 customFormat="false" ht="13.8" hidden="false" customHeight="false" outlineLevel="0" collapsed="false">
      <c r="A94" s="4"/>
      <c r="B94" s="4" t="s">
        <v>154</v>
      </c>
      <c r="C94" s="4"/>
      <c r="D94" s="4" t="s">
        <v>155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 customFormat="false" ht="13.8" hidden="false" customHeight="false" outlineLevel="0" collapsed="false">
      <c r="A95" s="4"/>
      <c r="B95" s="4" t="s">
        <v>156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 customFormat="false" ht="13.8" hidden="false" customHeight="fals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 customFormat="false" ht="13.8" hidden="false" customHeight="fals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 customFormat="false" ht="13.8" hidden="false" customHeight="fals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customFormat="false" ht="13.8" hidden="false" customHeight="fals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 customFormat="false" ht="13.8" hidden="false" customHeight="fals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 customFormat="false" ht="13.8" hidden="false" customHeight="fals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 customFormat="false" ht="13.8" hidden="false" customHeight="false" outlineLevel="0" collapsed="false">
      <c r="A102" s="4"/>
      <c r="B102" s="8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 customFormat="false" ht="13.8" hidden="false" customHeight="fals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customFormat="false" ht="13.8" hidden="false" customHeight="fals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 customFormat="false" ht="13.8" hidden="false" customHeight="fals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customFormat="false" ht="13.8" hidden="false" customHeight="fals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customFormat="false" ht="13.8" hidden="false" customHeight="fals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 customFormat="false" ht="13.8" hidden="false" customHeight="fals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customFormat="false" ht="13.8" hidden="false" customHeight="fals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customFormat="false" ht="13.8" hidden="false" customHeight="fals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customFormat="false" ht="13.8" hidden="false" customHeight="fals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 customFormat="false" ht="13.8" hidden="false" customHeight="fals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 customFormat="false" ht="13.8" hidden="false" customHeight="fals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 customFormat="false" ht="13.8" hidden="false" customHeight="fals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 customFormat="false" ht="13.8" hidden="false" customHeight="fals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 customFormat="false" ht="13.8" hidden="false" customHeight="fals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customFormat="false" ht="13.8" hidden="false" customHeight="fals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 customFormat="false" ht="13.8" hidden="false" customHeight="fals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customFormat="false" ht="13.8" hidden="false" customHeight="false" outlineLevel="0" collapsed="false"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</row>
    <row r="120" customFormat="false" ht="13.8" hidden="false" customHeight="false" outlineLevel="0" collapsed="false"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</row>
  </sheetData>
  <hyperlinks>
    <hyperlink ref="P70" r:id="rId1" display="https://github.com/"/>
    <hyperlink ref="T72" r:id="rId2" display="https://www.youtube.com/watch?v=KnuaVfi5MFU "/>
    <hyperlink ref="P75" r:id="rId3" display="https://about.gitlab.com/"/>
    <hyperlink ref="P80" r:id="rId4" display="https://bitbucket.org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5"/>
  <picture r:id="rId6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404040"/>
    <pageSetUpPr fitToPage="false"/>
  </sheetPr>
  <dimension ref="A1:AI109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C29" activeCellId="0" sqref="C29"/>
    </sheetView>
  </sheetViews>
  <sheetFormatPr defaultColWidth="11.78515625" defaultRowHeight="13.8" zeroHeight="false" outlineLevelRow="0" outlineLevelCol="0"/>
  <cols>
    <col collapsed="false" customWidth="true" hidden="false" outlineLevel="0" max="64" min="1" style="1" width="11.42"/>
  </cols>
  <sheetData>
    <row r="1" customFormat="false" ht="13.8" hidden="false" customHeight="false" outlineLevel="0" collapsed="false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customFormat="false" ht="13.8" hidden="false" customHeight="false" outlineLevel="0" collapsed="false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customFormat="false" ht="13.8" hidden="false" customHeight="false" outlineLevel="0" collapsed="false">
      <c r="A3" s="4"/>
      <c r="B3" s="4"/>
      <c r="C3" s="4"/>
      <c r="D3" s="4"/>
      <c r="E3" s="4"/>
      <c r="F3" s="4"/>
      <c r="G3" s="4" t="s">
        <v>157</v>
      </c>
      <c r="H3" s="4"/>
      <c r="I3" s="4"/>
      <c r="J3" s="4"/>
      <c r="K3" s="4"/>
      <c r="L3" s="4"/>
      <c r="M3" s="4"/>
      <c r="N3" s="4"/>
      <c r="O3" s="4"/>
      <c r="P3" s="4"/>
      <c r="Q3" s="4"/>
      <c r="R3" s="4" t="s">
        <v>158</v>
      </c>
      <c r="S3" s="4" t="s">
        <v>159</v>
      </c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customFormat="false" ht="15.65" hidden="false" customHeight="false" outlineLevel="0" collapsed="false">
      <c r="A4" s="4"/>
      <c r="B4" s="4"/>
      <c r="C4" s="4"/>
      <c r="D4" s="4"/>
      <c r="E4" s="4"/>
      <c r="F4" s="9" t="s">
        <v>160</v>
      </c>
      <c r="G4" s="4" t="s">
        <v>161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 t="s">
        <v>162</v>
      </c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customFormat="false" ht="13.8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customFormat="false" ht="13.8" hidden="false" customHeight="false" outlineLevel="0" collapsed="false">
      <c r="A6" s="4"/>
      <c r="B6" s="4"/>
      <c r="C6" s="4"/>
      <c r="D6" s="4"/>
      <c r="E6" s="4" t="s">
        <v>163</v>
      </c>
      <c r="F6" s="4" t="s">
        <v>164</v>
      </c>
      <c r="G6" s="4"/>
      <c r="H6" s="4"/>
      <c r="I6" s="4"/>
      <c r="J6" s="4" t="s">
        <v>165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customFormat="false" ht="13.8" hidden="false" customHeight="false" outlineLevel="0" collapsed="false">
      <c r="A7" s="4"/>
      <c r="B7" s="4"/>
      <c r="C7" s="4"/>
      <c r="D7" s="4"/>
      <c r="E7" s="4"/>
      <c r="F7" s="4"/>
      <c r="G7" s="4"/>
      <c r="H7" s="4"/>
      <c r="I7" s="4"/>
      <c r="J7" s="4" t="s">
        <v>166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customFormat="false" ht="13.8" hidden="false" customHeight="false" outlineLevel="0" collapsed="false">
      <c r="A8" s="4"/>
      <c r="B8" s="4"/>
      <c r="C8" s="4"/>
      <c r="D8" s="4"/>
      <c r="E8" s="4"/>
      <c r="F8" s="4"/>
      <c r="G8" s="4"/>
      <c r="H8" s="4"/>
      <c r="I8" s="4"/>
      <c r="J8" s="4" t="s">
        <v>167</v>
      </c>
      <c r="K8" s="4" t="s">
        <v>168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customFormat="false" ht="13.8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 t="s">
        <v>169</v>
      </c>
      <c r="K9" s="4" t="s">
        <v>170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customFormat="false" ht="13.8" hidden="false" customHeight="false" outlineLevel="0" collapsed="false">
      <c r="A10" s="4"/>
      <c r="B10" s="4"/>
      <c r="C10" s="4"/>
      <c r="D10" s="4"/>
      <c r="E10" s="4"/>
      <c r="F10" s="4"/>
      <c r="G10" s="4"/>
      <c r="H10" s="4"/>
      <c r="I10" s="4"/>
      <c r="J10" s="4" t="s">
        <v>171</v>
      </c>
      <c r="K10" s="4" t="s">
        <v>172</v>
      </c>
      <c r="L10" s="4"/>
      <c r="M10" s="4"/>
      <c r="N10" s="4"/>
      <c r="O10" s="4"/>
      <c r="P10" s="4"/>
      <c r="Q10" s="4"/>
      <c r="R10" s="4"/>
      <c r="S10" s="4" t="s">
        <v>173</v>
      </c>
      <c r="T10" s="4" t="s">
        <v>174</v>
      </c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customFormat="false" ht="15.65" hidden="false" customHeight="false" outlineLevel="0" collapsed="false">
      <c r="A11" s="4"/>
      <c r="B11" s="4" t="s">
        <v>175</v>
      </c>
      <c r="C11" s="4"/>
      <c r="D11" s="4"/>
      <c r="E11" s="4" t="s">
        <v>176</v>
      </c>
      <c r="F11" s="4"/>
      <c r="G11" s="4"/>
      <c r="H11" s="4"/>
      <c r="I11" s="4"/>
      <c r="J11" s="4" t="s">
        <v>177</v>
      </c>
      <c r="K11" s="4" t="s">
        <v>178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customFormat="false" ht="15.65" hidden="false" customHeight="false" outlineLevel="0" collapsed="false">
      <c r="A12" s="4"/>
      <c r="B12" s="4" t="s">
        <v>179</v>
      </c>
      <c r="C12" s="4"/>
      <c r="D12" s="4"/>
      <c r="E12" s="4" t="s">
        <v>180</v>
      </c>
      <c r="F12" s="4"/>
      <c r="G12" s="4"/>
      <c r="H12" s="4"/>
      <c r="I12" s="8"/>
      <c r="J12" s="9" t="s">
        <v>160</v>
      </c>
      <c r="K12" s="4" t="s">
        <v>161</v>
      </c>
      <c r="L12" s="4"/>
      <c r="M12" s="4"/>
      <c r="N12" s="4"/>
      <c r="O12" s="4"/>
      <c r="P12" s="4"/>
      <c r="Q12" s="4"/>
      <c r="R12" s="4"/>
      <c r="S12" s="4" t="s">
        <v>181</v>
      </c>
      <c r="T12" s="4" t="s">
        <v>182</v>
      </c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customFormat="false" ht="15.65" hidden="false" customHeight="false" outlineLevel="0" collapsed="false">
      <c r="A13" s="4"/>
      <c r="B13" s="4" t="s">
        <v>183</v>
      </c>
      <c r="C13" s="4"/>
      <c r="D13" s="4"/>
      <c r="E13" s="4" t="s">
        <v>184</v>
      </c>
      <c r="F13" s="4"/>
      <c r="G13" s="4"/>
      <c r="H13" s="4"/>
      <c r="I13" s="4"/>
      <c r="J13" s="4" t="s">
        <v>185</v>
      </c>
      <c r="K13" s="4" t="s">
        <v>186</v>
      </c>
      <c r="L13" s="4"/>
      <c r="M13" s="4"/>
      <c r="N13" s="4"/>
      <c r="O13" s="4"/>
      <c r="P13" s="4"/>
      <c r="Q13" s="4"/>
      <c r="R13" s="4"/>
      <c r="S13" s="4" t="s">
        <v>187</v>
      </c>
      <c r="T13" s="4" t="s">
        <v>188</v>
      </c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customFormat="false" ht="13.8" hidden="false" customHeight="false" outlineLevel="0" collapsed="false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 t="s">
        <v>189</v>
      </c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customFormat="false" ht="15.65" hidden="false" customHeight="false" outlineLevel="0" collapsed="false">
      <c r="A15" s="4"/>
      <c r="B15" s="4" t="s">
        <v>190</v>
      </c>
      <c r="C15" s="4"/>
      <c r="D15" s="8"/>
      <c r="E15" s="4"/>
      <c r="F15" s="4" t="s">
        <v>191</v>
      </c>
      <c r="G15" s="4"/>
      <c r="H15" s="4"/>
      <c r="I15" s="4"/>
      <c r="J15" s="4" t="s">
        <v>192</v>
      </c>
      <c r="K15" s="4" t="s">
        <v>193</v>
      </c>
      <c r="L15" s="4"/>
      <c r="M15" s="4"/>
      <c r="N15" s="4"/>
      <c r="O15" s="4"/>
      <c r="P15" s="4"/>
      <c r="Q15" s="4"/>
      <c r="R15" s="4"/>
      <c r="S15" s="4" t="s">
        <v>194</v>
      </c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customFormat="false" ht="15.65" hidden="false" customHeight="false" outlineLevel="0" collapsed="false">
      <c r="A16" s="4"/>
      <c r="B16" s="4" t="s">
        <v>195</v>
      </c>
      <c r="C16" s="4"/>
      <c r="D16" s="4"/>
      <c r="E16" s="4"/>
      <c r="F16" s="4" t="s">
        <v>196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 t="s">
        <v>197</v>
      </c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customFormat="false" ht="15.65" hidden="false" customHeight="false" outlineLevel="0" collapsed="false">
      <c r="A17" s="4"/>
      <c r="B17" s="4" t="s">
        <v>198</v>
      </c>
      <c r="C17" s="4"/>
      <c r="D17" s="4"/>
      <c r="E17" s="4"/>
      <c r="F17" s="4" t="s">
        <v>199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 t="s">
        <v>200</v>
      </c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customFormat="false" ht="13.8" hidden="false" customHeight="false" outlineLevel="0" collapsed="false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 t="s">
        <v>166</v>
      </c>
      <c r="Q18" s="4"/>
      <c r="R18" s="4"/>
      <c r="S18" s="4" t="s">
        <v>201</v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customFormat="false" ht="15.65" hidden="false" customHeight="false" outlineLevel="0" collapsed="false">
      <c r="A19" s="4"/>
      <c r="B19" s="4" t="s">
        <v>202</v>
      </c>
      <c r="C19" s="4"/>
      <c r="D19" s="4"/>
      <c r="E19" s="4"/>
      <c r="F19" s="4" t="s">
        <v>203</v>
      </c>
      <c r="G19" s="4"/>
      <c r="H19" s="4"/>
      <c r="I19" s="4"/>
      <c r="J19" s="4"/>
      <c r="K19" s="4"/>
      <c r="L19" s="4"/>
      <c r="M19" s="4"/>
      <c r="N19" s="4"/>
      <c r="O19" s="4" t="s">
        <v>204</v>
      </c>
      <c r="P19" s="4" t="s">
        <v>205</v>
      </c>
      <c r="Q19" s="4" t="s">
        <v>206</v>
      </c>
      <c r="R19" s="4"/>
      <c r="S19" s="4" t="s">
        <v>207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customFormat="false" ht="13.8" hidden="false" customHeight="false" outlineLevel="0" collapsed="false">
      <c r="A20" s="4"/>
      <c r="B20" s="4" t="s">
        <v>154</v>
      </c>
      <c r="C20" s="4"/>
      <c r="D20" s="4"/>
      <c r="E20" s="4"/>
      <c r="F20" s="4" t="s">
        <v>208</v>
      </c>
      <c r="G20" s="4"/>
      <c r="H20" s="4"/>
      <c r="I20" s="4"/>
      <c r="J20" s="4"/>
      <c r="K20" s="4"/>
      <c r="L20" s="4"/>
      <c r="M20" s="4"/>
      <c r="N20" s="4"/>
      <c r="O20" s="4" t="s">
        <v>209</v>
      </c>
      <c r="P20" s="4" t="s">
        <v>152</v>
      </c>
      <c r="Q20" s="4" t="s">
        <v>210</v>
      </c>
      <c r="R20" s="4"/>
      <c r="S20" s="4" t="s">
        <v>211</v>
      </c>
      <c r="T20" s="4"/>
      <c r="U20" s="4"/>
      <c r="V20" s="4"/>
      <c r="W20" s="4" t="s">
        <v>212</v>
      </c>
      <c r="X20" s="4"/>
      <c r="Y20" s="4" t="s">
        <v>213</v>
      </c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customFormat="false" ht="13.8" hidden="false" customHeight="false" outlineLevel="0" collapsed="false">
      <c r="A21" s="4"/>
      <c r="B21" s="4" t="s">
        <v>43</v>
      </c>
      <c r="C21" s="4"/>
      <c r="D21" s="4"/>
      <c r="E21" s="4"/>
      <c r="F21" s="4" t="s">
        <v>214</v>
      </c>
      <c r="G21" s="4"/>
      <c r="H21" s="4"/>
      <c r="I21" s="4"/>
      <c r="J21" s="4"/>
      <c r="K21" s="4"/>
      <c r="L21" s="4"/>
      <c r="M21" s="4"/>
      <c r="N21" s="4"/>
      <c r="O21" s="4"/>
      <c r="P21" s="4" t="s">
        <v>215</v>
      </c>
      <c r="Q21" s="4" t="s">
        <v>216</v>
      </c>
      <c r="R21" s="4"/>
      <c r="S21" s="4" t="s">
        <v>217</v>
      </c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customFormat="false" ht="15.65" hidden="false" customHeight="false" outlineLevel="0" collapsed="false">
      <c r="A22" s="4"/>
      <c r="B22" s="4" t="s">
        <v>218</v>
      </c>
      <c r="C22" s="4"/>
      <c r="D22" s="4"/>
      <c r="E22" s="4"/>
      <c r="F22" s="4" t="s">
        <v>219</v>
      </c>
      <c r="G22" s="4"/>
      <c r="H22" s="4"/>
      <c r="I22" s="4"/>
      <c r="J22" s="4"/>
      <c r="K22" s="4"/>
      <c r="L22" s="4"/>
      <c r="M22" s="4"/>
      <c r="N22" s="4"/>
      <c r="O22" s="4"/>
      <c r="P22" s="4" t="s">
        <v>220</v>
      </c>
      <c r="Q22" s="4" t="s">
        <v>221</v>
      </c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customFormat="false" ht="15.65" hidden="false" customHeight="false" outlineLevel="0" collapsed="false">
      <c r="A23" s="4"/>
      <c r="B23" s="4" t="s">
        <v>222</v>
      </c>
      <c r="C23" s="4"/>
      <c r="D23" s="4"/>
      <c r="E23" s="4"/>
      <c r="F23" s="4" t="s">
        <v>223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customFormat="false" ht="15.65" hidden="false" customHeight="false" outlineLevel="0" collapsed="false">
      <c r="A24" s="4"/>
      <c r="B24" s="4" t="s">
        <v>224</v>
      </c>
      <c r="C24" s="4"/>
      <c r="D24" s="4"/>
      <c r="E24" s="4"/>
      <c r="F24" s="4" t="s">
        <v>225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customFormat="false" ht="13.8" hidden="false" customHeight="false" outlineLevel="0" collapsed="false">
      <c r="A25" s="4"/>
      <c r="B25" s="4" t="s">
        <v>151</v>
      </c>
      <c r="C25" s="4"/>
      <c r="D25" s="4"/>
      <c r="E25" s="4"/>
      <c r="F25" s="4" t="s">
        <v>226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customFormat="false" ht="13.8" hidden="false" customHeight="false" outlineLevel="0" collapsed="false">
      <c r="A26" s="4"/>
      <c r="B26" s="4" t="s">
        <v>227</v>
      </c>
      <c r="C26" s="4"/>
      <c r="D26" s="4"/>
      <c r="E26" s="4"/>
      <c r="F26" s="4" t="s">
        <v>228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customFormat="false" ht="15.65" hidden="false" customHeight="false" outlineLevel="0" collapsed="false">
      <c r="A27" s="4"/>
      <c r="B27" s="4" t="s">
        <v>229</v>
      </c>
      <c r="C27" s="4"/>
      <c r="D27" s="4"/>
      <c r="E27" s="4"/>
      <c r="F27" s="4" t="s">
        <v>230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customFormat="false" ht="15.65" hidden="false" customHeight="false" outlineLevel="0" collapsed="false">
      <c r="A28" s="4"/>
      <c r="B28" s="4" t="s">
        <v>231</v>
      </c>
      <c r="C28" s="4"/>
      <c r="D28" s="4"/>
      <c r="E28" s="4"/>
      <c r="F28" s="4" t="s">
        <v>232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customFormat="false" ht="13.8" hidden="false" customHeight="false" outlineLevel="0" collapsed="false">
      <c r="A29" s="4"/>
      <c r="B29" s="4" t="s">
        <v>233</v>
      </c>
      <c r="C29" s="4"/>
      <c r="D29" s="4"/>
      <c r="E29" s="4"/>
      <c r="F29" s="4" t="s">
        <v>234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customFormat="false" ht="15.65" hidden="false" customHeight="false" outlineLevel="0" collapsed="false">
      <c r="A30" s="4"/>
      <c r="B30" s="4" t="s">
        <v>235</v>
      </c>
      <c r="C30" s="4"/>
      <c r="D30" s="4"/>
      <c r="E30" s="4"/>
      <c r="F30" s="4" t="s">
        <v>236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customFormat="false" ht="13.8" hidden="false" customHeight="false" outlineLevel="0" collapsed="false">
      <c r="A31" s="4"/>
      <c r="B31" s="4" t="s">
        <v>237</v>
      </c>
      <c r="C31" s="4"/>
      <c r="D31" s="4"/>
      <c r="E31" s="4"/>
      <c r="F31" s="4" t="s">
        <v>238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customFormat="false" ht="13.8" hidden="false" customHeight="false" outlineLevel="0" collapsed="false">
      <c r="A32" s="4"/>
      <c r="B32" s="4" t="s">
        <v>239</v>
      </c>
      <c r="C32" s="4"/>
      <c r="D32" s="4"/>
      <c r="E32" s="4"/>
      <c r="F32" s="4" t="s">
        <v>240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customFormat="false" ht="15.65" hidden="false" customHeight="false" outlineLevel="0" collapsed="false">
      <c r="A33" s="4"/>
      <c r="B33" s="4" t="s">
        <v>241</v>
      </c>
      <c r="C33" s="4"/>
      <c r="D33" s="4"/>
      <c r="E33" s="4"/>
      <c r="F33" s="4" t="s">
        <v>242</v>
      </c>
      <c r="G33" s="4"/>
      <c r="H33" s="4"/>
      <c r="I33" s="4"/>
      <c r="J33" s="4"/>
      <c r="K33" s="4"/>
      <c r="L33" s="4"/>
      <c r="M33" s="4"/>
      <c r="N33" s="4"/>
      <c r="O33" s="4" t="s">
        <v>243</v>
      </c>
      <c r="P33" s="4"/>
      <c r="Q33" s="4"/>
      <c r="R33" s="4" t="s">
        <v>244</v>
      </c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customFormat="false" ht="15.65" hidden="false" customHeight="false" outlineLevel="0" collapsed="false">
      <c r="A34" s="4"/>
      <c r="B34" s="4" t="s">
        <v>245</v>
      </c>
      <c r="C34" s="4"/>
      <c r="D34" s="4"/>
      <c r="E34" s="4"/>
      <c r="F34" s="4" t="s">
        <v>246</v>
      </c>
      <c r="G34" s="4"/>
      <c r="H34" s="4"/>
      <c r="I34" s="4"/>
      <c r="J34" s="4"/>
      <c r="K34" s="4"/>
      <c r="L34" s="4"/>
      <c r="M34" s="4"/>
      <c r="N34" s="4"/>
      <c r="O34" s="4" t="s">
        <v>247</v>
      </c>
      <c r="P34" s="4" t="s">
        <v>248</v>
      </c>
      <c r="Q34" s="4"/>
      <c r="R34" s="4" t="s">
        <v>249</v>
      </c>
      <c r="S34" s="4"/>
      <c r="T34" s="4"/>
      <c r="U34" s="4" t="s">
        <v>250</v>
      </c>
      <c r="V34" s="4" t="s">
        <v>251</v>
      </c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customFormat="false" ht="15.65" hidden="false" customHeight="false" outlineLevel="0" collapsed="false">
      <c r="A35" s="4"/>
      <c r="B35" s="4" t="s">
        <v>252</v>
      </c>
      <c r="C35" s="4"/>
      <c r="D35" s="4"/>
      <c r="E35" s="4"/>
      <c r="F35" s="4" t="s">
        <v>253</v>
      </c>
      <c r="G35" s="4"/>
      <c r="H35" s="4"/>
      <c r="I35" s="4"/>
      <c r="J35" s="4"/>
      <c r="K35" s="4"/>
      <c r="L35" s="4"/>
      <c r="M35" s="4"/>
      <c r="N35" s="4"/>
      <c r="O35" s="4" t="s">
        <v>254</v>
      </c>
      <c r="P35" s="4" t="s">
        <v>255</v>
      </c>
      <c r="Q35" s="4"/>
      <c r="R35" s="4" t="s">
        <v>256</v>
      </c>
      <c r="S35" s="4"/>
      <c r="T35" s="4"/>
      <c r="U35" s="10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customFormat="false" ht="15.65" hidden="false" customHeight="false" outlineLevel="0" collapsed="false">
      <c r="A36" s="4"/>
      <c r="B36" s="4" t="s">
        <v>257</v>
      </c>
      <c r="C36" s="4"/>
      <c r="D36" s="4"/>
      <c r="E36" s="4"/>
      <c r="F36" s="4" t="s">
        <v>258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 t="s">
        <v>247</v>
      </c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customFormat="false" ht="15.65" hidden="false" customHeight="false" outlineLevel="0" collapsed="false">
      <c r="A37" s="4"/>
      <c r="B37" s="4" t="s">
        <v>259</v>
      </c>
      <c r="C37" s="4"/>
      <c r="D37" s="4"/>
      <c r="E37" s="4"/>
      <c r="F37" s="4" t="s">
        <v>260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 t="s">
        <v>261</v>
      </c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customFormat="false" ht="15.65" hidden="false" customHeight="false" outlineLevel="0" collapsed="false">
      <c r="A38" s="4"/>
      <c r="B38" s="4" t="s">
        <v>262</v>
      </c>
      <c r="C38" s="4"/>
      <c r="D38" s="4"/>
      <c r="E38" s="4"/>
      <c r="F38" s="4" t="s">
        <v>263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customFormat="false" ht="15.65" hidden="false" customHeight="false" outlineLevel="0" collapsed="false">
      <c r="A39" s="4"/>
      <c r="B39" s="4" t="s">
        <v>264</v>
      </c>
      <c r="C39" s="4"/>
      <c r="D39" s="4"/>
      <c r="E39" s="4"/>
      <c r="F39" s="4" t="s">
        <v>265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customFormat="false" ht="15.65" hidden="false" customHeight="false" outlineLevel="0" collapsed="false">
      <c r="A40" s="4"/>
      <c r="B40" s="4" t="s">
        <v>266</v>
      </c>
      <c r="C40" s="4"/>
      <c r="D40" s="4"/>
      <c r="E40" s="4"/>
      <c r="F40" s="4" t="s">
        <v>267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customFormat="false" ht="15.65" hidden="false" customHeight="false" outlineLevel="0" collapsed="false">
      <c r="A41" s="4"/>
      <c r="B41" s="4" t="s">
        <v>268</v>
      </c>
      <c r="C41" s="4"/>
      <c r="D41" s="4"/>
      <c r="E41" s="4"/>
      <c r="F41" s="4" t="s">
        <v>269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 t="s">
        <v>270</v>
      </c>
      <c r="S41" s="4" t="s">
        <v>271</v>
      </c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customFormat="false" ht="15.65" hidden="false" customHeight="false" outlineLevel="0" collapsed="false">
      <c r="A42" s="4"/>
      <c r="B42" s="4" t="s">
        <v>272</v>
      </c>
      <c r="C42" s="4"/>
      <c r="D42" s="4"/>
      <c r="E42" s="4"/>
      <c r="F42" s="4" t="s">
        <v>273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 t="s">
        <v>274</v>
      </c>
      <c r="S42" s="4" t="s">
        <v>275</v>
      </c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customFormat="false" ht="15.65" hidden="false" customHeight="false" outlineLevel="0" collapsed="false">
      <c r="A43" s="4"/>
      <c r="B43" s="4" t="s">
        <v>276</v>
      </c>
      <c r="C43" s="4"/>
      <c r="D43" s="4"/>
      <c r="E43" s="4"/>
      <c r="F43" s="4" t="s">
        <v>277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customFormat="false" ht="15.65" hidden="false" customHeight="false" outlineLevel="0" collapsed="false">
      <c r="A44" s="4"/>
      <c r="B44" s="4" t="s">
        <v>278</v>
      </c>
      <c r="C44" s="4"/>
      <c r="D44" s="4"/>
      <c r="E44" s="4"/>
      <c r="F44" s="4" t="s">
        <v>279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customFormat="false" ht="15.65" hidden="false" customHeight="false" outlineLevel="0" collapsed="false">
      <c r="A45" s="4"/>
      <c r="B45" s="4" t="s">
        <v>280</v>
      </c>
      <c r="C45" s="4"/>
      <c r="D45" s="4"/>
      <c r="E45" s="4"/>
      <c r="F45" s="4" t="s">
        <v>281</v>
      </c>
      <c r="G45" s="4"/>
      <c r="H45" s="4"/>
      <c r="I45" s="4"/>
      <c r="J45" s="4"/>
      <c r="K45" s="4"/>
      <c r="L45" s="4" t="s">
        <v>282</v>
      </c>
      <c r="M45" s="4" t="s">
        <v>283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customFormat="false" ht="15.65" hidden="false" customHeight="false" outlineLevel="0" collapsed="false">
      <c r="A46" s="4"/>
      <c r="B46" s="4" t="s">
        <v>284</v>
      </c>
      <c r="C46" s="4"/>
      <c r="D46" s="4"/>
      <c r="E46" s="4"/>
      <c r="F46" s="4" t="s">
        <v>285</v>
      </c>
      <c r="G46" s="4"/>
      <c r="H46" s="4"/>
      <c r="I46" s="4"/>
      <c r="J46" s="4"/>
      <c r="K46" s="4"/>
      <c r="L46" s="4" t="s">
        <v>286</v>
      </c>
      <c r="M46" s="4" t="s">
        <v>287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customFormat="false" ht="15.65" hidden="false" customHeight="false" outlineLevel="0" collapsed="false">
      <c r="A47" s="4"/>
      <c r="B47" s="4" t="s">
        <v>288</v>
      </c>
      <c r="C47" s="4"/>
      <c r="D47" s="4"/>
      <c r="E47" s="4"/>
      <c r="F47" s="4" t="s">
        <v>289</v>
      </c>
      <c r="G47" s="4"/>
      <c r="H47" s="4"/>
      <c r="I47" s="4"/>
      <c r="J47" s="4"/>
      <c r="K47" s="4"/>
      <c r="L47" s="4" t="s">
        <v>290</v>
      </c>
      <c r="M47" s="4" t="s">
        <v>291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customFormat="false" ht="13.8" hidden="false" customHeight="fals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customFormat="false" ht="13.8" hidden="false" customHeight="fals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customFormat="false" ht="13.8" hidden="false" customHeight="fals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  <row r="51" customFormat="false" ht="13.8" hidden="false" customHeight="fals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</row>
    <row r="52" customFormat="false" ht="13.8" hidden="false" customHeight="fals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</row>
    <row r="53" customFormat="false" ht="13.8" hidden="false" customHeight="fals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</row>
    <row r="54" customFormat="false" ht="13.8" hidden="false" customHeight="fals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</row>
    <row r="55" customFormat="false" ht="13.8" hidden="false" customHeight="fals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</row>
    <row r="56" customFormat="false" ht="13.8" hidden="false" customHeight="false" outlineLevel="0" collapsed="false">
      <c r="A56" s="4"/>
      <c r="B56" s="4" t="s">
        <v>292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</row>
    <row r="57" customFormat="false" ht="13.8" hidden="false" customHeight="fals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</row>
    <row r="58" customFormat="false" ht="13.8" hidden="false" customHeight="false" outlineLevel="0" collapsed="false">
      <c r="A58" s="4"/>
      <c r="B58" s="4" t="s">
        <v>293</v>
      </c>
      <c r="C58" s="4"/>
      <c r="D58" s="4"/>
      <c r="E58" s="4" t="s">
        <v>294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</row>
    <row r="59" customFormat="false" ht="13.8" hidden="false" customHeight="false" outlineLevel="0" collapsed="false">
      <c r="A59" s="4"/>
      <c r="B59" s="4" t="s">
        <v>295</v>
      </c>
      <c r="C59" s="4" t="s">
        <v>296</v>
      </c>
      <c r="D59" s="4"/>
      <c r="E59" s="7" t="s">
        <v>297</v>
      </c>
      <c r="F59" s="4" t="s">
        <v>298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</row>
    <row r="60" customFormat="false" ht="13.8" hidden="false" customHeight="fals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</row>
    <row r="61" customFormat="false" ht="13.8" hidden="false" customHeight="false" outlineLevel="0" collapsed="false">
      <c r="A61" s="4"/>
      <c r="B61" s="4" t="s">
        <v>299</v>
      </c>
      <c r="C61" s="4"/>
      <c r="D61" s="4" t="s">
        <v>300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</row>
    <row r="62" customFormat="false" ht="13.8" hidden="false" customHeight="fals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</row>
    <row r="63" customFormat="false" ht="13.8" hidden="false" customHeight="fals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</row>
    <row r="64" customFormat="false" ht="13.8" hidden="false" customHeight="fals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</row>
    <row r="65" customFormat="false" ht="13.8" hidden="false" customHeight="fals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</row>
    <row r="66" customFormat="false" ht="13.8" hidden="false" customHeight="fals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</row>
    <row r="67" customFormat="false" ht="13.8" hidden="false" customHeight="fals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</row>
    <row r="68" customFormat="false" ht="13.8" hidden="false" customHeight="fals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</row>
    <row r="69" customFormat="false" ht="13.8" hidden="false" customHeight="fals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</row>
    <row r="70" customFormat="false" ht="13.8" hidden="false" customHeight="fals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</row>
    <row r="71" customFormat="false" ht="13.8" hidden="false" customHeight="fals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</row>
    <row r="72" customFormat="false" ht="13.8" hidden="false" customHeight="fals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</row>
    <row r="73" customFormat="false" ht="13.8" hidden="false" customHeight="fals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</row>
    <row r="74" customFormat="false" ht="13.8" hidden="false" customHeight="fals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</row>
    <row r="75" customFormat="false" ht="13.8" hidden="false" customHeight="fals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</row>
    <row r="76" customFormat="false" ht="13.8" hidden="false" customHeight="fals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</row>
    <row r="77" customFormat="false" ht="13.8" hidden="false" customHeight="fals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</row>
    <row r="78" customFormat="false" ht="13.8" hidden="false" customHeight="fals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</row>
    <row r="79" customFormat="false" ht="13.8" hidden="false" customHeight="fals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</row>
    <row r="80" customFormat="false" ht="13.8" hidden="false" customHeight="fals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</row>
    <row r="81" customFormat="false" ht="13.8" hidden="false" customHeight="fals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</row>
    <row r="82" customFormat="false" ht="13.8" hidden="false" customHeight="fals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</row>
    <row r="83" customFormat="false" ht="13.8" hidden="false" customHeight="fals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</row>
    <row r="84" customFormat="false" ht="13.8" hidden="false" customHeight="fals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</row>
    <row r="85" customFormat="false" ht="13.8" hidden="false" customHeight="fals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</row>
    <row r="86" customFormat="false" ht="13.8" hidden="false" customHeight="fals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</row>
    <row r="87" customFormat="false" ht="13.8" hidden="false" customHeight="fals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</row>
    <row r="88" customFormat="false" ht="13.8" hidden="false" customHeight="fals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</row>
    <row r="89" customFormat="false" ht="13.8" hidden="false" customHeight="fals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</row>
    <row r="90" customFormat="false" ht="13.8" hidden="false" customHeight="fals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</row>
    <row r="91" customFormat="false" ht="13.8" hidden="false" customHeight="fals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</row>
    <row r="92" customFormat="false" ht="13.8" hidden="false" customHeight="fals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</row>
    <row r="93" customFormat="false" ht="13.8" hidden="false" customHeight="fals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</row>
    <row r="94" customFormat="false" ht="13.8" hidden="false" customHeight="fals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</row>
    <row r="95" customFormat="false" ht="13.8" hidden="false" customHeight="fals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</row>
    <row r="96" customFormat="false" ht="13.8" hidden="false" customHeight="fals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</row>
    <row r="97" customFormat="false" ht="13.8" hidden="false" customHeight="fals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</row>
    <row r="98" customFormat="false" ht="13.8" hidden="false" customHeight="fals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</row>
    <row r="99" customFormat="false" ht="13.8" hidden="false" customHeight="fals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</row>
    <row r="100" customFormat="false" ht="13.8" hidden="false" customHeight="fals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</row>
    <row r="101" customFormat="false" ht="13.8" hidden="false" customHeight="fals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</row>
    <row r="102" customFormat="false" ht="13.8" hidden="false" customHeight="fals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</row>
    <row r="103" customFormat="false" ht="13.8" hidden="false" customHeight="fals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</row>
    <row r="104" customFormat="false" ht="13.8" hidden="false" customHeight="fals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</row>
    <row r="105" customFormat="false" ht="13.8" hidden="false" customHeight="fals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</row>
    <row r="106" customFormat="false" ht="13.8" hidden="false" customHeight="fals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</row>
    <row r="107" customFormat="false" ht="13.8" hidden="false" customHeight="fals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</row>
    <row r="108" customFormat="false" ht="13.8" hidden="false" customHeight="fals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</row>
    <row r="109" customFormat="false" ht="13.8" hidden="false" customHeight="fals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</row>
  </sheetData>
  <hyperlinks>
    <hyperlink ref="S4" r:id="rId1" display="https://stackoverflow.com/questions/2608144/how-to-split-long-commands-over-multiple-lines-in-powershell "/>
    <hyperlink ref="F28" r:id="rId2" display="Ir a directorio home (C:\Usuarios\Nombre)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3"/>
  <picture r:id="rId4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5B7AAD"/>
    <pageSetUpPr fitToPage="false"/>
  </sheetPr>
  <dimension ref="A1:BH467"/>
  <sheetViews>
    <sheetView showFormulas="false" showGridLines="true" showRowColHeaders="true" showZeros="true" rightToLeft="false" tabSelected="false" showOutlineSymbols="true" defaultGridColor="true" view="normal" topLeftCell="A22" colorId="64" zoomScale="55" zoomScaleNormal="55" zoomScalePageLayoutView="100" workbookViewId="0">
      <selection pane="topLeft" activeCell="U76" activeCellId="0" sqref="U76"/>
    </sheetView>
  </sheetViews>
  <sheetFormatPr defaultColWidth="11.78515625" defaultRowHeight="13.8" zeroHeight="false" outlineLevelRow="0" outlineLevelCol="0"/>
  <cols>
    <col collapsed="false" customWidth="true" hidden="false" outlineLevel="0" max="67" min="1" style="1" width="11.42"/>
  </cols>
  <sheetData>
    <row r="1" customFormat="false" ht="13.8" hidden="false" customHeight="false" outlineLevel="0" collapsed="false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</row>
    <row r="2" customFormat="false" ht="13.8" hidden="false" customHeight="false" outlineLevel="0" collapsed="false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</row>
    <row r="3" customFormat="false" ht="13.8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</row>
    <row r="4" customFormat="false" ht="26.8" hidden="false" customHeight="false" outlineLevel="0" collapsed="false">
      <c r="A4" s="4"/>
      <c r="B4" s="5" t="s">
        <v>301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</row>
    <row r="5" customFormat="false" ht="13.8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11"/>
      <c r="S5" s="4"/>
      <c r="T5" s="12"/>
      <c r="U5" s="7" t="s">
        <v>302</v>
      </c>
      <c r="V5" s="4"/>
      <c r="W5" s="4"/>
      <c r="X5" s="4"/>
      <c r="Y5" s="4"/>
      <c r="Z5" s="4"/>
      <c r="AA5" s="4"/>
      <c r="AB5" s="4" t="s">
        <v>303</v>
      </c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</row>
    <row r="6" customFormat="false" ht="13.8" hidden="false" customHeight="false" outlineLevel="0" collapsed="false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11"/>
      <c r="S6" s="4"/>
      <c r="T6" s="12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</row>
    <row r="7" customFormat="false" ht="13.8" hidden="false" customHeight="false" outlineLevel="0" collapsed="false">
      <c r="A7" s="4"/>
      <c r="B7" s="4" t="s">
        <v>28</v>
      </c>
      <c r="C7" s="4"/>
      <c r="D7" s="4" t="s">
        <v>304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11" t="str">
        <f aca="false">HYPERLINK("https://www.stata.com/","Página oficial")</f>
        <v>Página oficial</v>
      </c>
      <c r="S7" s="4"/>
      <c r="T7" s="12"/>
      <c r="U7" s="4" t="s">
        <v>305</v>
      </c>
      <c r="V7" s="4" t="s">
        <v>306</v>
      </c>
      <c r="W7" s="4"/>
      <c r="X7" s="4"/>
      <c r="Y7" s="4"/>
      <c r="Z7" s="4"/>
      <c r="AA7" s="4"/>
      <c r="AB7" s="4" t="s">
        <v>307</v>
      </c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</row>
    <row r="8" customFormat="false" ht="13.8" hidden="false" customHeight="false" outlineLevel="0" collapsed="false">
      <c r="A8" s="4"/>
      <c r="B8" s="4"/>
      <c r="C8" s="4"/>
      <c r="D8" s="4" t="s">
        <v>308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11" t="str">
        <f aca="false">HYPERLINK("https://www.stata.com/order/","Compra oficial")</f>
        <v>Compra oficial</v>
      </c>
      <c r="S8" s="4"/>
      <c r="T8" s="12"/>
      <c r="U8" s="4" t="s">
        <v>309</v>
      </c>
      <c r="V8" s="4" t="s">
        <v>310</v>
      </c>
      <c r="W8" s="4"/>
      <c r="X8" s="4"/>
      <c r="Y8" s="4"/>
      <c r="Z8" s="4"/>
      <c r="AA8" s="4"/>
      <c r="AB8" s="4" t="s">
        <v>311</v>
      </c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</row>
    <row r="9" customFormat="false" ht="13.8" hidden="false" customHeight="false" outlineLevel="0" collapsed="false">
      <c r="A9" s="4"/>
      <c r="B9" s="4"/>
      <c r="C9" s="4"/>
      <c r="D9" s="4" t="s">
        <v>312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11" t="str">
        <f aca="false">HYPERLINK("https://www.statalist.org/forums/","Foro oficial")</f>
        <v>Foro oficial</v>
      </c>
      <c r="S9" s="4"/>
      <c r="T9" s="12"/>
      <c r="U9" s="4" t="s">
        <v>313</v>
      </c>
      <c r="V9" s="4" t="s">
        <v>314</v>
      </c>
      <c r="W9" s="4"/>
      <c r="X9" s="4"/>
      <c r="Y9" s="4"/>
      <c r="Z9" s="4"/>
      <c r="AA9" s="4"/>
      <c r="AB9" s="4" t="s">
        <v>315</v>
      </c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</row>
    <row r="10" customFormat="false" ht="13.8" hidden="false" customHeight="false" outlineLevel="0" collapsed="false">
      <c r="A10" s="4"/>
      <c r="B10" s="4"/>
      <c r="C10" s="4"/>
      <c r="D10" s="4" t="s">
        <v>316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11" t="str">
        <f aca="false">HYPERLINK("https://www.stata.com/manuals/u.pdf","Guía de usuario")</f>
        <v>Guía de usuario</v>
      </c>
      <c r="S10" s="4"/>
      <c r="T10" s="12"/>
      <c r="U10" s="4" t="s">
        <v>317</v>
      </c>
      <c r="V10" s="4" t="s">
        <v>318</v>
      </c>
      <c r="W10" s="4"/>
      <c r="X10" s="4"/>
      <c r="Y10" s="4"/>
      <c r="Z10" s="4"/>
      <c r="AA10" s="4"/>
      <c r="AB10" s="4" t="s">
        <v>319</v>
      </c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</row>
    <row r="11" customFormat="false" ht="13.8" hidden="false" customHeight="false" outlineLevel="0" collapsed="false">
      <c r="A11" s="4"/>
      <c r="B11" s="4"/>
      <c r="C11" s="4"/>
      <c r="D11" s="4" t="s">
        <v>320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11" t="str">
        <f aca="false">HYPERLINK("https://www.stata.com/netcourse/","Cursos oficiales")</f>
        <v>Cursos oficiales</v>
      </c>
      <c r="S11" s="4"/>
      <c r="T11" s="12"/>
      <c r="U11" s="4" t="s">
        <v>321</v>
      </c>
      <c r="V11" s="4" t="s">
        <v>322</v>
      </c>
      <c r="W11" s="4"/>
      <c r="X11" s="4"/>
      <c r="Y11" s="4"/>
      <c r="Z11" s="4"/>
      <c r="AA11" s="4"/>
      <c r="AB11" s="4" t="s">
        <v>323</v>
      </c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</row>
    <row r="12" customFormat="false" ht="13.8" hidden="false" customHeight="false" outlineLevel="0" collapsed="false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11" t="str">
        <f aca="false">HYPERLINK("https://www.stata.com/training/webinar/","Webinars gratuitos")</f>
        <v>Webinars gratuitos</v>
      </c>
      <c r="S12" s="4"/>
      <c r="T12" s="12"/>
      <c r="U12" s="4" t="s">
        <v>324</v>
      </c>
      <c r="V12" s="4" t="s">
        <v>325</v>
      </c>
      <c r="W12" s="4"/>
      <c r="X12" s="4"/>
      <c r="Y12" s="4"/>
      <c r="Z12" s="4"/>
      <c r="AA12" s="4"/>
      <c r="AB12" s="4" t="s">
        <v>326</v>
      </c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</row>
    <row r="13" customFormat="false" ht="13.8" hidden="false" customHeight="false" outlineLevel="0" collapsed="false">
      <c r="A13" s="4"/>
      <c r="B13" s="4" t="s">
        <v>32</v>
      </c>
      <c r="C13" s="4"/>
      <c r="D13" s="4" t="s">
        <v>327</v>
      </c>
      <c r="E13" s="4"/>
      <c r="F13" s="4" t="s">
        <v>328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11" t="str">
        <f aca="false">HYPERLINK("https://www.stata.com/links/video-tutorials/","Tutoriales")</f>
        <v>Tutoriales</v>
      </c>
      <c r="S13" s="4"/>
      <c r="T13" s="12"/>
      <c r="U13" s="4" t="s">
        <v>329</v>
      </c>
      <c r="V13" s="11" t="str">
        <f aca="false">HYPERLINK("https://www.stata.com/manuals13/m.pdf ","Mata")</f>
        <v>Mata</v>
      </c>
      <c r="W13" s="4"/>
      <c r="X13" s="4"/>
      <c r="Y13" s="4"/>
      <c r="Z13" s="4"/>
      <c r="AA13" s="4"/>
      <c r="AB13" s="4" t="s">
        <v>330</v>
      </c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</row>
    <row r="14" customFormat="false" ht="13.8" hidden="false" customHeight="false" outlineLevel="0" collapsed="false">
      <c r="A14" s="4"/>
      <c r="B14" s="4"/>
      <c r="C14" s="4"/>
      <c r="D14" s="4" t="s">
        <v>331</v>
      </c>
      <c r="E14" s="4"/>
      <c r="F14" s="4" t="s">
        <v>332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11" t="str">
        <f aca="false">HYPERLINK("https://www.youtube.com/channel/UCVk4G4nEtBS4tLOyHqustDA","Canal de Youtube")</f>
        <v>Canal de Youtube</v>
      </c>
      <c r="S14" s="4"/>
      <c r="T14" s="4"/>
      <c r="U14" s="4" t="s">
        <v>333</v>
      </c>
      <c r="V14" s="4" t="s">
        <v>334</v>
      </c>
      <c r="W14" s="4"/>
      <c r="X14" s="4"/>
      <c r="Y14" s="4"/>
      <c r="Z14" s="4"/>
      <c r="AA14" s="4"/>
      <c r="AB14" s="4" t="s">
        <v>335</v>
      </c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</row>
    <row r="15" customFormat="false" ht="13.8" hidden="false" customHeight="false" outlineLevel="0" collapsed="false">
      <c r="A15" s="4"/>
      <c r="B15" s="4"/>
      <c r="C15" s="4"/>
      <c r="D15" s="4" t="s">
        <v>336</v>
      </c>
      <c r="E15" s="4"/>
      <c r="F15" s="4" t="s">
        <v>337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11" t="str">
        <f aca="false">HYPERLINK("https://www.stata-journal.com/","Journal oficial")</f>
        <v>Journal oficial</v>
      </c>
      <c r="S15" s="4"/>
      <c r="T15" s="4"/>
      <c r="U15" s="4" t="s">
        <v>338</v>
      </c>
      <c r="V15" s="4" t="s">
        <v>339</v>
      </c>
      <c r="W15" s="4"/>
      <c r="X15" s="4"/>
      <c r="Y15" s="4"/>
      <c r="Z15" s="4"/>
      <c r="AA15" s="4"/>
      <c r="AB15" s="4" t="s">
        <v>340</v>
      </c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</row>
    <row r="16" customFormat="false" ht="13.8" hidden="false" customHeight="false" outlineLevel="0" collapsed="false">
      <c r="A16" s="4"/>
      <c r="B16" s="4"/>
      <c r="C16" s="4"/>
      <c r="D16" s="4" t="s">
        <v>341</v>
      </c>
      <c r="E16" s="4"/>
      <c r="F16" s="4" t="s">
        <v>342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 t="s">
        <v>343</v>
      </c>
      <c r="V16" s="4" t="s">
        <v>344</v>
      </c>
      <c r="W16" s="4"/>
      <c r="X16" s="4"/>
      <c r="Y16" s="4"/>
      <c r="Z16" s="4"/>
      <c r="AA16" s="4"/>
      <c r="AB16" s="4" t="s">
        <v>345</v>
      </c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</row>
    <row r="17" customFormat="false" ht="13.8" hidden="false" customHeight="false" outlineLevel="0" collapsed="false">
      <c r="A17" s="4"/>
      <c r="B17" s="4"/>
      <c r="C17" s="4"/>
      <c r="D17" s="4" t="s">
        <v>346</v>
      </c>
      <c r="E17" s="4"/>
      <c r="F17" s="4" t="s">
        <v>347</v>
      </c>
      <c r="G17" s="4"/>
      <c r="H17" s="4"/>
      <c r="I17" s="4"/>
      <c r="J17" s="4"/>
      <c r="K17" s="4"/>
      <c r="L17" s="4"/>
      <c r="M17" s="6"/>
      <c r="N17" s="4"/>
      <c r="O17" s="4"/>
      <c r="P17" s="4"/>
      <c r="Q17" s="4"/>
      <c r="R17" s="4"/>
      <c r="S17" s="4"/>
      <c r="T17" s="4"/>
      <c r="U17" s="4" t="s">
        <v>348</v>
      </c>
      <c r="V17" s="4" t="s">
        <v>349</v>
      </c>
      <c r="W17" s="4"/>
      <c r="X17" s="4"/>
      <c r="Y17" s="4"/>
      <c r="Z17" s="4"/>
      <c r="AA17" s="4"/>
      <c r="AB17" s="4" t="s">
        <v>350</v>
      </c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</row>
    <row r="18" customFormat="false" ht="13.8" hidden="false" customHeight="false" outlineLevel="0" collapsed="false">
      <c r="A18" s="4"/>
      <c r="B18" s="4"/>
      <c r="C18" s="4"/>
      <c r="D18" s="4" t="s">
        <v>351</v>
      </c>
      <c r="E18" s="4"/>
      <c r="F18" s="4" t="s">
        <v>352</v>
      </c>
      <c r="G18" s="4"/>
      <c r="H18" s="4"/>
      <c r="I18" s="4"/>
      <c r="J18" s="4"/>
      <c r="K18" s="4"/>
      <c r="L18" s="4"/>
      <c r="M18" s="6"/>
      <c r="N18" s="4"/>
      <c r="O18" s="4"/>
      <c r="P18" s="4"/>
      <c r="Q18" s="4"/>
      <c r="R18" s="4"/>
      <c r="S18" s="4"/>
      <c r="T18" s="4"/>
      <c r="U18" s="4" t="s">
        <v>353</v>
      </c>
      <c r="V18" s="4" t="s">
        <v>354</v>
      </c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</row>
    <row r="19" customFormat="false" ht="13.8" hidden="false" customHeight="false" outlineLevel="0" collapsed="false">
      <c r="A19" s="4"/>
      <c r="B19" s="4"/>
      <c r="C19" s="4"/>
      <c r="D19" s="4" t="s">
        <v>351</v>
      </c>
      <c r="E19" s="4"/>
      <c r="F19" s="4" t="s">
        <v>355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 t="s">
        <v>356</v>
      </c>
      <c r="V19" s="4" t="s">
        <v>357</v>
      </c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</row>
    <row r="20" customFormat="false" ht="13.8" hidden="false" customHeight="false" outlineLevel="0" collapsed="false">
      <c r="A20" s="4"/>
      <c r="B20" s="13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 t="s">
        <v>358</v>
      </c>
      <c r="V20" s="4" t="s">
        <v>359</v>
      </c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</row>
    <row r="21" customFormat="false" ht="15.65" hidden="false" customHeight="false" outlineLevel="0" collapsed="false">
      <c r="A21" s="4"/>
      <c r="B21" s="13" t="s">
        <v>247</v>
      </c>
      <c r="C21" s="4" t="s">
        <v>360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</row>
    <row r="22" customFormat="false" ht="13.8" hidden="false" customHeight="false" outlineLevel="0" collapsed="false">
      <c r="A22" s="4"/>
      <c r="B22" s="13" t="s">
        <v>361</v>
      </c>
      <c r="C22" s="4" t="s">
        <v>362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</row>
    <row r="23" customFormat="false" ht="13.8" hidden="false" customHeight="false" outlineLevel="0" collapsed="false">
      <c r="A23" s="4"/>
      <c r="B23" s="13" t="s">
        <v>363</v>
      </c>
      <c r="C23" s="4" t="s">
        <v>364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</row>
    <row r="24" customFormat="false" ht="13.8" hidden="false" customHeight="false" outlineLevel="0" collapsed="false">
      <c r="A24" s="4"/>
      <c r="B24" s="13" t="s">
        <v>365</v>
      </c>
      <c r="C24" s="4" t="s">
        <v>366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6" t="s">
        <v>367</v>
      </c>
      <c r="AH24" s="4"/>
      <c r="AI24" s="4"/>
      <c r="AJ24" s="4"/>
      <c r="AK24" s="4"/>
      <c r="AL24" s="6" t="s">
        <v>368</v>
      </c>
      <c r="AM24" s="4"/>
      <c r="AN24" s="4"/>
      <c r="AO24" s="4"/>
      <c r="AP24" s="4"/>
      <c r="AQ24" s="4"/>
      <c r="AR24" s="6" t="s">
        <v>369</v>
      </c>
      <c r="AS24" s="4"/>
      <c r="AT24" s="4"/>
      <c r="AU24" s="4"/>
      <c r="AV24" s="4"/>
      <c r="AW24" s="4"/>
      <c r="AX24" s="4"/>
      <c r="AY24" s="4"/>
      <c r="AZ24" s="6" t="s">
        <v>370</v>
      </c>
      <c r="BA24" s="4"/>
      <c r="BB24" s="4"/>
      <c r="BC24" s="4"/>
      <c r="BD24" s="4"/>
      <c r="BE24" s="4"/>
      <c r="BF24" s="4"/>
      <c r="BG24" s="4"/>
      <c r="BH24" s="4"/>
    </row>
    <row r="25" customFormat="false" ht="13.8" hidden="false" customHeight="false" outlineLevel="0" collapsed="false">
      <c r="A25" s="4"/>
      <c r="B25" s="13" t="s">
        <v>371</v>
      </c>
      <c r="C25" s="4" t="s">
        <v>372</v>
      </c>
      <c r="D25" s="4"/>
      <c r="E25" s="4"/>
      <c r="F25" s="4"/>
      <c r="G25" s="4"/>
      <c r="H25" s="4"/>
      <c r="I25" s="4"/>
      <c r="J25" s="4"/>
      <c r="K25" s="4"/>
      <c r="L25" s="6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</row>
    <row r="26" customFormat="false" ht="15.65" hidden="false" customHeight="false" outlineLevel="0" collapsed="false">
      <c r="A26" s="4"/>
      <c r="B26" s="6"/>
      <c r="C26" s="4"/>
      <c r="D26" s="4"/>
      <c r="E26" s="4"/>
      <c r="F26" s="4"/>
      <c r="G26" s="4"/>
      <c r="H26" s="4"/>
      <c r="I26" s="4"/>
      <c r="J26" s="4"/>
      <c r="K26" s="4"/>
      <c r="L26" s="4"/>
      <c r="M26" s="6" t="s">
        <v>373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</row>
    <row r="27" customFormat="false" ht="13.8" hidden="false" customHeight="false" outlineLevel="0" collapsed="false">
      <c r="A27" s="4"/>
      <c r="B27" s="6" t="s">
        <v>374</v>
      </c>
      <c r="C27" s="4"/>
      <c r="D27" s="4"/>
      <c r="E27" s="4"/>
      <c r="F27" s="4"/>
      <c r="G27" s="4"/>
      <c r="H27" s="4"/>
      <c r="I27" s="4"/>
      <c r="J27" s="4"/>
      <c r="K27" s="4"/>
      <c r="L27" s="1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</row>
    <row r="28" customFormat="false" ht="13.8" hidden="false" customHeight="false" outlineLevel="0" collapsed="false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15"/>
      <c r="M28" s="14" t="s">
        <v>375</v>
      </c>
      <c r="N28" s="16"/>
      <c r="O28" s="14" t="s">
        <v>376</v>
      </c>
      <c r="P28" s="16"/>
      <c r="Q28" s="14" t="s">
        <v>377</v>
      </c>
      <c r="R28" s="16"/>
      <c r="S28" s="14" t="s">
        <v>378</v>
      </c>
      <c r="T28" s="16"/>
      <c r="U28" s="14"/>
      <c r="V28" s="17"/>
      <c r="W28" s="14" t="s">
        <v>379</v>
      </c>
      <c r="X28" s="4"/>
      <c r="Y28" s="6" t="s">
        <v>243</v>
      </c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</row>
    <row r="29" customFormat="false" ht="13.8" hidden="false" customHeight="false" outlineLevel="0" collapsed="false">
      <c r="A29" s="4"/>
      <c r="B29" s="6" t="s">
        <v>380</v>
      </c>
      <c r="C29" s="4"/>
      <c r="D29" s="4"/>
      <c r="E29" s="4"/>
      <c r="F29" s="4"/>
      <c r="G29" s="4"/>
      <c r="H29" s="4"/>
      <c r="I29" s="4"/>
      <c r="J29" s="4"/>
      <c r="K29" s="4"/>
      <c r="L29" s="15"/>
      <c r="M29" s="15" t="s">
        <v>249</v>
      </c>
      <c r="N29" s="4" t="s">
        <v>381</v>
      </c>
      <c r="O29" s="15" t="s">
        <v>382</v>
      </c>
      <c r="P29" s="4" t="s">
        <v>383</v>
      </c>
      <c r="Q29" s="15" t="s">
        <v>384</v>
      </c>
      <c r="R29" s="4" t="s">
        <v>385</v>
      </c>
      <c r="S29" s="15" t="s">
        <v>386</v>
      </c>
      <c r="T29" s="4" t="s">
        <v>387</v>
      </c>
      <c r="U29" s="18"/>
      <c r="V29" s="4"/>
      <c r="W29" s="15" t="s">
        <v>249</v>
      </c>
      <c r="X29" s="4" t="s">
        <v>388</v>
      </c>
      <c r="Y29" s="15" t="s">
        <v>389</v>
      </c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</row>
    <row r="30" customFormat="false" ht="13.8" hidden="false" customHeight="false" outlineLevel="0" collapsed="false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15"/>
      <c r="M30" s="15" t="s">
        <v>256</v>
      </c>
      <c r="N30" s="4" t="s">
        <v>390</v>
      </c>
      <c r="O30" s="15" t="s">
        <v>391</v>
      </c>
      <c r="P30" s="4" t="s">
        <v>392</v>
      </c>
      <c r="Q30" s="15" t="s">
        <v>250</v>
      </c>
      <c r="R30" s="4" t="s">
        <v>393</v>
      </c>
      <c r="S30" s="15" t="s">
        <v>394</v>
      </c>
      <c r="T30" s="4" t="s">
        <v>395</v>
      </c>
      <c r="U30" s="18"/>
      <c r="V30" s="4"/>
      <c r="W30" s="15" t="s">
        <v>247</v>
      </c>
      <c r="X30" s="4" t="s">
        <v>396</v>
      </c>
      <c r="Y30" s="15" t="s">
        <v>247</v>
      </c>
      <c r="Z30" s="4" t="s">
        <v>397</v>
      </c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</row>
    <row r="31" customFormat="false" ht="15.65" hidden="false" customHeight="false" outlineLevel="0" collapsed="false">
      <c r="A31" s="4"/>
      <c r="B31" s="19" t="s">
        <v>398</v>
      </c>
      <c r="C31" s="4"/>
      <c r="D31" s="4" t="s">
        <v>399</v>
      </c>
      <c r="E31" s="4"/>
      <c r="F31" s="4"/>
      <c r="G31" s="4"/>
      <c r="H31" s="4"/>
      <c r="I31" s="4"/>
      <c r="J31" s="4"/>
      <c r="K31" s="4"/>
      <c r="L31" s="15"/>
      <c r="M31" s="15" t="s">
        <v>247</v>
      </c>
      <c r="N31" s="4" t="s">
        <v>400</v>
      </c>
      <c r="O31" s="15" t="s">
        <v>270</v>
      </c>
      <c r="P31" s="4" t="s">
        <v>401</v>
      </c>
      <c r="Q31" s="15" t="s">
        <v>402</v>
      </c>
      <c r="R31" s="4" t="s">
        <v>403</v>
      </c>
      <c r="S31" s="15" t="s">
        <v>404</v>
      </c>
      <c r="T31" s="4" t="s">
        <v>405</v>
      </c>
      <c r="U31" s="18"/>
      <c r="V31" s="4"/>
      <c r="W31" s="4"/>
      <c r="X31" s="4"/>
      <c r="Y31" s="15" t="s">
        <v>406</v>
      </c>
      <c r="Z31" s="4" t="s">
        <v>407</v>
      </c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</row>
    <row r="32" customFormat="false" ht="13.8" hidden="false" customHeight="false" outlineLevel="0" collapsed="false">
      <c r="A32" s="4"/>
      <c r="B32" s="20" t="s">
        <v>408</v>
      </c>
      <c r="C32" s="4"/>
      <c r="D32" s="4" t="s">
        <v>409</v>
      </c>
      <c r="E32" s="4"/>
      <c r="F32" s="4"/>
      <c r="G32" s="4"/>
      <c r="H32" s="4"/>
      <c r="I32" s="4"/>
      <c r="J32" s="4"/>
      <c r="K32" s="4"/>
      <c r="L32" s="15"/>
      <c r="M32" s="15" t="s">
        <v>261</v>
      </c>
      <c r="N32" s="4" t="s">
        <v>410</v>
      </c>
      <c r="O32" s="15" t="s">
        <v>411</v>
      </c>
      <c r="P32" s="4" t="s">
        <v>412</v>
      </c>
      <c r="Q32" s="15" t="s">
        <v>413</v>
      </c>
      <c r="R32" s="4" t="s">
        <v>403</v>
      </c>
      <c r="S32" s="4"/>
      <c r="T32" s="4"/>
      <c r="U32" s="1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</row>
    <row r="33" customFormat="false" ht="13.8" hidden="false" customHeight="false" outlineLevel="0" collapsed="false">
      <c r="A33" s="4"/>
      <c r="B33" s="20"/>
      <c r="C33" s="4"/>
      <c r="D33" s="4"/>
      <c r="E33" s="4"/>
      <c r="F33" s="4"/>
      <c r="G33" s="4"/>
      <c r="H33" s="4"/>
      <c r="I33" s="4"/>
      <c r="J33" s="4"/>
      <c r="K33" s="4"/>
      <c r="L33" s="4"/>
      <c r="M33" s="15" t="s">
        <v>414</v>
      </c>
      <c r="N33" s="4" t="s">
        <v>415</v>
      </c>
      <c r="O33" s="15" t="s">
        <v>416</v>
      </c>
      <c r="P33" s="4" t="s">
        <v>417</v>
      </c>
      <c r="Q33" s="4"/>
      <c r="R33" s="4"/>
      <c r="S33" s="4"/>
      <c r="T33" s="4"/>
      <c r="U33" s="1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</row>
    <row r="34" customFormat="false" ht="13.8" hidden="false" customHeight="false" outlineLevel="0" collapsed="false">
      <c r="A34" s="4"/>
      <c r="B34" s="20" t="s">
        <v>418</v>
      </c>
      <c r="C34" s="4"/>
      <c r="D34" s="4" t="s">
        <v>419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15" t="s">
        <v>420</v>
      </c>
      <c r="P34" s="4" t="s">
        <v>421</v>
      </c>
      <c r="Q34" s="4"/>
      <c r="R34" s="4"/>
      <c r="S34" s="4"/>
      <c r="T34" s="4"/>
      <c r="U34" s="1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</row>
    <row r="35" customFormat="false" ht="13.8" hidden="false" customHeight="false" outlineLevel="0" collapsed="false">
      <c r="A35" s="4"/>
      <c r="B35" s="20" t="s">
        <v>422</v>
      </c>
      <c r="C35" s="4"/>
      <c r="D35" s="4" t="s">
        <v>423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1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</row>
    <row r="36" customFormat="false" ht="13.8" hidden="false" customHeight="false" outlineLevel="0" collapsed="false">
      <c r="A36" s="4"/>
      <c r="B36" s="20" t="s">
        <v>424</v>
      </c>
      <c r="C36" s="4"/>
      <c r="D36" s="4" t="s">
        <v>425</v>
      </c>
      <c r="E36" s="4"/>
      <c r="F36" s="4"/>
      <c r="G36" s="4"/>
      <c r="H36" s="4"/>
      <c r="I36" s="4"/>
      <c r="J36" s="4"/>
      <c r="K36" s="4"/>
      <c r="L36" s="4"/>
      <c r="M36" s="4"/>
      <c r="N36" s="21"/>
      <c r="O36" s="4"/>
      <c r="P36" s="21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</row>
    <row r="37" customFormat="false" ht="13.8" hidden="false" customHeight="false" outlineLevel="0" collapsed="false">
      <c r="A37" s="4"/>
      <c r="B37" s="20" t="s">
        <v>426</v>
      </c>
      <c r="C37" s="4"/>
      <c r="D37" s="4" t="s">
        <v>427</v>
      </c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</row>
    <row r="38" customFormat="false" ht="13.8" hidden="false" customHeight="false" outlineLevel="0" collapsed="false">
      <c r="A38" s="4"/>
      <c r="B38" s="20" t="s">
        <v>428</v>
      </c>
      <c r="C38" s="4"/>
      <c r="D38" s="4" t="s">
        <v>429</v>
      </c>
      <c r="E38" s="4"/>
      <c r="F38" s="4"/>
      <c r="G38" s="4"/>
      <c r="H38" s="4"/>
      <c r="I38" s="4"/>
      <c r="J38" s="4"/>
      <c r="K38" s="4"/>
      <c r="L38" s="6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</row>
    <row r="39" customFormat="false" ht="13.8" hidden="false" customHeight="false" outlineLevel="0" collapsed="false">
      <c r="A39" s="4"/>
      <c r="B39" s="20" t="s">
        <v>430</v>
      </c>
      <c r="C39" s="4"/>
      <c r="D39" s="4" t="s">
        <v>431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</row>
    <row r="40" customFormat="false" ht="13.8" hidden="false" customHeight="false" outlineLevel="0" collapsed="false">
      <c r="A40" s="4"/>
      <c r="B40" s="20" t="s">
        <v>432</v>
      </c>
      <c r="C40" s="4"/>
      <c r="D40" s="4" t="s">
        <v>433</v>
      </c>
      <c r="E40" s="4"/>
      <c r="F40" s="4"/>
      <c r="G40" s="4"/>
      <c r="H40" s="4"/>
      <c r="I40" s="4"/>
      <c r="J40" s="4"/>
      <c r="K40" s="4"/>
      <c r="L40" s="6"/>
      <c r="M40" s="4"/>
      <c r="N40" s="4"/>
      <c r="O40" s="6" t="s">
        <v>434</v>
      </c>
      <c r="P40" s="4"/>
      <c r="Q40" s="4" t="s">
        <v>435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</row>
    <row r="41" customFormat="false" ht="15.65" hidden="false" customHeight="false" outlineLevel="0" collapsed="false">
      <c r="A41" s="4"/>
      <c r="B41" s="20" t="s">
        <v>436</v>
      </c>
      <c r="C41" s="4"/>
      <c r="D41" s="4" t="s">
        <v>437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 t="s">
        <v>438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</row>
    <row r="42" customFormat="false" ht="15.65" hidden="false" customHeight="false" outlineLevel="0" collapsed="false">
      <c r="A42" s="4"/>
      <c r="B42" s="20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 t="s">
        <v>439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</row>
    <row r="43" customFormat="false" ht="13.8" hidden="false" customHeight="false" outlineLevel="0" collapsed="false">
      <c r="A43" s="4"/>
      <c r="B43" s="20" t="s">
        <v>440</v>
      </c>
      <c r="C43" s="4"/>
      <c r="D43" s="4"/>
      <c r="E43" s="4"/>
      <c r="F43" s="4"/>
      <c r="G43" s="4"/>
      <c r="H43" s="4"/>
      <c r="I43" s="4"/>
      <c r="J43" s="4"/>
      <c r="K43" s="4"/>
      <c r="L43" s="20"/>
      <c r="M43" s="4"/>
      <c r="N43" s="4"/>
      <c r="O43" s="20"/>
      <c r="P43" s="4"/>
      <c r="Q43" s="4"/>
      <c r="R43" s="4"/>
      <c r="S43" s="4"/>
      <c r="T43" s="4"/>
      <c r="U43" s="4"/>
      <c r="V43" s="4"/>
      <c r="W43" s="4"/>
      <c r="X43" s="4"/>
      <c r="Y43" s="22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</row>
    <row r="44" customFormat="false" ht="15.65" hidden="false" customHeight="false" outlineLevel="0" collapsed="false">
      <c r="A44" s="4"/>
      <c r="B44" s="20" t="s">
        <v>441</v>
      </c>
      <c r="C44" s="4"/>
      <c r="D44" s="4"/>
      <c r="E44" s="4" t="s">
        <v>442</v>
      </c>
      <c r="F44" s="4"/>
      <c r="G44" s="4"/>
      <c r="H44" s="4"/>
      <c r="I44" s="4"/>
      <c r="J44" s="4"/>
      <c r="K44" s="4"/>
      <c r="L44" s="20"/>
      <c r="M44" s="4"/>
      <c r="N44" s="4"/>
      <c r="O44" s="20" t="s">
        <v>443</v>
      </c>
      <c r="P44" s="4"/>
      <c r="Q44" s="4" t="s">
        <v>444</v>
      </c>
      <c r="R44" s="4"/>
      <c r="S44" s="4"/>
      <c r="T44" s="4"/>
      <c r="U44" s="4"/>
      <c r="V44" s="4"/>
      <c r="W44" s="4"/>
      <c r="X44" s="4"/>
      <c r="Y44" s="22" t="s">
        <v>157</v>
      </c>
      <c r="Z44" s="4" t="s">
        <v>445</v>
      </c>
      <c r="AA44" s="4"/>
      <c r="AB44" s="4" t="s">
        <v>446</v>
      </c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</row>
    <row r="45" customFormat="false" ht="15.65" hidden="false" customHeight="false" outlineLevel="0" collapsed="false">
      <c r="A45" s="4"/>
      <c r="B45" s="20" t="s">
        <v>447</v>
      </c>
      <c r="C45" s="4"/>
      <c r="D45" s="4"/>
      <c r="E45" s="4" t="s">
        <v>448</v>
      </c>
      <c r="F45" s="4"/>
      <c r="G45" s="4" t="s">
        <v>449</v>
      </c>
      <c r="H45" s="4"/>
      <c r="I45" s="4"/>
      <c r="J45" s="4"/>
      <c r="K45" s="4"/>
      <c r="L45" s="4"/>
      <c r="M45" s="4"/>
      <c r="N45" s="4"/>
      <c r="O45" s="20" t="s">
        <v>450</v>
      </c>
      <c r="P45" s="4"/>
      <c r="Q45" s="4" t="s">
        <v>451</v>
      </c>
      <c r="R45" s="4"/>
      <c r="S45" s="4"/>
      <c r="T45" s="4"/>
      <c r="U45" s="4"/>
      <c r="V45" s="4"/>
      <c r="W45" s="4"/>
      <c r="X45" s="4"/>
      <c r="Y45" s="4"/>
      <c r="Z45" s="4" t="s">
        <v>452</v>
      </c>
      <c r="AA45" s="4"/>
      <c r="AB45" s="4" t="s">
        <v>453</v>
      </c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</row>
    <row r="46" customFormat="false" ht="13.8" hidden="false" customHeight="false" outlineLevel="0" collapsed="false">
      <c r="A46" s="4"/>
      <c r="B46" s="20" t="s">
        <v>454</v>
      </c>
      <c r="C46" s="4"/>
      <c r="D46" s="4"/>
      <c r="E46" s="4"/>
      <c r="F46" s="4"/>
      <c r="G46" s="4"/>
      <c r="H46" s="4"/>
      <c r="I46" s="4"/>
      <c r="J46" s="4"/>
      <c r="K46" s="4"/>
      <c r="L46" s="20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</row>
    <row r="47" customFormat="false" ht="15.65" hidden="false" customHeight="false" outlineLevel="0" collapsed="false">
      <c r="A47" s="4"/>
      <c r="B47" s="20"/>
      <c r="C47" s="4"/>
      <c r="D47" s="4"/>
      <c r="E47" s="4" t="s">
        <v>455</v>
      </c>
      <c r="F47" s="4"/>
      <c r="G47" s="4"/>
      <c r="H47" s="4"/>
      <c r="I47" s="4"/>
      <c r="J47" s="4"/>
      <c r="K47" s="4"/>
      <c r="L47" s="20"/>
      <c r="M47" s="4"/>
      <c r="N47" s="4"/>
      <c r="O47" s="20" t="s">
        <v>456</v>
      </c>
      <c r="P47" s="4"/>
      <c r="Q47" s="4" t="s">
        <v>457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</row>
    <row r="48" customFormat="false" ht="15.65" hidden="false" customHeight="false" outlineLevel="0" collapsed="false">
      <c r="A48" s="4"/>
      <c r="B48" s="20" t="s">
        <v>458</v>
      </c>
      <c r="C48" s="4"/>
      <c r="D48" s="4"/>
      <c r="E48" s="4" t="s">
        <v>459</v>
      </c>
      <c r="F48" s="4"/>
      <c r="G48" s="4"/>
      <c r="H48" s="4"/>
      <c r="I48" s="4"/>
      <c r="J48" s="4"/>
      <c r="K48" s="4"/>
      <c r="L48" s="4"/>
      <c r="M48" s="4"/>
      <c r="N48" s="4"/>
      <c r="O48" s="20" t="s">
        <v>460</v>
      </c>
      <c r="P48" s="4"/>
      <c r="Q48" s="4" t="s">
        <v>461</v>
      </c>
      <c r="R48" s="4"/>
      <c r="S48" s="4"/>
      <c r="T48" s="4"/>
      <c r="U48" s="4"/>
      <c r="V48" s="4"/>
      <c r="W48" s="4"/>
      <c r="X48" s="4"/>
      <c r="Y48" s="23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</row>
    <row r="49" customFormat="false" ht="13.8" hidden="false" customHeight="false" outlineLevel="0" collapsed="false">
      <c r="A49" s="4"/>
      <c r="B49" s="20" t="s">
        <v>462</v>
      </c>
      <c r="C49" s="4"/>
      <c r="D49" s="4"/>
      <c r="E49" s="4" t="s">
        <v>463</v>
      </c>
      <c r="F49" s="4"/>
      <c r="G49" s="4"/>
      <c r="H49" s="4"/>
      <c r="I49" s="4"/>
      <c r="J49" s="4"/>
      <c r="K49" s="4"/>
      <c r="L49" s="17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23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</row>
    <row r="50" customFormat="false" ht="13.8" hidden="false" customHeight="false" outlineLevel="0" collapsed="false">
      <c r="A50" s="4"/>
      <c r="B50" s="20" t="s">
        <v>464</v>
      </c>
      <c r="C50" s="4"/>
      <c r="D50" s="4"/>
      <c r="E50" s="4" t="s">
        <v>465</v>
      </c>
      <c r="F50" s="4"/>
      <c r="G50" s="4"/>
      <c r="H50" s="4"/>
      <c r="I50" s="4"/>
      <c r="J50" s="4"/>
      <c r="K50" s="4"/>
      <c r="L50" s="17"/>
      <c r="M50" s="4"/>
      <c r="N50" s="4"/>
      <c r="O50" s="23" t="s">
        <v>466</v>
      </c>
      <c r="P50" s="4"/>
      <c r="Q50" s="4" t="s">
        <v>467</v>
      </c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</row>
    <row r="51" customFormat="false" ht="13.8" hidden="false" customHeight="false" outlineLevel="0" collapsed="false">
      <c r="A51" s="4"/>
      <c r="B51" s="20"/>
      <c r="C51" s="4"/>
      <c r="D51" s="4"/>
      <c r="E51" s="4" t="s">
        <v>468</v>
      </c>
      <c r="F51" s="4"/>
      <c r="G51" s="4"/>
      <c r="H51" s="4"/>
      <c r="I51" s="4"/>
      <c r="J51" s="4"/>
      <c r="K51" s="4"/>
      <c r="L51" s="17"/>
      <c r="M51" s="4"/>
      <c r="N51" s="4"/>
      <c r="O51" s="23" t="s">
        <v>469</v>
      </c>
      <c r="P51" s="4"/>
      <c r="Q51" s="4" t="s">
        <v>470</v>
      </c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6" t="s">
        <v>471</v>
      </c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</row>
    <row r="52" customFormat="false" ht="13.8" hidden="false" customHeight="false" outlineLevel="0" collapsed="false">
      <c r="A52" s="4"/>
      <c r="B52" s="20"/>
      <c r="C52" s="4"/>
      <c r="D52" s="4"/>
      <c r="E52" s="4" t="s">
        <v>472</v>
      </c>
      <c r="F52" s="4"/>
      <c r="G52" s="4"/>
      <c r="H52" s="4"/>
      <c r="I52" s="4"/>
      <c r="J52" s="4"/>
      <c r="K52" s="4"/>
      <c r="L52" s="4"/>
      <c r="M52" s="4"/>
      <c r="N52" s="4"/>
      <c r="O52" s="17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6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</row>
    <row r="53" customFormat="false" ht="13.8" hidden="false" customHeight="false" outlineLevel="0" collapsed="false">
      <c r="A53" s="4"/>
      <c r="B53" s="20" t="s">
        <v>473</v>
      </c>
      <c r="C53" s="4"/>
      <c r="D53" s="4"/>
      <c r="E53" s="4" t="s">
        <v>474</v>
      </c>
      <c r="F53" s="4"/>
      <c r="G53" s="4"/>
      <c r="H53" s="4"/>
      <c r="I53" s="4"/>
      <c r="J53" s="4"/>
      <c r="K53" s="4"/>
      <c r="L53" s="4"/>
      <c r="M53" s="4"/>
      <c r="N53" s="4"/>
      <c r="O53" s="4" t="s">
        <v>475</v>
      </c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</row>
    <row r="54" customFormat="false" ht="13.8" hidden="false" customHeight="false" outlineLevel="0" collapsed="false">
      <c r="A54" s="4"/>
      <c r="B54" s="20"/>
      <c r="C54" s="4"/>
      <c r="D54" s="4"/>
      <c r="E54" s="4"/>
      <c r="F54" s="4"/>
      <c r="G54" s="4"/>
      <c r="H54" s="4"/>
      <c r="I54" s="4"/>
      <c r="J54" s="4"/>
      <c r="K54" s="4"/>
      <c r="L54" s="17"/>
      <c r="M54" s="14"/>
      <c r="N54" s="4"/>
      <c r="O54" s="4" t="s">
        <v>476</v>
      </c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12" t="s">
        <v>477</v>
      </c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</row>
    <row r="55" customFormat="false" ht="13.8" hidden="false" customHeight="false" outlineLevel="0" collapsed="false">
      <c r="A55" s="4"/>
      <c r="B55" s="20" t="s">
        <v>478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15"/>
      <c r="N55" s="4"/>
      <c r="O55" s="4" t="s">
        <v>479</v>
      </c>
      <c r="P55" s="1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</row>
    <row r="56" customFormat="false" ht="13.8" hidden="false" customHeight="false" outlineLevel="0" collapsed="false">
      <c r="A56" s="4"/>
      <c r="B56" s="20" t="s">
        <v>169</v>
      </c>
      <c r="C56" s="4"/>
      <c r="D56" s="4" t="s">
        <v>480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17"/>
      <c r="P56" s="15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</row>
    <row r="57" customFormat="false" ht="15.65" hidden="false" customHeight="false" outlineLevel="0" collapsed="false">
      <c r="A57" s="4"/>
      <c r="B57" s="20" t="s">
        <v>402</v>
      </c>
      <c r="C57" s="4"/>
      <c r="D57" s="4" t="s">
        <v>480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17" t="s">
        <v>481</v>
      </c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 t="s">
        <v>482</v>
      </c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</row>
    <row r="58" customFormat="false" ht="15.65" hidden="false" customHeight="false" outlineLevel="0" collapsed="false">
      <c r="A58" s="4"/>
      <c r="B58" s="20" t="s">
        <v>483</v>
      </c>
      <c r="C58" s="4"/>
      <c r="D58" s="4" t="s">
        <v>484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17" t="s">
        <v>485</v>
      </c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 t="s">
        <v>486</v>
      </c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</row>
    <row r="59" customFormat="false" ht="15.65" hidden="false" customHeight="false" outlineLevel="0" collapsed="false">
      <c r="A59" s="4"/>
      <c r="B59" s="20" t="s">
        <v>487</v>
      </c>
      <c r="C59" s="4"/>
      <c r="D59" s="4" t="s">
        <v>484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17" t="s">
        <v>488</v>
      </c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 t="s">
        <v>489</v>
      </c>
      <c r="AB59" s="4"/>
      <c r="AC59" s="4"/>
      <c r="AD59" s="6"/>
      <c r="AE59" s="6"/>
      <c r="AF59" s="6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</row>
    <row r="60" customFormat="false" ht="15.65" hidden="false" customHeight="false" outlineLevel="0" collapsed="false">
      <c r="A60" s="4"/>
      <c r="B60" s="20" t="s">
        <v>490</v>
      </c>
      <c r="C60" s="4"/>
      <c r="D60" s="4" t="s">
        <v>491</v>
      </c>
      <c r="E60" s="4"/>
      <c r="F60" s="4"/>
      <c r="G60" s="4"/>
      <c r="H60" s="4"/>
      <c r="I60" s="4"/>
      <c r="J60" s="4"/>
      <c r="K60" s="4"/>
      <c r="L60" s="6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</row>
    <row r="61" customFormat="false" ht="13.8" hidden="false" customHeight="false" outlineLevel="0" collapsed="false">
      <c r="A61" s="4"/>
      <c r="B61" s="20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6"/>
      <c r="Q61" s="4"/>
      <c r="R61" s="4"/>
      <c r="S61" s="4"/>
      <c r="T61" s="4"/>
      <c r="U61" s="4"/>
      <c r="V61" s="4"/>
      <c r="W61" s="6"/>
      <c r="X61" s="4"/>
      <c r="Y61" s="4"/>
      <c r="Z61" s="4"/>
      <c r="AA61" s="4"/>
      <c r="AB61" s="4"/>
      <c r="AC61" s="4"/>
      <c r="AD61" s="16"/>
      <c r="AE61" s="16"/>
      <c r="AF61" s="16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</row>
    <row r="62" customFormat="false" ht="13.8" hidden="false" customHeight="fals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7"/>
      <c r="M62" s="16"/>
      <c r="N62" s="6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6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</row>
    <row r="63" customFormat="false" ht="13.8" hidden="false" customHeight="false" outlineLevel="0" collapsed="false">
      <c r="A63" s="4"/>
      <c r="B63" s="6" t="s">
        <v>492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6"/>
      <c r="Q63" s="4"/>
      <c r="R63" s="4"/>
      <c r="S63" s="4"/>
      <c r="T63" s="4"/>
      <c r="U63" s="4"/>
      <c r="V63" s="4"/>
      <c r="W63" s="6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</row>
    <row r="64" customFormat="false" ht="13.8" hidden="false" customHeight="fals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6"/>
      <c r="L64" s="7"/>
      <c r="M64" s="21"/>
      <c r="N64" s="4"/>
      <c r="O64" s="4"/>
      <c r="P64" s="4"/>
      <c r="Q64" s="21"/>
      <c r="R64" s="4"/>
      <c r="S64" s="21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</row>
    <row r="65" customFormat="false" ht="15.65" hidden="false" customHeight="false" outlineLevel="0" collapsed="false">
      <c r="A65" s="4"/>
      <c r="B65" s="20" t="s">
        <v>493</v>
      </c>
      <c r="C65" s="4"/>
      <c r="D65" s="4" t="s">
        <v>494</v>
      </c>
      <c r="E65" s="4"/>
      <c r="F65" s="4"/>
      <c r="G65" s="4"/>
      <c r="H65" s="4"/>
      <c r="I65" s="4"/>
      <c r="J65" s="4"/>
      <c r="K65" s="4"/>
      <c r="L65" s="4"/>
      <c r="M65" s="21"/>
      <c r="N65" s="4"/>
      <c r="O65" s="4"/>
      <c r="P65" s="4"/>
      <c r="Q65" s="21"/>
      <c r="R65" s="4"/>
      <c r="S65" s="21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</row>
    <row r="66" customFormat="false" ht="13.8" hidden="false" customHeight="false" outlineLevel="0" collapsed="false">
      <c r="A66" s="4"/>
      <c r="B66" s="20" t="s">
        <v>495</v>
      </c>
      <c r="C66" s="4"/>
      <c r="D66" s="4" t="s">
        <v>496</v>
      </c>
      <c r="E66" s="4"/>
      <c r="F66" s="4"/>
      <c r="G66" s="4"/>
      <c r="H66" s="4"/>
      <c r="I66" s="4"/>
      <c r="J66" s="4"/>
      <c r="K66" s="16"/>
      <c r="L66" s="7"/>
      <c r="M66" s="21"/>
      <c r="N66" s="4"/>
      <c r="O66" s="4"/>
      <c r="P66" s="4"/>
      <c r="Q66" s="21"/>
      <c r="R66" s="4"/>
      <c r="S66" s="21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</row>
    <row r="67" customFormat="false" ht="13.8" hidden="false" customHeight="false" outlineLevel="0" collapsed="false">
      <c r="A67" s="4"/>
      <c r="B67" s="20" t="s">
        <v>497</v>
      </c>
      <c r="C67" s="4"/>
      <c r="D67" s="4" t="s">
        <v>498</v>
      </c>
      <c r="E67" s="4"/>
      <c r="F67" s="4"/>
      <c r="G67" s="4"/>
      <c r="H67" s="4"/>
      <c r="I67" s="4"/>
      <c r="J67" s="4"/>
      <c r="K67" s="4"/>
      <c r="L67" s="4"/>
      <c r="M67" s="21"/>
      <c r="N67" s="4"/>
      <c r="O67" s="4"/>
      <c r="P67" s="4"/>
      <c r="Q67" s="21"/>
      <c r="R67" s="4"/>
      <c r="S67" s="21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</row>
    <row r="68" customFormat="false" ht="13.8" hidden="false" customHeight="false" outlineLevel="0" collapsed="false">
      <c r="A68" s="4"/>
      <c r="B68" s="20" t="s">
        <v>499</v>
      </c>
      <c r="C68" s="4"/>
      <c r="D68" s="4" t="s">
        <v>500</v>
      </c>
      <c r="E68" s="4"/>
      <c r="F68" s="4"/>
      <c r="G68" s="4"/>
      <c r="H68" s="4"/>
      <c r="I68" s="4"/>
      <c r="J68" s="4"/>
      <c r="K68" s="21"/>
      <c r="L68" s="4"/>
      <c r="M68" s="21"/>
      <c r="N68" s="4"/>
      <c r="O68" s="4"/>
      <c r="P68" s="4"/>
      <c r="Q68" s="21"/>
      <c r="R68" s="4"/>
      <c r="S68" s="21"/>
      <c r="T68" s="4"/>
      <c r="U68" s="4"/>
      <c r="V68" s="4"/>
      <c r="W68" s="4"/>
      <c r="X68" s="4"/>
      <c r="Y68" s="4"/>
      <c r="Z68" s="4"/>
      <c r="AA68" s="4"/>
      <c r="AB68" s="4"/>
      <c r="AC68" s="16"/>
      <c r="AD68" s="16"/>
      <c r="AE68" s="16"/>
      <c r="AF68" s="16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</row>
    <row r="69" customFormat="false" ht="13.8" hidden="false" customHeight="false" outlineLevel="0" collapsed="false">
      <c r="A69" s="4"/>
      <c r="B69" s="20" t="s">
        <v>501</v>
      </c>
      <c r="C69" s="4"/>
      <c r="D69" s="4" t="s">
        <v>502</v>
      </c>
      <c r="E69" s="4"/>
      <c r="F69" s="4"/>
      <c r="G69" s="4"/>
      <c r="H69" s="4"/>
      <c r="I69" s="4"/>
      <c r="J69" s="4"/>
      <c r="K69" s="21"/>
      <c r="L69" s="4"/>
      <c r="M69" s="21"/>
      <c r="N69" s="4"/>
      <c r="O69" s="4"/>
      <c r="P69" s="4"/>
      <c r="Q69" s="21"/>
      <c r="R69" s="4"/>
      <c r="S69" s="21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</row>
    <row r="70" customFormat="false" ht="13.8" hidden="false" customHeight="false" outlineLevel="0" collapsed="false">
      <c r="A70" s="4"/>
      <c r="B70" s="20" t="s">
        <v>209</v>
      </c>
      <c r="C70" s="4"/>
      <c r="D70" s="4" t="s">
        <v>503</v>
      </c>
      <c r="E70" s="4"/>
      <c r="F70" s="4"/>
      <c r="G70" s="4"/>
      <c r="H70" s="4"/>
      <c r="I70" s="4"/>
      <c r="J70" s="4"/>
      <c r="K70" s="21"/>
      <c r="L70" s="4"/>
      <c r="M70" s="24"/>
      <c r="N70" s="4"/>
      <c r="O70" s="4"/>
      <c r="P70" s="4"/>
      <c r="Q70" s="21"/>
      <c r="R70" s="4"/>
      <c r="S70" s="21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</row>
    <row r="71" customFormat="false" ht="15.65" hidden="false" customHeight="false" outlineLevel="0" collapsed="false">
      <c r="A71" s="4"/>
      <c r="B71" s="20" t="s">
        <v>504</v>
      </c>
      <c r="C71" s="4"/>
      <c r="D71" s="4" t="s">
        <v>505</v>
      </c>
      <c r="E71" s="4"/>
      <c r="F71" s="4"/>
      <c r="G71" s="4"/>
      <c r="H71" s="4"/>
      <c r="I71" s="4"/>
      <c r="J71" s="4"/>
      <c r="K71" s="21"/>
      <c r="L71" s="4" t="s">
        <v>506</v>
      </c>
      <c r="M71" s="6" t="s">
        <v>507</v>
      </c>
      <c r="N71" s="4"/>
      <c r="O71" s="4"/>
      <c r="P71" s="6" t="s">
        <v>508</v>
      </c>
      <c r="Q71" s="4"/>
      <c r="R71" s="4"/>
      <c r="S71" s="4"/>
      <c r="T71" s="4"/>
      <c r="U71" s="4"/>
      <c r="V71" s="4"/>
      <c r="W71" s="4"/>
      <c r="X71" s="4" t="s">
        <v>509</v>
      </c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</row>
    <row r="72" customFormat="false" ht="14.9" hidden="false" customHeight="true" outlineLevel="0" collapsed="false">
      <c r="A72" s="4"/>
      <c r="B72" s="20" t="s">
        <v>510</v>
      </c>
      <c r="C72" s="4"/>
      <c r="D72" s="4" t="s">
        <v>511</v>
      </c>
      <c r="E72" s="4"/>
      <c r="F72" s="4"/>
      <c r="G72" s="4"/>
      <c r="H72" s="4"/>
      <c r="I72" s="4"/>
      <c r="J72" s="4"/>
      <c r="K72" s="21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25" t="s">
        <v>512</v>
      </c>
      <c r="AI72" s="4"/>
      <c r="AJ72" s="4" t="s">
        <v>513</v>
      </c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</row>
    <row r="73" customFormat="false" ht="14.15" hidden="false" customHeight="true" outlineLevel="0" collapsed="false">
      <c r="A73" s="4"/>
      <c r="B73" s="20" t="s">
        <v>514</v>
      </c>
      <c r="C73" s="4"/>
      <c r="D73" s="4" t="s">
        <v>515</v>
      </c>
      <c r="E73" s="4"/>
      <c r="F73" s="4"/>
      <c r="G73" s="4"/>
      <c r="H73" s="4"/>
      <c r="I73" s="4"/>
      <c r="J73" s="4"/>
      <c r="K73" s="21"/>
      <c r="L73" s="4"/>
      <c r="M73" s="7" t="s">
        <v>516</v>
      </c>
      <c r="N73" s="4"/>
      <c r="O73" s="4"/>
      <c r="P73" s="7" t="s">
        <v>517</v>
      </c>
      <c r="Q73" s="4"/>
      <c r="R73" s="4"/>
      <c r="S73" s="4"/>
      <c r="T73" s="4"/>
      <c r="U73" s="4"/>
      <c r="V73" s="4"/>
      <c r="W73" s="4"/>
      <c r="X73" s="7" t="s">
        <v>518</v>
      </c>
      <c r="Y73" s="4"/>
      <c r="Z73" s="4"/>
      <c r="AA73" s="4" t="s">
        <v>519</v>
      </c>
      <c r="AB73" s="4"/>
      <c r="AC73" s="4"/>
      <c r="AD73" s="4"/>
      <c r="AE73" s="4"/>
      <c r="AF73" s="4"/>
      <c r="AG73" s="4"/>
      <c r="AH73" s="25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</row>
    <row r="74" customFormat="false" ht="14.15" hidden="false" customHeight="true" outlineLevel="0" collapsed="false">
      <c r="A74" s="4"/>
      <c r="B74" s="20" t="s">
        <v>520</v>
      </c>
      <c r="C74" s="4"/>
      <c r="D74" s="4" t="s">
        <v>521</v>
      </c>
      <c r="E74" s="4"/>
      <c r="F74" s="4"/>
      <c r="G74" s="4"/>
      <c r="H74" s="4"/>
      <c r="I74" s="4"/>
      <c r="J74" s="4"/>
      <c r="K74" s="21"/>
      <c r="L74" s="4"/>
      <c r="M74" s="4" t="s">
        <v>522</v>
      </c>
      <c r="N74" s="4"/>
      <c r="O74" s="4"/>
      <c r="P74" s="4" t="s">
        <v>523</v>
      </c>
      <c r="Q74" s="4"/>
      <c r="R74" s="4"/>
      <c r="S74" s="4"/>
      <c r="T74" s="4"/>
      <c r="U74" s="4"/>
      <c r="V74" s="4"/>
      <c r="W74" s="4"/>
      <c r="X74" s="4" t="s">
        <v>523</v>
      </c>
      <c r="Y74" s="4"/>
      <c r="Z74" s="4"/>
      <c r="AA74" s="4" t="s">
        <v>524</v>
      </c>
      <c r="AB74" s="4"/>
      <c r="AC74" s="4"/>
      <c r="AD74" s="4"/>
      <c r="AE74" s="4"/>
      <c r="AF74" s="4"/>
      <c r="AG74" s="4"/>
      <c r="AH74" s="26" t="s">
        <v>525</v>
      </c>
      <c r="AI74" s="4"/>
      <c r="AJ74" s="4" t="s">
        <v>526</v>
      </c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</row>
    <row r="75" customFormat="false" ht="15.65" hidden="false" customHeight="false" outlineLevel="0" collapsed="false">
      <c r="A75" s="4"/>
      <c r="B75" s="20" t="s">
        <v>527</v>
      </c>
      <c r="C75" s="4"/>
      <c r="D75" s="4"/>
      <c r="E75" s="4"/>
      <c r="F75" s="4"/>
      <c r="G75" s="4"/>
      <c r="H75" s="4"/>
      <c r="I75" s="4"/>
      <c r="J75" s="4"/>
      <c r="K75" s="21"/>
      <c r="L75" s="4"/>
      <c r="M75" s="4" t="s">
        <v>528</v>
      </c>
      <c r="N75" s="4"/>
      <c r="O75" s="4"/>
      <c r="P75" s="4" t="s">
        <v>528</v>
      </c>
      <c r="Q75" s="4"/>
      <c r="R75" s="4"/>
      <c r="S75" s="4"/>
      <c r="T75" s="4"/>
      <c r="U75" s="4"/>
      <c r="V75" s="4"/>
      <c r="W75" s="4"/>
      <c r="X75" s="4" t="s">
        <v>528</v>
      </c>
      <c r="Y75" s="4"/>
      <c r="Z75" s="4"/>
      <c r="AA75" s="4" t="s">
        <v>529</v>
      </c>
      <c r="AB75" s="4"/>
      <c r="AC75" s="4"/>
      <c r="AD75" s="4"/>
      <c r="AE75" s="4"/>
      <c r="AF75" s="4"/>
      <c r="AG75" s="4"/>
      <c r="AH75" s="26" t="s">
        <v>530</v>
      </c>
      <c r="AI75" s="4"/>
      <c r="AJ75" s="4" t="s">
        <v>531</v>
      </c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</row>
    <row r="76" customFormat="false" ht="13.8" hidden="false" customHeight="false" outlineLevel="0" collapsed="false">
      <c r="A76" s="4"/>
      <c r="B76" s="20" t="s">
        <v>532</v>
      </c>
      <c r="C76" s="4"/>
      <c r="D76" s="4" t="s">
        <v>533</v>
      </c>
      <c r="E76" s="4"/>
      <c r="F76" s="4"/>
      <c r="G76" s="4"/>
      <c r="H76" s="4"/>
      <c r="I76" s="4"/>
      <c r="J76" s="4"/>
      <c r="K76" s="21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27" t="s">
        <v>534</v>
      </c>
      <c r="AI76" s="4"/>
      <c r="AJ76" s="4" t="s">
        <v>535</v>
      </c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</row>
    <row r="77" customFormat="false" ht="15.65" hidden="false" customHeight="false" outlineLevel="0" collapsed="false">
      <c r="A77" s="4"/>
      <c r="B77" s="19" t="s">
        <v>536</v>
      </c>
      <c r="C77" s="4"/>
      <c r="D77" s="4" t="s">
        <v>537</v>
      </c>
      <c r="E77" s="4"/>
      <c r="F77" s="4"/>
      <c r="G77" s="4"/>
      <c r="H77" s="4"/>
      <c r="I77" s="4"/>
      <c r="J77" s="4"/>
      <c r="K77" s="21"/>
      <c r="L77" s="4"/>
      <c r="M77" s="7" t="s">
        <v>516</v>
      </c>
      <c r="N77" s="4"/>
      <c r="O77" s="4"/>
      <c r="P77" s="7" t="s">
        <v>538</v>
      </c>
      <c r="Q77" s="4"/>
      <c r="R77" s="4"/>
      <c r="S77" s="4"/>
      <c r="T77" s="4" t="s">
        <v>539</v>
      </c>
      <c r="U77" s="4"/>
      <c r="V77" s="4"/>
      <c r="W77" s="4"/>
      <c r="X77" s="7" t="s">
        <v>540</v>
      </c>
      <c r="Y77" s="4"/>
      <c r="Z77" s="4"/>
      <c r="AA77" s="4" t="s">
        <v>519</v>
      </c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</row>
    <row r="78" customFormat="false" ht="15.65" hidden="false" customHeight="fals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21"/>
      <c r="L78" s="4"/>
      <c r="M78" s="4" t="s">
        <v>522</v>
      </c>
      <c r="N78" s="4"/>
      <c r="O78" s="4"/>
      <c r="P78" s="4" t="s">
        <v>523</v>
      </c>
      <c r="Q78" s="4"/>
      <c r="R78" s="4"/>
      <c r="S78" s="4"/>
      <c r="T78" s="4" t="s">
        <v>541</v>
      </c>
      <c r="U78" s="4"/>
      <c r="V78" s="4"/>
      <c r="W78" s="4"/>
      <c r="X78" s="4" t="s">
        <v>523</v>
      </c>
      <c r="Y78" s="4"/>
      <c r="Z78" s="4"/>
      <c r="AA78" s="4" t="s">
        <v>529</v>
      </c>
      <c r="AB78" s="4"/>
      <c r="AC78" s="4"/>
      <c r="AD78" s="4"/>
      <c r="AE78" s="4"/>
      <c r="AF78" s="4"/>
      <c r="AG78" s="4"/>
      <c r="AH78" s="6" t="s">
        <v>542</v>
      </c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</row>
    <row r="79" customFormat="false" ht="15.65" hidden="false" customHeight="false" outlineLevel="0" collapsed="false">
      <c r="A79" s="4"/>
      <c r="B79" s="20" t="s">
        <v>543</v>
      </c>
      <c r="C79" s="4"/>
      <c r="D79" s="4" t="s">
        <v>544</v>
      </c>
      <c r="E79" s="4"/>
      <c r="F79" s="4"/>
      <c r="G79" s="4"/>
      <c r="H79" s="4"/>
      <c r="I79" s="4"/>
      <c r="J79" s="4"/>
      <c r="K79" s="21"/>
      <c r="L79" s="4"/>
      <c r="M79" s="4" t="s">
        <v>545</v>
      </c>
      <c r="N79" s="4"/>
      <c r="O79" s="4"/>
      <c r="P79" s="4" t="s">
        <v>528</v>
      </c>
      <c r="Q79" s="4"/>
      <c r="R79" s="4"/>
      <c r="S79" s="4"/>
      <c r="T79" s="4"/>
      <c r="U79" s="4"/>
      <c r="V79" s="4"/>
      <c r="W79" s="4"/>
      <c r="X79" s="4" t="s">
        <v>528</v>
      </c>
      <c r="Y79" s="4"/>
      <c r="Z79" s="4"/>
      <c r="AA79" s="4" t="s">
        <v>546</v>
      </c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</row>
    <row r="80" customFormat="false" ht="15.65" hidden="false" customHeight="false" outlineLevel="0" collapsed="false">
      <c r="A80" s="4"/>
      <c r="B80" s="19" t="s">
        <v>547</v>
      </c>
      <c r="C80" s="4"/>
      <c r="D80" s="4" t="s">
        <v>548</v>
      </c>
      <c r="E80" s="4"/>
      <c r="F80" s="4"/>
      <c r="G80" s="4"/>
      <c r="H80" s="4"/>
      <c r="I80" s="4"/>
      <c r="J80" s="4"/>
      <c r="K80" s="21"/>
      <c r="L80" s="4"/>
      <c r="M80" s="4" t="s">
        <v>549</v>
      </c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6" t="s">
        <v>244</v>
      </c>
      <c r="AI80" s="4"/>
      <c r="AJ80" s="6" t="s">
        <v>376</v>
      </c>
      <c r="AK80" s="4"/>
      <c r="AL80" s="6" t="s">
        <v>550</v>
      </c>
      <c r="AM80" s="4"/>
      <c r="AN80" s="6" t="s">
        <v>378</v>
      </c>
      <c r="AO80" s="4"/>
      <c r="AP80" s="4"/>
      <c r="AQ80" s="6" t="s">
        <v>243</v>
      </c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</row>
    <row r="81" customFormat="false" ht="15.65" hidden="false" customHeight="false" outlineLevel="0" collapsed="false">
      <c r="A81" s="4"/>
      <c r="B81" s="20" t="s">
        <v>551</v>
      </c>
      <c r="C81" s="4"/>
      <c r="D81" s="4" t="s">
        <v>552</v>
      </c>
      <c r="E81" s="4"/>
      <c r="F81" s="4"/>
      <c r="G81" s="4"/>
      <c r="H81" s="4"/>
      <c r="I81" s="4"/>
      <c r="J81" s="4"/>
      <c r="K81" s="21"/>
      <c r="L81" s="4"/>
      <c r="M81" s="4" t="s">
        <v>528</v>
      </c>
      <c r="N81" s="4"/>
      <c r="O81" s="4"/>
      <c r="P81" s="7" t="s">
        <v>553</v>
      </c>
      <c r="Q81" s="4"/>
      <c r="R81" s="4"/>
      <c r="S81" s="4"/>
      <c r="T81" s="4" t="s">
        <v>554</v>
      </c>
      <c r="U81" s="4"/>
      <c r="V81" s="4"/>
      <c r="W81" s="4"/>
      <c r="X81" s="7" t="s">
        <v>555</v>
      </c>
      <c r="Y81" s="4"/>
      <c r="Z81" s="4"/>
      <c r="AA81" s="4" t="s">
        <v>556</v>
      </c>
      <c r="AB81" s="4"/>
      <c r="AC81" s="4"/>
      <c r="AD81" s="4"/>
      <c r="AE81" s="4"/>
      <c r="AF81" s="4"/>
      <c r="AG81" s="4"/>
      <c r="AH81" s="15" t="s">
        <v>249</v>
      </c>
      <c r="AI81" s="4" t="s">
        <v>381</v>
      </c>
      <c r="AJ81" s="15" t="s">
        <v>382</v>
      </c>
      <c r="AK81" s="4" t="s">
        <v>383</v>
      </c>
      <c r="AL81" s="15" t="s">
        <v>384</v>
      </c>
      <c r="AM81" s="4" t="s">
        <v>385</v>
      </c>
      <c r="AN81" s="15" t="s">
        <v>386</v>
      </c>
      <c r="AO81" s="4" t="s">
        <v>557</v>
      </c>
      <c r="AP81" s="4"/>
      <c r="AQ81" s="4" t="s">
        <v>247</v>
      </c>
      <c r="AR81" s="4" t="s">
        <v>558</v>
      </c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</row>
    <row r="82" customFormat="false" ht="13.8" hidden="false" customHeight="false" outlineLevel="0" collapsed="false">
      <c r="A82" s="4"/>
      <c r="B82" s="20" t="s">
        <v>559</v>
      </c>
      <c r="C82" s="4"/>
      <c r="D82" s="4" t="s">
        <v>560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 t="s">
        <v>523</v>
      </c>
      <c r="Q82" s="4"/>
      <c r="R82" s="4"/>
      <c r="S82" s="4"/>
      <c r="T82" s="4" t="s">
        <v>561</v>
      </c>
      <c r="U82" s="4"/>
      <c r="V82" s="4"/>
      <c r="W82" s="4"/>
      <c r="X82" s="4" t="s">
        <v>523</v>
      </c>
      <c r="Y82" s="4"/>
      <c r="Z82" s="4"/>
      <c r="AA82" s="4" t="s">
        <v>562</v>
      </c>
      <c r="AB82" s="4"/>
      <c r="AC82" s="4"/>
      <c r="AD82" s="4"/>
      <c r="AE82" s="4"/>
      <c r="AF82" s="4"/>
      <c r="AG82" s="4"/>
      <c r="AH82" s="15" t="s">
        <v>256</v>
      </c>
      <c r="AI82" s="4" t="s">
        <v>390</v>
      </c>
      <c r="AJ82" s="15" t="s">
        <v>391</v>
      </c>
      <c r="AK82" s="4" t="s">
        <v>392</v>
      </c>
      <c r="AL82" s="15" t="s">
        <v>250</v>
      </c>
      <c r="AM82" s="4" t="s">
        <v>393</v>
      </c>
      <c r="AN82" s="15" t="s">
        <v>563</v>
      </c>
      <c r="AO82" s="4" t="s">
        <v>564</v>
      </c>
      <c r="AP82" s="4"/>
      <c r="AQ82" s="4" t="s">
        <v>406</v>
      </c>
      <c r="AR82" s="4" t="s">
        <v>565</v>
      </c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</row>
    <row r="83" customFormat="false" ht="15.65" hidden="false" customHeight="false" outlineLevel="0" collapsed="false">
      <c r="A83" s="4"/>
      <c r="B83" s="20" t="s">
        <v>566</v>
      </c>
      <c r="C83" s="4"/>
      <c r="D83" s="4" t="s">
        <v>567</v>
      </c>
      <c r="E83" s="4"/>
      <c r="F83" s="4"/>
      <c r="G83" s="4"/>
      <c r="H83" s="4"/>
      <c r="I83" s="4"/>
      <c r="J83" s="4"/>
      <c r="K83" s="16"/>
      <c r="L83" s="4"/>
      <c r="M83" s="7" t="s">
        <v>516</v>
      </c>
      <c r="N83" s="4"/>
      <c r="O83" s="4"/>
      <c r="P83" s="4" t="s">
        <v>528</v>
      </c>
      <c r="Q83" s="4"/>
      <c r="R83" s="4"/>
      <c r="S83" s="4"/>
      <c r="T83" s="16" t="s">
        <v>568</v>
      </c>
      <c r="U83" s="4"/>
      <c r="V83" s="4"/>
      <c r="W83" s="4"/>
      <c r="X83" s="4" t="s">
        <v>528</v>
      </c>
      <c r="Y83" s="4"/>
      <c r="Z83" s="4"/>
      <c r="AA83" s="4" t="s">
        <v>569</v>
      </c>
      <c r="AB83" s="4"/>
      <c r="AC83" s="4"/>
      <c r="AD83" s="4"/>
      <c r="AE83" s="4"/>
      <c r="AF83" s="4"/>
      <c r="AG83" s="4"/>
      <c r="AH83" s="15" t="s">
        <v>247</v>
      </c>
      <c r="AI83" s="4" t="s">
        <v>400</v>
      </c>
      <c r="AJ83" s="15" t="s">
        <v>411</v>
      </c>
      <c r="AK83" s="4" t="s">
        <v>412</v>
      </c>
      <c r="AL83" s="15" t="s">
        <v>402</v>
      </c>
      <c r="AM83" s="4" t="s">
        <v>403</v>
      </c>
      <c r="AN83" s="15" t="s">
        <v>570</v>
      </c>
      <c r="AO83" s="4" t="s">
        <v>571</v>
      </c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</row>
    <row r="84" customFormat="false" ht="13.8" hidden="false" customHeight="false" outlineLevel="0" collapsed="false">
      <c r="A84" s="4"/>
      <c r="B84" s="20" t="s">
        <v>572</v>
      </c>
      <c r="C84" s="4"/>
      <c r="D84" s="4" t="s">
        <v>573</v>
      </c>
      <c r="E84" s="4"/>
      <c r="F84" s="4"/>
      <c r="G84" s="4"/>
      <c r="H84" s="4"/>
      <c r="I84" s="4"/>
      <c r="J84" s="4"/>
      <c r="K84" s="4"/>
      <c r="L84" s="4"/>
      <c r="M84" s="4" t="s">
        <v>522</v>
      </c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15" t="s">
        <v>261</v>
      </c>
      <c r="AI84" s="4" t="s">
        <v>410</v>
      </c>
      <c r="AJ84" s="15" t="s">
        <v>270</v>
      </c>
      <c r="AK84" s="4" t="s">
        <v>401</v>
      </c>
      <c r="AL84" s="15"/>
      <c r="AM84" s="4"/>
      <c r="AN84" s="15" t="s">
        <v>574</v>
      </c>
      <c r="AO84" s="4" t="s">
        <v>575</v>
      </c>
      <c r="AP84" s="4"/>
      <c r="AQ84" s="6" t="s">
        <v>576</v>
      </c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</row>
    <row r="85" customFormat="false" ht="15.65" hidden="false" customHeight="false" outlineLevel="0" collapsed="false">
      <c r="A85" s="4"/>
      <c r="B85" s="20" t="s">
        <v>577</v>
      </c>
      <c r="C85" s="4"/>
      <c r="D85" s="4" t="s">
        <v>578</v>
      </c>
      <c r="E85" s="4"/>
      <c r="F85" s="4"/>
      <c r="G85" s="4"/>
      <c r="H85" s="4"/>
      <c r="I85" s="4"/>
      <c r="J85" s="4"/>
      <c r="K85" s="21"/>
      <c r="L85" s="4"/>
      <c r="M85" s="4" t="s">
        <v>579</v>
      </c>
      <c r="N85" s="4"/>
      <c r="O85" s="4"/>
      <c r="P85" s="7" t="s">
        <v>580</v>
      </c>
      <c r="Q85" s="4"/>
      <c r="R85" s="4"/>
      <c r="S85" s="4"/>
      <c r="T85" s="4" t="s">
        <v>581</v>
      </c>
      <c r="U85" s="4"/>
      <c r="V85" s="4"/>
      <c r="W85" s="4"/>
      <c r="X85" s="7" t="s">
        <v>582</v>
      </c>
      <c r="Y85" s="4"/>
      <c r="Z85" s="4"/>
      <c r="AA85" s="4" t="s">
        <v>556</v>
      </c>
      <c r="AB85" s="4"/>
      <c r="AC85" s="4"/>
      <c r="AD85" s="4"/>
      <c r="AE85" s="4"/>
      <c r="AF85" s="4"/>
      <c r="AG85" s="4"/>
      <c r="AH85" s="15" t="s">
        <v>414</v>
      </c>
      <c r="AI85" s="4" t="s">
        <v>415</v>
      </c>
      <c r="AJ85" s="15" t="s">
        <v>420</v>
      </c>
      <c r="AK85" s="4" t="s">
        <v>421</v>
      </c>
      <c r="AL85" s="15"/>
      <c r="AM85" s="4"/>
      <c r="AN85" s="15" t="s">
        <v>583</v>
      </c>
      <c r="AO85" s="4" t="s">
        <v>584</v>
      </c>
      <c r="AP85" s="4"/>
      <c r="AQ85" s="4" t="s">
        <v>247</v>
      </c>
      <c r="AR85" s="4" t="s">
        <v>585</v>
      </c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</row>
    <row r="86" customFormat="false" ht="13.8" hidden="false" customHeight="false" outlineLevel="0" collapsed="false">
      <c r="A86" s="4"/>
      <c r="B86" s="20" t="s">
        <v>586</v>
      </c>
      <c r="C86" s="4"/>
      <c r="D86" s="4"/>
      <c r="E86" s="4"/>
      <c r="F86" s="4"/>
      <c r="G86" s="4"/>
      <c r="H86" s="4"/>
      <c r="I86" s="4"/>
      <c r="J86" s="4"/>
      <c r="K86" s="21"/>
      <c r="L86" s="4"/>
      <c r="M86" s="4" t="s">
        <v>549</v>
      </c>
      <c r="N86" s="4"/>
      <c r="O86" s="4"/>
      <c r="P86" s="4" t="s">
        <v>523</v>
      </c>
      <c r="Q86" s="4"/>
      <c r="R86" s="4"/>
      <c r="S86" s="4"/>
      <c r="T86" s="4" t="s">
        <v>587</v>
      </c>
      <c r="U86" s="4"/>
      <c r="V86" s="4"/>
      <c r="W86" s="4"/>
      <c r="X86" s="4" t="s">
        <v>523</v>
      </c>
      <c r="Y86" s="4"/>
      <c r="Z86" s="4"/>
      <c r="AA86" s="4" t="s">
        <v>562</v>
      </c>
      <c r="AB86" s="4"/>
      <c r="AC86" s="4"/>
      <c r="AD86" s="4"/>
      <c r="AE86" s="4"/>
      <c r="AF86" s="4"/>
      <c r="AG86" s="4"/>
      <c r="AH86" s="15"/>
      <c r="AI86" s="4"/>
      <c r="AJ86" s="15" t="s">
        <v>416</v>
      </c>
      <c r="AK86" s="4" t="s">
        <v>417</v>
      </c>
      <c r="AL86" s="15"/>
      <c r="AM86" s="4"/>
      <c r="AN86" s="4"/>
      <c r="AO86" s="4"/>
      <c r="AP86" s="4"/>
      <c r="AQ86" s="4" t="s">
        <v>588</v>
      </c>
      <c r="AR86" s="4" t="s">
        <v>589</v>
      </c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</row>
    <row r="87" customFormat="false" ht="15.65" hidden="false" customHeight="false" outlineLevel="0" collapsed="false">
      <c r="A87" s="4"/>
      <c r="B87" s="19"/>
      <c r="C87" s="4"/>
      <c r="D87" s="4"/>
      <c r="E87" s="4"/>
      <c r="F87" s="4"/>
      <c r="G87" s="4"/>
      <c r="H87" s="4"/>
      <c r="I87" s="4"/>
      <c r="J87" s="4"/>
      <c r="K87" s="4"/>
      <c r="L87" s="4"/>
      <c r="M87" s="4" t="s">
        <v>545</v>
      </c>
      <c r="N87" s="4"/>
      <c r="O87" s="4"/>
      <c r="P87" s="4" t="s">
        <v>528</v>
      </c>
      <c r="Q87" s="4"/>
      <c r="R87" s="4"/>
      <c r="S87" s="4"/>
      <c r="T87" s="4"/>
      <c r="U87" s="4"/>
      <c r="V87" s="4"/>
      <c r="W87" s="4"/>
      <c r="X87" s="4" t="s">
        <v>528</v>
      </c>
      <c r="Y87" s="4"/>
      <c r="Z87" s="4"/>
      <c r="AA87" s="4" t="s">
        <v>569</v>
      </c>
      <c r="AB87" s="4"/>
      <c r="AC87" s="4"/>
      <c r="AD87" s="4"/>
      <c r="AE87" s="4"/>
      <c r="AF87" s="4"/>
      <c r="AG87" s="4"/>
      <c r="AH87" s="15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</row>
    <row r="88" customFormat="false" ht="15.65" hidden="false" customHeight="false" outlineLevel="0" collapsed="false">
      <c r="A88" s="4"/>
      <c r="B88" s="19" t="s">
        <v>590</v>
      </c>
      <c r="C88" s="4"/>
      <c r="D88" s="4" t="s">
        <v>591</v>
      </c>
      <c r="E88" s="4"/>
      <c r="F88" s="4"/>
      <c r="G88" s="4"/>
      <c r="H88" s="4"/>
      <c r="I88" s="4"/>
      <c r="J88" s="4"/>
      <c r="K88" s="4"/>
      <c r="L88" s="4"/>
      <c r="M88" s="4" t="s">
        <v>592</v>
      </c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28" t="s">
        <v>593</v>
      </c>
      <c r="AI88" s="4"/>
      <c r="AJ88" s="4"/>
      <c r="AK88" s="4"/>
      <c r="AL88" s="4"/>
      <c r="AM88" s="4"/>
      <c r="AN88" s="6" t="s">
        <v>594</v>
      </c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</row>
    <row r="89" customFormat="false" ht="15.65" hidden="false" customHeight="false" outlineLevel="0" collapsed="false">
      <c r="A89" s="4"/>
      <c r="B89" s="20" t="s">
        <v>595</v>
      </c>
      <c r="C89" s="4"/>
      <c r="D89" s="4" t="s">
        <v>596</v>
      </c>
      <c r="E89" s="4"/>
      <c r="F89" s="4"/>
      <c r="G89" s="4"/>
      <c r="H89" s="4"/>
      <c r="I89" s="4"/>
      <c r="J89" s="4"/>
      <c r="K89" s="4"/>
      <c r="L89" s="4"/>
      <c r="M89" s="4" t="s">
        <v>528</v>
      </c>
      <c r="N89" s="4"/>
      <c r="O89" s="4"/>
      <c r="P89" s="7" t="s">
        <v>597</v>
      </c>
      <c r="Q89" s="4"/>
      <c r="R89" s="4"/>
      <c r="S89" s="4"/>
      <c r="T89" s="4" t="s">
        <v>598</v>
      </c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15" t="s">
        <v>599</v>
      </c>
      <c r="AI89" s="4" t="s">
        <v>600</v>
      </c>
      <c r="AJ89" s="4"/>
      <c r="AK89" s="6"/>
      <c r="AL89" s="4"/>
      <c r="AM89" s="4"/>
      <c r="AN89" s="4" t="s">
        <v>601</v>
      </c>
      <c r="AO89" s="4" t="s">
        <v>602</v>
      </c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</row>
    <row r="90" customFormat="false" ht="15.65" hidden="false" customHeight="false" outlineLevel="0" collapsed="false">
      <c r="A90" s="4"/>
      <c r="B90" s="20" t="s">
        <v>603</v>
      </c>
      <c r="C90" s="4"/>
      <c r="D90" s="4" t="s">
        <v>604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 t="s">
        <v>523</v>
      </c>
      <c r="Q90" s="4"/>
      <c r="R90" s="4"/>
      <c r="S90" s="4"/>
      <c r="T90" s="4" t="s">
        <v>605</v>
      </c>
      <c r="U90" s="4"/>
      <c r="V90" s="4"/>
      <c r="W90" s="4"/>
      <c r="X90" s="7" t="s">
        <v>606</v>
      </c>
      <c r="Y90" s="4"/>
      <c r="Z90" s="4"/>
      <c r="AA90" s="4"/>
      <c r="AB90" s="22" t="s">
        <v>157</v>
      </c>
      <c r="AC90" s="4" t="s">
        <v>607</v>
      </c>
      <c r="AD90" s="4"/>
      <c r="AE90" s="4"/>
      <c r="AF90" s="4"/>
      <c r="AG90" s="4"/>
      <c r="AH90" s="29" t="s">
        <v>608</v>
      </c>
      <c r="AI90" s="4" t="s">
        <v>609</v>
      </c>
      <c r="AJ90" s="4"/>
      <c r="AK90" s="4"/>
      <c r="AL90" s="4"/>
      <c r="AM90" s="4"/>
      <c r="AN90" s="4" t="s">
        <v>610</v>
      </c>
      <c r="AO90" s="4" t="s">
        <v>611</v>
      </c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</row>
    <row r="91" customFormat="false" ht="13.8" hidden="false" customHeight="false" outlineLevel="0" collapsed="false">
      <c r="A91" s="4"/>
      <c r="B91" s="20" t="s">
        <v>612</v>
      </c>
      <c r="C91" s="4"/>
      <c r="D91" s="4" t="s">
        <v>613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 t="s">
        <v>528</v>
      </c>
      <c r="Q91" s="4"/>
      <c r="R91" s="4"/>
      <c r="S91" s="4"/>
      <c r="T91" s="4"/>
      <c r="U91" s="4"/>
      <c r="V91" s="4"/>
      <c r="W91" s="4"/>
      <c r="X91" s="4" t="s">
        <v>523</v>
      </c>
      <c r="Y91" s="4"/>
      <c r="Z91" s="4"/>
      <c r="AA91" s="4"/>
      <c r="AB91" s="4"/>
      <c r="AC91" s="4" t="s">
        <v>614</v>
      </c>
      <c r="AD91" s="4"/>
      <c r="AE91" s="4"/>
      <c r="AF91" s="4"/>
      <c r="AG91" s="4"/>
      <c r="AH91" s="15" t="s">
        <v>615</v>
      </c>
      <c r="AI91" s="4" t="s">
        <v>616</v>
      </c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</row>
    <row r="92" customFormat="false" ht="13.8" hidden="false" customHeight="false" outlineLevel="0" collapsed="false">
      <c r="A92" s="4"/>
      <c r="B92" s="20" t="s">
        <v>617</v>
      </c>
      <c r="C92" s="4"/>
      <c r="D92" s="4" t="s">
        <v>618</v>
      </c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7"/>
      <c r="Q92" s="4"/>
      <c r="R92" s="4"/>
      <c r="S92" s="4"/>
      <c r="T92" s="4"/>
      <c r="U92" s="4"/>
      <c r="V92" s="4"/>
      <c r="W92" s="4"/>
      <c r="X92" s="4" t="s">
        <v>528</v>
      </c>
      <c r="Y92" s="4"/>
      <c r="Z92" s="4"/>
      <c r="AA92" s="4"/>
      <c r="AB92" s="4"/>
      <c r="AC92" s="4"/>
      <c r="AD92" s="4"/>
      <c r="AE92" s="4"/>
      <c r="AF92" s="4"/>
      <c r="AG92" s="4"/>
      <c r="AH92" s="15" t="s">
        <v>619</v>
      </c>
      <c r="AI92" s="4" t="s">
        <v>620</v>
      </c>
      <c r="AJ92" s="4"/>
      <c r="AK92" s="4"/>
      <c r="AL92" s="4"/>
      <c r="AM92" s="4"/>
      <c r="AN92" s="4"/>
      <c r="AO92" s="4"/>
      <c r="AP92" s="4"/>
      <c r="AQ92" s="6" t="s">
        <v>322</v>
      </c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</row>
    <row r="93" customFormat="false" ht="15.65" hidden="false" customHeight="false" outlineLevel="0" collapsed="false">
      <c r="A93" s="4"/>
      <c r="B93" s="20" t="s">
        <v>621</v>
      </c>
      <c r="C93" s="4"/>
      <c r="D93" s="4" t="s">
        <v>622</v>
      </c>
      <c r="E93" s="4"/>
      <c r="F93" s="4"/>
      <c r="G93" s="4"/>
      <c r="H93" s="4"/>
      <c r="I93" s="4"/>
      <c r="J93" s="4"/>
      <c r="K93" s="4"/>
      <c r="L93" s="4"/>
      <c r="M93" s="6"/>
      <c r="N93" s="4"/>
      <c r="O93" s="4"/>
      <c r="P93" s="7" t="s">
        <v>623</v>
      </c>
      <c r="Q93" s="4"/>
      <c r="R93" s="4"/>
      <c r="S93" s="4"/>
      <c r="T93" s="4" t="s">
        <v>598</v>
      </c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29" t="s">
        <v>624</v>
      </c>
      <c r="AI93" s="4" t="s">
        <v>625</v>
      </c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</row>
    <row r="94" customFormat="false" ht="13.8" hidden="false" customHeight="false" outlineLevel="0" collapsed="false">
      <c r="A94" s="4"/>
      <c r="B94" s="20" t="s">
        <v>626</v>
      </c>
      <c r="C94" s="4"/>
      <c r="D94" s="4" t="s">
        <v>627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 t="s">
        <v>523</v>
      </c>
      <c r="Q94" s="4"/>
      <c r="R94" s="4"/>
      <c r="S94" s="4"/>
      <c r="T94" s="4" t="s">
        <v>628</v>
      </c>
      <c r="U94" s="4"/>
      <c r="V94" s="4"/>
      <c r="W94" s="4"/>
      <c r="X94" s="7" t="s">
        <v>448</v>
      </c>
      <c r="Y94" s="4" t="s">
        <v>629</v>
      </c>
      <c r="Z94" s="4"/>
      <c r="AA94" s="4"/>
      <c r="AB94" s="4"/>
      <c r="AC94" s="4"/>
      <c r="AD94" s="4"/>
      <c r="AE94" s="4"/>
      <c r="AF94" s="4"/>
      <c r="AG94" s="4"/>
      <c r="AH94" s="15" t="s">
        <v>630</v>
      </c>
      <c r="AI94" s="4" t="s">
        <v>631</v>
      </c>
      <c r="AJ94" s="4"/>
      <c r="AK94" s="4"/>
      <c r="AL94" s="4"/>
      <c r="AM94" s="4"/>
      <c r="AN94" s="4"/>
      <c r="AO94" s="4"/>
      <c r="AP94" s="4"/>
      <c r="AQ94" s="16" t="s">
        <v>632</v>
      </c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</row>
    <row r="95" customFormat="false" ht="13.8" hidden="false" customHeight="false" outlineLevel="0" collapsed="false">
      <c r="A95" s="4"/>
      <c r="B95" s="20" t="s">
        <v>633</v>
      </c>
      <c r="C95" s="4"/>
      <c r="D95" s="4" t="s">
        <v>634</v>
      </c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 t="s">
        <v>528</v>
      </c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30" t="s">
        <v>635</v>
      </c>
      <c r="AI95" s="4" t="s">
        <v>636</v>
      </c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</row>
    <row r="96" customFormat="false" ht="15.65" hidden="false" customHeight="false" outlineLevel="0" collapsed="false">
      <c r="A96" s="4"/>
      <c r="B96" s="20" t="s">
        <v>637</v>
      </c>
      <c r="C96" s="4"/>
      <c r="D96" s="4" t="s">
        <v>638</v>
      </c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29"/>
      <c r="AI96" s="4"/>
      <c r="AJ96" s="4"/>
      <c r="AK96" s="4"/>
      <c r="AL96" s="4"/>
      <c r="AM96" s="4"/>
      <c r="AN96" s="4"/>
      <c r="AO96" s="4"/>
      <c r="AP96" s="4"/>
      <c r="AQ96" s="31" t="s">
        <v>639</v>
      </c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</row>
    <row r="97" customFormat="false" ht="15.65" hidden="false" customHeight="false" outlineLevel="0" collapsed="false">
      <c r="A97" s="4"/>
      <c r="B97" s="19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32" t="s">
        <v>640</v>
      </c>
      <c r="AI97" s="4"/>
      <c r="AJ97" s="4"/>
      <c r="AK97" s="4"/>
      <c r="AL97" s="4"/>
      <c r="AM97" s="4"/>
      <c r="AN97" s="4"/>
      <c r="AO97" s="4"/>
      <c r="AP97" s="4"/>
      <c r="AQ97" s="31" t="s">
        <v>641</v>
      </c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</row>
    <row r="98" customFormat="false" ht="15.65" hidden="false" customHeight="false" outlineLevel="0" collapsed="false">
      <c r="A98" s="4"/>
      <c r="B98" s="20" t="s">
        <v>642</v>
      </c>
      <c r="C98" s="4"/>
      <c r="D98" s="4" t="s">
        <v>643</v>
      </c>
      <c r="E98" s="4"/>
      <c r="F98" s="4"/>
      <c r="G98" s="4"/>
      <c r="H98" s="4"/>
      <c r="I98" s="4"/>
      <c r="J98" s="4"/>
      <c r="K98" s="4"/>
      <c r="L98" s="4"/>
      <c r="M98" s="6" t="s">
        <v>644</v>
      </c>
      <c r="N98" s="4"/>
      <c r="O98" s="4"/>
      <c r="P98" s="4"/>
      <c r="Q98" s="4"/>
      <c r="R98" s="4"/>
      <c r="S98" s="4"/>
      <c r="T98" s="7"/>
      <c r="U98" s="6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31" t="s">
        <v>645</v>
      </c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</row>
    <row r="99" customFormat="false" ht="15.65" hidden="false" customHeight="false" outlineLevel="0" collapsed="false">
      <c r="A99" s="4"/>
      <c r="B99" s="20" t="s">
        <v>646</v>
      </c>
      <c r="C99" s="4"/>
      <c r="D99" s="4" t="s">
        <v>647</v>
      </c>
      <c r="E99" s="4"/>
      <c r="F99" s="4"/>
      <c r="G99" s="4"/>
      <c r="H99" s="4"/>
      <c r="I99" s="4"/>
      <c r="J99" s="4"/>
      <c r="K99" s="4"/>
      <c r="L99" s="4"/>
      <c r="M99" s="4" t="s">
        <v>648</v>
      </c>
      <c r="N99" s="4"/>
      <c r="O99" s="4"/>
      <c r="P99" s="4"/>
      <c r="Q99" s="4"/>
      <c r="R99" s="4" t="s">
        <v>649</v>
      </c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 t="s">
        <v>650</v>
      </c>
      <c r="AI99" s="4" t="s">
        <v>651</v>
      </c>
      <c r="AJ99" s="4"/>
      <c r="AK99" s="4"/>
      <c r="AL99" s="4"/>
      <c r="AM99" s="4"/>
      <c r="AN99" s="4"/>
      <c r="AO99" s="4"/>
      <c r="AP99" s="4"/>
      <c r="AQ99" s="31" t="s">
        <v>652</v>
      </c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</row>
    <row r="100" customFormat="false" ht="15.65" hidden="false" customHeight="false" outlineLevel="0" collapsed="false">
      <c r="A100" s="4"/>
      <c r="B100" s="20" t="s">
        <v>653</v>
      </c>
      <c r="C100" s="4"/>
      <c r="D100" s="4" t="s">
        <v>654</v>
      </c>
      <c r="E100" s="4"/>
      <c r="F100" s="4"/>
      <c r="G100" s="4"/>
      <c r="H100" s="4"/>
      <c r="I100" s="4"/>
      <c r="J100" s="4"/>
      <c r="K100" s="4"/>
      <c r="L100" s="4"/>
      <c r="M100" s="4" t="s">
        <v>655</v>
      </c>
      <c r="N100" s="4"/>
      <c r="O100" s="4"/>
      <c r="P100" s="4"/>
      <c r="Q100" s="4"/>
      <c r="R100" s="4" t="s">
        <v>656</v>
      </c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 t="s">
        <v>657</v>
      </c>
      <c r="AI100" s="4" t="s">
        <v>658</v>
      </c>
      <c r="AJ100" s="4"/>
      <c r="AK100" s="4"/>
      <c r="AL100" s="4"/>
      <c r="AM100" s="4"/>
      <c r="AN100" s="4"/>
      <c r="AO100" s="4"/>
      <c r="AP100" s="4"/>
      <c r="AQ100" s="31" t="s">
        <v>659</v>
      </c>
      <c r="AR100" s="4"/>
      <c r="AS100" s="4" t="s">
        <v>660</v>
      </c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</row>
    <row r="101" customFormat="false" ht="13.8" hidden="false" customHeight="false" outlineLevel="0" collapsed="false">
      <c r="A101" s="4"/>
      <c r="B101" s="19"/>
      <c r="C101" s="4"/>
      <c r="D101" s="4"/>
      <c r="E101" s="4"/>
      <c r="F101" s="4"/>
      <c r="G101" s="4"/>
      <c r="H101" s="4"/>
      <c r="I101" s="4"/>
      <c r="J101" s="4"/>
      <c r="K101" s="6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33" t="s">
        <v>661</v>
      </c>
      <c r="AI101" s="4" t="s">
        <v>662</v>
      </c>
      <c r="AJ101" s="4"/>
      <c r="AK101" s="4"/>
      <c r="AL101" s="4"/>
      <c r="AM101" s="4"/>
      <c r="AN101" s="4"/>
      <c r="AO101" s="4"/>
      <c r="AP101" s="4"/>
      <c r="AQ101" s="21" t="s">
        <v>663</v>
      </c>
      <c r="AR101" s="4"/>
      <c r="AS101" s="4" t="s">
        <v>664</v>
      </c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</row>
    <row r="102" customFormat="false" ht="15.65" hidden="false" customHeight="false" outlineLevel="0" collapsed="false">
      <c r="A102" s="4"/>
      <c r="B102" s="19" t="s">
        <v>665</v>
      </c>
      <c r="C102" s="4"/>
      <c r="D102" s="4" t="s">
        <v>666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31" t="s">
        <v>667</v>
      </c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</row>
    <row r="103" customFormat="false" ht="15.65" hidden="false" customHeight="false" outlineLevel="0" collapsed="false">
      <c r="A103" s="4"/>
      <c r="B103" s="19" t="s">
        <v>668</v>
      </c>
      <c r="C103" s="4"/>
      <c r="D103" s="4" t="s">
        <v>669</v>
      </c>
      <c r="E103" s="4"/>
      <c r="F103" s="4"/>
      <c r="G103" s="4"/>
      <c r="H103" s="4"/>
      <c r="I103" s="4"/>
      <c r="J103" s="4"/>
      <c r="K103" s="1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24" t="s">
        <v>670</v>
      </c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</row>
    <row r="104" customFormat="false" ht="15.65" hidden="false" customHeight="false" outlineLevel="0" collapsed="false">
      <c r="A104" s="4"/>
      <c r="B104" s="19" t="s">
        <v>671</v>
      </c>
      <c r="C104" s="4"/>
      <c r="D104" s="4" t="s">
        <v>672</v>
      </c>
      <c r="E104" s="4"/>
      <c r="F104" s="4"/>
      <c r="G104" s="4"/>
      <c r="H104" s="4"/>
      <c r="I104" s="4"/>
      <c r="J104" s="4"/>
      <c r="K104" s="15"/>
      <c r="L104" s="4"/>
      <c r="M104" s="4"/>
      <c r="N104" s="4"/>
      <c r="O104" s="6"/>
      <c r="P104" s="4"/>
      <c r="Q104" s="4"/>
      <c r="R104" s="4"/>
      <c r="S104" s="4"/>
      <c r="T104" s="4"/>
      <c r="U104" s="4"/>
      <c r="V104" s="6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27" t="s">
        <v>673</v>
      </c>
      <c r="AI104" s="4"/>
      <c r="AJ104" s="4" t="s">
        <v>674</v>
      </c>
      <c r="AK104" s="4"/>
      <c r="AL104" s="4"/>
      <c r="AM104" s="4"/>
      <c r="AN104" s="4"/>
      <c r="AO104" s="4"/>
      <c r="AP104" s="4"/>
      <c r="AQ104" s="31" t="s">
        <v>675</v>
      </c>
      <c r="AR104" s="4"/>
      <c r="AS104" s="22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</row>
    <row r="105" customFormat="false" ht="15.65" hidden="false" customHeight="false" outlineLevel="0" collapsed="false">
      <c r="A105" s="4"/>
      <c r="B105" s="19" t="s">
        <v>676</v>
      </c>
      <c r="C105" s="4"/>
      <c r="D105" s="4" t="s">
        <v>677</v>
      </c>
      <c r="E105" s="4"/>
      <c r="F105" s="4"/>
      <c r="G105" s="4"/>
      <c r="H105" s="4"/>
      <c r="I105" s="4"/>
      <c r="J105" s="4"/>
      <c r="K105" s="15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26" t="s">
        <v>678</v>
      </c>
      <c r="AI105" s="4"/>
      <c r="AJ105" s="4" t="s">
        <v>679</v>
      </c>
      <c r="AK105" s="4"/>
      <c r="AL105" s="4"/>
      <c r="AM105" s="4"/>
      <c r="AN105" s="4"/>
      <c r="AO105" s="4"/>
      <c r="AP105" s="4"/>
      <c r="AQ105" s="31" t="s">
        <v>680</v>
      </c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</row>
    <row r="106" customFormat="false" ht="15.65" hidden="false" customHeight="false" outlineLevel="0" collapsed="false">
      <c r="A106" s="4"/>
      <c r="B106" s="19" t="s">
        <v>681</v>
      </c>
      <c r="C106" s="4"/>
      <c r="D106" s="4" t="s">
        <v>682</v>
      </c>
      <c r="E106" s="4"/>
      <c r="F106" s="4"/>
      <c r="G106" s="4"/>
      <c r="H106" s="4"/>
      <c r="I106" s="4"/>
      <c r="J106" s="4"/>
      <c r="K106" s="15"/>
      <c r="L106" s="16"/>
      <c r="M106" s="6" t="s">
        <v>683</v>
      </c>
      <c r="N106" s="4"/>
      <c r="O106" s="4"/>
      <c r="P106" s="16"/>
      <c r="Q106" s="4"/>
      <c r="R106" s="16"/>
      <c r="S106" s="4"/>
      <c r="T106" s="6"/>
      <c r="U106" s="4"/>
      <c r="V106" s="16"/>
      <c r="W106" s="16"/>
      <c r="X106" s="16"/>
      <c r="Y106" s="16"/>
      <c r="Z106" s="4"/>
      <c r="AA106" s="4"/>
      <c r="AB106" s="4"/>
      <c r="AC106" s="4"/>
      <c r="AD106" s="4"/>
      <c r="AE106" s="4"/>
      <c r="AF106" s="4"/>
      <c r="AG106" s="4"/>
      <c r="AH106" s="26" t="s">
        <v>684</v>
      </c>
      <c r="AI106" s="4"/>
      <c r="AJ106" s="4" t="s">
        <v>685</v>
      </c>
      <c r="AK106" s="4"/>
      <c r="AL106" s="4"/>
      <c r="AM106" s="4"/>
      <c r="AN106" s="4"/>
      <c r="AO106" s="4"/>
      <c r="AP106" s="4"/>
      <c r="AQ106" s="31" t="s">
        <v>686</v>
      </c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</row>
    <row r="107" customFormat="false" ht="15.65" hidden="false" customHeight="false" outlineLevel="0" collapsed="false">
      <c r="A107" s="4"/>
      <c r="B107" s="19" t="s">
        <v>687</v>
      </c>
      <c r="C107" s="4"/>
      <c r="D107" s="4" t="s">
        <v>688</v>
      </c>
      <c r="E107" s="4"/>
      <c r="F107" s="4"/>
      <c r="G107" s="4"/>
      <c r="H107" s="4"/>
      <c r="I107" s="4"/>
      <c r="J107" s="4"/>
      <c r="K107" s="15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31" t="s">
        <v>689</v>
      </c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</row>
    <row r="108" customFormat="false" ht="15.65" hidden="false" customHeight="false" outlineLevel="0" collapsed="false">
      <c r="A108" s="4"/>
      <c r="B108" s="19"/>
      <c r="C108" s="4"/>
      <c r="D108" s="4"/>
      <c r="E108" s="4"/>
      <c r="F108" s="4"/>
      <c r="G108" s="4"/>
      <c r="H108" s="4"/>
      <c r="I108" s="4"/>
      <c r="J108" s="4"/>
      <c r="K108" s="15"/>
      <c r="L108" s="21"/>
      <c r="M108" s="4" t="s">
        <v>690</v>
      </c>
      <c r="N108" s="4"/>
      <c r="O108" s="4"/>
      <c r="P108" s="21"/>
      <c r="Q108" s="4"/>
      <c r="R108" s="21"/>
      <c r="S108" s="4"/>
      <c r="T108" s="7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26" t="s">
        <v>691</v>
      </c>
      <c r="AI108" s="4"/>
      <c r="AJ108" s="4"/>
      <c r="AK108" s="4"/>
      <c r="AL108" s="4" t="s">
        <v>692</v>
      </c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</row>
    <row r="109" customFormat="false" ht="15.65" hidden="false" customHeight="false" outlineLevel="0" collapsed="false">
      <c r="A109" s="4"/>
      <c r="B109" s="20" t="s">
        <v>693</v>
      </c>
      <c r="C109" s="4"/>
      <c r="D109" s="4" t="s">
        <v>694</v>
      </c>
      <c r="E109" s="4"/>
      <c r="F109" s="4"/>
      <c r="G109" s="4"/>
      <c r="H109" s="4"/>
      <c r="I109" s="4"/>
      <c r="J109" s="4"/>
      <c r="K109" s="4"/>
      <c r="L109" s="21"/>
      <c r="M109" s="4" t="s">
        <v>695</v>
      </c>
      <c r="N109" s="4"/>
      <c r="O109" s="4"/>
      <c r="P109" s="21"/>
      <c r="Q109" s="4"/>
      <c r="R109" s="21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26" t="s">
        <v>696</v>
      </c>
      <c r="AI109" s="4"/>
      <c r="AJ109" s="4"/>
      <c r="AK109" s="4"/>
      <c r="AL109" s="4" t="s">
        <v>697</v>
      </c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</row>
    <row r="110" customFormat="false" ht="15.65" hidden="false" customHeight="false" outlineLevel="0" collapsed="false">
      <c r="A110" s="4"/>
      <c r="B110" s="20" t="s">
        <v>698</v>
      </c>
      <c r="C110" s="4"/>
      <c r="D110" s="4" t="s">
        <v>699</v>
      </c>
      <c r="E110" s="4"/>
      <c r="F110" s="4"/>
      <c r="G110" s="4"/>
      <c r="H110" s="4"/>
      <c r="I110" s="4"/>
      <c r="J110" s="4"/>
      <c r="K110" s="4"/>
      <c r="L110" s="21"/>
      <c r="M110" s="4" t="s">
        <v>700</v>
      </c>
      <c r="N110" s="4"/>
      <c r="O110" s="4"/>
      <c r="P110" s="21"/>
      <c r="Q110" s="4"/>
      <c r="R110" s="21"/>
      <c r="S110" s="4"/>
      <c r="T110" s="7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26" t="s">
        <v>701</v>
      </c>
      <c r="AI110" s="4"/>
      <c r="AJ110" s="4"/>
      <c r="AK110" s="7"/>
      <c r="AL110" s="4" t="s">
        <v>702</v>
      </c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</row>
    <row r="111" customFormat="false" ht="13.8" hidden="false" customHeight="false" outlineLevel="0" collapsed="false">
      <c r="A111" s="4"/>
      <c r="B111" s="20" t="s">
        <v>703</v>
      </c>
      <c r="C111" s="4"/>
      <c r="D111" s="4" t="s">
        <v>704</v>
      </c>
      <c r="E111" s="4"/>
      <c r="F111" s="4"/>
      <c r="G111" s="4"/>
      <c r="H111" s="4"/>
      <c r="I111" s="4"/>
      <c r="J111" s="4"/>
      <c r="K111" s="4"/>
      <c r="L111" s="21"/>
      <c r="M111" s="4" t="s">
        <v>705</v>
      </c>
      <c r="N111" s="4"/>
      <c r="O111" s="4"/>
      <c r="P111" s="21"/>
      <c r="Q111" s="4"/>
      <c r="R111" s="21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6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</row>
    <row r="112" customFormat="false" ht="13.8" hidden="false" customHeight="false" outlineLevel="0" collapsed="false">
      <c r="A112" s="4"/>
      <c r="B112" s="20" t="s">
        <v>706</v>
      </c>
      <c r="C112" s="4"/>
      <c r="D112" s="4" t="s">
        <v>707</v>
      </c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7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7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</row>
    <row r="113" customFormat="false" ht="13.8" hidden="false" customHeight="false" outlineLevel="0" collapsed="false">
      <c r="A113" s="4"/>
      <c r="B113" s="20" t="s">
        <v>708</v>
      </c>
      <c r="C113" s="4"/>
      <c r="D113" s="4" t="s">
        <v>709</v>
      </c>
      <c r="E113" s="4"/>
      <c r="F113" s="4"/>
      <c r="G113" s="4"/>
      <c r="H113" s="4"/>
      <c r="I113" s="4"/>
      <c r="J113" s="4"/>
      <c r="K113" s="4"/>
      <c r="L113" s="4"/>
      <c r="M113" s="6" t="s">
        <v>710</v>
      </c>
      <c r="N113" s="6"/>
      <c r="O113" s="4"/>
      <c r="P113" s="4"/>
      <c r="Q113" s="4"/>
      <c r="R113" s="4"/>
      <c r="S113" s="6" t="s">
        <v>331</v>
      </c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 t="s">
        <v>711</v>
      </c>
      <c r="AI113" s="4"/>
      <c r="AJ113" s="4" t="s">
        <v>712</v>
      </c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</row>
    <row r="114" customFormat="false" ht="13.8" hidden="false" customHeight="false" outlineLevel="0" collapsed="false">
      <c r="A114" s="4"/>
      <c r="B114" s="19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7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 t="s">
        <v>713</v>
      </c>
      <c r="AI114" s="4"/>
      <c r="AJ114" s="4" t="s">
        <v>714</v>
      </c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</row>
    <row r="115" customFormat="false" ht="15.65" hidden="false" customHeight="false" outlineLevel="0" collapsed="false">
      <c r="A115" s="4"/>
      <c r="B115" s="20" t="s">
        <v>715</v>
      </c>
      <c r="C115" s="4"/>
      <c r="D115" s="4" t="s">
        <v>716</v>
      </c>
      <c r="E115" s="4"/>
      <c r="F115" s="4"/>
      <c r="G115" s="4"/>
      <c r="H115" s="4"/>
      <c r="I115" s="4"/>
      <c r="J115" s="4"/>
      <c r="K115" s="4"/>
      <c r="L115" s="4"/>
      <c r="M115" s="7" t="s">
        <v>717</v>
      </c>
      <c r="N115" s="4"/>
      <c r="O115" s="4"/>
      <c r="P115" s="4" t="s">
        <v>718</v>
      </c>
      <c r="Q115" s="4"/>
      <c r="R115" s="4"/>
      <c r="S115" s="6" t="s">
        <v>719</v>
      </c>
      <c r="T115" s="4"/>
      <c r="U115" s="4"/>
      <c r="V115" s="4" t="s">
        <v>720</v>
      </c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 t="s">
        <v>721</v>
      </c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</row>
    <row r="116" customFormat="false" ht="15.65" hidden="false" customHeight="false" outlineLevel="0" collapsed="false">
      <c r="A116" s="4"/>
      <c r="B116" s="20" t="s">
        <v>722</v>
      </c>
      <c r="C116" s="4"/>
      <c r="D116" s="4" t="s">
        <v>723</v>
      </c>
      <c r="E116" s="4"/>
      <c r="F116" s="4"/>
      <c r="G116" s="4"/>
      <c r="H116" s="4"/>
      <c r="I116" s="4"/>
      <c r="J116" s="4"/>
      <c r="K116" s="4"/>
      <c r="L116" s="4"/>
      <c r="M116" s="4" t="s">
        <v>523</v>
      </c>
      <c r="N116" s="4"/>
      <c r="O116" s="4"/>
      <c r="P116" s="4"/>
      <c r="Q116" s="4"/>
      <c r="R116" s="4"/>
      <c r="S116" s="6" t="s">
        <v>724</v>
      </c>
      <c r="T116" s="4"/>
      <c r="U116" s="4"/>
      <c r="V116" s="4" t="s">
        <v>725</v>
      </c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6"/>
      <c r="AI116" s="4"/>
      <c r="AJ116" s="4"/>
      <c r="AK116" s="4"/>
      <c r="AL116" s="4"/>
      <c r="AM116" s="4"/>
      <c r="AN116" s="4"/>
      <c r="AO116" s="7"/>
      <c r="AP116" s="6"/>
      <c r="AQ116" s="6" t="s">
        <v>726</v>
      </c>
      <c r="AR116" s="4"/>
      <c r="AS116" s="4"/>
      <c r="AT116" s="6" t="s">
        <v>727</v>
      </c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</row>
    <row r="117" customFormat="false" ht="13.8" hidden="false" customHeight="false" outlineLevel="0" collapsed="false">
      <c r="A117" s="4"/>
      <c r="B117" s="19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7" t="s">
        <v>534</v>
      </c>
      <c r="N117" s="4"/>
      <c r="O117" s="4"/>
      <c r="P117" s="4"/>
      <c r="Q117" s="4"/>
      <c r="R117" s="4"/>
      <c r="S117" s="4" t="s">
        <v>728</v>
      </c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32" t="s">
        <v>640</v>
      </c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</row>
    <row r="118" customFormat="false" ht="15.65" hidden="false" customHeight="false" outlineLevel="0" collapsed="false">
      <c r="A118" s="4"/>
      <c r="B118" s="20" t="s">
        <v>527</v>
      </c>
      <c r="C118" s="4"/>
      <c r="D118" s="4" t="s">
        <v>729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7" t="s">
        <v>730</v>
      </c>
      <c r="AR118" s="4"/>
      <c r="AS118" s="4"/>
      <c r="AT118" s="34" t="s">
        <v>731</v>
      </c>
      <c r="AU118" s="4"/>
      <c r="AV118" s="4"/>
      <c r="AW118" s="34" t="s">
        <v>732</v>
      </c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</row>
    <row r="119" customFormat="false" ht="13.8" hidden="false" customHeight="false" outlineLevel="0" collapsed="false">
      <c r="A119" s="4"/>
      <c r="B119" s="20" t="s">
        <v>733</v>
      </c>
      <c r="C119" s="4"/>
      <c r="D119" s="4" t="s">
        <v>734</v>
      </c>
      <c r="E119" s="4"/>
      <c r="F119" s="4"/>
      <c r="G119" s="4"/>
      <c r="H119" s="4"/>
      <c r="I119" s="4"/>
      <c r="J119" s="4"/>
      <c r="K119" s="4"/>
      <c r="L119" s="4"/>
      <c r="M119" s="35" t="s">
        <v>735</v>
      </c>
      <c r="N119" s="4"/>
      <c r="O119" s="4"/>
      <c r="P119" s="4" t="s">
        <v>736</v>
      </c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 t="s">
        <v>737</v>
      </c>
      <c r="AU119" s="4"/>
      <c r="AV119" s="4"/>
      <c r="AW119" s="4" t="s">
        <v>738</v>
      </c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</row>
    <row r="120" customFormat="false" ht="15.65" hidden="false" customHeight="false" outlineLevel="0" collapsed="false">
      <c r="A120" s="4"/>
      <c r="B120" s="20" t="s">
        <v>739</v>
      </c>
      <c r="C120" s="4"/>
      <c r="D120" s="4" t="s">
        <v>740</v>
      </c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7" t="s">
        <v>741</v>
      </c>
      <c r="T120" s="4"/>
      <c r="U120" s="4"/>
      <c r="V120" s="4" t="s">
        <v>742</v>
      </c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16"/>
      <c r="AH120" s="4"/>
      <c r="AI120" s="4"/>
      <c r="AJ120" s="4"/>
      <c r="AK120" s="4"/>
      <c r="AL120" s="4"/>
      <c r="AM120" s="4"/>
      <c r="AN120" s="4"/>
      <c r="AO120" s="4"/>
      <c r="AP120" s="4"/>
      <c r="AQ120" s="7" t="s">
        <v>730</v>
      </c>
      <c r="AR120" s="4"/>
      <c r="AS120" s="4"/>
      <c r="AT120" s="4" t="s">
        <v>528</v>
      </c>
      <c r="AU120" s="17"/>
      <c r="AV120" s="4"/>
      <c r="AW120" s="4" t="s">
        <v>528</v>
      </c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</row>
    <row r="121" customFormat="false" ht="15.65" hidden="false" customHeight="false" outlineLevel="0" collapsed="false">
      <c r="A121" s="4"/>
      <c r="B121" s="20" t="s">
        <v>743</v>
      </c>
      <c r="C121" s="4"/>
      <c r="D121" s="4" t="s">
        <v>744</v>
      </c>
      <c r="E121" s="4"/>
      <c r="F121" s="4"/>
      <c r="G121" s="4"/>
      <c r="H121" s="4"/>
      <c r="I121" s="4"/>
      <c r="J121" s="4"/>
      <c r="K121" s="4"/>
      <c r="L121" s="4"/>
      <c r="M121" s="7" t="s">
        <v>745</v>
      </c>
      <c r="N121" s="4"/>
      <c r="O121" s="4"/>
      <c r="P121" s="4" t="s">
        <v>746</v>
      </c>
      <c r="Q121" s="4"/>
      <c r="R121" s="4"/>
      <c r="S121" s="7" t="s">
        <v>747</v>
      </c>
      <c r="T121" s="4"/>
      <c r="U121" s="4"/>
      <c r="V121" s="4" t="s">
        <v>748</v>
      </c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7" t="s">
        <v>749</v>
      </c>
      <c r="AR121" s="16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</row>
    <row r="122" customFormat="false" ht="14.25" hidden="false" customHeight="true" outlineLevel="0" collapsed="false">
      <c r="A122" s="4"/>
      <c r="B122" s="19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16"/>
      <c r="R122" s="4"/>
      <c r="S122" s="7" t="s">
        <v>750</v>
      </c>
      <c r="T122" s="4"/>
      <c r="U122" s="4"/>
      <c r="V122" s="4" t="s">
        <v>751</v>
      </c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21"/>
      <c r="AH122" s="4"/>
      <c r="AI122" s="4"/>
      <c r="AJ122" s="6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</row>
    <row r="123" customFormat="false" ht="14.25" hidden="false" customHeight="true" outlineLevel="0" collapsed="false">
      <c r="A123" s="4"/>
      <c r="B123" s="20" t="s">
        <v>752</v>
      </c>
      <c r="C123" s="4"/>
      <c r="D123" s="4" t="s">
        <v>753</v>
      </c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7" t="s">
        <v>754</v>
      </c>
      <c r="T123" s="4"/>
      <c r="U123" s="4"/>
      <c r="V123" s="4" t="s">
        <v>755</v>
      </c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21"/>
      <c r="AH123" s="4"/>
      <c r="AI123" s="4"/>
      <c r="AJ123" s="4"/>
      <c r="AK123" s="4"/>
      <c r="AL123" s="4"/>
      <c r="AM123" s="4"/>
      <c r="AN123" s="4"/>
      <c r="AO123" s="4"/>
      <c r="AP123" s="4"/>
      <c r="AQ123" s="7" t="s">
        <v>756</v>
      </c>
      <c r="AR123" s="4"/>
      <c r="AS123" s="4"/>
      <c r="AT123" s="7" t="s">
        <v>757</v>
      </c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</row>
    <row r="124" customFormat="false" ht="14.25" hidden="false" customHeight="true" outlineLevel="0" collapsed="false">
      <c r="A124" s="4"/>
      <c r="B124" s="20" t="s">
        <v>758</v>
      </c>
      <c r="C124" s="4"/>
      <c r="D124" s="4" t="s">
        <v>759</v>
      </c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21"/>
      <c r="AH124" s="6"/>
      <c r="AI124" s="4"/>
      <c r="AJ124" s="4"/>
      <c r="AK124" s="16"/>
      <c r="AL124" s="4"/>
      <c r="AM124" s="16"/>
      <c r="AN124" s="4"/>
      <c r="AO124" s="4"/>
      <c r="AP124" s="4"/>
      <c r="AQ124" s="4" t="s">
        <v>522</v>
      </c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</row>
    <row r="125" customFormat="false" ht="14.25" hidden="false" customHeight="true" outlineLevel="0" collapsed="false">
      <c r="A125" s="4"/>
      <c r="B125" s="20" t="s">
        <v>760</v>
      </c>
      <c r="C125" s="4"/>
      <c r="D125" s="4" t="s">
        <v>761</v>
      </c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21"/>
      <c r="AH125" s="4"/>
      <c r="AI125" s="4"/>
      <c r="AJ125" s="4"/>
      <c r="AK125" s="4"/>
      <c r="AL125" s="4"/>
      <c r="AM125" s="4"/>
      <c r="AN125" s="4"/>
      <c r="AO125" s="4"/>
      <c r="AP125" s="4"/>
      <c r="AQ125" s="4" t="s">
        <v>545</v>
      </c>
      <c r="AR125" s="4"/>
      <c r="AS125" s="4"/>
      <c r="AT125" s="7" t="s">
        <v>762</v>
      </c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</row>
    <row r="126" customFormat="false" ht="13.8" hidden="false" customHeight="fals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6" t="s">
        <v>763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21"/>
      <c r="AL126" s="4"/>
      <c r="AM126" s="21"/>
      <c r="AN126" s="4"/>
      <c r="AO126" s="4"/>
      <c r="AP126" s="4"/>
      <c r="AQ126" s="4" t="s">
        <v>549</v>
      </c>
      <c r="AR126" s="4"/>
      <c r="AS126" s="4"/>
      <c r="AT126" s="4" t="s">
        <v>523</v>
      </c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</row>
    <row r="127" customFormat="false" ht="13.8" hidden="false" customHeight="false" outlineLevel="0" collapsed="false">
      <c r="A127" s="4"/>
      <c r="B127" s="6" t="s">
        <v>764</v>
      </c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21"/>
      <c r="AL127" s="4"/>
      <c r="AM127" s="21"/>
      <c r="AN127" s="4"/>
      <c r="AO127" s="4"/>
      <c r="AP127" s="4"/>
      <c r="AQ127" s="4" t="s">
        <v>528</v>
      </c>
      <c r="AR127" s="4"/>
      <c r="AS127" s="4"/>
      <c r="AT127" s="4" t="s">
        <v>528</v>
      </c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</row>
    <row r="128" customFormat="false" ht="13.8" hidden="false" customHeight="false" outlineLevel="0" collapsed="false">
      <c r="A128" s="4"/>
      <c r="B128" s="6"/>
      <c r="C128" s="4"/>
      <c r="D128" s="4"/>
      <c r="E128" s="4"/>
      <c r="F128" s="4"/>
      <c r="G128" s="4"/>
      <c r="H128" s="4"/>
      <c r="I128" s="4"/>
      <c r="J128" s="4"/>
      <c r="K128" s="4" t="s">
        <v>765</v>
      </c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21"/>
      <c r="AL128" s="4"/>
      <c r="AM128" s="21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</row>
    <row r="129" customFormat="false" ht="15.65" hidden="false" customHeight="false" outlineLevel="0" collapsed="false">
      <c r="A129" s="4"/>
      <c r="B129" s="19" t="s">
        <v>766</v>
      </c>
      <c r="C129" s="4"/>
      <c r="D129" s="4" t="s">
        <v>767</v>
      </c>
      <c r="E129" s="4"/>
      <c r="F129" s="4"/>
      <c r="G129" s="4"/>
      <c r="H129" s="4"/>
      <c r="I129" s="4"/>
      <c r="J129" s="4"/>
      <c r="K129" s="4" t="s">
        <v>768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21"/>
      <c r="AL129" s="4"/>
      <c r="AM129" s="21"/>
      <c r="AN129" s="4"/>
      <c r="AO129" s="4"/>
      <c r="AP129" s="4"/>
      <c r="AQ129" s="7" t="s">
        <v>730</v>
      </c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</row>
    <row r="130" customFormat="false" ht="15.65" hidden="false" customHeight="false" outlineLevel="0" collapsed="false">
      <c r="A130" s="4"/>
      <c r="B130" s="19" t="s">
        <v>769</v>
      </c>
      <c r="C130" s="4"/>
      <c r="D130" s="4" t="s">
        <v>770</v>
      </c>
      <c r="E130" s="4"/>
      <c r="F130" s="4"/>
      <c r="G130" s="4"/>
      <c r="H130" s="4"/>
      <c r="I130" s="4"/>
      <c r="J130" s="4"/>
      <c r="K130" s="4" t="s">
        <v>771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7" t="s">
        <v>772</v>
      </c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</row>
    <row r="131" customFormat="false" ht="15.65" hidden="false" customHeight="false" outlineLevel="0" collapsed="false">
      <c r="A131" s="4"/>
      <c r="B131" s="20" t="s">
        <v>773</v>
      </c>
      <c r="C131" s="4"/>
      <c r="D131" s="4" t="s">
        <v>774</v>
      </c>
      <c r="E131" s="4"/>
      <c r="F131" s="4"/>
      <c r="G131" s="4"/>
      <c r="H131" s="4"/>
      <c r="I131" s="4"/>
      <c r="J131" s="4"/>
      <c r="K131" s="4" t="s">
        <v>775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7" t="s">
        <v>776</v>
      </c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</row>
    <row r="132" customFormat="false" ht="13.8" hidden="false" customHeight="false" outlineLevel="0" collapsed="false">
      <c r="A132" s="4"/>
      <c r="B132" s="20" t="s">
        <v>777</v>
      </c>
      <c r="C132" s="4"/>
      <c r="D132" s="4" t="s">
        <v>778</v>
      </c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</row>
    <row r="133" customFormat="false" ht="15.65" hidden="false" customHeight="false" outlineLevel="0" collapsed="false">
      <c r="A133" s="4"/>
      <c r="B133" s="20" t="s">
        <v>779</v>
      </c>
      <c r="C133" s="4"/>
      <c r="D133" s="4" t="s">
        <v>780</v>
      </c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 t="s">
        <v>781</v>
      </c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</row>
    <row r="134" customFormat="false" ht="13.8" hidden="false" customHeight="false" outlineLevel="0" collapsed="false">
      <c r="A134" s="4"/>
      <c r="B134" s="20" t="s">
        <v>782</v>
      </c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</row>
    <row r="135" customFormat="false" ht="13.8" hidden="false" customHeight="false" outlineLevel="0" collapsed="false">
      <c r="A135" s="4"/>
      <c r="B135" s="20" t="s">
        <v>783</v>
      </c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</row>
    <row r="136" customFormat="false" ht="15.65" hidden="false" customHeight="false" outlineLevel="0" collapsed="false">
      <c r="A136" s="4"/>
      <c r="B136" s="20" t="s">
        <v>784</v>
      </c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6" t="s">
        <v>785</v>
      </c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</row>
    <row r="137" customFormat="false" ht="13.8" hidden="false" customHeight="false" outlineLevel="0" collapsed="false">
      <c r="A137" s="4"/>
      <c r="B137" s="20" t="s">
        <v>786</v>
      </c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</row>
    <row r="138" customFormat="false" ht="15.65" hidden="false" customHeight="false" outlineLevel="0" collapsed="false">
      <c r="A138" s="4"/>
      <c r="B138" s="20" t="s">
        <v>787</v>
      </c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7" t="s">
        <v>788</v>
      </c>
      <c r="AR138" s="4"/>
      <c r="AS138" s="4"/>
      <c r="AT138" s="4" t="s">
        <v>789</v>
      </c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</row>
    <row r="139" customFormat="false" ht="13.8" hidden="false" customHeight="false" outlineLevel="0" collapsed="false">
      <c r="A139" s="4"/>
      <c r="B139" s="20" t="s">
        <v>790</v>
      </c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 t="s">
        <v>523</v>
      </c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</row>
    <row r="140" customFormat="false" ht="13.8" hidden="false" customHeight="fals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 t="s">
        <v>528</v>
      </c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</row>
    <row r="141" customFormat="false" ht="15.65" hidden="false" customHeight="false" outlineLevel="0" collapsed="false">
      <c r="A141" s="4"/>
      <c r="B141" s="19" t="s">
        <v>791</v>
      </c>
      <c r="C141" s="4"/>
      <c r="D141" s="4" t="s">
        <v>792</v>
      </c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</row>
    <row r="142" customFormat="false" ht="15.65" hidden="false" customHeight="false" outlineLevel="0" collapsed="false">
      <c r="A142" s="4"/>
      <c r="B142" s="20" t="s">
        <v>793</v>
      </c>
      <c r="C142" s="4"/>
      <c r="D142" s="4" t="s">
        <v>794</v>
      </c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7" t="s">
        <v>795</v>
      </c>
      <c r="AR142" s="4"/>
      <c r="AS142" s="4"/>
      <c r="AT142" s="4" t="s">
        <v>796</v>
      </c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</row>
    <row r="143" customFormat="false" ht="13.8" hidden="false" customHeight="false" outlineLevel="0" collapsed="false">
      <c r="A143" s="4"/>
      <c r="B143" s="6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 t="s">
        <v>797</v>
      </c>
      <c r="AK143" s="4" t="s">
        <v>798</v>
      </c>
      <c r="AL143" s="4"/>
      <c r="AM143" s="4"/>
      <c r="AN143" s="4"/>
      <c r="AO143" s="4"/>
      <c r="AP143" s="4"/>
      <c r="AQ143" s="4" t="s">
        <v>523</v>
      </c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</row>
    <row r="144" customFormat="false" ht="15.65" hidden="false" customHeight="false" outlineLevel="0" collapsed="false">
      <c r="A144" s="4"/>
      <c r="B144" s="16" t="s">
        <v>341</v>
      </c>
      <c r="C144" s="4"/>
      <c r="D144" s="19" t="s">
        <v>799</v>
      </c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 t="s">
        <v>528</v>
      </c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</row>
    <row r="145" customFormat="false" ht="13.8" hidden="false" customHeight="fals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</row>
    <row r="146" customFormat="false" ht="15.65" hidden="false" customHeight="false" outlineLevel="0" collapsed="false">
      <c r="A146" s="4"/>
      <c r="B146" s="20" t="s">
        <v>800</v>
      </c>
      <c r="C146" s="4"/>
      <c r="D146" s="4" t="s">
        <v>801</v>
      </c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36" t="s">
        <v>802</v>
      </c>
      <c r="AR146" s="4"/>
      <c r="AS146" s="4"/>
      <c r="AT146" s="4" t="s">
        <v>803</v>
      </c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</row>
    <row r="147" customFormat="false" ht="13.8" hidden="false" customHeight="false" outlineLevel="0" collapsed="false">
      <c r="A147" s="4"/>
      <c r="B147" s="20" t="s">
        <v>804</v>
      </c>
      <c r="C147" s="4"/>
      <c r="D147" s="4" t="s">
        <v>805</v>
      </c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 t="s">
        <v>523</v>
      </c>
      <c r="AR147" s="4"/>
      <c r="AS147" s="4"/>
      <c r="AT147" s="37" t="s">
        <v>806</v>
      </c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</row>
    <row r="148" customFormat="false" ht="13.8" hidden="false" customHeight="false" outlineLevel="0" collapsed="false">
      <c r="A148" s="4"/>
      <c r="B148" s="20" t="s">
        <v>807</v>
      </c>
      <c r="C148" s="4"/>
      <c r="D148" s="4" t="s">
        <v>808</v>
      </c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 t="s">
        <v>528</v>
      </c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</row>
    <row r="149" customFormat="false" ht="13.8" hidden="false" customHeight="false" outlineLevel="0" collapsed="false">
      <c r="A149" s="4"/>
      <c r="B149" s="20" t="s">
        <v>809</v>
      </c>
      <c r="C149" s="4"/>
      <c r="D149" s="4" t="s">
        <v>810</v>
      </c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</row>
    <row r="150" customFormat="false" ht="13.8" hidden="false" customHeight="false" outlineLevel="0" collapsed="false">
      <c r="A150" s="4"/>
      <c r="B150" s="20" t="s">
        <v>811</v>
      </c>
      <c r="C150" s="4"/>
      <c r="D150" s="4" t="s">
        <v>812</v>
      </c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6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</row>
    <row r="151" customFormat="false" ht="13.8" hidden="false" customHeight="false" outlineLevel="0" collapsed="false">
      <c r="A151" s="4"/>
      <c r="B151" s="20" t="s">
        <v>813</v>
      </c>
      <c r="C151" s="4"/>
      <c r="D151" s="4" t="s">
        <v>814</v>
      </c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</row>
    <row r="152" customFormat="false" ht="13.8" hidden="false" customHeight="false" outlineLevel="0" collapsed="false">
      <c r="A152" s="4"/>
      <c r="B152" s="20" t="s">
        <v>815</v>
      </c>
      <c r="C152" s="4"/>
      <c r="D152" s="4" t="s">
        <v>816</v>
      </c>
      <c r="E152" s="4"/>
      <c r="F152" s="4"/>
      <c r="G152" s="4"/>
      <c r="H152" s="4"/>
      <c r="I152" s="4"/>
      <c r="J152" s="4"/>
      <c r="K152" s="4"/>
      <c r="L152" s="4"/>
      <c r="M152" s="16"/>
      <c r="N152" s="4"/>
      <c r="O152" s="16" t="s">
        <v>379</v>
      </c>
      <c r="P152" s="4"/>
      <c r="Q152" s="16" t="s">
        <v>817</v>
      </c>
      <c r="R152" s="4"/>
      <c r="S152" s="16" t="s">
        <v>818</v>
      </c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</row>
    <row r="153" customFormat="false" ht="13.8" hidden="false" customHeight="false" outlineLevel="0" collapsed="false">
      <c r="A153" s="4"/>
      <c r="B153" s="4"/>
      <c r="C153" s="4"/>
      <c r="D153" s="4"/>
      <c r="E153" s="4"/>
      <c r="F153" s="12" t="s">
        <v>819</v>
      </c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</row>
    <row r="154" customFormat="false" ht="15.65" hidden="false" customHeight="false" outlineLevel="0" collapsed="false">
      <c r="A154" s="4"/>
      <c r="B154" s="16" t="s">
        <v>820</v>
      </c>
      <c r="C154" s="4"/>
      <c r="D154" s="19" t="s">
        <v>821</v>
      </c>
      <c r="E154" s="4"/>
      <c r="F154" s="4"/>
      <c r="G154" s="4"/>
      <c r="H154" s="4"/>
      <c r="I154" s="4"/>
      <c r="J154" s="4"/>
      <c r="K154" s="6" t="s">
        <v>322</v>
      </c>
      <c r="L154" s="4"/>
      <c r="M154" s="21"/>
      <c r="N154" s="4"/>
      <c r="O154" s="31" t="s">
        <v>822</v>
      </c>
      <c r="P154" s="4"/>
      <c r="Q154" s="31" t="s">
        <v>823</v>
      </c>
      <c r="R154" s="4"/>
      <c r="S154" s="31" t="s">
        <v>824</v>
      </c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</row>
    <row r="155" customFormat="false" ht="15.65" hidden="false" customHeight="false" outlineLevel="0" collapsed="false">
      <c r="A155" s="4"/>
      <c r="B155" s="16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21"/>
      <c r="N155" s="4"/>
      <c r="O155" s="31" t="s">
        <v>825</v>
      </c>
      <c r="P155" s="4"/>
      <c r="Q155" s="31" t="s">
        <v>826</v>
      </c>
      <c r="R155" s="4"/>
      <c r="S155" s="31" t="s">
        <v>827</v>
      </c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</row>
    <row r="156" customFormat="false" ht="15.65" hidden="false" customHeight="false" outlineLevel="0" collapsed="false">
      <c r="A156" s="4"/>
      <c r="B156" s="20" t="s">
        <v>828</v>
      </c>
      <c r="C156" s="4"/>
      <c r="D156" s="4" t="s">
        <v>829</v>
      </c>
      <c r="E156" s="4"/>
      <c r="F156" s="4"/>
      <c r="G156" s="4"/>
      <c r="H156" s="4"/>
      <c r="I156" s="4"/>
      <c r="J156" s="4"/>
      <c r="K156" s="16" t="s">
        <v>830</v>
      </c>
      <c r="L156" s="4"/>
      <c r="M156" s="21"/>
      <c r="N156" s="4"/>
      <c r="O156" s="4"/>
      <c r="P156" s="4"/>
      <c r="Q156" s="31" t="s">
        <v>831</v>
      </c>
      <c r="R156" s="4"/>
      <c r="S156" s="31" t="s">
        <v>832</v>
      </c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</row>
    <row r="157" customFormat="false" ht="15.65" hidden="false" customHeight="false" outlineLevel="0" collapsed="false">
      <c r="A157" s="4"/>
      <c r="B157" s="20" t="s">
        <v>833</v>
      </c>
      <c r="C157" s="4"/>
      <c r="D157" s="4" t="s">
        <v>834</v>
      </c>
      <c r="E157" s="4"/>
      <c r="F157" s="4"/>
      <c r="G157" s="4"/>
      <c r="H157" s="4"/>
      <c r="I157" s="4"/>
      <c r="J157" s="4"/>
      <c r="K157" s="4"/>
      <c r="L157" s="4"/>
      <c r="M157" s="21"/>
      <c r="N157" s="4"/>
      <c r="O157" s="4"/>
      <c r="P157" s="4"/>
      <c r="Q157" s="31" t="s">
        <v>835</v>
      </c>
      <c r="R157" s="4"/>
      <c r="S157" s="31" t="s">
        <v>836</v>
      </c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</row>
    <row r="158" customFormat="false" ht="15.65" hidden="false" customHeight="false" outlineLevel="0" collapsed="false">
      <c r="A158" s="4"/>
      <c r="B158" s="20" t="s">
        <v>837</v>
      </c>
      <c r="C158" s="4"/>
      <c r="D158" s="4" t="s">
        <v>838</v>
      </c>
      <c r="E158" s="4"/>
      <c r="F158" s="4"/>
      <c r="G158" s="4"/>
      <c r="H158" s="4"/>
      <c r="I158" s="4"/>
      <c r="J158" s="4"/>
      <c r="K158" s="31" t="s">
        <v>839</v>
      </c>
      <c r="L158" s="4"/>
      <c r="M158" s="21"/>
      <c r="N158" s="4"/>
      <c r="O158" s="4"/>
      <c r="P158" s="4"/>
      <c r="Q158" s="31" t="s">
        <v>840</v>
      </c>
      <c r="R158" s="4"/>
      <c r="S158" s="31" t="s">
        <v>841</v>
      </c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</row>
    <row r="159" customFormat="false" ht="15.65" hidden="false" customHeight="false" outlineLevel="0" collapsed="false">
      <c r="A159" s="4"/>
      <c r="B159" s="20" t="s">
        <v>842</v>
      </c>
      <c r="C159" s="4"/>
      <c r="D159" s="4" t="s">
        <v>843</v>
      </c>
      <c r="E159" s="4"/>
      <c r="F159" s="4"/>
      <c r="G159" s="4"/>
      <c r="H159" s="4"/>
      <c r="I159" s="4"/>
      <c r="J159" s="4"/>
      <c r="K159" s="31" t="s">
        <v>844</v>
      </c>
      <c r="L159" s="4"/>
      <c r="M159" s="21"/>
      <c r="N159" s="4"/>
      <c r="O159" s="4"/>
      <c r="P159" s="4"/>
      <c r="Q159" s="31" t="s">
        <v>845</v>
      </c>
      <c r="R159" s="4"/>
      <c r="S159" s="31" t="s">
        <v>846</v>
      </c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</row>
    <row r="160" customFormat="false" ht="15.65" hidden="false" customHeight="false" outlineLevel="0" collapsed="false">
      <c r="A160" s="4"/>
      <c r="B160" s="20" t="s">
        <v>847</v>
      </c>
      <c r="C160" s="4"/>
      <c r="D160" s="4" t="s">
        <v>848</v>
      </c>
      <c r="E160" s="4"/>
      <c r="F160" s="4"/>
      <c r="G160" s="4"/>
      <c r="H160" s="4"/>
      <c r="I160" s="4"/>
      <c r="J160" s="4"/>
      <c r="K160" s="31" t="s">
        <v>849</v>
      </c>
      <c r="L160" s="4"/>
      <c r="M160" s="24"/>
      <c r="N160" s="4"/>
      <c r="O160" s="4"/>
      <c r="P160" s="4"/>
      <c r="Q160" s="31" t="s">
        <v>850</v>
      </c>
      <c r="R160" s="4"/>
      <c r="S160" s="31" t="s">
        <v>851</v>
      </c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</row>
    <row r="161" customFormat="false" ht="15.65" hidden="false" customHeight="false" outlineLevel="0" collapsed="false">
      <c r="A161" s="4"/>
      <c r="B161" s="20" t="s">
        <v>852</v>
      </c>
      <c r="C161" s="4"/>
      <c r="D161" s="4" t="s">
        <v>853</v>
      </c>
      <c r="E161" s="4"/>
      <c r="F161" s="4"/>
      <c r="G161" s="4"/>
      <c r="H161" s="4"/>
      <c r="I161" s="4"/>
      <c r="J161" s="4"/>
      <c r="K161" s="31" t="s">
        <v>854</v>
      </c>
      <c r="L161" s="4"/>
      <c r="M161" s="21"/>
      <c r="N161" s="4"/>
      <c r="O161" s="4"/>
      <c r="P161" s="4"/>
      <c r="Q161" s="31" t="s">
        <v>855</v>
      </c>
      <c r="R161" s="4"/>
      <c r="S161" s="31" t="s">
        <v>856</v>
      </c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</row>
    <row r="162" customFormat="false" ht="15.65" hidden="false" customHeight="false" outlineLevel="0" collapsed="false">
      <c r="A162" s="4"/>
      <c r="B162" s="19"/>
      <c r="C162" s="4"/>
      <c r="D162" s="4"/>
      <c r="E162" s="4"/>
      <c r="F162" s="4"/>
      <c r="G162" s="4"/>
      <c r="H162" s="4"/>
      <c r="I162" s="4"/>
      <c r="J162" s="4"/>
      <c r="K162" s="31" t="s">
        <v>857</v>
      </c>
      <c r="L162" s="4"/>
      <c r="M162" s="21"/>
      <c r="N162" s="4"/>
      <c r="O162" s="4"/>
      <c r="P162" s="4"/>
      <c r="Q162" s="31" t="s">
        <v>858</v>
      </c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</row>
    <row r="163" customFormat="false" ht="15.65" hidden="false" customHeight="false" outlineLevel="0" collapsed="false">
      <c r="A163" s="4"/>
      <c r="B163" s="20" t="s">
        <v>859</v>
      </c>
      <c r="C163" s="4"/>
      <c r="D163" s="4" t="s">
        <v>860</v>
      </c>
      <c r="E163" s="4"/>
      <c r="F163" s="4"/>
      <c r="G163" s="4"/>
      <c r="H163" s="4"/>
      <c r="I163" s="4"/>
      <c r="J163" s="4"/>
      <c r="K163" s="31" t="s">
        <v>861</v>
      </c>
      <c r="L163" s="4"/>
      <c r="M163" s="21"/>
      <c r="N163" s="4"/>
      <c r="O163" s="4"/>
      <c r="P163" s="4"/>
      <c r="Q163" s="31" t="s">
        <v>862</v>
      </c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</row>
    <row r="164" customFormat="false" ht="15.65" hidden="false" customHeight="false" outlineLevel="0" collapsed="false">
      <c r="A164" s="4"/>
      <c r="B164" s="20" t="s">
        <v>863</v>
      </c>
      <c r="C164" s="4"/>
      <c r="D164" s="4" t="s">
        <v>864</v>
      </c>
      <c r="E164" s="4"/>
      <c r="F164" s="4"/>
      <c r="G164" s="4"/>
      <c r="H164" s="4"/>
      <c r="I164" s="4"/>
      <c r="J164" s="4"/>
      <c r="K164" s="31" t="s">
        <v>865</v>
      </c>
      <c r="L164" s="4"/>
      <c r="M164" s="21"/>
      <c r="N164" s="4"/>
      <c r="O164" s="4"/>
      <c r="P164" s="4"/>
      <c r="Q164" s="31" t="s">
        <v>866</v>
      </c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</row>
    <row r="165" customFormat="false" ht="15.65" hidden="false" customHeight="false" outlineLevel="0" collapsed="false">
      <c r="A165" s="4"/>
      <c r="B165" s="20" t="s">
        <v>867</v>
      </c>
      <c r="C165" s="4"/>
      <c r="D165" s="4" t="s">
        <v>868</v>
      </c>
      <c r="E165" s="4"/>
      <c r="F165" s="4"/>
      <c r="G165" s="4"/>
      <c r="H165" s="4"/>
      <c r="I165" s="4"/>
      <c r="J165" s="4"/>
      <c r="K165" s="31" t="s">
        <v>869</v>
      </c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</row>
    <row r="166" customFormat="false" ht="15.65" hidden="false" customHeight="false" outlineLevel="0" collapsed="false">
      <c r="A166" s="4"/>
      <c r="B166" s="20" t="s">
        <v>870</v>
      </c>
      <c r="C166" s="4"/>
      <c r="D166" s="4" t="s">
        <v>871</v>
      </c>
      <c r="E166" s="4"/>
      <c r="F166" s="4"/>
      <c r="G166" s="4"/>
      <c r="H166" s="4"/>
      <c r="I166" s="4"/>
      <c r="J166" s="4"/>
      <c r="K166" s="31" t="s">
        <v>872</v>
      </c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</row>
    <row r="167" customFormat="false" ht="15.65" hidden="false" customHeight="false" outlineLevel="0" collapsed="false">
      <c r="A167" s="4"/>
      <c r="B167" s="19"/>
      <c r="C167" s="4"/>
      <c r="D167" s="4"/>
      <c r="E167" s="4"/>
      <c r="F167" s="4"/>
      <c r="G167" s="4"/>
      <c r="H167" s="4"/>
      <c r="I167" s="4"/>
      <c r="J167" s="4"/>
      <c r="K167" s="31" t="s">
        <v>873</v>
      </c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</row>
    <row r="168" customFormat="false" ht="15.65" hidden="false" customHeight="false" outlineLevel="0" collapsed="false">
      <c r="A168" s="4"/>
      <c r="B168" s="20" t="s">
        <v>874</v>
      </c>
      <c r="C168" s="4"/>
      <c r="D168" s="4" t="s">
        <v>875</v>
      </c>
      <c r="E168" s="4"/>
      <c r="F168" s="4"/>
      <c r="G168" s="4"/>
      <c r="H168" s="4"/>
      <c r="I168" s="4"/>
      <c r="J168" s="4"/>
      <c r="K168" s="31" t="s">
        <v>876</v>
      </c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</row>
    <row r="169" customFormat="false" ht="15.65" hidden="false" customHeight="false" outlineLevel="0" collapsed="false">
      <c r="A169" s="4"/>
      <c r="B169" s="20" t="s">
        <v>877</v>
      </c>
      <c r="C169" s="4"/>
      <c r="D169" s="4" t="s">
        <v>878</v>
      </c>
      <c r="E169" s="4"/>
      <c r="F169" s="4"/>
      <c r="G169" s="4"/>
      <c r="H169" s="4"/>
      <c r="I169" s="4"/>
      <c r="J169" s="4"/>
      <c r="K169" s="31" t="s">
        <v>879</v>
      </c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</row>
    <row r="170" customFormat="false" ht="15.65" hidden="false" customHeight="false" outlineLevel="0" collapsed="false">
      <c r="A170" s="4"/>
      <c r="B170" s="20" t="s">
        <v>880</v>
      </c>
      <c r="C170" s="4"/>
      <c r="D170" s="4" t="s">
        <v>881</v>
      </c>
      <c r="E170" s="4"/>
      <c r="F170" s="4"/>
      <c r="G170" s="4"/>
      <c r="H170" s="4"/>
      <c r="I170" s="4"/>
      <c r="J170" s="4"/>
      <c r="K170" s="31" t="s">
        <v>882</v>
      </c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</row>
    <row r="171" customFormat="false" ht="15.65" hidden="false" customHeight="false" outlineLevel="0" collapsed="false">
      <c r="A171" s="4"/>
      <c r="B171" s="20" t="s">
        <v>883</v>
      </c>
      <c r="C171" s="4"/>
      <c r="D171" s="4" t="s">
        <v>884</v>
      </c>
      <c r="E171" s="4"/>
      <c r="F171" s="4"/>
      <c r="G171" s="4"/>
      <c r="H171" s="4"/>
      <c r="I171" s="4"/>
      <c r="J171" s="4"/>
      <c r="K171" s="31" t="s">
        <v>885</v>
      </c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</row>
    <row r="172" customFormat="false" ht="13.8" hidden="false" customHeight="false" outlineLevel="0" collapsed="false">
      <c r="A172" s="4"/>
      <c r="B172" s="20" t="s">
        <v>886</v>
      </c>
      <c r="C172" s="4"/>
      <c r="D172" s="4" t="s">
        <v>887</v>
      </c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</row>
    <row r="173" customFormat="false" ht="13.8" hidden="false" customHeight="false" outlineLevel="0" collapsed="false">
      <c r="A173" s="4"/>
      <c r="B173" s="20" t="s">
        <v>888</v>
      </c>
      <c r="C173" s="4"/>
      <c r="D173" s="4" t="s">
        <v>889</v>
      </c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</row>
    <row r="174" customFormat="false" ht="13.8" hidden="false" customHeight="false" outlineLevel="0" collapsed="false">
      <c r="A174" s="4"/>
      <c r="B174" s="20" t="s">
        <v>890</v>
      </c>
      <c r="C174" s="4"/>
      <c r="D174" s="4" t="s">
        <v>891</v>
      </c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</row>
    <row r="175" customFormat="false" ht="13.8" hidden="false" customHeight="false" outlineLevel="0" collapsed="false">
      <c r="A175" s="4"/>
      <c r="B175" s="19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</row>
    <row r="176" customFormat="false" ht="13.8" hidden="false" customHeight="false" outlineLevel="0" collapsed="false">
      <c r="A176" s="4"/>
      <c r="B176" s="20" t="s">
        <v>892</v>
      </c>
      <c r="C176" s="4"/>
      <c r="D176" s="4" t="s">
        <v>893</v>
      </c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</row>
    <row r="177" customFormat="false" ht="13.8" hidden="false" customHeight="false" outlineLevel="0" collapsed="false">
      <c r="A177" s="4"/>
      <c r="B177" s="20" t="s">
        <v>894</v>
      </c>
      <c r="C177" s="4"/>
      <c r="D177" s="4" t="s">
        <v>895</v>
      </c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</row>
    <row r="178" customFormat="false" ht="13.8" hidden="false" customHeight="false" outlineLevel="0" collapsed="false">
      <c r="A178" s="4"/>
      <c r="B178" s="19"/>
      <c r="C178" s="4"/>
      <c r="D178" s="4"/>
      <c r="E178" s="3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</row>
    <row r="179" customFormat="false" ht="17.9" hidden="false" customHeight="false" outlineLevel="0" collapsed="false">
      <c r="A179" s="4"/>
      <c r="B179" s="39" t="s">
        <v>896</v>
      </c>
      <c r="C179" s="40"/>
      <c r="D179" s="40" t="s">
        <v>897</v>
      </c>
      <c r="E179" s="3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</row>
    <row r="180" customFormat="false" ht="17.9" hidden="false" customHeight="false" outlineLevel="0" collapsed="false">
      <c r="A180" s="4"/>
      <c r="B180" s="39" t="s">
        <v>898</v>
      </c>
      <c r="C180" s="40"/>
      <c r="D180" s="40" t="s">
        <v>899</v>
      </c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</row>
    <row r="181" customFormat="false" ht="17.9" hidden="false" customHeight="false" outlineLevel="0" collapsed="false">
      <c r="A181" s="4"/>
      <c r="B181" s="39" t="s">
        <v>900</v>
      </c>
      <c r="C181" s="40"/>
      <c r="D181" s="40" t="s">
        <v>901</v>
      </c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</row>
    <row r="182" customFormat="false" ht="17.9" hidden="false" customHeight="false" outlineLevel="0" collapsed="false">
      <c r="A182" s="4"/>
      <c r="B182" s="39" t="s">
        <v>902</v>
      </c>
      <c r="C182" s="40"/>
      <c r="D182" s="40" t="s">
        <v>903</v>
      </c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</row>
    <row r="183" customFormat="false" ht="13.8" hidden="false" customHeight="false" outlineLevel="0" collapsed="false">
      <c r="A183" s="4"/>
      <c r="B183" s="19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6" t="s">
        <v>904</v>
      </c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</row>
    <row r="184" customFormat="false" ht="13.8" hidden="false" customHeight="false" outlineLevel="0" collapsed="false">
      <c r="A184" s="4"/>
      <c r="B184" s="20" t="s">
        <v>905</v>
      </c>
      <c r="C184" s="4"/>
      <c r="D184" s="4" t="s">
        <v>906</v>
      </c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</row>
    <row r="185" customFormat="false" ht="13.8" hidden="false" customHeight="false" outlineLevel="0" collapsed="false">
      <c r="A185" s="4"/>
      <c r="B185" s="20" t="s">
        <v>907</v>
      </c>
      <c r="C185" s="4"/>
      <c r="D185" s="4" t="s">
        <v>908</v>
      </c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</row>
    <row r="186" customFormat="false" ht="13.8" hidden="false" customHeight="fals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 t="s">
        <v>909</v>
      </c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</row>
    <row r="187" customFormat="false" ht="13.8" hidden="false" customHeight="false" outlineLevel="0" collapsed="false">
      <c r="A187" s="4"/>
      <c r="B187" s="6" t="s">
        <v>910</v>
      </c>
      <c r="C187" s="4"/>
      <c r="D187" s="4"/>
      <c r="E187" s="4"/>
      <c r="F187" s="4"/>
      <c r="G187" s="4"/>
      <c r="H187" s="7" t="s">
        <v>911</v>
      </c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 t="s">
        <v>912</v>
      </c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</row>
    <row r="188" customFormat="false" ht="13.8" hidden="false" customHeight="fals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 t="s">
        <v>913</v>
      </c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</row>
    <row r="189" customFormat="false" ht="15.65" hidden="false" customHeight="false" outlineLevel="0" collapsed="false">
      <c r="A189" s="4"/>
      <c r="B189" s="20" t="s">
        <v>914</v>
      </c>
      <c r="C189" s="4"/>
      <c r="D189" s="4"/>
      <c r="E189" s="4"/>
      <c r="F189" s="4"/>
      <c r="G189" s="4"/>
      <c r="H189" s="41" t="s">
        <v>915</v>
      </c>
      <c r="I189" s="4" t="s">
        <v>916</v>
      </c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</row>
    <row r="190" customFormat="false" ht="15.65" hidden="false" customHeight="false" outlineLevel="0" collapsed="false">
      <c r="A190" s="4"/>
      <c r="B190" s="20" t="s">
        <v>917</v>
      </c>
      <c r="C190" s="4"/>
      <c r="D190" s="4"/>
      <c r="E190" s="4"/>
      <c r="F190" s="4"/>
      <c r="G190" s="4"/>
      <c r="H190" s="41" t="s">
        <v>918</v>
      </c>
      <c r="I190" s="4" t="s">
        <v>916</v>
      </c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 t="s">
        <v>919</v>
      </c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</row>
    <row r="191" customFormat="false" ht="13.8" hidden="false" customHeight="false" outlineLevel="0" collapsed="false">
      <c r="A191" s="4"/>
      <c r="B191" s="20" t="s">
        <v>920</v>
      </c>
      <c r="C191" s="4"/>
      <c r="D191" s="4"/>
      <c r="E191" s="4"/>
      <c r="F191" s="4"/>
      <c r="G191" s="4"/>
      <c r="H191" s="41" t="s">
        <v>921</v>
      </c>
      <c r="I191" s="4" t="s">
        <v>922</v>
      </c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 t="s">
        <v>923</v>
      </c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</row>
    <row r="192" customFormat="false" ht="13.8" hidden="false" customHeight="false" outlineLevel="0" collapsed="false">
      <c r="A192" s="4"/>
      <c r="B192" s="20" t="s">
        <v>924</v>
      </c>
      <c r="C192" s="4"/>
      <c r="D192" s="4"/>
      <c r="E192" s="4"/>
      <c r="F192" s="4"/>
      <c r="G192" s="4"/>
      <c r="H192" s="41" t="s">
        <v>925</v>
      </c>
      <c r="I192" s="4" t="s">
        <v>926</v>
      </c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 t="s">
        <v>927</v>
      </c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</row>
    <row r="193" customFormat="false" ht="13.8" hidden="false" customHeight="false" outlineLevel="0" collapsed="false">
      <c r="A193" s="4"/>
      <c r="B193" s="20" t="s">
        <v>928</v>
      </c>
      <c r="C193" s="4"/>
      <c r="D193" s="4"/>
      <c r="E193" s="4"/>
      <c r="F193" s="4"/>
      <c r="G193" s="4"/>
      <c r="H193" s="41" t="s">
        <v>929</v>
      </c>
      <c r="I193" s="4" t="s">
        <v>930</v>
      </c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 t="s">
        <v>931</v>
      </c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</row>
    <row r="194" customFormat="false" ht="15.65" hidden="false" customHeight="false" outlineLevel="0" collapsed="false">
      <c r="A194" s="4"/>
      <c r="B194" s="19"/>
      <c r="C194" s="4"/>
      <c r="D194" s="4"/>
      <c r="E194" s="4"/>
      <c r="F194" s="4"/>
      <c r="G194" s="4"/>
      <c r="H194" s="41" t="s">
        <v>932</v>
      </c>
      <c r="I194" s="4" t="s">
        <v>933</v>
      </c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</row>
    <row r="195" customFormat="false" ht="15.65" hidden="false" customHeight="false" outlineLevel="0" collapsed="false">
      <c r="A195" s="4"/>
      <c r="B195" s="20" t="s">
        <v>934</v>
      </c>
      <c r="C195" s="4"/>
      <c r="D195" s="4"/>
      <c r="E195" s="4"/>
      <c r="F195" s="4"/>
      <c r="G195" s="4"/>
      <c r="H195" s="41" t="s">
        <v>935</v>
      </c>
      <c r="I195" s="4" t="s">
        <v>936</v>
      </c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 t="s">
        <v>937</v>
      </c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</row>
    <row r="196" customFormat="false" ht="15.65" hidden="false" customHeight="false" outlineLevel="0" collapsed="false">
      <c r="A196" s="4"/>
      <c r="B196" s="20" t="s">
        <v>938</v>
      </c>
      <c r="C196" s="4"/>
      <c r="D196" s="4"/>
      <c r="E196" s="4"/>
      <c r="F196" s="4"/>
      <c r="G196" s="4"/>
      <c r="H196" s="42" t="s">
        <v>939</v>
      </c>
      <c r="I196" s="33" t="s">
        <v>940</v>
      </c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 t="s">
        <v>941</v>
      </c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</row>
    <row r="197" customFormat="false" ht="15.65" hidden="false" customHeight="false" outlineLevel="0" collapsed="false">
      <c r="A197" s="4"/>
      <c r="B197" s="19"/>
      <c r="C197" s="4"/>
      <c r="D197" s="4"/>
      <c r="E197" s="4"/>
      <c r="F197" s="4"/>
      <c r="G197" s="4"/>
      <c r="H197" s="42" t="s">
        <v>942</v>
      </c>
      <c r="I197" s="33" t="s">
        <v>943</v>
      </c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 t="s">
        <v>944</v>
      </c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</row>
    <row r="198" customFormat="false" ht="13.8" hidden="false" customHeight="false" outlineLevel="0" collapsed="false">
      <c r="A198" s="4"/>
      <c r="B198" s="20" t="s">
        <v>945</v>
      </c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</row>
    <row r="199" customFormat="false" ht="13.8" hidden="false" customHeight="false" outlineLevel="0" collapsed="false">
      <c r="A199" s="4"/>
      <c r="B199" s="20" t="s">
        <v>782</v>
      </c>
      <c r="C199" s="4"/>
      <c r="D199" s="4"/>
      <c r="E199" s="4"/>
      <c r="F199" s="4"/>
      <c r="G199" s="4"/>
      <c r="H199" s="7" t="s">
        <v>946</v>
      </c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 t="s">
        <v>947</v>
      </c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</row>
    <row r="200" customFormat="false" ht="13.8" hidden="false" customHeight="false" outlineLevel="0" collapsed="false">
      <c r="A200" s="4"/>
      <c r="B200" s="20" t="s">
        <v>783</v>
      </c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 t="s">
        <v>948</v>
      </c>
      <c r="N200" s="4"/>
      <c r="O200" s="4"/>
      <c r="P200" s="4"/>
      <c r="Q200" s="4"/>
      <c r="R200" s="4"/>
      <c r="S200" s="4"/>
      <c r="T200" s="4"/>
      <c r="U200" s="4" t="s">
        <v>949</v>
      </c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</row>
    <row r="201" customFormat="false" ht="13.8" hidden="false" customHeight="false" outlineLevel="0" collapsed="false">
      <c r="A201" s="4"/>
      <c r="B201" s="20" t="s">
        <v>784</v>
      </c>
      <c r="C201" s="4"/>
      <c r="D201" s="4"/>
      <c r="E201" s="4"/>
      <c r="F201" s="4"/>
      <c r="G201" s="4"/>
      <c r="H201" s="4" t="s">
        <v>950</v>
      </c>
      <c r="I201" s="4"/>
      <c r="J201" s="4"/>
      <c r="K201" s="4"/>
      <c r="L201" s="4"/>
      <c r="M201" s="4" t="s">
        <v>951</v>
      </c>
      <c r="N201" s="4"/>
      <c r="O201" s="4"/>
      <c r="P201" s="4"/>
      <c r="Q201" s="4"/>
      <c r="R201" s="4"/>
      <c r="S201" s="4"/>
      <c r="T201" s="4"/>
      <c r="U201" s="4" t="s">
        <v>952</v>
      </c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</row>
    <row r="202" customFormat="false" ht="15.65" hidden="false" customHeight="false" outlineLevel="0" collapsed="false">
      <c r="A202" s="4"/>
      <c r="B202" s="20" t="s">
        <v>786</v>
      </c>
      <c r="C202" s="4"/>
      <c r="D202" s="4"/>
      <c r="E202" s="4"/>
      <c r="F202" s="4"/>
      <c r="G202" s="4"/>
      <c r="H202" s="4" t="s">
        <v>953</v>
      </c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 t="s">
        <v>954</v>
      </c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</row>
    <row r="203" customFormat="false" ht="15.65" hidden="false" customHeight="false" outlineLevel="0" collapsed="false">
      <c r="A203" s="4"/>
      <c r="B203" s="20" t="s">
        <v>787</v>
      </c>
      <c r="C203" s="4"/>
      <c r="D203" s="4"/>
      <c r="E203" s="4"/>
      <c r="F203" s="4"/>
      <c r="G203" s="4"/>
      <c r="H203" s="4" t="s">
        <v>955</v>
      </c>
      <c r="I203" s="4"/>
      <c r="J203" s="4"/>
      <c r="K203" s="4"/>
      <c r="L203" s="4"/>
      <c r="M203" s="4" t="s">
        <v>956</v>
      </c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</row>
    <row r="204" customFormat="false" ht="13.8" hidden="false" customHeight="false" outlineLevel="0" collapsed="false">
      <c r="A204" s="4"/>
      <c r="B204" s="20" t="s">
        <v>957</v>
      </c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 t="s">
        <v>958</v>
      </c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</row>
    <row r="205" customFormat="false" ht="13.8" hidden="false" customHeight="false" outlineLevel="0" collapsed="false">
      <c r="A205" s="4"/>
      <c r="B205" s="20" t="s">
        <v>790</v>
      </c>
      <c r="C205" s="4"/>
      <c r="D205" s="4"/>
      <c r="E205" s="4"/>
      <c r="F205" s="4"/>
      <c r="G205" s="4"/>
      <c r="H205" s="41" t="s">
        <v>959</v>
      </c>
      <c r="I205" s="4" t="s">
        <v>960</v>
      </c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</row>
    <row r="206" customFormat="false" ht="13.8" hidden="false" customHeight="false" outlineLevel="0" collapsed="false">
      <c r="A206" s="4"/>
      <c r="B206" s="19"/>
      <c r="C206" s="4"/>
      <c r="D206" s="4"/>
      <c r="E206" s="4"/>
      <c r="F206" s="4"/>
      <c r="G206" s="4"/>
      <c r="H206" s="41" t="s">
        <v>961</v>
      </c>
      <c r="I206" s="4" t="s">
        <v>962</v>
      </c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</row>
    <row r="207" customFormat="false" ht="13.8" hidden="false" customHeight="false" outlineLevel="0" collapsed="false">
      <c r="A207" s="4"/>
      <c r="B207" s="20" t="s">
        <v>963</v>
      </c>
      <c r="C207" s="4"/>
      <c r="D207" s="4"/>
      <c r="E207" s="4"/>
      <c r="F207" s="4"/>
      <c r="G207" s="4"/>
      <c r="H207" s="41" t="s">
        <v>964</v>
      </c>
      <c r="I207" s="4" t="s">
        <v>965</v>
      </c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</row>
    <row r="208" customFormat="false" ht="13.8" hidden="false" customHeight="false" outlineLevel="0" collapsed="false">
      <c r="A208" s="4"/>
      <c r="B208" s="20" t="s">
        <v>966</v>
      </c>
      <c r="C208" s="4"/>
      <c r="D208" s="4"/>
      <c r="E208" s="4"/>
      <c r="F208" s="4"/>
      <c r="G208" s="4"/>
      <c r="H208" s="41" t="s">
        <v>967</v>
      </c>
      <c r="I208" s="4" t="s">
        <v>968</v>
      </c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</row>
    <row r="209" customFormat="false" ht="13.8" hidden="false" customHeight="false" outlineLevel="0" collapsed="false">
      <c r="A209" s="4"/>
      <c r="B209" s="19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</row>
    <row r="210" customFormat="false" ht="15.65" hidden="false" customHeight="false" outlineLevel="0" collapsed="false">
      <c r="A210" s="4"/>
      <c r="B210" s="20" t="s">
        <v>969</v>
      </c>
      <c r="C210" s="4"/>
      <c r="D210" s="4"/>
      <c r="E210" s="4"/>
      <c r="F210" s="4"/>
      <c r="G210" s="4"/>
      <c r="H210" s="19" t="s">
        <v>970</v>
      </c>
      <c r="I210" s="4"/>
      <c r="J210" s="4" t="s">
        <v>971</v>
      </c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</row>
    <row r="211" customFormat="false" ht="15.65" hidden="false" customHeight="false" outlineLevel="0" collapsed="false">
      <c r="A211" s="4"/>
      <c r="B211" s="20" t="s">
        <v>972</v>
      </c>
      <c r="C211" s="4"/>
      <c r="D211" s="4"/>
      <c r="E211" s="4"/>
      <c r="F211" s="4"/>
      <c r="G211" s="4"/>
      <c r="H211" s="19" t="s">
        <v>973</v>
      </c>
      <c r="I211" s="4"/>
      <c r="J211" s="4" t="s">
        <v>974</v>
      </c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</row>
    <row r="212" customFormat="false" ht="15.65" hidden="false" customHeight="false" outlineLevel="0" collapsed="false">
      <c r="A212" s="4"/>
      <c r="B212" s="4"/>
      <c r="C212" s="4"/>
      <c r="D212" s="4"/>
      <c r="E212" s="4"/>
      <c r="F212" s="4"/>
      <c r="G212" s="4"/>
      <c r="H212" s="19" t="s">
        <v>975</v>
      </c>
      <c r="I212" s="4"/>
      <c r="J212" s="4" t="s">
        <v>976</v>
      </c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</row>
    <row r="213" customFormat="false" ht="15.65" hidden="false" customHeight="false" outlineLevel="0" collapsed="false">
      <c r="A213" s="4"/>
      <c r="B213" s="4"/>
      <c r="C213" s="4"/>
      <c r="D213" s="4"/>
      <c r="E213" s="4"/>
      <c r="F213" s="4"/>
      <c r="G213" s="4"/>
      <c r="H213" s="19" t="s">
        <v>977</v>
      </c>
      <c r="I213" s="4"/>
      <c r="J213" s="4" t="s">
        <v>978</v>
      </c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</row>
    <row r="214" customFormat="false" ht="15.65" hidden="false" customHeight="false" outlineLevel="0" collapsed="false">
      <c r="A214" s="4"/>
      <c r="B214" s="4"/>
      <c r="C214" s="4"/>
      <c r="D214" s="4"/>
      <c r="E214" s="4"/>
      <c r="F214" s="4"/>
      <c r="G214" s="4"/>
      <c r="H214" s="19" t="s">
        <v>979</v>
      </c>
      <c r="I214" s="4"/>
      <c r="J214" s="4" t="s">
        <v>980</v>
      </c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</row>
    <row r="215" customFormat="false" ht="15.65" hidden="false" customHeight="false" outlineLevel="0" collapsed="false">
      <c r="A215" s="4"/>
      <c r="B215" s="4"/>
      <c r="C215" s="4"/>
      <c r="D215" s="4"/>
      <c r="E215" s="4"/>
      <c r="F215" s="4"/>
      <c r="G215" s="4"/>
      <c r="H215" s="19" t="s">
        <v>981</v>
      </c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</row>
    <row r="216" customFormat="false" ht="13.8" hidden="false" customHeight="false" outlineLevel="0" collapsed="false">
      <c r="A216" s="4"/>
      <c r="B216" s="4"/>
      <c r="C216" s="4"/>
      <c r="D216" s="4"/>
      <c r="E216" s="4"/>
      <c r="F216" s="4"/>
      <c r="G216" s="4"/>
      <c r="H216" s="19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</row>
    <row r="217" customFormat="false" ht="15.65" hidden="false" customHeight="false" outlineLevel="0" collapsed="false">
      <c r="A217" s="4"/>
      <c r="B217" s="4"/>
      <c r="C217" s="4"/>
      <c r="D217" s="4"/>
      <c r="E217" s="4"/>
      <c r="F217" s="4"/>
      <c r="G217" s="4"/>
      <c r="H217" s="19" t="s">
        <v>982</v>
      </c>
      <c r="I217" s="4"/>
      <c r="J217" s="4" t="s">
        <v>983</v>
      </c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</row>
    <row r="218" customFormat="false" ht="15.65" hidden="false" customHeight="false" outlineLevel="0" collapsed="false">
      <c r="A218" s="4"/>
      <c r="B218" s="19"/>
      <c r="C218" s="4"/>
      <c r="D218" s="4"/>
      <c r="E218" s="4"/>
      <c r="F218" s="4"/>
      <c r="G218" s="4"/>
      <c r="H218" s="19" t="s">
        <v>984</v>
      </c>
      <c r="I218" s="4"/>
      <c r="J218" s="4" t="s">
        <v>985</v>
      </c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</row>
    <row r="219" customFormat="false" ht="15.65" hidden="false" customHeight="false" outlineLevel="0" collapsed="false">
      <c r="A219" s="4"/>
      <c r="B219" s="20" t="s">
        <v>986</v>
      </c>
      <c r="C219" s="4"/>
      <c r="D219" s="4"/>
      <c r="E219" s="4"/>
      <c r="F219" s="4"/>
      <c r="G219" s="4"/>
      <c r="H219" s="19" t="s">
        <v>987</v>
      </c>
      <c r="I219" s="4"/>
      <c r="J219" s="4" t="s">
        <v>988</v>
      </c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</row>
    <row r="220" customFormat="false" ht="15.65" hidden="false" customHeight="false" outlineLevel="0" collapsed="false">
      <c r="A220" s="4"/>
      <c r="B220" s="20" t="s">
        <v>989</v>
      </c>
      <c r="C220" s="4"/>
      <c r="D220" s="4"/>
      <c r="E220" s="4"/>
      <c r="F220" s="4"/>
      <c r="G220" s="4"/>
      <c r="H220" s="19" t="s">
        <v>990</v>
      </c>
      <c r="I220" s="4"/>
      <c r="J220" s="4" t="s">
        <v>991</v>
      </c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</row>
    <row r="221" customFormat="false" ht="15.65" hidden="false" customHeight="false" outlineLevel="0" collapsed="false">
      <c r="A221" s="4"/>
      <c r="B221" s="19"/>
      <c r="C221" s="4"/>
      <c r="D221" s="4"/>
      <c r="E221" s="4"/>
      <c r="F221" s="4"/>
      <c r="G221" s="4"/>
      <c r="H221" s="19" t="s">
        <v>992</v>
      </c>
      <c r="I221" s="4"/>
      <c r="J221" s="4" t="s">
        <v>993</v>
      </c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</row>
    <row r="222" customFormat="false" ht="13.8" hidden="false" customHeight="false" outlineLevel="0" collapsed="false">
      <c r="A222" s="4"/>
      <c r="B222" s="20" t="s">
        <v>994</v>
      </c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</row>
    <row r="223" customFormat="false" ht="13.8" hidden="false" customHeight="false" outlineLevel="0" collapsed="false">
      <c r="A223" s="4"/>
      <c r="B223" s="20" t="s">
        <v>995</v>
      </c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</row>
    <row r="224" customFormat="false" ht="13.8" hidden="false" customHeight="false" outlineLevel="0" collapsed="false">
      <c r="A224" s="4"/>
      <c r="B224" s="20" t="s">
        <v>996</v>
      </c>
      <c r="C224" s="4"/>
      <c r="D224" s="4"/>
      <c r="E224" s="4"/>
      <c r="F224" s="4"/>
      <c r="G224" s="4"/>
      <c r="H224" s="14" t="s">
        <v>997</v>
      </c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</row>
    <row r="225" customFormat="false" ht="13.8" hidden="false" customHeight="false" outlineLevel="0" collapsed="false">
      <c r="A225" s="4"/>
      <c r="B225" s="19"/>
      <c r="C225" s="4"/>
      <c r="D225" s="4"/>
      <c r="E225" s="4"/>
      <c r="F225" s="4"/>
      <c r="G225" s="4"/>
      <c r="H225" s="18" t="s">
        <v>998</v>
      </c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</row>
    <row r="226" customFormat="false" ht="13.8" hidden="false" customHeight="false" outlineLevel="0" collapsed="false">
      <c r="A226" s="4"/>
      <c r="B226" s="20" t="s">
        <v>999</v>
      </c>
      <c r="C226" s="4"/>
      <c r="D226" s="4"/>
      <c r="E226" s="4"/>
      <c r="F226" s="4"/>
      <c r="G226" s="4"/>
      <c r="H226" s="18" t="s">
        <v>1000</v>
      </c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</row>
    <row r="227" customFormat="false" ht="13.8" hidden="false" customHeight="false" outlineLevel="0" collapsed="false">
      <c r="A227" s="4"/>
      <c r="B227" s="20" t="s">
        <v>1001</v>
      </c>
      <c r="C227" s="4"/>
      <c r="D227" s="4"/>
      <c r="E227" s="4"/>
      <c r="F227" s="4"/>
      <c r="G227" s="4"/>
      <c r="H227" s="18" t="s">
        <v>615</v>
      </c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</row>
    <row r="228" customFormat="false" ht="13.8" hidden="false" customHeight="false" outlineLevel="0" collapsed="false">
      <c r="A228" s="4"/>
      <c r="B228" s="19"/>
      <c r="C228" s="4"/>
      <c r="D228" s="4"/>
      <c r="E228" s="4"/>
      <c r="F228" s="4"/>
      <c r="G228" s="4"/>
      <c r="H228" s="18" t="s">
        <v>1002</v>
      </c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</row>
    <row r="229" customFormat="false" ht="13.8" hidden="false" customHeight="false" outlineLevel="0" collapsed="false">
      <c r="A229" s="4"/>
      <c r="B229" s="20" t="s">
        <v>1003</v>
      </c>
      <c r="C229" s="4"/>
      <c r="D229" s="4"/>
      <c r="E229" s="4"/>
      <c r="F229" s="4"/>
      <c r="G229" s="4"/>
      <c r="H229" s="18" t="s">
        <v>1004</v>
      </c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</row>
    <row r="230" customFormat="false" ht="13.8" hidden="false" customHeight="false" outlineLevel="0" collapsed="false">
      <c r="A230" s="4"/>
      <c r="B230" s="20" t="s">
        <v>1005</v>
      </c>
      <c r="C230" s="4"/>
      <c r="D230" s="4"/>
      <c r="E230" s="4"/>
      <c r="F230" s="4"/>
      <c r="G230" s="4"/>
      <c r="H230" s="18" t="s">
        <v>1006</v>
      </c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</row>
    <row r="231" customFormat="false" ht="13.8" hidden="false" customHeight="false" outlineLevel="0" collapsed="false">
      <c r="A231" s="4"/>
      <c r="B231" s="20" t="s">
        <v>1007</v>
      </c>
      <c r="C231" s="4"/>
      <c r="D231" s="4"/>
      <c r="E231" s="4"/>
      <c r="F231" s="4"/>
      <c r="G231" s="4"/>
      <c r="H231" s="18" t="s">
        <v>1008</v>
      </c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</row>
    <row r="232" customFormat="false" ht="13.8" hidden="false" customHeight="false" outlineLevel="0" collapsed="false">
      <c r="A232" s="4"/>
      <c r="B232" s="20" t="s">
        <v>1009</v>
      </c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</row>
    <row r="233" customFormat="false" ht="13.8" hidden="false" customHeight="false" outlineLevel="0" collapsed="false">
      <c r="A233" s="4"/>
      <c r="B233" s="20" t="s">
        <v>1010</v>
      </c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</row>
    <row r="234" customFormat="false" ht="13.8" hidden="false" customHeight="false" outlineLevel="0" collapsed="false">
      <c r="A234" s="4"/>
      <c r="B234" s="20" t="s">
        <v>1011</v>
      </c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</row>
    <row r="235" customFormat="false" ht="13.8" hidden="false" customHeight="false" outlineLevel="0" collapsed="false">
      <c r="A235" s="4"/>
      <c r="B235" s="19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</row>
    <row r="236" customFormat="false" ht="13.8" hidden="false" customHeight="false" outlineLevel="0" collapsed="false">
      <c r="A236" s="4"/>
      <c r="B236" s="20" t="s">
        <v>1012</v>
      </c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</row>
    <row r="237" customFormat="false" ht="13.8" hidden="false" customHeight="false" outlineLevel="0" collapsed="false">
      <c r="A237" s="4"/>
      <c r="B237" s="20" t="s">
        <v>942</v>
      </c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</row>
    <row r="238" customFormat="false" ht="13.8" hidden="false" customHeight="false" outlineLevel="0" collapsed="false">
      <c r="A238" s="4"/>
      <c r="B238" s="20" t="s">
        <v>1013</v>
      </c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</row>
    <row r="239" customFormat="false" ht="13.8" hidden="false" customHeight="false" outlineLevel="0" collapsed="false">
      <c r="A239" s="4"/>
      <c r="B239" s="20" t="s">
        <v>1014</v>
      </c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</row>
    <row r="240" customFormat="false" ht="13.8" hidden="false" customHeight="false" outlineLevel="0" collapsed="false">
      <c r="A240" s="4"/>
      <c r="B240" s="20" t="s">
        <v>939</v>
      </c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</row>
    <row r="241" customFormat="false" ht="13.8" hidden="false" customHeight="fals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</row>
    <row r="242" customFormat="false" ht="13.8" hidden="false" customHeight="fals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</row>
    <row r="243" customFormat="false" ht="13.8" hidden="false" customHeight="false" outlineLevel="0" collapsed="false">
      <c r="A243" s="4"/>
      <c r="B243" s="20" t="s">
        <v>1015</v>
      </c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</row>
    <row r="244" customFormat="false" ht="13.8" hidden="false" customHeight="false" outlineLevel="0" collapsed="false">
      <c r="A244" s="4"/>
      <c r="B244" s="20" t="s">
        <v>1016</v>
      </c>
      <c r="C244" s="4"/>
      <c r="D244" s="4" t="s">
        <v>1017</v>
      </c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</row>
    <row r="245" customFormat="false" ht="13.8" hidden="false" customHeight="false" outlineLevel="0" collapsed="false">
      <c r="A245" s="4"/>
      <c r="B245" s="20" t="s">
        <v>1018</v>
      </c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</row>
    <row r="246" customFormat="false" ht="13.8" hidden="false" customHeight="fals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</row>
    <row r="247" customFormat="false" ht="13.8" hidden="false" customHeight="fals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</row>
    <row r="248" customFormat="false" ht="13.8" hidden="false" customHeight="fals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</row>
    <row r="249" customFormat="false" ht="13.8" hidden="false" customHeight="fals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</row>
    <row r="250" customFormat="false" ht="13.8" hidden="false" customHeight="fals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</row>
    <row r="251" customFormat="false" ht="13.8" hidden="false" customHeight="fals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</row>
    <row r="252" customFormat="false" ht="13.8" hidden="false" customHeight="fals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</row>
    <row r="253" customFormat="false" ht="13.8" hidden="false" customHeight="fals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</row>
    <row r="254" customFormat="false" ht="13.8" hidden="false" customHeight="fals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</row>
    <row r="255" customFormat="false" ht="13.8" hidden="false" customHeight="fals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</row>
    <row r="256" customFormat="false" ht="13.8" hidden="false" customHeight="fals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</row>
    <row r="257" customFormat="false" ht="13.8" hidden="false" customHeight="fals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</row>
    <row r="258" customFormat="false" ht="13.8" hidden="false" customHeight="fals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</row>
    <row r="259" customFormat="false" ht="13.8" hidden="false" customHeight="fals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</row>
    <row r="260" customFormat="false" ht="13.8" hidden="false" customHeight="fals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</row>
    <row r="261" customFormat="false" ht="13.8" hidden="false" customHeight="fals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</row>
    <row r="262" customFormat="false" ht="13.8" hidden="false" customHeight="fals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</row>
    <row r="263" customFormat="false" ht="13.8" hidden="false" customHeight="fals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</row>
    <row r="264" customFormat="false" ht="13.8" hidden="false" customHeight="fals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</row>
    <row r="265" customFormat="false" ht="13.8" hidden="false" customHeight="fals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</row>
    <row r="266" customFormat="false" ht="13.8" hidden="false" customHeight="fals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</row>
    <row r="267" customFormat="false" ht="13.8" hidden="false" customHeight="fals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</row>
    <row r="268" customFormat="false" ht="13.8" hidden="false" customHeight="fals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</row>
    <row r="269" customFormat="false" ht="13.8" hidden="false" customHeight="fals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</row>
    <row r="270" customFormat="false" ht="13.8" hidden="false" customHeight="fals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</row>
    <row r="271" customFormat="false" ht="13.8" hidden="false" customHeight="fals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</row>
    <row r="272" customFormat="false" ht="13.8" hidden="false" customHeight="fals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</row>
    <row r="273" customFormat="false" ht="13.8" hidden="false" customHeight="fals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</row>
    <row r="274" customFormat="false" ht="13.8" hidden="false" customHeight="fals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</row>
    <row r="275" customFormat="false" ht="13.8" hidden="false" customHeight="fals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</row>
    <row r="276" customFormat="false" ht="13.8" hidden="false" customHeight="fals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</row>
    <row r="277" customFormat="false" ht="13.8" hidden="false" customHeight="false" outlineLevel="0" collapsed="false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</row>
    <row r="278" customFormat="false" ht="13.8" hidden="false" customHeight="fals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</row>
    <row r="279" customFormat="false" ht="13.8" hidden="false" customHeight="false" outlineLevel="0" collapsed="false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</row>
    <row r="280" customFormat="false" ht="13.8" hidden="false" customHeight="fals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</row>
    <row r="281" customFormat="false" ht="13.8" hidden="false" customHeight="fals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</row>
    <row r="282" customFormat="false" ht="13.8" hidden="false" customHeight="fals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</row>
    <row r="283" customFormat="false" ht="13.8" hidden="false" customHeight="fals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</row>
    <row r="284" customFormat="false" ht="13.8" hidden="false" customHeight="fals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</row>
    <row r="285" customFormat="false" ht="13.8" hidden="false" customHeight="fals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</row>
    <row r="286" customFormat="false" ht="13.8" hidden="false" customHeight="fals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</row>
    <row r="287" customFormat="false" ht="13.8" hidden="false" customHeight="fals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</row>
    <row r="288" customFormat="false" ht="13.8" hidden="false" customHeight="false" outlineLevel="0" collapsed="false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</row>
    <row r="289" customFormat="false" ht="13.8" hidden="false" customHeight="fals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</row>
    <row r="290" customFormat="false" ht="13.8" hidden="false" customHeight="fals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</row>
    <row r="291" customFormat="false" ht="13.8" hidden="false" customHeight="fals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</row>
    <row r="292" customFormat="false" ht="13.8" hidden="false" customHeight="fals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</row>
    <row r="293" customFormat="false" ht="13.8" hidden="false" customHeight="fals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</row>
    <row r="294" customFormat="false" ht="13.8" hidden="false" customHeight="fals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</row>
    <row r="295" customFormat="false" ht="13.8" hidden="false" customHeight="fals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</row>
    <row r="296" customFormat="false" ht="13.8" hidden="false" customHeight="fals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</row>
    <row r="297" customFormat="false" ht="13.8" hidden="false" customHeight="fals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</row>
    <row r="298" customFormat="false" ht="13.8" hidden="false" customHeight="fals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</row>
    <row r="299" customFormat="false" ht="13.8" hidden="false" customHeight="fals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</row>
    <row r="300" customFormat="false" ht="13.8" hidden="false" customHeight="fals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</row>
    <row r="301" customFormat="false" ht="13.8" hidden="false" customHeight="fals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</row>
    <row r="302" customFormat="false" ht="13.8" hidden="false" customHeight="fals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</row>
    <row r="303" customFormat="false" ht="13.8" hidden="false" customHeight="fals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</row>
    <row r="304" customFormat="false" ht="13.8" hidden="false" customHeight="fals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</row>
    <row r="305" customFormat="false" ht="13.8" hidden="false" customHeight="fals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</row>
    <row r="306" customFormat="false" ht="13.8" hidden="false" customHeight="fals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</row>
    <row r="307" customFormat="false" ht="13.8" hidden="false" customHeight="fals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</row>
    <row r="308" customFormat="false" ht="13.8" hidden="false" customHeight="fals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</row>
    <row r="309" customFormat="false" ht="13.8" hidden="false" customHeight="fals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</row>
    <row r="310" customFormat="false" ht="13.8" hidden="false" customHeight="fals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</row>
    <row r="311" customFormat="false" ht="13.8" hidden="false" customHeight="fals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</row>
    <row r="312" customFormat="false" ht="13.8" hidden="false" customHeight="false" outlineLevel="0" collapsed="false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</row>
    <row r="313" customFormat="false" ht="13.8" hidden="false" customHeight="fals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</row>
    <row r="314" customFormat="false" ht="13.8" hidden="false" customHeight="false" outlineLevel="0" collapsed="false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</row>
    <row r="315" customFormat="false" ht="13.8" hidden="false" customHeight="false" outlineLevel="0" collapsed="false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</row>
    <row r="316" customFormat="false" ht="13.8" hidden="false" customHeight="false" outlineLevel="0" collapsed="false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</row>
    <row r="317" customFormat="false" ht="13.8" hidden="false" customHeight="fals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</row>
    <row r="318" customFormat="false" ht="13.8" hidden="false" customHeight="false" outlineLevel="0" collapsed="false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</row>
    <row r="319" customFormat="false" ht="13.8" hidden="false" customHeight="false" outlineLevel="0" collapsed="false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</row>
    <row r="320" customFormat="false" ht="13.8" hidden="false" customHeight="fals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</row>
    <row r="321" customFormat="false" ht="13.8" hidden="false" customHeight="false" outlineLevel="0" collapsed="false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</row>
    <row r="322" customFormat="false" ht="13.8" hidden="false" customHeight="false" outlineLevel="0" collapsed="false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</row>
    <row r="323" customFormat="false" ht="13.8" hidden="false" customHeight="false" outlineLevel="0" collapsed="false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</row>
    <row r="324" customFormat="false" ht="13.8" hidden="false" customHeight="false" outlineLevel="0" collapsed="false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</row>
    <row r="325" customFormat="false" ht="13.8" hidden="false" customHeight="false" outlineLevel="0" collapsed="false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</row>
    <row r="326" customFormat="false" ht="13.8" hidden="false" customHeight="false" outlineLevel="0" collapsed="false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</row>
    <row r="327" customFormat="false" ht="13.8" hidden="false" customHeight="false" outlineLevel="0" collapsed="false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</row>
    <row r="328" customFormat="false" ht="13.8" hidden="false" customHeight="false" outlineLevel="0" collapsed="false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</row>
    <row r="329" customFormat="false" ht="13.8" hidden="false" customHeight="false" outlineLevel="0" collapsed="false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</row>
    <row r="330" customFormat="false" ht="13.8" hidden="false" customHeight="false" outlineLevel="0" collapsed="false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</row>
    <row r="331" customFormat="false" ht="13.8" hidden="false" customHeight="false" outlineLevel="0" collapsed="false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</row>
    <row r="332" customFormat="false" ht="13.8" hidden="false" customHeight="false" outlineLevel="0" collapsed="false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</row>
    <row r="333" customFormat="false" ht="13.8" hidden="false" customHeight="false" outlineLevel="0" collapsed="false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</row>
    <row r="334" customFormat="false" ht="13.8" hidden="false" customHeight="false" outlineLevel="0" collapsed="false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</row>
    <row r="335" customFormat="false" ht="13.8" hidden="false" customHeight="false" outlineLevel="0" collapsed="false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</row>
    <row r="336" customFormat="false" ht="13.8" hidden="false" customHeight="false" outlineLevel="0" collapsed="false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</row>
    <row r="337" customFormat="false" ht="13.8" hidden="false" customHeight="false" outlineLevel="0" collapsed="false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</row>
    <row r="338" customFormat="false" ht="13.8" hidden="false" customHeight="false" outlineLevel="0" collapsed="false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</row>
    <row r="339" customFormat="false" ht="13.8" hidden="false" customHeight="false" outlineLevel="0" collapsed="false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</row>
    <row r="340" customFormat="false" ht="13.8" hidden="false" customHeight="false" outlineLevel="0" collapsed="false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</row>
    <row r="341" customFormat="false" ht="13.8" hidden="false" customHeight="false" outlineLevel="0" collapsed="false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</row>
    <row r="342" customFormat="false" ht="13.8" hidden="false" customHeight="false" outlineLevel="0" collapsed="false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</row>
    <row r="343" customFormat="false" ht="13.8" hidden="false" customHeight="false" outlineLevel="0" collapsed="false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</row>
    <row r="344" customFormat="false" ht="13.8" hidden="false" customHeight="false" outlineLevel="0" collapsed="false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</row>
    <row r="345" customFormat="false" ht="13.8" hidden="false" customHeight="false" outlineLevel="0" collapsed="false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</row>
    <row r="346" customFormat="false" ht="13.8" hidden="false" customHeight="false" outlineLevel="0" collapsed="false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</row>
    <row r="347" customFormat="false" ht="13.8" hidden="false" customHeight="false" outlineLevel="0" collapsed="false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</row>
    <row r="348" customFormat="false" ht="13.8" hidden="false" customHeight="false" outlineLevel="0" collapsed="false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</row>
    <row r="349" customFormat="false" ht="13.8" hidden="false" customHeight="false" outlineLevel="0" collapsed="false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</row>
    <row r="350" customFormat="false" ht="13.8" hidden="false" customHeight="false" outlineLevel="0" collapsed="false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</row>
    <row r="351" customFormat="false" ht="13.8" hidden="false" customHeight="false" outlineLevel="0" collapsed="false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</row>
    <row r="352" customFormat="false" ht="13.8" hidden="false" customHeight="false" outlineLevel="0" collapsed="false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</row>
    <row r="353" customFormat="false" ht="13.8" hidden="false" customHeight="false" outlineLevel="0" collapsed="false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</row>
    <row r="354" customFormat="false" ht="13.8" hidden="false" customHeight="false" outlineLevel="0" collapsed="false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</row>
    <row r="355" customFormat="false" ht="13.8" hidden="false" customHeight="false" outlineLevel="0" collapsed="false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</row>
    <row r="356" customFormat="false" ht="13.8" hidden="false" customHeight="false" outlineLevel="0" collapsed="false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</row>
    <row r="357" customFormat="false" ht="13.8" hidden="false" customHeight="false" outlineLevel="0" collapsed="false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</row>
    <row r="358" customFormat="false" ht="13.8" hidden="false" customHeight="false" outlineLevel="0" collapsed="false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</row>
    <row r="359" customFormat="false" ht="13.8" hidden="false" customHeight="false" outlineLevel="0" collapsed="false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</row>
    <row r="360" customFormat="false" ht="13.8" hidden="false" customHeight="false" outlineLevel="0" collapsed="false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</row>
    <row r="361" customFormat="false" ht="13.8" hidden="false" customHeight="false" outlineLevel="0" collapsed="false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</row>
    <row r="362" customFormat="false" ht="13.8" hidden="false" customHeight="false" outlineLevel="0" collapsed="false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</row>
    <row r="363" customFormat="false" ht="13.8" hidden="false" customHeight="false" outlineLevel="0" collapsed="false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</row>
    <row r="364" customFormat="false" ht="13.8" hidden="false" customHeight="false" outlineLevel="0" collapsed="false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</row>
    <row r="365" customFormat="false" ht="13.8" hidden="false" customHeight="false" outlineLevel="0" collapsed="false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</row>
    <row r="366" customFormat="false" ht="13.8" hidden="false" customHeight="false" outlineLevel="0" collapsed="false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</row>
    <row r="367" customFormat="false" ht="13.8" hidden="false" customHeight="false" outlineLevel="0" collapsed="false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</row>
    <row r="368" customFormat="false" ht="13.8" hidden="false" customHeight="false" outlineLevel="0" collapsed="false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</row>
    <row r="369" customFormat="false" ht="13.8" hidden="false" customHeight="false" outlineLevel="0" collapsed="false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</row>
    <row r="370" customFormat="false" ht="13.8" hidden="false" customHeight="false" outlineLevel="0" collapsed="false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</row>
    <row r="371" customFormat="false" ht="13.8" hidden="false" customHeight="false" outlineLevel="0" collapsed="false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</row>
    <row r="372" customFormat="false" ht="13.8" hidden="false" customHeight="false" outlineLevel="0" collapsed="false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</row>
    <row r="373" customFormat="false" ht="13.8" hidden="false" customHeight="false" outlineLevel="0" collapsed="false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</row>
    <row r="374" customFormat="false" ht="13.8" hidden="false" customHeight="false" outlineLevel="0" collapsed="false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</row>
    <row r="375" customFormat="false" ht="13.8" hidden="false" customHeight="false" outlineLevel="0" collapsed="false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</row>
    <row r="376" customFormat="false" ht="13.8" hidden="false" customHeight="false" outlineLevel="0" collapsed="false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</row>
    <row r="377" customFormat="false" ht="13.8" hidden="false" customHeight="false" outlineLevel="0" collapsed="false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</row>
    <row r="378" customFormat="false" ht="13.8" hidden="false" customHeight="false" outlineLevel="0" collapsed="false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</row>
    <row r="379" customFormat="false" ht="13.8" hidden="false" customHeight="false" outlineLevel="0" collapsed="false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</row>
    <row r="380" customFormat="false" ht="13.8" hidden="false" customHeight="false" outlineLevel="0" collapsed="false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</row>
    <row r="381" customFormat="false" ht="13.8" hidden="false" customHeight="false" outlineLevel="0" collapsed="false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</row>
    <row r="382" customFormat="false" ht="13.8" hidden="false" customHeight="false" outlineLevel="0" collapsed="false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</row>
    <row r="383" customFormat="false" ht="13.8" hidden="false" customHeight="false" outlineLevel="0" collapsed="false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</row>
    <row r="384" customFormat="false" ht="13.8" hidden="false" customHeight="false" outlineLevel="0" collapsed="false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</row>
    <row r="385" customFormat="false" ht="13.8" hidden="false" customHeight="false" outlineLevel="0" collapsed="false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</row>
    <row r="386" customFormat="false" ht="13.8" hidden="false" customHeight="false" outlineLevel="0" collapsed="false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</row>
    <row r="387" customFormat="false" ht="13.8" hidden="false" customHeight="false" outlineLevel="0" collapsed="false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</row>
    <row r="388" customFormat="false" ht="13.8" hidden="false" customHeight="false" outlineLevel="0" collapsed="false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</row>
    <row r="389" customFormat="false" ht="13.8" hidden="false" customHeight="false" outlineLevel="0" collapsed="false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</row>
    <row r="390" customFormat="false" ht="13.8" hidden="false" customHeight="false" outlineLevel="0" collapsed="false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</row>
    <row r="391" customFormat="false" ht="13.8" hidden="false" customHeight="false" outlineLevel="0" collapsed="false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</row>
    <row r="392" customFormat="false" ht="13.8" hidden="false" customHeight="false" outlineLevel="0" collapsed="false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</row>
    <row r="393" customFormat="false" ht="13.8" hidden="false" customHeight="false" outlineLevel="0" collapsed="false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</row>
    <row r="394" customFormat="false" ht="13.8" hidden="false" customHeight="false" outlineLevel="0" collapsed="false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</row>
    <row r="395" customFormat="false" ht="13.8" hidden="false" customHeight="false" outlineLevel="0" collapsed="false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</row>
    <row r="396" customFormat="false" ht="13.8" hidden="false" customHeight="false" outlineLevel="0" collapsed="false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</row>
    <row r="397" customFormat="false" ht="13.8" hidden="false" customHeight="false" outlineLevel="0" collapsed="false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</row>
    <row r="398" customFormat="false" ht="13.8" hidden="false" customHeight="false" outlineLevel="0" collapsed="false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</row>
    <row r="399" customFormat="false" ht="13.8" hidden="false" customHeight="false" outlineLevel="0" collapsed="false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</row>
    <row r="400" customFormat="false" ht="13.8" hidden="false" customHeight="false" outlineLevel="0" collapsed="false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</row>
    <row r="401" customFormat="false" ht="13.8" hidden="false" customHeight="false" outlineLevel="0" collapsed="false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</row>
    <row r="402" customFormat="false" ht="13.8" hidden="false" customHeight="false" outlineLevel="0" collapsed="false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</row>
    <row r="403" customFormat="false" ht="13.8" hidden="false" customHeight="false" outlineLevel="0" collapsed="false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</row>
    <row r="404" customFormat="false" ht="13.8" hidden="false" customHeight="false" outlineLevel="0" collapsed="false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</row>
    <row r="405" customFormat="false" ht="13.8" hidden="false" customHeight="false" outlineLevel="0" collapsed="false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</row>
    <row r="406" customFormat="false" ht="13.8" hidden="false" customHeight="false" outlineLevel="0" collapsed="false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</row>
    <row r="407" customFormat="false" ht="13.8" hidden="false" customHeight="false" outlineLevel="0" collapsed="false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</row>
    <row r="408" customFormat="false" ht="13.8" hidden="false" customHeight="false" outlineLevel="0" collapsed="false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</row>
    <row r="409" customFormat="false" ht="13.8" hidden="false" customHeight="false" outlineLevel="0" collapsed="false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</row>
    <row r="410" customFormat="false" ht="13.8" hidden="false" customHeight="false" outlineLevel="0" collapsed="false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</row>
    <row r="411" customFormat="false" ht="13.8" hidden="false" customHeight="false" outlineLevel="0" collapsed="false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</row>
    <row r="412" customFormat="false" ht="13.8" hidden="false" customHeight="false" outlineLevel="0" collapsed="false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</row>
    <row r="413" customFormat="false" ht="13.8" hidden="false" customHeight="false" outlineLevel="0" collapsed="false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</row>
    <row r="414" customFormat="false" ht="13.8" hidden="false" customHeight="false" outlineLevel="0" collapsed="false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</row>
    <row r="415" customFormat="false" ht="13.8" hidden="false" customHeight="false" outlineLevel="0" collapsed="false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</row>
    <row r="416" customFormat="false" ht="13.8" hidden="false" customHeight="false" outlineLevel="0" collapsed="false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</row>
    <row r="417" customFormat="false" ht="13.8" hidden="false" customHeight="false" outlineLevel="0" collapsed="false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</row>
    <row r="418" customFormat="false" ht="13.8" hidden="false" customHeight="false" outlineLevel="0" collapsed="false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</row>
    <row r="419" customFormat="false" ht="13.8" hidden="false" customHeight="false" outlineLevel="0" collapsed="false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</row>
    <row r="420" customFormat="false" ht="13.8" hidden="false" customHeight="false" outlineLevel="0" collapsed="false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</row>
    <row r="421" customFormat="false" ht="13.8" hidden="false" customHeight="false" outlineLevel="0" collapsed="false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</row>
    <row r="422" customFormat="false" ht="13.8" hidden="false" customHeight="false" outlineLevel="0" collapsed="false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</row>
    <row r="423" customFormat="false" ht="13.8" hidden="false" customHeight="false" outlineLevel="0" collapsed="false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</row>
    <row r="424" customFormat="false" ht="13.8" hidden="false" customHeight="false" outlineLevel="0" collapsed="false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</row>
    <row r="425" customFormat="false" ht="13.8" hidden="false" customHeight="false" outlineLevel="0" collapsed="false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</row>
    <row r="426" customFormat="false" ht="13.8" hidden="false" customHeight="false" outlineLevel="0" collapsed="false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</row>
    <row r="427" customFormat="false" ht="13.8" hidden="false" customHeight="false" outlineLevel="0" collapsed="false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</row>
    <row r="428" customFormat="false" ht="13.8" hidden="false" customHeight="false" outlineLevel="0" collapsed="false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</row>
    <row r="429" customFormat="false" ht="13.8" hidden="false" customHeight="false" outlineLevel="0" collapsed="false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</row>
    <row r="430" customFormat="false" ht="13.8" hidden="false" customHeight="false" outlineLevel="0" collapsed="false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</row>
    <row r="431" customFormat="false" ht="13.8" hidden="false" customHeight="false" outlineLevel="0" collapsed="false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</row>
    <row r="432" customFormat="false" ht="13.8" hidden="false" customHeight="false" outlineLevel="0" collapsed="false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</row>
    <row r="433" customFormat="false" ht="13.8" hidden="false" customHeight="false" outlineLevel="0" collapsed="false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</row>
    <row r="434" customFormat="false" ht="13.8" hidden="false" customHeight="false" outlineLevel="0" collapsed="false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</row>
    <row r="435" customFormat="false" ht="13.8" hidden="false" customHeight="false" outlineLevel="0" collapsed="false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</row>
    <row r="436" customFormat="false" ht="13.8" hidden="false" customHeight="false" outlineLevel="0" collapsed="false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</row>
    <row r="437" customFormat="false" ht="13.8" hidden="false" customHeight="false" outlineLevel="0" collapsed="false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</row>
    <row r="438" customFormat="false" ht="13.8" hidden="false" customHeight="false" outlineLevel="0" collapsed="false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</row>
    <row r="439" customFormat="false" ht="13.8" hidden="false" customHeight="false" outlineLevel="0" collapsed="false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</row>
    <row r="440" customFormat="false" ht="13.8" hidden="false" customHeight="false" outlineLevel="0" collapsed="false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</row>
    <row r="441" customFormat="false" ht="13.8" hidden="false" customHeight="false" outlineLevel="0" collapsed="false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</row>
    <row r="442" customFormat="false" ht="13.8" hidden="false" customHeight="false" outlineLevel="0" collapsed="false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</row>
    <row r="443" customFormat="false" ht="13.8" hidden="false" customHeight="false" outlineLevel="0" collapsed="false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</row>
    <row r="444" customFormat="false" ht="13.8" hidden="false" customHeight="false" outlineLevel="0" collapsed="false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</row>
    <row r="445" customFormat="false" ht="13.8" hidden="false" customHeight="false" outlineLevel="0" collapsed="false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</row>
    <row r="446" customFormat="false" ht="13.8" hidden="false" customHeight="false" outlineLevel="0" collapsed="false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</row>
    <row r="447" customFormat="false" ht="13.8" hidden="false" customHeight="false" outlineLevel="0" collapsed="false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</row>
    <row r="448" customFormat="false" ht="13.8" hidden="false" customHeight="false" outlineLevel="0" collapsed="false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</row>
    <row r="449" customFormat="false" ht="13.8" hidden="false" customHeight="false" outlineLevel="0" collapsed="false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</row>
    <row r="450" customFormat="false" ht="13.8" hidden="false" customHeight="false" outlineLevel="0" collapsed="false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</row>
    <row r="451" customFormat="false" ht="13.8" hidden="false" customHeight="false" outlineLevel="0" collapsed="false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</row>
    <row r="452" customFormat="false" ht="13.8" hidden="false" customHeight="false" outlineLevel="0" collapsed="false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</row>
    <row r="453" customFormat="false" ht="13.8" hidden="false" customHeight="false" outlineLevel="0" collapsed="false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</row>
    <row r="454" customFormat="false" ht="13.8" hidden="false" customHeight="false" outlineLevel="0" collapsed="false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</row>
    <row r="455" customFormat="false" ht="13.8" hidden="false" customHeight="false" outlineLevel="0" collapsed="false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</row>
    <row r="456" customFormat="false" ht="13.8" hidden="false" customHeight="false" outlineLevel="0" collapsed="false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</row>
    <row r="457" customFormat="false" ht="13.8" hidden="false" customHeight="false" outlineLevel="0" collapsed="false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</row>
    <row r="458" customFormat="false" ht="13.8" hidden="false" customHeight="false" outlineLevel="0" collapsed="false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</row>
    <row r="459" customFormat="false" ht="13.8" hidden="false" customHeight="false" outlineLevel="0" collapsed="false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</row>
    <row r="460" customFormat="false" ht="13.8" hidden="false" customHeight="false" outlineLevel="0" collapsed="false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</row>
    <row r="461" customFormat="false" ht="13.8" hidden="false" customHeight="false" outlineLevel="0" collapsed="false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</row>
    <row r="462" customFormat="false" ht="13.8" hidden="false" customHeight="false" outlineLevel="0" collapsed="false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</row>
    <row r="463" customFormat="false" ht="13.8" hidden="false" customHeight="false" outlineLevel="0" collapsed="false"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</row>
    <row r="464" customFormat="false" ht="13.8" hidden="false" customHeight="false" outlineLevel="0" collapsed="false"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AH464" s="4"/>
      <c r="AI464" s="4"/>
      <c r="AJ464" s="4"/>
      <c r="AK464" s="4"/>
      <c r="AL464" s="4"/>
      <c r="AM464" s="4"/>
      <c r="AN464" s="4"/>
      <c r="AO464" s="4"/>
      <c r="AP464" s="4"/>
    </row>
    <row r="465" customFormat="false" ht="13.8" hidden="false" customHeight="false" outlineLevel="0" collapsed="false">
      <c r="B465" s="4"/>
      <c r="C465" s="4"/>
      <c r="D465" s="4"/>
      <c r="E465" s="4"/>
      <c r="F465" s="4"/>
      <c r="G465" s="4"/>
      <c r="H465" s="4"/>
      <c r="I465" s="4"/>
      <c r="J465" s="4"/>
      <c r="K465" s="4"/>
      <c r="AH465" s="4"/>
      <c r="AI465" s="4"/>
      <c r="AJ465" s="4"/>
      <c r="AK465" s="4"/>
      <c r="AL465" s="4"/>
      <c r="AM465" s="4"/>
      <c r="AN465" s="4"/>
      <c r="AO465" s="4"/>
      <c r="AP465" s="4"/>
    </row>
    <row r="466" customFormat="false" ht="13.8" hidden="false" customHeight="false" outlineLevel="0" collapsed="false">
      <c r="H466" s="4"/>
      <c r="I466" s="4"/>
      <c r="J466" s="4"/>
      <c r="K466" s="4"/>
    </row>
    <row r="467" customFormat="false" ht="13.8" hidden="false" customHeight="false" outlineLevel="0" collapsed="false">
      <c r="H467" s="4"/>
      <c r="I467" s="4"/>
      <c r="J467" s="4"/>
      <c r="K467" s="4"/>
    </row>
  </sheetData>
  <hyperlinks>
    <hyperlink ref="AL54" r:id="rId1" display="https://sergiocorreia.github.io/StataEditor/"/>
    <hyperlink ref="L71" r:id="rId2" display="https://www.stata.com/manuals13/pif.pdf "/>
    <hyperlink ref="M100" r:id="rId3" display="https://www.stata.com/manuals13/pclass.pdf "/>
    <hyperlink ref="R100" r:id="rId4" location="m-2class" display="https://www.stata.com/manuals13/m-2class.pdf#m-2class "/>
    <hyperlink ref="F153" r:id="rId5" display="https://stats.idre.ucla.edu/stata/modules/graph8/twoway/"/>
    <hyperlink ref="I196" r:id="rId6" location="p_estimates" display="https://www.stata.com/manuals13/p_estimates.pdf#p_estimates "/>
    <hyperlink ref="I197" r:id="rId7" location="p_return" display="https://www.stata.com/manuals13/p_return.pdf#p_return 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8"/>
  <picture r:id="rId9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023F62"/>
    <pageSetUpPr fitToPage="false"/>
  </sheetPr>
  <dimension ref="A1:BL623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B12" activeCellId="0" sqref="B12"/>
    </sheetView>
  </sheetViews>
  <sheetFormatPr defaultColWidth="11.78515625" defaultRowHeight="13.8" zeroHeight="false" outlineLevelRow="0" outlineLevelCol="0"/>
  <cols>
    <col collapsed="false" customWidth="true" hidden="false" outlineLevel="0" max="22" min="19" style="0" width="11.38"/>
  </cols>
  <sheetData>
    <row r="1" customFormat="false" ht="13.8" hidden="false" customHeight="false" outlineLevel="0" collapsed="false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3"/>
      <c r="AR1" s="43"/>
      <c r="AS1" s="43"/>
      <c r="AT1" s="43"/>
    </row>
    <row r="2" customFormat="false" ht="13.8" hidden="false" customHeight="false" outlineLevel="0" collapsed="false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3"/>
      <c r="AR2" s="43"/>
      <c r="AS2" s="43"/>
      <c r="AT2" s="43"/>
    </row>
    <row r="3" customFormat="false" ht="13.8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3"/>
      <c r="AR3" s="43"/>
      <c r="AS3" s="43"/>
      <c r="AT3" s="43"/>
    </row>
    <row r="4" customFormat="false" ht="26.8" hidden="false" customHeight="false" outlineLevel="0" collapsed="false">
      <c r="A4" s="4"/>
      <c r="B4" s="5" t="s">
        <v>1019</v>
      </c>
      <c r="C4" s="4"/>
      <c r="D4" s="4"/>
      <c r="E4" s="22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3"/>
      <c r="AR4" s="43"/>
      <c r="AS4" s="43"/>
      <c r="AT4" s="43"/>
    </row>
    <row r="5" customFormat="false" ht="13.8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6" t="s">
        <v>1020</v>
      </c>
      <c r="J5" s="4"/>
      <c r="K5" s="4"/>
      <c r="L5" s="4"/>
      <c r="M5" s="4"/>
      <c r="N5" s="4"/>
      <c r="O5" s="4"/>
      <c r="P5" s="11" t="str">
        <f aca="false">HYPERLINK("http://www.eviews.com/","Página oficial")</f>
        <v>Página oficial</v>
      </c>
      <c r="Q5" s="4"/>
      <c r="R5" s="4"/>
      <c r="S5" s="4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3"/>
      <c r="AR5" s="43"/>
      <c r="AS5" s="43"/>
      <c r="AT5" s="43"/>
    </row>
    <row r="6" customFormat="false" ht="13.8" hidden="false" customHeight="false" outlineLevel="0" collapsed="false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11" t="str">
        <f aca="false">HYPERLINK("http://www.eviews.com/BuyNow/BuyNow.html","Compra oficial")</f>
        <v>Compra oficial</v>
      </c>
      <c r="Q6" s="4"/>
      <c r="R6" s="4"/>
      <c r="S6" s="4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3"/>
      <c r="AR6" s="43"/>
      <c r="AS6" s="43"/>
      <c r="AT6" s="43"/>
    </row>
    <row r="7" customFormat="false" ht="13.8" hidden="false" customHeight="false" outlineLevel="0" collapsed="false">
      <c r="A7" s="4"/>
      <c r="B7" s="4"/>
      <c r="C7" s="4"/>
      <c r="D7" s="4"/>
      <c r="E7" s="4"/>
      <c r="F7" s="4"/>
      <c r="G7" s="4"/>
      <c r="H7" s="4"/>
      <c r="I7" s="4" t="s">
        <v>1021</v>
      </c>
      <c r="J7" s="4"/>
      <c r="K7" s="4" t="s">
        <v>1022</v>
      </c>
      <c r="L7" s="4"/>
      <c r="M7" s="4"/>
      <c r="N7" s="4"/>
      <c r="O7" s="4"/>
      <c r="P7" s="11" t="str">
        <f aca="false">HYPERLINK("https://store.eviews.com/products/academic-eviews-11-enterprise-edition-for-windows","Compra académica")</f>
        <v>Compra académica</v>
      </c>
      <c r="Q7" s="4"/>
      <c r="R7" s="4"/>
      <c r="S7" s="4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17" t="s">
        <v>243</v>
      </c>
      <c r="AM7" s="4"/>
      <c r="AN7" s="4"/>
      <c r="AO7" s="4"/>
      <c r="AP7" s="4"/>
      <c r="AQ7" s="43"/>
      <c r="AR7" s="43"/>
      <c r="AS7" s="43"/>
      <c r="AT7" s="43"/>
    </row>
    <row r="8" customFormat="false" ht="13.8" hidden="false" customHeight="false" outlineLevel="0" collapsed="false">
      <c r="A8" s="4"/>
      <c r="B8" s="4"/>
      <c r="C8" s="4"/>
      <c r="D8" s="4"/>
      <c r="E8" s="4"/>
      <c r="F8" s="4"/>
      <c r="G8" s="4"/>
      <c r="H8" s="4"/>
      <c r="I8" s="4" t="s">
        <v>1023</v>
      </c>
      <c r="J8" s="4"/>
      <c r="K8" s="4" t="s">
        <v>1024</v>
      </c>
      <c r="L8" s="4"/>
      <c r="M8" s="4"/>
      <c r="N8" s="4"/>
      <c r="O8" s="4"/>
      <c r="P8" s="11" t="str">
        <f aca="false">HYPERLINK("http://forums.eviews.com/","Foro oficial")</f>
        <v>Foro oficial</v>
      </c>
      <c r="Q8" s="4"/>
      <c r="R8" s="4"/>
      <c r="S8" s="4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 t="s">
        <v>247</v>
      </c>
      <c r="AM8" s="4" t="s">
        <v>558</v>
      </c>
      <c r="AN8" s="4"/>
      <c r="AO8" s="4"/>
      <c r="AP8" s="4"/>
      <c r="AQ8" s="43"/>
      <c r="AR8" s="43"/>
      <c r="AS8" s="43"/>
      <c r="AT8" s="43"/>
    </row>
    <row r="9" customFormat="false" ht="13.8" hidden="false" customHeight="false" outlineLevel="0" collapsed="false">
      <c r="A9" s="4"/>
      <c r="B9" s="22" t="s">
        <v>608</v>
      </c>
      <c r="C9" s="4" t="s">
        <v>1025</v>
      </c>
      <c r="D9" s="4"/>
      <c r="E9" s="4"/>
      <c r="F9" s="4"/>
      <c r="G9" s="4"/>
      <c r="H9" s="4"/>
      <c r="I9" s="4" t="s">
        <v>1026</v>
      </c>
      <c r="J9" s="4"/>
      <c r="K9" s="4" t="s">
        <v>1027</v>
      </c>
      <c r="L9" s="4"/>
      <c r="M9" s="4"/>
      <c r="N9" s="4"/>
      <c r="O9" s="4"/>
      <c r="P9" s="11" t="str">
        <f aca="false">HYPERLINK("http://www.eviews.com/general/learning.html","Recursos de aprendizaje")</f>
        <v>Recursos de aprendizaje</v>
      </c>
      <c r="Q9" s="4"/>
      <c r="R9" s="4"/>
      <c r="S9" s="44"/>
      <c r="T9" s="4"/>
      <c r="U9" s="4"/>
      <c r="V9" s="4"/>
      <c r="W9" s="4"/>
      <c r="X9" s="4"/>
      <c r="Y9" s="4"/>
      <c r="Z9" s="4"/>
      <c r="AA9" s="4"/>
      <c r="AB9" s="17"/>
      <c r="AC9" s="4"/>
      <c r="AD9" s="17"/>
      <c r="AE9" s="4"/>
      <c r="AF9" s="4"/>
      <c r="AG9" s="4"/>
      <c r="AH9" s="4"/>
      <c r="AI9" s="4"/>
      <c r="AJ9" s="4"/>
      <c r="AK9" s="4"/>
      <c r="AL9" s="4" t="s">
        <v>406</v>
      </c>
      <c r="AM9" s="4" t="s">
        <v>1028</v>
      </c>
      <c r="AN9" s="4"/>
      <c r="AO9" s="4"/>
      <c r="AP9" s="4"/>
      <c r="AQ9" s="43"/>
      <c r="AR9" s="43"/>
      <c r="AS9" s="43"/>
      <c r="AT9" s="43"/>
    </row>
    <row r="10" customFormat="false" ht="13.8" hidden="false" customHeight="false" outlineLevel="0" collapsed="false">
      <c r="A10" s="4"/>
      <c r="B10" s="22"/>
      <c r="C10" s="4"/>
      <c r="D10" s="4"/>
      <c r="E10" s="4"/>
      <c r="F10" s="4"/>
      <c r="G10" s="4"/>
      <c r="H10" s="4"/>
      <c r="I10" s="4"/>
      <c r="J10" s="4"/>
      <c r="K10" s="44"/>
      <c r="L10" s="4"/>
      <c r="M10" s="4"/>
      <c r="N10" s="4"/>
      <c r="O10" s="4"/>
      <c r="P10" s="11" t="str">
        <f aca="false">HYPERLINK("http://www.eviews.com/Learning/index.html","Tutoriales oficiales")</f>
        <v>Tutoriales oficiales</v>
      </c>
      <c r="Q10" s="4"/>
      <c r="R10" s="4"/>
      <c r="S10" s="44"/>
      <c r="T10" s="4"/>
      <c r="U10" s="4"/>
      <c r="V10" s="4"/>
      <c r="W10" s="4"/>
      <c r="X10" s="4"/>
      <c r="Y10" s="4"/>
      <c r="Z10" s="4"/>
      <c r="AA10" s="4"/>
      <c r="AB10" s="15"/>
      <c r="AC10" s="4"/>
      <c r="AD10" s="15"/>
      <c r="AE10" s="4"/>
      <c r="AF10" s="15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3"/>
      <c r="AR10" s="43"/>
      <c r="AS10" s="43"/>
      <c r="AT10" s="43"/>
    </row>
    <row r="11" customFormat="false" ht="13.8" hidden="false" customHeight="false" outlineLevel="0" collapsed="false">
      <c r="A11" s="4"/>
      <c r="B11" s="4" t="s">
        <v>32</v>
      </c>
      <c r="C11" s="4"/>
      <c r="D11" s="4" t="s">
        <v>327</v>
      </c>
      <c r="E11" s="4"/>
      <c r="F11" s="4" t="s">
        <v>1029</v>
      </c>
      <c r="G11" s="4"/>
      <c r="H11" s="4"/>
      <c r="I11" s="6"/>
      <c r="J11" s="4"/>
      <c r="K11" s="44"/>
      <c r="L11" s="4"/>
      <c r="M11" s="4"/>
      <c r="N11" s="4"/>
      <c r="O11" s="4"/>
      <c r="P11" s="11" t="str">
        <f aca="false">HYPERLINK("http://www.eviews.com/help/helpintro.html","Documentación")</f>
        <v>Documentación</v>
      </c>
      <c r="Q11" s="4"/>
      <c r="R11" s="4"/>
      <c r="S11" s="44"/>
      <c r="T11" s="4"/>
      <c r="U11" s="4"/>
      <c r="V11" s="4"/>
      <c r="W11" s="4"/>
      <c r="X11" s="4"/>
      <c r="Y11" s="4"/>
      <c r="Z11" s="4"/>
      <c r="AA11" s="4"/>
      <c r="AB11" s="15"/>
      <c r="AC11" s="4"/>
      <c r="AD11" s="15"/>
      <c r="AE11" s="4"/>
      <c r="AF11" s="15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3"/>
      <c r="AR11" s="43"/>
      <c r="AS11" s="43"/>
      <c r="AT11" s="43"/>
    </row>
    <row r="12" customFormat="false" ht="13.8" hidden="false" customHeight="false" outlineLevel="0" collapsed="false">
      <c r="A12" s="4"/>
      <c r="B12" s="4"/>
      <c r="C12" s="4"/>
      <c r="D12" s="4" t="s">
        <v>1030</v>
      </c>
      <c r="E12" s="4"/>
      <c r="F12" s="4" t="s">
        <v>1031</v>
      </c>
      <c r="G12" s="4"/>
      <c r="H12" s="4"/>
      <c r="I12" s="4"/>
      <c r="J12" s="4"/>
      <c r="K12" s="44"/>
      <c r="L12" s="4"/>
      <c r="M12" s="4"/>
      <c r="N12" s="4"/>
      <c r="O12" s="4"/>
      <c r="P12" s="11" t="str">
        <f aca="false">HYPERLINK("http://www.eviews.com/3rd-party/3rdtextbook.html","Libros")</f>
        <v>Libros</v>
      </c>
      <c r="Q12" s="4"/>
      <c r="R12" s="4"/>
      <c r="S12" s="44"/>
      <c r="T12" s="4"/>
      <c r="U12" s="4"/>
      <c r="V12" s="4"/>
      <c r="W12" s="4"/>
      <c r="X12" s="4"/>
      <c r="Y12" s="4"/>
      <c r="Z12" s="4"/>
      <c r="AA12" s="4"/>
      <c r="AB12" s="15"/>
      <c r="AC12" s="4"/>
      <c r="AD12" s="15"/>
      <c r="AE12" s="4"/>
      <c r="AF12" s="15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3"/>
      <c r="AR12" s="43"/>
      <c r="AS12" s="43"/>
      <c r="AT12" s="43"/>
    </row>
    <row r="13" customFormat="false" ht="13.8" hidden="false" customHeight="false" outlineLevel="0" collapsed="false">
      <c r="A13" s="4"/>
      <c r="B13" s="22"/>
      <c r="C13" s="4"/>
      <c r="D13" s="4"/>
      <c r="E13" s="4"/>
      <c r="F13" s="4"/>
      <c r="G13" s="4"/>
      <c r="H13" s="4"/>
      <c r="I13" s="6" t="s">
        <v>1032</v>
      </c>
      <c r="J13" s="4"/>
      <c r="K13" s="6"/>
      <c r="L13" s="4"/>
      <c r="M13" s="4"/>
      <c r="N13" s="4"/>
      <c r="O13" s="4"/>
      <c r="P13" s="11" t="str">
        <f aca="false">HYPERLINK("http://www.eviews.com/3rd-party/3rdSeminar.html","Seminarios y cursos")</f>
        <v>Seminarios y cursos</v>
      </c>
      <c r="Q13" s="4"/>
      <c r="R13" s="4"/>
      <c r="S13" s="44"/>
      <c r="T13" s="4"/>
      <c r="U13" s="4"/>
      <c r="V13" s="4"/>
      <c r="W13" s="4"/>
      <c r="X13" s="4"/>
      <c r="Y13" s="4"/>
      <c r="Z13" s="4"/>
      <c r="AA13" s="4"/>
      <c r="AB13" s="15"/>
      <c r="AC13" s="4"/>
      <c r="AD13" s="15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3"/>
      <c r="AR13" s="43"/>
      <c r="AS13" s="43"/>
      <c r="AT13" s="43"/>
    </row>
    <row r="14" customFormat="false" ht="13.8" hidden="false" customHeight="false" outlineLevel="0" collapsed="false">
      <c r="A14" s="4"/>
      <c r="B14" s="22"/>
      <c r="C14" s="4"/>
      <c r="D14" s="4"/>
      <c r="E14" s="4"/>
      <c r="F14" s="4"/>
      <c r="G14" s="4"/>
      <c r="H14" s="4"/>
      <c r="I14" s="4" t="s">
        <v>1033</v>
      </c>
      <c r="J14" s="4" t="s">
        <v>1034</v>
      </c>
      <c r="K14" s="4"/>
      <c r="L14" s="4"/>
      <c r="M14" s="4"/>
      <c r="N14" s="4"/>
      <c r="O14" s="4"/>
      <c r="P14" s="11" t="str">
        <f aca="false">HYPERLINK("http://blog.eviews.com/","Blog")</f>
        <v>Blog</v>
      </c>
      <c r="Q14" s="4"/>
      <c r="R14" s="4"/>
      <c r="S14" s="44"/>
      <c r="T14" s="4"/>
      <c r="U14" s="4"/>
      <c r="V14" s="4"/>
      <c r="W14" s="4"/>
      <c r="X14" s="4"/>
      <c r="Y14" s="4"/>
      <c r="Z14" s="4"/>
      <c r="AA14" s="4"/>
      <c r="AB14" s="15"/>
      <c r="AC14" s="4"/>
      <c r="AD14" s="15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3"/>
      <c r="AR14" s="43"/>
      <c r="AS14" s="43"/>
      <c r="AT14" s="43"/>
    </row>
    <row r="15" customFormat="false" ht="13.8" hidden="false" customHeight="false" outlineLevel="0" collapsed="false">
      <c r="A15" s="4"/>
      <c r="B15" s="4" t="s">
        <v>1035</v>
      </c>
      <c r="C15" s="4"/>
      <c r="D15" s="4" t="s">
        <v>1036</v>
      </c>
      <c r="E15" s="4"/>
      <c r="F15" s="4"/>
      <c r="G15" s="4"/>
      <c r="H15" s="4"/>
      <c r="I15" s="4" t="s">
        <v>1037</v>
      </c>
      <c r="J15" s="4" t="s">
        <v>1038</v>
      </c>
      <c r="K15" s="4"/>
      <c r="L15" s="4"/>
      <c r="M15" s="4"/>
      <c r="N15" s="4"/>
      <c r="O15" s="4"/>
      <c r="P15" s="11" t="str">
        <f aca="false">HYPERLINK("http://www.eviews.com/Addins/addins.shtml","Add-ins y librerías")</f>
        <v>Add-ins y librerías</v>
      </c>
      <c r="Q15" s="4"/>
      <c r="R15" s="4"/>
      <c r="S15" s="44"/>
      <c r="T15" s="4"/>
      <c r="U15" s="4"/>
      <c r="V15" s="4"/>
      <c r="W15" s="4"/>
      <c r="X15" s="4"/>
      <c r="Y15" s="4"/>
      <c r="Z15" s="4"/>
      <c r="AA15" s="4"/>
      <c r="AB15" s="4"/>
      <c r="AC15" s="4"/>
      <c r="AD15" s="15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3"/>
      <c r="AR15" s="43"/>
      <c r="AS15" s="43"/>
      <c r="AT15" s="43"/>
    </row>
    <row r="16" customFormat="false" ht="13.8" hidden="false" customHeight="false" outlineLevel="0" collapsed="false">
      <c r="A16" s="4"/>
      <c r="B16" s="4" t="s">
        <v>1039</v>
      </c>
      <c r="C16" s="4"/>
      <c r="D16" s="4" t="s">
        <v>1040</v>
      </c>
      <c r="E16" s="4"/>
      <c r="F16" s="4"/>
      <c r="G16" s="4"/>
      <c r="H16" s="4"/>
      <c r="I16" s="4" t="s">
        <v>1041</v>
      </c>
      <c r="J16" s="4" t="s">
        <v>1042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3"/>
      <c r="AR16" s="43"/>
      <c r="AS16" s="43"/>
      <c r="AT16" s="43"/>
    </row>
    <row r="17" customFormat="false" ht="13.8" hidden="false" customHeight="false" outlineLevel="0" collapsed="false">
      <c r="A17" s="4"/>
      <c r="B17" s="4" t="s">
        <v>1043</v>
      </c>
      <c r="C17" s="4"/>
      <c r="D17" s="4" t="s">
        <v>1044</v>
      </c>
      <c r="E17" s="4"/>
      <c r="F17" s="4"/>
      <c r="G17" s="4"/>
      <c r="H17" s="4"/>
      <c r="I17" s="4" t="s">
        <v>282</v>
      </c>
      <c r="J17" s="4" t="s">
        <v>1045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3"/>
      <c r="AR17" s="43"/>
      <c r="AS17" s="43"/>
      <c r="AT17" s="43"/>
    </row>
    <row r="18" customFormat="false" ht="13.8" hidden="false" customHeight="false" outlineLevel="0" collapsed="false">
      <c r="A18" s="4"/>
      <c r="B18" s="4"/>
      <c r="C18" s="4"/>
      <c r="D18" s="4"/>
      <c r="E18" s="4"/>
      <c r="F18" s="4"/>
      <c r="G18" s="4"/>
      <c r="H18" s="4"/>
      <c r="I18" s="4" t="s">
        <v>1046</v>
      </c>
      <c r="J18" s="4" t="s">
        <v>1047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3"/>
      <c r="AR18" s="43"/>
      <c r="AS18" s="43"/>
      <c r="AT18" s="43"/>
    </row>
    <row r="19" customFormat="false" ht="13.8" hidden="false" customHeight="false" outlineLevel="0" collapsed="false">
      <c r="A19" s="4"/>
      <c r="B19" s="6" t="s">
        <v>1048</v>
      </c>
      <c r="C19" s="4"/>
      <c r="D19" s="4"/>
      <c r="E19" s="4"/>
      <c r="F19" s="4"/>
      <c r="G19" s="4"/>
      <c r="H19" s="4"/>
      <c r="I19" s="4" t="s">
        <v>1049</v>
      </c>
      <c r="J19" s="4" t="s">
        <v>1050</v>
      </c>
      <c r="K19" s="4"/>
      <c r="L19" s="4"/>
      <c r="M19" s="4"/>
      <c r="N19" s="4"/>
      <c r="O19" s="4"/>
      <c r="P19" s="28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3"/>
      <c r="AR19" s="43"/>
      <c r="AS19" s="43"/>
      <c r="AT19" s="43"/>
    </row>
    <row r="20" customFormat="false" ht="13.8" hidden="false" customHeight="false" outlineLevel="0" collapsed="false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6" t="s">
        <v>1051</v>
      </c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3"/>
      <c r="AR20" s="43"/>
      <c r="AS20" s="43"/>
      <c r="AT20" s="43"/>
    </row>
    <row r="21" customFormat="false" ht="13.8" hidden="false" customHeight="false" outlineLevel="0" collapsed="false">
      <c r="A21" s="4"/>
      <c r="B21" s="14" t="s">
        <v>1052</v>
      </c>
      <c r="C21" s="4"/>
      <c r="D21" s="4"/>
      <c r="E21" s="4"/>
      <c r="F21" s="4"/>
      <c r="G21" s="4"/>
      <c r="H21" s="4"/>
      <c r="I21" s="4"/>
      <c r="J21" s="4"/>
      <c r="K21" s="4"/>
      <c r="L21" s="6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3"/>
      <c r="AR21" s="43"/>
      <c r="AS21" s="43"/>
      <c r="AT21" s="43"/>
    </row>
    <row r="22" customFormat="false" ht="13.8" hidden="false" customHeight="false" outlineLevel="0" collapsed="false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17" t="s">
        <v>244</v>
      </c>
      <c r="Q22" s="4"/>
      <c r="R22" s="17" t="s">
        <v>376</v>
      </c>
      <c r="S22" s="4"/>
      <c r="T22" s="17" t="s">
        <v>1053</v>
      </c>
      <c r="U22" s="4"/>
      <c r="V22" s="17" t="s">
        <v>1054</v>
      </c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3"/>
      <c r="AR22" s="43"/>
      <c r="AS22" s="43"/>
      <c r="AT22" s="43"/>
    </row>
    <row r="23" customFormat="false" ht="15.65" hidden="false" customHeight="false" outlineLevel="0" collapsed="false">
      <c r="A23" s="4"/>
      <c r="B23" s="17" t="s">
        <v>1055</v>
      </c>
      <c r="C23" s="4"/>
      <c r="D23" s="4"/>
      <c r="E23" s="4" t="s">
        <v>1056</v>
      </c>
      <c r="F23" s="4"/>
      <c r="G23" s="4"/>
      <c r="H23" s="4"/>
      <c r="I23" s="4"/>
      <c r="J23" s="4"/>
      <c r="K23" s="4"/>
      <c r="L23" s="7"/>
      <c r="M23" s="4"/>
      <c r="N23" s="4"/>
      <c r="O23" s="4"/>
      <c r="P23" s="15" t="s">
        <v>249</v>
      </c>
      <c r="Q23" s="4" t="s">
        <v>381</v>
      </c>
      <c r="R23" s="15" t="s">
        <v>382</v>
      </c>
      <c r="S23" s="4" t="s">
        <v>383</v>
      </c>
      <c r="T23" s="15" t="s">
        <v>1057</v>
      </c>
      <c r="U23" s="4" t="s">
        <v>385</v>
      </c>
      <c r="V23" s="15" t="s">
        <v>249</v>
      </c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3"/>
      <c r="AR23" s="43"/>
      <c r="AS23" s="43"/>
      <c r="AT23" s="43"/>
    </row>
    <row r="24" customFormat="false" ht="13.8" hidden="false" customHeight="false" outlineLevel="0" collapsed="false">
      <c r="A24" s="4"/>
      <c r="B24" s="4" t="s">
        <v>1058</v>
      </c>
      <c r="C24" s="4"/>
      <c r="D24" s="4"/>
      <c r="E24" s="4" t="s">
        <v>1059</v>
      </c>
      <c r="F24" s="4"/>
      <c r="G24" s="4"/>
      <c r="H24" s="4"/>
      <c r="I24" s="4"/>
      <c r="J24" s="4"/>
      <c r="K24" s="4"/>
      <c r="L24" s="6"/>
      <c r="M24" s="4"/>
      <c r="N24" s="4"/>
      <c r="O24" s="4"/>
      <c r="P24" s="15" t="s">
        <v>256</v>
      </c>
      <c r="Q24" s="4" t="s">
        <v>390</v>
      </c>
      <c r="R24" s="15" t="s">
        <v>1060</v>
      </c>
      <c r="S24" s="4" t="s">
        <v>392</v>
      </c>
      <c r="T24" s="15" t="s">
        <v>1061</v>
      </c>
      <c r="U24" s="4" t="s">
        <v>393</v>
      </c>
      <c r="V24" s="15" t="s">
        <v>256</v>
      </c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3"/>
      <c r="AR24" s="43"/>
      <c r="AS24" s="43"/>
      <c r="AT24" s="43"/>
    </row>
    <row r="25" customFormat="false" ht="13.8" hidden="false" customHeight="false" outlineLevel="0" collapsed="false">
      <c r="A25" s="4"/>
      <c r="B25" s="4" t="s">
        <v>1062</v>
      </c>
      <c r="C25" s="4"/>
      <c r="D25" s="4"/>
      <c r="E25" s="4" t="s">
        <v>1059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15" t="s">
        <v>247</v>
      </c>
      <c r="Q25" s="4" t="s">
        <v>400</v>
      </c>
      <c r="R25" s="15" t="s">
        <v>411</v>
      </c>
      <c r="S25" s="4" t="s">
        <v>412</v>
      </c>
      <c r="T25" s="15"/>
      <c r="U25" s="4" t="s">
        <v>403</v>
      </c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3"/>
      <c r="AR25" s="43"/>
      <c r="AS25" s="43"/>
      <c r="AT25" s="43"/>
    </row>
    <row r="26" customFormat="false" ht="13.8" hidden="false" customHeight="false" outlineLevel="0" collapsed="false">
      <c r="A26" s="4"/>
      <c r="B26" s="4" t="s">
        <v>1063</v>
      </c>
      <c r="C26" s="4"/>
      <c r="D26" s="4"/>
      <c r="E26" s="4" t="s">
        <v>1064</v>
      </c>
      <c r="F26" s="4"/>
      <c r="G26" s="4"/>
      <c r="H26" s="4"/>
      <c r="I26" s="4"/>
      <c r="J26" s="4"/>
      <c r="K26" s="4"/>
      <c r="L26" s="6"/>
      <c r="M26" s="4"/>
      <c r="N26" s="4"/>
      <c r="O26" s="4"/>
      <c r="P26" s="15" t="s">
        <v>261</v>
      </c>
      <c r="Q26" s="4" t="s">
        <v>410</v>
      </c>
      <c r="R26" s="15" t="s">
        <v>270</v>
      </c>
      <c r="S26" s="4" t="s">
        <v>401</v>
      </c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3"/>
      <c r="AR26" s="43"/>
      <c r="AS26" s="43"/>
      <c r="AT26" s="43"/>
    </row>
    <row r="27" customFormat="false" ht="13.8" hidden="false" customHeight="false" outlineLevel="0" collapsed="false">
      <c r="A27" s="4"/>
      <c r="B27" s="4" t="s">
        <v>1065</v>
      </c>
      <c r="C27" s="4"/>
      <c r="D27" s="4"/>
      <c r="E27" s="4" t="s">
        <v>1066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15" t="s">
        <v>414</v>
      </c>
      <c r="Q27" s="4" t="s">
        <v>415</v>
      </c>
      <c r="R27" s="15" t="s">
        <v>420</v>
      </c>
      <c r="S27" s="4" t="s">
        <v>421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3"/>
      <c r="AR27" s="43"/>
      <c r="AS27" s="43"/>
      <c r="AT27" s="43"/>
    </row>
    <row r="28" customFormat="false" ht="13.8" hidden="false" customHeight="false" outlineLevel="0" collapsed="false">
      <c r="A28" s="4"/>
      <c r="B28" s="4" t="s">
        <v>1067</v>
      </c>
      <c r="C28" s="4"/>
      <c r="D28" s="4"/>
      <c r="E28" s="4" t="s">
        <v>1068</v>
      </c>
      <c r="F28" s="4"/>
      <c r="G28" s="4"/>
      <c r="H28" s="4"/>
      <c r="I28" s="4"/>
      <c r="J28" s="4"/>
      <c r="K28" s="4"/>
      <c r="L28" s="6"/>
      <c r="M28" s="4"/>
      <c r="N28" s="4"/>
      <c r="O28" s="4"/>
      <c r="P28" s="4"/>
      <c r="Q28" s="4"/>
      <c r="R28" s="15" t="s">
        <v>416</v>
      </c>
      <c r="S28" s="4" t="s">
        <v>417</v>
      </c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3"/>
      <c r="AR28" s="43"/>
      <c r="AS28" s="43"/>
      <c r="AT28" s="43"/>
    </row>
    <row r="29" customFormat="false" ht="13.8" hidden="false" customHeight="false" outlineLevel="0" collapsed="false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6"/>
      <c r="N29" s="6"/>
      <c r="O29" s="6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3"/>
      <c r="AR29" s="43"/>
      <c r="AS29" s="43"/>
      <c r="AT29" s="43"/>
    </row>
    <row r="30" customFormat="false" ht="13.8" hidden="false" customHeight="false" outlineLevel="0" collapsed="false">
      <c r="A30" s="4"/>
      <c r="B30" s="4" t="s">
        <v>1069</v>
      </c>
      <c r="C30" s="4"/>
      <c r="D30" s="4"/>
      <c r="E30" s="4"/>
      <c r="F30" s="4" t="s">
        <v>1070</v>
      </c>
      <c r="G30" s="4"/>
      <c r="H30" s="4"/>
      <c r="I30" s="4"/>
      <c r="J30" s="4"/>
      <c r="K30" s="4"/>
      <c r="L30" s="7"/>
      <c r="M30" s="6"/>
      <c r="N30" s="6"/>
      <c r="O30" s="6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3"/>
      <c r="AR30" s="43"/>
      <c r="AS30" s="43"/>
      <c r="AT30" s="43"/>
    </row>
    <row r="31" customFormat="false" ht="13.8" hidden="false" customHeight="false" outlineLevel="0" collapsed="false">
      <c r="A31" s="4"/>
      <c r="B31" s="4" t="s">
        <v>1071</v>
      </c>
      <c r="C31" s="4"/>
      <c r="D31" s="4"/>
      <c r="E31" s="4"/>
      <c r="F31" s="4" t="s">
        <v>1072</v>
      </c>
      <c r="G31" s="4"/>
      <c r="H31" s="4"/>
      <c r="I31" s="4"/>
      <c r="J31" s="4"/>
      <c r="K31" s="4"/>
      <c r="L31" s="4"/>
      <c r="M31" s="6"/>
      <c r="N31" s="6"/>
      <c r="O31" s="6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3"/>
      <c r="AR31" s="43"/>
      <c r="AS31" s="43"/>
      <c r="AT31" s="43"/>
    </row>
    <row r="32" customFormat="false" ht="13.8" hidden="false" customHeight="false" outlineLevel="0" collapsed="false">
      <c r="A32" s="4"/>
      <c r="B32" s="4" t="s">
        <v>1073</v>
      </c>
      <c r="C32" s="4"/>
      <c r="D32" s="4"/>
      <c r="E32" s="4"/>
      <c r="F32" s="4" t="s">
        <v>1074</v>
      </c>
      <c r="G32" s="4"/>
      <c r="H32" s="4"/>
      <c r="I32" s="4"/>
      <c r="J32" s="4"/>
      <c r="K32" s="4"/>
      <c r="L32" s="6"/>
      <c r="M32" s="6"/>
      <c r="N32" s="6"/>
      <c r="O32" s="6"/>
      <c r="P32" s="28" t="s">
        <v>1030</v>
      </c>
      <c r="Q32" s="4"/>
      <c r="R32" s="4" t="s">
        <v>1075</v>
      </c>
      <c r="S32" s="4"/>
      <c r="T32" s="4"/>
      <c r="U32" s="4"/>
      <c r="V32" s="7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3"/>
      <c r="AR32" s="43"/>
      <c r="AS32" s="43"/>
      <c r="AT32" s="43"/>
    </row>
    <row r="33" customFormat="false" ht="13.8" hidden="false" customHeight="false" outlineLevel="0" collapsed="false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6"/>
      <c r="N33" s="6"/>
      <c r="O33" s="6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3"/>
      <c r="AR33" s="43"/>
      <c r="AS33" s="43"/>
      <c r="AT33" s="43"/>
    </row>
    <row r="34" customFormat="false" ht="15.65" hidden="false" customHeight="false" outlineLevel="0" collapsed="false">
      <c r="A34" s="4"/>
      <c r="B34" s="4" t="s">
        <v>1076</v>
      </c>
      <c r="C34" s="4"/>
      <c r="D34" s="4"/>
      <c r="E34" s="4" t="s">
        <v>1077</v>
      </c>
      <c r="F34" s="4"/>
      <c r="G34" s="4"/>
      <c r="H34" s="4"/>
      <c r="I34" s="4"/>
      <c r="J34" s="4"/>
      <c r="K34" s="4"/>
      <c r="L34" s="7"/>
      <c r="M34" s="6"/>
      <c r="N34" s="6"/>
      <c r="O34" s="6"/>
      <c r="P34" s="7" t="s">
        <v>1078</v>
      </c>
      <c r="Q34" s="4"/>
      <c r="R34" s="4"/>
      <c r="S34" s="4"/>
      <c r="T34" s="4" t="s">
        <v>1079</v>
      </c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3"/>
      <c r="AR34" s="43"/>
      <c r="AS34" s="43"/>
      <c r="AT34" s="43"/>
    </row>
    <row r="35" customFormat="false" ht="15.65" hidden="false" customHeight="false" outlineLevel="0" collapsed="false">
      <c r="A35" s="4"/>
      <c r="B35" s="4" t="s">
        <v>1080</v>
      </c>
      <c r="C35" s="4"/>
      <c r="D35" s="4"/>
      <c r="E35" s="4" t="s">
        <v>1081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7" t="s">
        <v>1082</v>
      </c>
      <c r="Q35" s="6"/>
      <c r="R35" s="4"/>
      <c r="S35" s="4"/>
      <c r="T35" s="4" t="s">
        <v>1083</v>
      </c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3"/>
      <c r="AR35" s="43"/>
      <c r="AS35" s="43"/>
      <c r="AT35" s="43"/>
    </row>
    <row r="36" customFormat="false" ht="13.8" hidden="false" customHeight="false" outlineLevel="0" collapsed="false">
      <c r="A36" s="4"/>
      <c r="B36" s="4" t="s">
        <v>1084</v>
      </c>
      <c r="C36" s="4"/>
      <c r="D36" s="4"/>
      <c r="E36" s="4" t="s">
        <v>1085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7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3"/>
      <c r="AR36" s="43"/>
      <c r="AS36" s="43"/>
      <c r="AT36" s="43"/>
    </row>
    <row r="37" customFormat="false" ht="15.65" hidden="false" customHeight="false" outlineLevel="0" collapsed="false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7" t="s">
        <v>1086</v>
      </c>
      <c r="Q37" s="4"/>
      <c r="R37" s="4"/>
      <c r="S37" s="4" t="s">
        <v>1087</v>
      </c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3"/>
      <c r="AR37" s="43"/>
      <c r="AS37" s="43"/>
      <c r="AT37" s="43"/>
    </row>
    <row r="38" customFormat="false" ht="15.65" hidden="false" customHeight="false" outlineLevel="0" collapsed="false">
      <c r="A38" s="4"/>
      <c r="B38" s="4" t="s">
        <v>1088</v>
      </c>
      <c r="C38" s="4"/>
      <c r="D38" s="4"/>
      <c r="E38" s="4"/>
      <c r="F38" s="4" t="s">
        <v>1089</v>
      </c>
      <c r="G38" s="4"/>
      <c r="H38" s="4"/>
      <c r="I38" s="4"/>
      <c r="J38" s="4"/>
      <c r="K38" s="4"/>
      <c r="L38" s="4"/>
      <c r="M38" s="4"/>
      <c r="N38" s="4"/>
      <c r="O38" s="4"/>
      <c r="P38" s="7" t="s">
        <v>1090</v>
      </c>
      <c r="Q38" s="6"/>
      <c r="R38" s="4"/>
      <c r="S38" s="4" t="s">
        <v>1091</v>
      </c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3"/>
      <c r="AR38" s="43"/>
      <c r="AS38" s="43"/>
      <c r="AT38" s="43"/>
    </row>
    <row r="39" customFormat="false" ht="15.65" hidden="false" customHeight="false" outlineLevel="0" collapsed="false">
      <c r="A39" s="4"/>
      <c r="B39" s="4" t="s">
        <v>1092</v>
      </c>
      <c r="C39" s="4"/>
      <c r="D39" s="4"/>
      <c r="E39" s="4"/>
      <c r="F39" s="4" t="s">
        <v>1093</v>
      </c>
      <c r="G39" s="4"/>
      <c r="H39" s="4"/>
      <c r="I39" s="4"/>
      <c r="J39" s="4"/>
      <c r="K39" s="4"/>
      <c r="L39" s="6"/>
      <c r="M39" s="4"/>
      <c r="N39" s="4"/>
      <c r="O39" s="4"/>
      <c r="P39" s="7" t="s">
        <v>1094</v>
      </c>
      <c r="Q39" s="4"/>
      <c r="R39" s="4"/>
      <c r="S39" s="4" t="s">
        <v>1095</v>
      </c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3"/>
      <c r="AR39" s="43"/>
      <c r="AS39" s="43"/>
      <c r="AT39" s="43"/>
    </row>
    <row r="40" customFormat="false" ht="13.4" hidden="false" customHeight="true" outlineLevel="0" collapsed="false">
      <c r="A40" s="4"/>
      <c r="B40" s="4" t="s">
        <v>1096</v>
      </c>
      <c r="C40" s="4"/>
      <c r="D40" s="4"/>
      <c r="E40" s="4"/>
      <c r="F40" s="4" t="s">
        <v>1097</v>
      </c>
      <c r="G40" s="4"/>
      <c r="H40" s="4"/>
      <c r="I40" s="4"/>
      <c r="J40" s="4"/>
      <c r="K40" s="4"/>
      <c r="L40" s="4"/>
      <c r="M40" s="4"/>
      <c r="N40" s="4"/>
      <c r="O40" s="4"/>
      <c r="P40" s="7" t="s">
        <v>1098</v>
      </c>
      <c r="Q40" s="4"/>
      <c r="R40" s="4"/>
      <c r="S40" s="4" t="s">
        <v>1099</v>
      </c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3"/>
      <c r="AR40" s="43"/>
      <c r="AS40" s="43"/>
      <c r="AT40" s="43"/>
    </row>
    <row r="41" customFormat="false" ht="15.65" hidden="false" customHeight="false" outlineLevel="0" collapsed="false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6"/>
      <c r="M41" s="4"/>
      <c r="N41" s="4"/>
      <c r="O41" s="4"/>
      <c r="P41" s="7" t="s">
        <v>1100</v>
      </c>
      <c r="Q41" s="6"/>
      <c r="R41" s="4"/>
      <c r="S41" s="4" t="s">
        <v>1101</v>
      </c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3"/>
      <c r="AR41" s="43"/>
      <c r="AS41" s="43"/>
      <c r="AT41" s="43"/>
    </row>
    <row r="42" customFormat="false" ht="15.65" hidden="false" customHeight="false" outlineLevel="0" collapsed="false">
      <c r="A42" s="4"/>
      <c r="B42" s="14" t="s">
        <v>1102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7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3"/>
      <c r="AR42" s="43"/>
      <c r="AS42" s="43"/>
      <c r="AT42" s="43"/>
    </row>
    <row r="43" customFormat="false" ht="15.65" hidden="false" customHeight="fals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6"/>
      <c r="M43" s="4"/>
      <c r="N43" s="4"/>
      <c r="O43" s="4"/>
      <c r="P43" s="7" t="s">
        <v>1103</v>
      </c>
      <c r="Q43" s="4"/>
      <c r="R43" s="4"/>
      <c r="S43" s="4" t="s">
        <v>1104</v>
      </c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3"/>
      <c r="AR43" s="43"/>
      <c r="AS43" s="43"/>
      <c r="AT43" s="43"/>
    </row>
    <row r="44" customFormat="false" ht="14.15" hidden="false" customHeight="true" outlineLevel="0" collapsed="false">
      <c r="A44" s="4"/>
      <c r="B44" s="4" t="s">
        <v>1105</v>
      </c>
      <c r="C44" s="4"/>
      <c r="D44" s="4" t="s">
        <v>1106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7" t="s">
        <v>1107</v>
      </c>
      <c r="Q44" s="6"/>
      <c r="R44" s="4"/>
      <c r="S44" s="4" t="s">
        <v>1108</v>
      </c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3"/>
      <c r="AR44" s="43"/>
      <c r="AS44" s="43"/>
      <c r="AT44" s="43"/>
    </row>
    <row r="45" customFormat="false" ht="14.15" hidden="false" customHeight="true" outlineLevel="0" collapsed="false">
      <c r="A45" s="4"/>
      <c r="B45" s="4" t="s">
        <v>1109</v>
      </c>
      <c r="C45" s="4"/>
      <c r="D45" s="4" t="s">
        <v>1110</v>
      </c>
      <c r="E45" s="4"/>
      <c r="F45" s="4"/>
      <c r="G45" s="4"/>
      <c r="H45" s="4"/>
      <c r="I45" s="4"/>
      <c r="J45" s="4"/>
      <c r="K45" s="4"/>
      <c r="L45" s="6"/>
      <c r="M45" s="4"/>
      <c r="N45" s="4"/>
      <c r="O45" s="4"/>
      <c r="P45" s="7" t="s">
        <v>1111</v>
      </c>
      <c r="Q45" s="4"/>
      <c r="R45" s="4"/>
      <c r="S45" s="4" t="s">
        <v>1112</v>
      </c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3"/>
      <c r="AR45" s="43"/>
      <c r="AS45" s="43"/>
      <c r="AT45" s="43"/>
    </row>
    <row r="46" customFormat="false" ht="14.15" hidden="false" customHeight="true" outlineLevel="0" collapsed="false">
      <c r="A46" s="4"/>
      <c r="B46" s="4" t="s">
        <v>1113</v>
      </c>
      <c r="C46" s="4"/>
      <c r="D46" s="4" t="s">
        <v>1114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7" t="s">
        <v>1115</v>
      </c>
      <c r="Q46" s="4"/>
      <c r="R46" s="4"/>
      <c r="S46" s="4" t="s">
        <v>1116</v>
      </c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3"/>
      <c r="AR46" s="43"/>
      <c r="AS46" s="43"/>
      <c r="AT46" s="43"/>
    </row>
    <row r="47" customFormat="false" ht="14.15" hidden="false" customHeight="true" outlineLevel="0" collapsed="false">
      <c r="A47" s="4"/>
      <c r="B47" s="4" t="s">
        <v>1117</v>
      </c>
      <c r="C47" s="4"/>
      <c r="D47" s="4" t="s">
        <v>1118</v>
      </c>
      <c r="E47" s="4"/>
      <c r="F47" s="4"/>
      <c r="G47" s="4"/>
      <c r="H47" s="4"/>
      <c r="I47" s="4"/>
      <c r="J47" s="4"/>
      <c r="K47" s="4"/>
      <c r="L47" s="6"/>
      <c r="M47" s="4"/>
      <c r="N47" s="4"/>
      <c r="O47" s="4"/>
      <c r="P47" s="7" t="s">
        <v>1119</v>
      </c>
      <c r="Q47" s="6"/>
      <c r="R47" s="4"/>
      <c r="S47" s="4" t="s">
        <v>1120</v>
      </c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3"/>
      <c r="AR47" s="43"/>
      <c r="AS47" s="43"/>
      <c r="AT47" s="43"/>
    </row>
    <row r="48" customFormat="false" ht="14.15" hidden="false" customHeight="true" outlineLevel="0" collapsed="false">
      <c r="A48" s="4"/>
      <c r="B48" s="4" t="s">
        <v>1121</v>
      </c>
      <c r="C48" s="4"/>
      <c r="D48" s="4" t="s">
        <v>1122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3"/>
      <c r="AR48" s="43"/>
      <c r="AS48" s="43"/>
      <c r="AT48" s="43"/>
    </row>
    <row r="49" customFormat="false" ht="15.65" hidden="false" customHeight="fals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7"/>
      <c r="M49" s="4"/>
      <c r="N49" s="4"/>
      <c r="O49" s="4"/>
      <c r="P49" s="7" t="s">
        <v>1123</v>
      </c>
      <c r="Q49" s="4" t="s">
        <v>1124</v>
      </c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3"/>
      <c r="AR49" s="43"/>
      <c r="AS49" s="43"/>
      <c r="AT49" s="43"/>
    </row>
    <row r="50" customFormat="false" ht="15.65" hidden="false" customHeight="false" outlineLevel="0" collapsed="false">
      <c r="A50" s="4"/>
      <c r="B50" s="14" t="s">
        <v>1125</v>
      </c>
      <c r="C50" s="4"/>
      <c r="D50" s="4"/>
      <c r="E50" s="4"/>
      <c r="F50" s="4"/>
      <c r="G50" s="4"/>
      <c r="H50" s="4"/>
      <c r="I50" s="4"/>
      <c r="J50" s="4"/>
      <c r="K50" s="4"/>
      <c r="L50" s="7"/>
      <c r="M50" s="4"/>
      <c r="N50" s="4"/>
      <c r="O50" s="4"/>
      <c r="P50" s="45" t="s">
        <v>1126</v>
      </c>
      <c r="Q50" s="4" t="s">
        <v>1127</v>
      </c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3"/>
      <c r="AR50" s="43"/>
      <c r="AS50" s="43"/>
      <c r="AT50" s="43"/>
    </row>
    <row r="51" customFormat="false" ht="13.8" hidden="false" customHeight="fals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7"/>
      <c r="M51" s="4"/>
      <c r="N51" s="4"/>
      <c r="O51" s="4"/>
      <c r="P51" s="7"/>
      <c r="Q51" s="4"/>
      <c r="R51" s="4"/>
      <c r="S51" s="4"/>
      <c r="T51" s="4"/>
      <c r="U51" s="4"/>
      <c r="V51" s="4"/>
      <c r="W51" s="46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3"/>
      <c r="AR51" s="43"/>
      <c r="AS51" s="43"/>
      <c r="AT51" s="43"/>
    </row>
    <row r="52" customFormat="false" ht="13.8" hidden="false" customHeight="false" outlineLevel="0" collapsed="false">
      <c r="A52" s="4"/>
      <c r="B52" s="4" t="s">
        <v>1128</v>
      </c>
      <c r="C52" s="4"/>
      <c r="D52" s="4"/>
      <c r="E52" s="4"/>
      <c r="F52" s="4" t="s">
        <v>1129</v>
      </c>
      <c r="G52" s="4"/>
      <c r="H52" s="4"/>
      <c r="I52" s="4"/>
      <c r="J52" s="4"/>
      <c r="K52" s="4"/>
      <c r="L52" s="6"/>
      <c r="M52" s="4"/>
      <c r="N52" s="4"/>
      <c r="O52" s="4"/>
      <c r="P52" s="7"/>
      <c r="Q52" s="4"/>
      <c r="R52" s="4"/>
      <c r="S52" s="4"/>
      <c r="T52" s="4"/>
      <c r="U52" s="4"/>
      <c r="V52" s="47"/>
      <c r="W52" s="6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3"/>
      <c r="AR52" s="43"/>
      <c r="AS52" s="43"/>
      <c r="AT52" s="43"/>
    </row>
    <row r="53" customFormat="false" ht="13.8" hidden="false" customHeight="false" outlineLevel="0" collapsed="false">
      <c r="A53" s="4"/>
      <c r="B53" s="4" t="s">
        <v>1130</v>
      </c>
      <c r="C53" s="4"/>
      <c r="D53" s="4"/>
      <c r="E53" s="4"/>
      <c r="F53" s="4" t="s">
        <v>1131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8"/>
      <c r="T53" s="4"/>
      <c r="U53" s="4"/>
      <c r="V53" s="7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3"/>
      <c r="AR53" s="43"/>
      <c r="AS53" s="43"/>
      <c r="AT53" s="43"/>
    </row>
    <row r="54" customFormat="false" ht="13.8" hidden="false" customHeight="false" outlineLevel="0" collapsed="false">
      <c r="A54" s="4"/>
      <c r="B54" s="4" t="s">
        <v>1132</v>
      </c>
      <c r="C54" s="4"/>
      <c r="D54" s="4"/>
      <c r="E54" s="4"/>
      <c r="F54" s="4" t="s">
        <v>1133</v>
      </c>
      <c r="G54" s="4"/>
      <c r="H54" s="4"/>
      <c r="I54" s="4"/>
      <c r="J54" s="4"/>
      <c r="K54" s="4"/>
      <c r="L54" s="4"/>
      <c r="M54" s="4"/>
      <c r="N54" s="4"/>
      <c r="O54" s="4"/>
      <c r="P54" s="6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3"/>
      <c r="AR54" s="43"/>
      <c r="AS54" s="43"/>
      <c r="AT54" s="43"/>
    </row>
    <row r="55" customFormat="false" ht="13.8" hidden="false" customHeight="fals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28" t="s">
        <v>1134</v>
      </c>
      <c r="Q55" s="4"/>
      <c r="R55" s="4"/>
      <c r="S55" s="28" t="s">
        <v>1135</v>
      </c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3"/>
      <c r="AR55" s="43"/>
      <c r="AS55" s="43"/>
      <c r="AT55" s="43"/>
    </row>
    <row r="56" customFormat="false" ht="13.8" hidden="false" customHeight="false" outlineLevel="0" collapsed="false">
      <c r="A56" s="4"/>
      <c r="B56" s="4" t="s">
        <v>1136</v>
      </c>
      <c r="C56" s="4"/>
      <c r="D56" s="4"/>
      <c r="E56" s="4"/>
      <c r="F56" s="4" t="s">
        <v>1137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6"/>
      <c r="V56" s="4"/>
      <c r="W56" s="46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3"/>
      <c r="AR56" s="43"/>
      <c r="AS56" s="43"/>
      <c r="AT56" s="43"/>
    </row>
    <row r="57" customFormat="false" ht="15.65" hidden="false" customHeight="false" outlineLevel="0" collapsed="false">
      <c r="A57" s="4"/>
      <c r="B57" s="4" t="s">
        <v>1138</v>
      </c>
      <c r="C57" s="4"/>
      <c r="D57" s="4"/>
      <c r="E57" s="4"/>
      <c r="F57" s="4" t="s">
        <v>1139</v>
      </c>
      <c r="G57" s="4"/>
      <c r="H57" s="4"/>
      <c r="I57" s="4"/>
      <c r="J57" s="4"/>
      <c r="K57" s="4"/>
      <c r="L57" s="6"/>
      <c r="M57" s="4"/>
      <c r="N57" s="4"/>
      <c r="O57" s="4"/>
      <c r="P57" s="7" t="s">
        <v>1140</v>
      </c>
      <c r="Q57" s="4"/>
      <c r="R57" s="4"/>
      <c r="S57" s="49" t="s">
        <v>1141</v>
      </c>
      <c r="T57" s="4"/>
      <c r="U57" s="6"/>
      <c r="V57" s="47" t="s">
        <v>1142</v>
      </c>
      <c r="W57" s="6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3"/>
      <c r="AR57" s="43"/>
      <c r="AS57" s="43"/>
      <c r="AT57" s="43"/>
    </row>
    <row r="58" customFormat="false" ht="13.8" hidden="false" customHeight="false" outlineLevel="0" collapsed="false">
      <c r="A58" s="4"/>
      <c r="B58" s="4" t="s">
        <v>1143</v>
      </c>
      <c r="C58" s="4"/>
      <c r="D58" s="4"/>
      <c r="E58" s="4"/>
      <c r="F58" s="4" t="s">
        <v>1144</v>
      </c>
      <c r="G58" s="4"/>
      <c r="H58" s="4"/>
      <c r="I58" s="4"/>
      <c r="J58" s="4"/>
      <c r="K58" s="4"/>
      <c r="L58" s="4"/>
      <c r="M58" s="4"/>
      <c r="N58" s="4"/>
      <c r="O58" s="4"/>
      <c r="P58" s="33" t="s">
        <v>1145</v>
      </c>
      <c r="Q58" s="4"/>
      <c r="R58" s="4"/>
      <c r="S58" s="48"/>
      <c r="T58" s="4"/>
      <c r="U58" s="4"/>
      <c r="V58" s="7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3"/>
      <c r="AR58" s="43"/>
      <c r="AS58" s="43"/>
      <c r="AT58" s="43"/>
    </row>
    <row r="59" customFormat="false" ht="15.65" hidden="false" customHeight="false" outlineLevel="0" collapsed="false">
      <c r="A59" s="4"/>
      <c r="B59" s="4" t="s">
        <v>1146</v>
      </c>
      <c r="C59" s="4"/>
      <c r="D59" s="4"/>
      <c r="E59" s="4"/>
      <c r="F59" s="4" t="s">
        <v>1147</v>
      </c>
      <c r="G59" s="4"/>
      <c r="H59" s="4"/>
      <c r="I59" s="4"/>
      <c r="J59" s="4"/>
      <c r="K59" s="4"/>
      <c r="L59" s="6"/>
      <c r="M59" s="4"/>
      <c r="N59" s="4"/>
      <c r="O59" s="4"/>
      <c r="P59" s="45" t="s">
        <v>1148</v>
      </c>
      <c r="Q59" s="4"/>
      <c r="R59" s="4"/>
      <c r="S59" s="48" t="s">
        <v>1149</v>
      </c>
      <c r="T59" s="4"/>
      <c r="U59" s="4"/>
      <c r="V59" s="7" t="s">
        <v>1150</v>
      </c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3"/>
      <c r="AR59" s="43"/>
      <c r="AS59" s="43"/>
      <c r="AT59" s="43"/>
    </row>
    <row r="60" customFormat="false" ht="13.8" hidden="false" customHeight="fals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6"/>
      <c r="Q60" s="4"/>
      <c r="R60" s="4"/>
      <c r="S60" s="33" t="s">
        <v>1151</v>
      </c>
      <c r="T60" s="4"/>
      <c r="U60" s="4"/>
      <c r="V60" s="33" t="s">
        <v>1151</v>
      </c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3"/>
      <c r="AR60" s="43"/>
      <c r="AS60" s="43"/>
      <c r="AT60" s="43"/>
    </row>
    <row r="61" customFormat="false" ht="13.8" hidden="false" customHeight="fals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5" t="s">
        <v>1152</v>
      </c>
      <c r="T61" s="4"/>
      <c r="U61" s="6"/>
      <c r="V61" s="45" t="s">
        <v>1152</v>
      </c>
      <c r="W61" s="6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3"/>
      <c r="AR61" s="43"/>
      <c r="AS61" s="43"/>
      <c r="AT61" s="43"/>
    </row>
    <row r="62" customFormat="false" ht="15.65" hidden="false" customHeight="fals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7" t="s">
        <v>1140</v>
      </c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3"/>
      <c r="AR62" s="43"/>
      <c r="AS62" s="43"/>
      <c r="AT62" s="43"/>
    </row>
    <row r="63" customFormat="false" ht="13.8" hidden="false" customHeight="false" outlineLevel="0" collapsed="false">
      <c r="A63" s="4"/>
      <c r="B63" s="6" t="s">
        <v>1153</v>
      </c>
      <c r="C63" s="4"/>
      <c r="D63" s="4"/>
      <c r="E63" s="4"/>
      <c r="F63" s="4"/>
      <c r="G63" s="4"/>
      <c r="H63" s="4"/>
      <c r="I63" s="4"/>
      <c r="J63" s="4"/>
      <c r="K63" s="4"/>
      <c r="L63" s="6"/>
      <c r="M63" s="4"/>
      <c r="N63" s="4"/>
      <c r="O63" s="4"/>
      <c r="P63" s="33" t="s">
        <v>1145</v>
      </c>
      <c r="Q63" s="4"/>
      <c r="R63" s="4"/>
      <c r="S63" s="6"/>
      <c r="T63" s="4"/>
      <c r="U63" s="4"/>
      <c r="V63" s="6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3"/>
      <c r="AR63" s="43"/>
      <c r="AS63" s="43"/>
      <c r="AT63" s="43"/>
    </row>
    <row r="64" customFormat="false" ht="15.65" hidden="false" customHeight="fals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7" t="s">
        <v>1154</v>
      </c>
      <c r="Q64" s="4"/>
      <c r="R64" s="4"/>
      <c r="S64" s="47" t="s">
        <v>1155</v>
      </c>
      <c r="T64" s="4"/>
      <c r="U64" s="4"/>
      <c r="V64" s="7" t="s">
        <v>1156</v>
      </c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3"/>
      <c r="AR64" s="43"/>
      <c r="AS64" s="43"/>
      <c r="AT64" s="43"/>
    </row>
    <row r="65" customFormat="false" ht="13.8" hidden="false" customHeight="fals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33" t="s">
        <v>1157</v>
      </c>
      <c r="Q65" s="6"/>
      <c r="R65" s="6"/>
      <c r="S65" s="7"/>
      <c r="T65" s="6"/>
      <c r="U65" s="6"/>
      <c r="V65" s="33" t="s">
        <v>1151</v>
      </c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3"/>
      <c r="AR65" s="43"/>
      <c r="AS65" s="43"/>
      <c r="AT65" s="43"/>
    </row>
    <row r="66" customFormat="false" ht="15.65" hidden="false" customHeight="fals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5" t="s">
        <v>1148</v>
      </c>
      <c r="Q66" s="6"/>
      <c r="R66" s="6"/>
      <c r="S66" s="7" t="s">
        <v>1158</v>
      </c>
      <c r="T66" s="6"/>
      <c r="U66" s="6"/>
      <c r="V66" s="45" t="s">
        <v>1152</v>
      </c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3"/>
      <c r="AR66" s="43"/>
      <c r="AS66" s="43"/>
      <c r="AT66" s="43"/>
    </row>
    <row r="67" customFormat="false" ht="13.8" hidden="false" customHeight="fals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6"/>
      <c r="R67" s="6"/>
      <c r="S67" s="33" t="s">
        <v>1151</v>
      </c>
      <c r="T67" s="6"/>
      <c r="U67" s="6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3"/>
      <c r="AR67" s="43"/>
      <c r="AS67" s="43"/>
      <c r="AT67" s="43"/>
    </row>
    <row r="68" customFormat="false" ht="13.8" hidden="false" customHeight="fals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6"/>
      <c r="Q68" s="6"/>
      <c r="R68" s="6"/>
      <c r="S68" s="45" t="s">
        <v>1159</v>
      </c>
      <c r="T68" s="6"/>
      <c r="U68" s="6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3"/>
      <c r="AR68" s="43"/>
      <c r="AS68" s="43"/>
      <c r="AT68" s="43"/>
    </row>
    <row r="69" customFormat="false" ht="13.8" hidden="false" customHeight="fals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6"/>
      <c r="R69" s="6"/>
      <c r="S69" s="4"/>
      <c r="T69" s="6"/>
      <c r="U69" s="6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3"/>
      <c r="AR69" s="43"/>
      <c r="AS69" s="43"/>
      <c r="AT69" s="43"/>
    </row>
    <row r="70" customFormat="false" ht="13.8" hidden="false" customHeight="fals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7"/>
      <c r="Q70" s="6"/>
      <c r="R70" s="6"/>
      <c r="S70" s="6"/>
      <c r="T70" s="6"/>
      <c r="U70" s="6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3"/>
      <c r="AR70" s="43"/>
      <c r="AS70" s="43"/>
      <c r="AT70" s="43"/>
    </row>
    <row r="71" customFormat="false" ht="13.8" hidden="false" customHeight="fals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5" t="s">
        <v>1160</v>
      </c>
      <c r="T71" s="4" t="s">
        <v>1161</v>
      </c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3"/>
      <c r="AR71" s="43"/>
      <c r="AS71" s="43"/>
      <c r="AT71" s="43"/>
    </row>
    <row r="72" customFormat="false" ht="13.8" hidden="false" customHeight="false" outlineLevel="0" collapsed="false">
      <c r="A72" s="4"/>
      <c r="B72" s="50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3"/>
      <c r="AR72" s="43"/>
      <c r="AS72" s="43"/>
      <c r="AT72" s="43"/>
    </row>
    <row r="73" customFormat="false" ht="15.65" hidden="false" customHeight="fals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6" t="s">
        <v>1162</v>
      </c>
      <c r="Q73" s="4"/>
      <c r="R73" s="4"/>
      <c r="S73" s="7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3"/>
      <c r="AR73" s="43"/>
      <c r="AS73" s="43"/>
      <c r="AT73" s="43"/>
    </row>
    <row r="74" customFormat="false" ht="13.8" hidden="false" customHeight="fals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6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3"/>
      <c r="AR74" s="43"/>
      <c r="AS74" s="43"/>
      <c r="AT74" s="43"/>
    </row>
    <row r="75" customFormat="false" ht="15.65" hidden="false" customHeight="fals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7" t="s">
        <v>1163</v>
      </c>
      <c r="Q75" s="4"/>
      <c r="R75" s="4"/>
      <c r="S75" s="33" t="s">
        <v>1164</v>
      </c>
      <c r="T75" s="4"/>
      <c r="U75" s="4"/>
      <c r="V75" s="4"/>
      <c r="W75" s="45" t="s">
        <v>464</v>
      </c>
      <c r="X75" s="4" t="s">
        <v>1165</v>
      </c>
      <c r="Y75" s="4"/>
      <c r="Z75" s="22" t="s">
        <v>157</v>
      </c>
      <c r="AA75" s="7" t="s">
        <v>1166</v>
      </c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3"/>
      <c r="AR75" s="43"/>
      <c r="AS75" s="43"/>
      <c r="AT75" s="43"/>
    </row>
    <row r="76" customFormat="false" ht="13.8" hidden="false" customHeight="fals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 t="s">
        <v>1151</v>
      </c>
      <c r="Q76" s="4"/>
      <c r="R76" s="4"/>
      <c r="S76" s="4"/>
      <c r="T76" s="4"/>
      <c r="U76" s="4"/>
      <c r="V76" s="4"/>
      <c r="W76" s="4"/>
      <c r="X76" s="4"/>
      <c r="Y76" s="4"/>
      <c r="Z76" s="4"/>
      <c r="AA76" s="4" t="s">
        <v>1167</v>
      </c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3"/>
      <c r="AR76" s="43"/>
      <c r="AS76" s="43"/>
      <c r="AT76" s="43"/>
    </row>
    <row r="77" customFormat="false" ht="15.65" hidden="false" customHeight="fals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7" t="s">
        <v>1168</v>
      </c>
      <c r="Q77" s="4"/>
      <c r="R77" s="4"/>
      <c r="S77" s="4"/>
      <c r="T77" s="4"/>
      <c r="U77" s="4"/>
      <c r="V77" s="4"/>
      <c r="W77" s="4"/>
      <c r="X77" s="4"/>
      <c r="Y77" s="4"/>
      <c r="Z77" s="4"/>
      <c r="AA77" s="7" t="s">
        <v>1169</v>
      </c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3"/>
      <c r="AR77" s="43"/>
      <c r="AS77" s="43"/>
      <c r="AT77" s="43"/>
    </row>
    <row r="78" customFormat="false" ht="13.8" hidden="false" customHeight="fals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7"/>
      <c r="T78" s="4"/>
      <c r="U78" s="4"/>
      <c r="V78" s="4"/>
      <c r="W78" s="4"/>
      <c r="X78" s="4"/>
      <c r="Y78" s="4"/>
      <c r="Z78" s="4"/>
      <c r="AA78" s="7" t="s">
        <v>464</v>
      </c>
      <c r="AB78" s="4"/>
      <c r="AC78" s="33" t="s">
        <v>1170</v>
      </c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3"/>
      <c r="AR78" s="43"/>
      <c r="AS78" s="43"/>
      <c r="AT78" s="43"/>
    </row>
    <row r="79" customFormat="false" ht="15.65" hidden="false" customHeight="false" outlineLevel="0" collapsed="false">
      <c r="A79" s="4"/>
      <c r="B79" s="51" t="s">
        <v>1171</v>
      </c>
      <c r="C79" s="7" t="s">
        <v>1172</v>
      </c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7" t="s">
        <v>1173</v>
      </c>
      <c r="Q79" s="4"/>
      <c r="R79" s="4"/>
      <c r="S79" s="7"/>
      <c r="T79" s="4"/>
      <c r="U79" s="4" t="s">
        <v>1174</v>
      </c>
      <c r="V79" s="4"/>
      <c r="W79" s="4"/>
      <c r="X79" s="4"/>
      <c r="Y79" s="4"/>
      <c r="Z79" s="4"/>
      <c r="AA79" s="7" t="s">
        <v>1148</v>
      </c>
      <c r="AB79" s="4"/>
      <c r="AC79" s="33" t="s">
        <v>1175</v>
      </c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3"/>
      <c r="AR79" s="43"/>
      <c r="AS79" s="43"/>
      <c r="AT79" s="43"/>
    </row>
    <row r="80" customFormat="false" ht="15.65" hidden="false" customHeight="false" outlineLevel="0" collapsed="false">
      <c r="A80" s="4"/>
      <c r="B80" s="51" t="s">
        <v>1176</v>
      </c>
      <c r="C80" s="7" t="s">
        <v>1177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 t="s">
        <v>1151</v>
      </c>
      <c r="Q80" s="4"/>
      <c r="R80" s="4"/>
      <c r="S80" s="4"/>
      <c r="T80" s="4"/>
      <c r="U80" s="4" t="s">
        <v>1178</v>
      </c>
      <c r="V80" s="4"/>
      <c r="W80" s="4"/>
      <c r="X80" s="4"/>
      <c r="Y80" s="4"/>
      <c r="Z80" s="4"/>
      <c r="AA80" s="8" t="s">
        <v>1167</v>
      </c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3"/>
      <c r="AR80" s="43"/>
      <c r="AS80" s="43"/>
      <c r="AT80" s="43"/>
    </row>
    <row r="81" customFormat="false" ht="15.65" hidden="false" customHeight="false" outlineLevel="0" collapsed="false">
      <c r="A81" s="4"/>
      <c r="B81" s="51" t="s">
        <v>1179</v>
      </c>
      <c r="C81" s="7" t="s">
        <v>1180</v>
      </c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7" t="s">
        <v>1168</v>
      </c>
      <c r="Q81" s="4"/>
      <c r="R81" s="4"/>
      <c r="S81" s="4"/>
      <c r="T81" s="4"/>
      <c r="U81" s="4"/>
      <c r="V81" s="4"/>
      <c r="W81" s="4"/>
      <c r="X81" s="4"/>
      <c r="Y81" s="4"/>
      <c r="Z81" s="4"/>
      <c r="AA81" s="7" t="s">
        <v>1168</v>
      </c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3"/>
      <c r="AR81" s="43"/>
      <c r="AS81" s="43"/>
      <c r="AT81" s="43"/>
    </row>
    <row r="82" customFormat="false" ht="15.65" hidden="false" customHeight="false" outlineLevel="0" collapsed="false">
      <c r="A82" s="4"/>
      <c r="B82" s="51" t="s">
        <v>1181</v>
      </c>
      <c r="C82" s="7" t="s">
        <v>1182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3"/>
      <c r="AR82" s="43"/>
      <c r="AS82" s="43"/>
      <c r="AT82" s="43"/>
    </row>
    <row r="83" customFormat="false" ht="15.65" hidden="false" customHeight="false" outlineLevel="0" collapsed="false">
      <c r="A83" s="4"/>
      <c r="B83" s="51" t="s">
        <v>1183</v>
      </c>
      <c r="C83" s="7" t="s">
        <v>1184</v>
      </c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7" t="s">
        <v>1185</v>
      </c>
      <c r="Q83" s="4"/>
      <c r="R83" s="4"/>
      <c r="S83" s="4" t="s">
        <v>1186</v>
      </c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3"/>
      <c r="AR83" s="43"/>
      <c r="AS83" s="43"/>
      <c r="AT83" s="43"/>
    </row>
    <row r="84" customFormat="false" ht="15.65" hidden="false" customHeight="false" outlineLevel="0" collapsed="false">
      <c r="A84" s="4"/>
      <c r="B84" s="51" t="s">
        <v>1187</v>
      </c>
      <c r="C84" s="7" t="s">
        <v>1188</v>
      </c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 t="s">
        <v>1151</v>
      </c>
      <c r="Q84" s="4"/>
      <c r="R84" s="4"/>
      <c r="S84" s="4" t="s">
        <v>1189</v>
      </c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3"/>
      <c r="AR84" s="43"/>
      <c r="AS84" s="43"/>
      <c r="AT84" s="43"/>
    </row>
    <row r="85" customFormat="false" ht="15.65" hidden="false" customHeight="false" outlineLevel="0" collapsed="false">
      <c r="A85" s="4"/>
      <c r="B85" s="51" t="s">
        <v>1190</v>
      </c>
      <c r="C85" s="7" t="s">
        <v>1191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7" t="s">
        <v>1192</v>
      </c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3"/>
      <c r="AR85" s="43"/>
      <c r="AS85" s="43"/>
      <c r="AT85" s="43"/>
    </row>
    <row r="86" customFormat="false" ht="15.65" hidden="false" customHeight="false" outlineLevel="0" collapsed="false">
      <c r="A86" s="4"/>
      <c r="B86" s="51" t="s">
        <v>1193</v>
      </c>
      <c r="C86" s="7" t="s">
        <v>1194</v>
      </c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7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3"/>
      <c r="AR86" s="43"/>
      <c r="AS86" s="43"/>
      <c r="AT86" s="43"/>
    </row>
    <row r="87" customFormat="false" ht="15.65" hidden="false" customHeight="false" outlineLevel="0" collapsed="false">
      <c r="A87" s="4"/>
      <c r="B87" s="51" t="s">
        <v>1195</v>
      </c>
      <c r="C87" s="7" t="s">
        <v>1196</v>
      </c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7" t="s">
        <v>1197</v>
      </c>
      <c r="Q87" s="4"/>
      <c r="R87" s="4"/>
      <c r="S87" s="4" t="s">
        <v>1198</v>
      </c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3"/>
      <c r="AR87" s="43"/>
      <c r="AS87" s="43"/>
      <c r="AT87" s="43"/>
    </row>
    <row r="88" customFormat="false" ht="15.65" hidden="false" customHeight="false" outlineLevel="0" collapsed="false">
      <c r="A88" s="4"/>
      <c r="B88" s="51" t="s">
        <v>919</v>
      </c>
      <c r="C88" s="7" t="s">
        <v>1199</v>
      </c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7" t="s">
        <v>1200</v>
      </c>
      <c r="Q88" s="4"/>
      <c r="R88" s="4"/>
      <c r="S88" s="4" t="s">
        <v>1201</v>
      </c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3"/>
      <c r="AR88" s="43"/>
      <c r="AS88" s="43"/>
      <c r="AT88" s="43"/>
    </row>
    <row r="89" customFormat="false" ht="15.65" hidden="false" customHeight="false" outlineLevel="0" collapsed="false">
      <c r="A89" s="4"/>
      <c r="B89" s="51" t="s">
        <v>1202</v>
      </c>
      <c r="C89" s="7" t="s">
        <v>1203</v>
      </c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7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3"/>
      <c r="AR89" s="43"/>
      <c r="AS89" s="43"/>
      <c r="AT89" s="43"/>
    </row>
    <row r="90" customFormat="false" ht="15.65" hidden="false" customHeight="false" outlineLevel="0" collapsed="false">
      <c r="A90" s="4"/>
      <c r="B90" s="51" t="s">
        <v>1204</v>
      </c>
      <c r="C90" s="7" t="s">
        <v>1205</v>
      </c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7" t="s">
        <v>1206</v>
      </c>
      <c r="Q90" s="4"/>
      <c r="R90" s="4"/>
      <c r="S90" s="4" t="s">
        <v>1207</v>
      </c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3"/>
      <c r="AR90" s="43"/>
      <c r="AS90" s="43"/>
      <c r="AT90" s="43"/>
    </row>
    <row r="91" customFormat="false" ht="15.65" hidden="false" customHeight="false" outlineLevel="0" collapsed="false">
      <c r="A91" s="4"/>
      <c r="B91" s="51" t="s">
        <v>1208</v>
      </c>
      <c r="C91" s="7" t="s">
        <v>1209</v>
      </c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7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3"/>
      <c r="AR91" s="43"/>
      <c r="AS91" s="43"/>
      <c r="AT91" s="43"/>
    </row>
    <row r="92" customFormat="false" ht="15.65" hidden="false" customHeight="false" outlineLevel="0" collapsed="false">
      <c r="A92" s="4"/>
      <c r="B92" s="51" t="s">
        <v>1210</v>
      </c>
      <c r="C92" s="7" t="s">
        <v>1211</v>
      </c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7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3"/>
      <c r="AR92" s="43"/>
      <c r="AS92" s="43"/>
      <c r="AT92" s="43"/>
    </row>
    <row r="93" customFormat="false" ht="15.65" hidden="false" customHeight="false" outlineLevel="0" collapsed="false">
      <c r="A93" s="4"/>
      <c r="B93" s="51" t="s">
        <v>909</v>
      </c>
      <c r="C93" s="7" t="s">
        <v>1212</v>
      </c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6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3"/>
      <c r="AR93" s="43"/>
      <c r="AS93" s="43"/>
      <c r="AT93" s="43"/>
    </row>
    <row r="94" customFormat="false" ht="15.65" hidden="false" customHeight="false" outlineLevel="0" collapsed="false">
      <c r="A94" s="4"/>
      <c r="B94" s="51" t="s">
        <v>1213</v>
      </c>
      <c r="C94" s="7" t="s">
        <v>1214</v>
      </c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6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3"/>
      <c r="AR94" s="43"/>
      <c r="AS94" s="43"/>
      <c r="AT94" s="43"/>
    </row>
    <row r="95" customFormat="false" ht="15.65" hidden="false" customHeight="false" outlineLevel="0" collapsed="false">
      <c r="A95" s="4"/>
      <c r="B95" s="51" t="s">
        <v>1215</v>
      </c>
      <c r="C95" s="7" t="s">
        <v>1216</v>
      </c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3"/>
      <c r="AR95" s="43"/>
      <c r="AS95" s="43"/>
      <c r="AT95" s="43"/>
    </row>
    <row r="96" customFormat="false" ht="15.65" hidden="false" customHeight="false" outlineLevel="0" collapsed="false">
      <c r="A96" s="4"/>
      <c r="B96" s="51" t="s">
        <v>1217</v>
      </c>
      <c r="C96" s="7" t="s">
        <v>1218</v>
      </c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6" t="s">
        <v>322</v>
      </c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3"/>
      <c r="AR96" s="43"/>
      <c r="AS96" s="43"/>
      <c r="AT96" s="43"/>
    </row>
    <row r="97" customFormat="false" ht="15.65" hidden="false" customHeight="false" outlineLevel="0" collapsed="false">
      <c r="A97" s="4"/>
      <c r="B97" s="51" t="s">
        <v>1219</v>
      </c>
      <c r="C97" s="7" t="s">
        <v>1220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8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3"/>
      <c r="AR97" s="43"/>
      <c r="AS97" s="43"/>
      <c r="AT97" s="43"/>
    </row>
    <row r="98" customFormat="false" ht="15.65" hidden="false" customHeight="false" outlineLevel="0" collapsed="false">
      <c r="A98" s="4"/>
      <c r="B98" s="51" t="s">
        <v>1221</v>
      </c>
      <c r="C98" s="7" t="s">
        <v>1222</v>
      </c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16" t="s">
        <v>1223</v>
      </c>
      <c r="Q98" s="4"/>
      <c r="R98" s="4"/>
      <c r="S98" s="4"/>
      <c r="T98" s="4"/>
      <c r="U98" s="4"/>
      <c r="V98" s="4"/>
      <c r="W98" s="4"/>
      <c r="X98" s="16" t="s">
        <v>1224</v>
      </c>
      <c r="Y98" s="4"/>
      <c r="Z98" s="4"/>
      <c r="AA98" s="4"/>
      <c r="AB98" s="4"/>
      <c r="AC98" s="4"/>
      <c r="AD98" s="16" t="s">
        <v>1048</v>
      </c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3"/>
      <c r="AR98" s="43"/>
      <c r="AS98" s="43"/>
      <c r="AT98" s="43"/>
    </row>
    <row r="99" customFormat="false" ht="15.65" hidden="false" customHeight="false" outlineLevel="0" collapsed="false">
      <c r="A99" s="4"/>
      <c r="B99" s="51" t="s">
        <v>1225</v>
      </c>
      <c r="C99" s="7" t="s">
        <v>1226</v>
      </c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17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3"/>
      <c r="AR99" s="43"/>
      <c r="AS99" s="43"/>
      <c r="AT99" s="43"/>
    </row>
    <row r="100" customFormat="false" ht="15.65" hidden="false" customHeight="false" outlineLevel="0" collapsed="false">
      <c r="A100" s="4"/>
      <c r="B100" s="51" t="s">
        <v>1227</v>
      </c>
      <c r="C100" s="7" t="s">
        <v>1228</v>
      </c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52" t="s">
        <v>1229</v>
      </c>
      <c r="Q100" s="4"/>
      <c r="R100" s="4"/>
      <c r="S100" s="4"/>
      <c r="T100" s="4"/>
      <c r="U100" s="4"/>
      <c r="V100" s="4"/>
      <c r="W100" s="4"/>
      <c r="X100" s="52" t="s">
        <v>1230</v>
      </c>
      <c r="Y100" s="4"/>
      <c r="Z100" s="4" t="s">
        <v>1231</v>
      </c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3"/>
      <c r="AR100" s="43"/>
      <c r="AS100" s="43"/>
      <c r="AT100" s="43"/>
    </row>
    <row r="101" customFormat="false" ht="15.65" hidden="false" customHeight="false" outlineLevel="0" collapsed="false">
      <c r="A101" s="4"/>
      <c r="B101" s="51" t="s">
        <v>777</v>
      </c>
      <c r="C101" s="7" t="s">
        <v>1232</v>
      </c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52" t="s">
        <v>1233</v>
      </c>
      <c r="Q101" s="4"/>
      <c r="R101" s="4"/>
      <c r="S101" s="4"/>
      <c r="T101" s="4"/>
      <c r="U101" s="4"/>
      <c r="V101" s="4"/>
      <c r="W101" s="4"/>
      <c r="X101" s="52" t="s">
        <v>1234</v>
      </c>
      <c r="Y101" s="4"/>
      <c r="Z101" s="4" t="s">
        <v>1235</v>
      </c>
      <c r="AA101" s="4"/>
      <c r="AB101" s="4"/>
      <c r="AC101" s="4"/>
      <c r="AD101" s="4" t="s">
        <v>1236</v>
      </c>
      <c r="AE101" s="4"/>
      <c r="AF101" s="4" t="s">
        <v>1237</v>
      </c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3"/>
      <c r="AR101" s="43"/>
      <c r="AS101" s="43"/>
      <c r="AT101" s="43"/>
    </row>
    <row r="102" customFormat="false" ht="15.65" hidden="false" customHeight="false" outlineLevel="0" collapsed="false">
      <c r="A102" s="8"/>
      <c r="B102" s="51" t="s">
        <v>1238</v>
      </c>
      <c r="C102" s="7" t="s">
        <v>1239</v>
      </c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52" t="s">
        <v>1240</v>
      </c>
      <c r="Q102" s="4"/>
      <c r="R102" s="4"/>
      <c r="S102" s="4"/>
      <c r="T102" s="4"/>
      <c r="U102" s="4"/>
      <c r="V102" s="4"/>
      <c r="W102" s="4"/>
      <c r="X102" s="52" t="s">
        <v>1241</v>
      </c>
      <c r="Y102" s="4"/>
      <c r="Z102" s="4" t="s">
        <v>1242</v>
      </c>
      <c r="AA102" s="4"/>
      <c r="AB102" s="4"/>
      <c r="AC102" s="4"/>
      <c r="AD102" s="4" t="s">
        <v>1243</v>
      </c>
      <c r="AE102" s="4"/>
      <c r="AF102" s="4" t="s">
        <v>1244</v>
      </c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3"/>
      <c r="AR102" s="43"/>
      <c r="AS102" s="43"/>
      <c r="AT102" s="43"/>
    </row>
    <row r="103" customFormat="false" ht="15.65" hidden="false" customHeight="false" outlineLevel="0" collapsed="false">
      <c r="A103" s="4"/>
      <c r="B103" s="51" t="s">
        <v>1245</v>
      </c>
      <c r="C103" s="7" t="s">
        <v>1246</v>
      </c>
      <c r="D103" s="4"/>
      <c r="E103" s="4"/>
      <c r="F103" s="4"/>
      <c r="G103" s="4"/>
      <c r="H103" s="4"/>
      <c r="I103" s="4"/>
      <c r="J103" s="16"/>
      <c r="K103" s="4"/>
      <c r="L103" s="4"/>
      <c r="M103" s="4"/>
      <c r="N103" s="4"/>
      <c r="O103" s="4"/>
      <c r="P103" s="52" t="s">
        <v>1247</v>
      </c>
      <c r="Q103" s="4"/>
      <c r="R103" s="4"/>
      <c r="S103" s="4"/>
      <c r="T103" s="4"/>
      <c r="U103" s="4"/>
      <c r="V103" s="4"/>
      <c r="W103" s="4"/>
      <c r="X103" s="52" t="s">
        <v>1248</v>
      </c>
      <c r="Y103" s="4"/>
      <c r="Z103" s="4" t="s">
        <v>1249</v>
      </c>
      <c r="AA103" s="4"/>
      <c r="AB103" s="4"/>
      <c r="AC103" s="4"/>
      <c r="AD103" s="4" t="s">
        <v>1250</v>
      </c>
      <c r="AE103" s="4"/>
      <c r="AF103" s="4" t="s">
        <v>1251</v>
      </c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3"/>
      <c r="AR103" s="43"/>
      <c r="AS103" s="43"/>
      <c r="AT103" s="43"/>
    </row>
    <row r="104" customFormat="false" ht="15.65" hidden="false" customHeight="false" outlineLevel="0" collapsed="false">
      <c r="A104" s="4"/>
      <c r="B104" s="51" t="s">
        <v>1252</v>
      </c>
      <c r="C104" s="7" t="s">
        <v>1253</v>
      </c>
      <c r="D104" s="4"/>
      <c r="E104" s="4"/>
      <c r="F104" s="4"/>
      <c r="G104" s="4"/>
      <c r="H104" s="4"/>
      <c r="I104" s="4"/>
      <c r="J104" s="17"/>
      <c r="K104" s="4"/>
      <c r="L104" s="4"/>
      <c r="M104" s="4"/>
      <c r="N104" s="4"/>
      <c r="O104" s="4"/>
      <c r="P104" s="52" t="s">
        <v>1254</v>
      </c>
      <c r="Q104" s="4"/>
      <c r="R104" s="8"/>
      <c r="S104" s="4"/>
      <c r="T104" s="4"/>
      <c r="U104" s="4"/>
      <c r="V104" s="4"/>
      <c r="W104" s="4"/>
      <c r="X104" s="52" t="s">
        <v>1255</v>
      </c>
      <c r="Y104" s="4"/>
      <c r="Z104" s="4" t="s">
        <v>1256</v>
      </c>
      <c r="AA104" s="4"/>
      <c r="AB104" s="4"/>
      <c r="AC104" s="4"/>
      <c r="AD104" s="4" t="s">
        <v>1257</v>
      </c>
      <c r="AE104" s="4"/>
      <c r="AF104" s="4" t="s">
        <v>1258</v>
      </c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3"/>
      <c r="AR104" s="43"/>
      <c r="AS104" s="43"/>
      <c r="AT104" s="43"/>
    </row>
    <row r="105" customFormat="false" ht="15.65" hidden="false" customHeight="false" outlineLevel="0" collapsed="false">
      <c r="A105" s="4"/>
      <c r="B105" s="51" t="s">
        <v>1259</v>
      </c>
      <c r="C105" s="7" t="s">
        <v>1260</v>
      </c>
      <c r="D105" s="4"/>
      <c r="E105" s="4"/>
      <c r="F105" s="4"/>
      <c r="G105" s="4"/>
      <c r="H105" s="4"/>
      <c r="I105" s="4"/>
      <c r="J105" s="52"/>
      <c r="K105" s="4"/>
      <c r="L105" s="4"/>
      <c r="M105" s="4"/>
      <c r="N105" s="4"/>
      <c r="O105" s="4"/>
      <c r="P105" s="52" t="s">
        <v>1261</v>
      </c>
      <c r="Q105" s="4"/>
      <c r="R105" s="8"/>
      <c r="S105" s="4"/>
      <c r="T105" s="4"/>
      <c r="U105" s="4"/>
      <c r="V105" s="4"/>
      <c r="W105" s="4"/>
      <c r="X105" s="52" t="s">
        <v>1262</v>
      </c>
      <c r="Y105" s="4"/>
      <c r="Z105" s="4" t="s">
        <v>1263</v>
      </c>
      <c r="AA105" s="4"/>
      <c r="AB105" s="4"/>
      <c r="AC105" s="4"/>
      <c r="AD105" s="4" t="s">
        <v>1264</v>
      </c>
      <c r="AE105" s="4"/>
      <c r="AF105" s="4" t="s">
        <v>1265</v>
      </c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3"/>
      <c r="AR105" s="43"/>
      <c r="AS105" s="43"/>
      <c r="AT105" s="43"/>
    </row>
    <row r="106" customFormat="false" ht="15.65" hidden="false" customHeight="false" outlineLevel="0" collapsed="false">
      <c r="A106" s="4"/>
      <c r="B106" s="51" t="s">
        <v>1266</v>
      </c>
      <c r="C106" s="7" t="s">
        <v>1267</v>
      </c>
      <c r="D106" s="4"/>
      <c r="E106" s="4"/>
      <c r="F106" s="4"/>
      <c r="G106" s="4"/>
      <c r="H106" s="4"/>
      <c r="I106" s="4"/>
      <c r="J106" s="52"/>
      <c r="K106" s="4"/>
      <c r="L106" s="4"/>
      <c r="M106" s="4"/>
      <c r="N106" s="4"/>
      <c r="O106" s="4"/>
      <c r="P106" s="52" t="s">
        <v>1268</v>
      </c>
      <c r="Q106" s="4"/>
      <c r="R106" s="4" t="s">
        <v>1269</v>
      </c>
      <c r="S106" s="4"/>
      <c r="T106" s="4"/>
      <c r="U106" s="4"/>
      <c r="V106" s="4"/>
      <c r="W106" s="4"/>
      <c r="X106" s="52" t="s">
        <v>1270</v>
      </c>
      <c r="Y106" s="4"/>
      <c r="Z106" s="4" t="s">
        <v>1271</v>
      </c>
      <c r="AA106" s="4"/>
      <c r="AB106" s="4"/>
      <c r="AC106" s="4"/>
      <c r="AD106" s="4" t="s">
        <v>1272</v>
      </c>
      <c r="AE106" s="4"/>
      <c r="AF106" s="4" t="s">
        <v>1273</v>
      </c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3"/>
      <c r="AR106" s="43"/>
      <c r="AS106" s="43"/>
      <c r="AT106" s="43"/>
    </row>
    <row r="107" customFormat="false" ht="13.8" hidden="false" customHeight="fals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52"/>
      <c r="K107" s="4"/>
      <c r="L107" s="4"/>
      <c r="M107" s="4"/>
      <c r="N107" s="4"/>
      <c r="O107" s="4"/>
      <c r="P107" s="52" t="s">
        <v>1274</v>
      </c>
      <c r="Q107" s="4"/>
      <c r="R107" s="4" t="s">
        <v>1275</v>
      </c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3"/>
      <c r="AR107" s="43"/>
      <c r="AS107" s="43"/>
      <c r="AT107" s="43"/>
    </row>
    <row r="108" customFormat="false" ht="13.8" hidden="false" customHeight="false" outlineLevel="0" collapsed="false">
      <c r="A108" s="4"/>
      <c r="B108" s="52"/>
      <c r="C108" s="4"/>
      <c r="D108" s="4"/>
      <c r="E108" s="4"/>
      <c r="F108" s="4"/>
      <c r="G108" s="4"/>
      <c r="H108" s="4"/>
      <c r="I108" s="4"/>
      <c r="J108" s="52"/>
      <c r="K108" s="4"/>
      <c r="L108" s="4"/>
      <c r="M108" s="4"/>
      <c r="N108" s="4"/>
      <c r="O108" s="4"/>
      <c r="P108" s="52" t="s">
        <v>1276</v>
      </c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3"/>
      <c r="AR108" s="43"/>
      <c r="AS108" s="43"/>
      <c r="AT108" s="43"/>
    </row>
    <row r="109" customFormat="false" ht="13.8" hidden="false" customHeight="false" outlineLevel="0" collapsed="false">
      <c r="A109" s="4"/>
      <c r="B109" s="4" t="s">
        <v>1277</v>
      </c>
      <c r="C109" s="4"/>
      <c r="D109" s="4" t="s">
        <v>1278</v>
      </c>
      <c r="E109" s="4"/>
      <c r="F109" s="4"/>
      <c r="G109" s="4"/>
      <c r="H109" s="4"/>
      <c r="I109" s="4"/>
      <c r="J109" s="52"/>
      <c r="K109" s="4"/>
      <c r="L109" s="4"/>
      <c r="M109" s="4"/>
      <c r="N109" s="4"/>
      <c r="O109" s="4"/>
      <c r="P109" s="52" t="s">
        <v>1279</v>
      </c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3"/>
      <c r="AR109" s="43"/>
      <c r="AS109" s="43"/>
      <c r="AT109" s="43"/>
    </row>
    <row r="110" customFormat="false" ht="13.8" hidden="false" customHeight="false" outlineLevel="0" collapsed="false">
      <c r="A110" s="4"/>
      <c r="B110" s="4" t="s">
        <v>1280</v>
      </c>
      <c r="C110" s="4"/>
      <c r="D110" s="4" t="s">
        <v>1281</v>
      </c>
      <c r="E110" s="4"/>
      <c r="F110" s="4"/>
      <c r="G110" s="4"/>
      <c r="H110" s="4"/>
      <c r="I110" s="4"/>
      <c r="J110" s="52"/>
      <c r="K110" s="4"/>
      <c r="L110" s="4"/>
      <c r="M110" s="4"/>
      <c r="N110" s="4"/>
      <c r="O110" s="4"/>
      <c r="P110" s="52" t="s">
        <v>1282</v>
      </c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3"/>
      <c r="AR110" s="43"/>
      <c r="AS110" s="43"/>
      <c r="AT110" s="43"/>
    </row>
    <row r="111" customFormat="false" ht="13.8" hidden="false" customHeight="false" outlineLevel="0" collapsed="false">
      <c r="A111" s="4"/>
      <c r="B111" s="4" t="s">
        <v>1283</v>
      </c>
      <c r="C111" s="4"/>
      <c r="D111" s="4" t="s">
        <v>1284</v>
      </c>
      <c r="E111" s="4"/>
      <c r="F111" s="4"/>
      <c r="G111" s="4"/>
      <c r="H111" s="4"/>
      <c r="I111" s="4"/>
      <c r="J111" s="52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3"/>
      <c r="AR111" s="43"/>
      <c r="AS111" s="43"/>
      <c r="AT111" s="43"/>
    </row>
    <row r="112" customFormat="false" ht="13.8" hidden="false" customHeight="false" outlineLevel="0" collapsed="false">
      <c r="A112" s="4"/>
      <c r="B112" s="4" t="s">
        <v>1285</v>
      </c>
      <c r="C112" s="4"/>
      <c r="D112" s="4" t="s">
        <v>1286</v>
      </c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16" t="s">
        <v>1287</v>
      </c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3"/>
      <c r="AR112" s="43"/>
      <c r="AS112" s="43"/>
      <c r="AT112" s="43"/>
    </row>
    <row r="113" customFormat="false" ht="15.65" hidden="false" customHeight="false" outlineLevel="0" collapsed="false">
      <c r="A113" s="4"/>
      <c r="B113" s="50" t="s">
        <v>1288</v>
      </c>
      <c r="C113" s="4"/>
      <c r="D113" s="4" t="s">
        <v>1289</v>
      </c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16" t="s">
        <v>818</v>
      </c>
      <c r="AE113" s="4"/>
      <c r="AF113" s="4" t="s">
        <v>1290</v>
      </c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3"/>
      <c r="AR113" s="43"/>
      <c r="AS113" s="43"/>
      <c r="AT113" s="43"/>
    </row>
    <row r="114" customFormat="false" ht="13.8" hidden="false" customHeight="false" outlineLevel="0" collapsed="false">
      <c r="A114" s="4"/>
      <c r="B114" s="52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16" t="s">
        <v>1291</v>
      </c>
      <c r="Q114" s="4"/>
      <c r="R114" s="4" t="s">
        <v>1292</v>
      </c>
      <c r="S114" s="4"/>
      <c r="T114" s="4"/>
      <c r="U114" s="4"/>
      <c r="V114" s="4"/>
      <c r="W114" s="16" t="s">
        <v>1293</v>
      </c>
      <c r="X114" s="4"/>
      <c r="Y114" s="4" t="s">
        <v>1294</v>
      </c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3"/>
      <c r="AR114" s="43"/>
      <c r="AS114" s="43"/>
      <c r="AT114" s="43"/>
    </row>
    <row r="115" customFormat="false" ht="13.8" hidden="false" customHeight="false" outlineLevel="0" collapsed="false">
      <c r="A115" s="4"/>
      <c r="B115" s="52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 t="s">
        <v>1295</v>
      </c>
      <c r="S115" s="4"/>
      <c r="T115" s="4"/>
      <c r="U115" s="4"/>
      <c r="V115" s="4"/>
      <c r="W115" s="4"/>
      <c r="X115" s="4"/>
      <c r="Y115" s="4" t="s">
        <v>1296</v>
      </c>
      <c r="Z115" s="4"/>
      <c r="AA115" s="4"/>
      <c r="AB115" s="4"/>
      <c r="AC115" s="4"/>
      <c r="AD115" s="4"/>
      <c r="AE115" s="4"/>
      <c r="AF115" s="4"/>
      <c r="AG115" s="4" t="s">
        <v>1297</v>
      </c>
      <c r="AH115" s="4" t="s">
        <v>282</v>
      </c>
      <c r="AI115" s="4" t="s">
        <v>1298</v>
      </c>
      <c r="AJ115" s="4" t="s">
        <v>1299</v>
      </c>
      <c r="AK115" s="4"/>
      <c r="AL115" s="4" t="s">
        <v>1297</v>
      </c>
      <c r="AM115" s="4" t="s">
        <v>1300</v>
      </c>
      <c r="AN115" s="4"/>
      <c r="AO115" s="4"/>
      <c r="AP115" s="4"/>
      <c r="AQ115" s="43"/>
      <c r="AR115" s="43"/>
      <c r="AS115" s="43"/>
      <c r="AT115" s="43"/>
    </row>
    <row r="116" customFormat="false" ht="15.65" hidden="false" customHeight="false" outlineLevel="0" collapsed="false">
      <c r="A116" s="4"/>
      <c r="B116" s="53" t="s">
        <v>1301</v>
      </c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8"/>
      <c r="Q116" s="8"/>
      <c r="R116" s="8"/>
      <c r="S116" s="4"/>
      <c r="T116" s="4"/>
      <c r="U116" s="4"/>
      <c r="V116" s="4"/>
      <c r="W116" s="8"/>
      <c r="X116" s="4"/>
      <c r="Y116" s="4"/>
      <c r="Z116" s="4"/>
      <c r="AA116" s="4"/>
      <c r="AB116" s="4"/>
      <c r="AC116" s="4"/>
      <c r="AD116" s="4" t="s">
        <v>1302</v>
      </c>
      <c r="AE116" s="4"/>
      <c r="AF116" s="4" t="s">
        <v>1303</v>
      </c>
      <c r="AG116" s="52" t="s">
        <v>1304</v>
      </c>
      <c r="AH116" s="52" t="s">
        <v>1305</v>
      </c>
      <c r="AI116" s="52" t="s">
        <v>1306</v>
      </c>
      <c r="AJ116" s="52" t="s">
        <v>1307</v>
      </c>
      <c r="AK116" s="52" t="s">
        <v>1308</v>
      </c>
      <c r="AL116" s="4" t="s">
        <v>282</v>
      </c>
      <c r="AM116" s="4" t="s">
        <v>1309</v>
      </c>
      <c r="AN116" s="4"/>
      <c r="AO116" s="4"/>
      <c r="AP116" s="4"/>
      <c r="AQ116" s="43"/>
      <c r="AR116" s="43"/>
      <c r="AS116" s="43"/>
      <c r="AT116" s="43"/>
    </row>
    <row r="117" customFormat="false" ht="13.8" hidden="false" customHeight="false" outlineLevel="0" collapsed="false">
      <c r="A117" s="4"/>
      <c r="B117" s="16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52" t="s">
        <v>1310</v>
      </c>
      <c r="Q117" s="4"/>
      <c r="R117" s="4" t="s">
        <v>1311</v>
      </c>
      <c r="S117" s="4"/>
      <c r="T117" s="4"/>
      <c r="U117" s="4"/>
      <c r="V117" s="4"/>
      <c r="W117" s="52" t="s">
        <v>1312</v>
      </c>
      <c r="X117" s="4"/>
      <c r="Y117" s="4"/>
      <c r="Z117" s="4"/>
      <c r="AA117" s="4"/>
      <c r="AB117" s="4"/>
      <c r="AC117" s="4"/>
      <c r="AD117" s="4" t="s">
        <v>1313</v>
      </c>
      <c r="AE117" s="4"/>
      <c r="AF117" s="4" t="s">
        <v>1314</v>
      </c>
      <c r="AG117" s="52" t="s">
        <v>1315</v>
      </c>
      <c r="AH117" s="52" t="s">
        <v>1316</v>
      </c>
      <c r="AI117" s="52" t="s">
        <v>1317</v>
      </c>
      <c r="AJ117" s="52" t="s">
        <v>1318</v>
      </c>
      <c r="AK117" s="52" t="s">
        <v>1319</v>
      </c>
      <c r="AL117" s="4" t="s">
        <v>1298</v>
      </c>
      <c r="AM117" s="4" t="s">
        <v>1320</v>
      </c>
      <c r="AN117" s="4"/>
      <c r="AO117" s="4"/>
      <c r="AP117" s="4"/>
      <c r="AQ117" s="43"/>
      <c r="AR117" s="43"/>
      <c r="AS117" s="43"/>
      <c r="AT117" s="43"/>
    </row>
    <row r="118" customFormat="false" ht="13.8" hidden="false" customHeight="false" outlineLevel="0" collapsed="false">
      <c r="A118" s="4"/>
      <c r="B118" s="4" t="s">
        <v>1321</v>
      </c>
      <c r="C118" s="4"/>
      <c r="D118" s="4" t="s">
        <v>1322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52" t="s">
        <v>1323</v>
      </c>
      <c r="Q118" s="4"/>
      <c r="R118" s="4" t="s">
        <v>1324</v>
      </c>
      <c r="S118" s="4"/>
      <c r="T118" s="4"/>
      <c r="U118" s="4"/>
      <c r="V118" s="4"/>
      <c r="W118" s="52" t="s">
        <v>1325</v>
      </c>
      <c r="X118" s="4"/>
      <c r="Y118" s="4"/>
      <c r="Z118" s="4"/>
      <c r="AA118" s="4"/>
      <c r="AB118" s="4"/>
      <c r="AC118" s="4"/>
      <c r="AD118" s="54" t="s">
        <v>1326</v>
      </c>
      <c r="AE118" s="4"/>
      <c r="AF118" s="4" t="s">
        <v>1327</v>
      </c>
      <c r="AG118" s="52" t="s">
        <v>1328</v>
      </c>
      <c r="AH118" s="52" t="s">
        <v>1329</v>
      </c>
      <c r="AI118" s="52" t="s">
        <v>1330</v>
      </c>
      <c r="AJ118" s="52" t="s">
        <v>1331</v>
      </c>
      <c r="AK118" s="4"/>
      <c r="AL118" s="4" t="s">
        <v>1299</v>
      </c>
      <c r="AM118" s="4" t="s">
        <v>1332</v>
      </c>
      <c r="AN118" s="4"/>
      <c r="AO118" s="4"/>
      <c r="AP118" s="4"/>
      <c r="AQ118" s="43"/>
      <c r="AR118" s="43"/>
      <c r="AS118" s="43"/>
      <c r="AT118" s="43"/>
    </row>
    <row r="119" customFormat="false" ht="13.8" hidden="false" customHeight="false" outlineLevel="0" collapsed="false">
      <c r="A119" s="4"/>
      <c r="B119" s="4" t="s">
        <v>1333</v>
      </c>
      <c r="C119" s="4"/>
      <c r="D119" s="4" t="s">
        <v>1334</v>
      </c>
      <c r="E119" s="4"/>
      <c r="F119" s="4"/>
      <c r="G119" s="4"/>
      <c r="H119" s="4"/>
      <c r="I119" s="16"/>
      <c r="J119" s="4"/>
      <c r="K119" s="4"/>
      <c r="L119" s="4"/>
      <c r="M119" s="4"/>
      <c r="N119" s="4"/>
      <c r="O119" s="4"/>
      <c r="P119" s="52" t="s">
        <v>1335</v>
      </c>
      <c r="Q119" s="4"/>
      <c r="R119" s="4" t="s">
        <v>1336</v>
      </c>
      <c r="S119" s="4"/>
      <c r="T119" s="4"/>
      <c r="U119" s="4"/>
      <c r="V119" s="4"/>
      <c r="W119" s="52" t="s">
        <v>1337</v>
      </c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3"/>
      <c r="AR119" s="43"/>
      <c r="AS119" s="43"/>
      <c r="AT119" s="43"/>
    </row>
    <row r="120" customFormat="false" ht="13.8" hidden="false" customHeight="false" outlineLevel="0" collapsed="false">
      <c r="A120" s="4"/>
      <c r="B120" s="4" t="s">
        <v>1338</v>
      </c>
      <c r="C120" s="4"/>
      <c r="D120" s="4" t="s">
        <v>1339</v>
      </c>
      <c r="E120" s="4"/>
      <c r="F120" s="4"/>
      <c r="G120" s="4"/>
      <c r="H120" s="4"/>
      <c r="I120" s="16"/>
      <c r="J120" s="4"/>
      <c r="K120" s="4"/>
      <c r="L120" s="4"/>
      <c r="M120" s="4"/>
      <c r="N120" s="4"/>
      <c r="O120" s="4"/>
      <c r="P120" s="52" t="s">
        <v>1340</v>
      </c>
      <c r="Q120" s="4"/>
      <c r="R120" s="4" t="s">
        <v>1341</v>
      </c>
      <c r="S120" s="4"/>
      <c r="T120" s="4"/>
      <c r="U120" s="4"/>
      <c r="V120" s="4"/>
      <c r="W120" s="52" t="s">
        <v>1342</v>
      </c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3"/>
      <c r="AR120" s="43"/>
      <c r="AS120" s="43"/>
      <c r="AT120" s="43"/>
    </row>
    <row r="121" customFormat="false" ht="15.65" hidden="false" customHeight="false" outlineLevel="0" collapsed="false">
      <c r="A121" s="4"/>
      <c r="B121" s="4" t="s">
        <v>1343</v>
      </c>
      <c r="C121" s="4"/>
      <c r="D121" s="4" t="s">
        <v>1344</v>
      </c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52" t="s">
        <v>1345</v>
      </c>
      <c r="Q121" s="4"/>
      <c r="R121" s="4" t="s">
        <v>1346</v>
      </c>
      <c r="S121" s="4"/>
      <c r="T121" s="4"/>
      <c r="U121" s="4"/>
      <c r="V121" s="4"/>
      <c r="W121" s="52" t="s">
        <v>1347</v>
      </c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3"/>
      <c r="AR121" s="43"/>
      <c r="AS121" s="43"/>
      <c r="AT121" s="43"/>
    </row>
    <row r="122" customFormat="false" ht="15.65" hidden="false" customHeight="false" outlineLevel="0" collapsed="false">
      <c r="A122" s="4"/>
      <c r="B122" s="4" t="s">
        <v>1348</v>
      </c>
      <c r="C122" s="4"/>
      <c r="D122" s="4" t="s">
        <v>1344</v>
      </c>
      <c r="E122" s="4"/>
      <c r="F122" s="4"/>
      <c r="G122" s="4"/>
      <c r="H122" s="4"/>
      <c r="I122" s="8"/>
      <c r="J122" s="4"/>
      <c r="K122" s="4"/>
      <c r="L122" s="4"/>
      <c r="M122" s="4"/>
      <c r="N122" s="4"/>
      <c r="O122" s="4"/>
      <c r="P122" s="52" t="s">
        <v>1349</v>
      </c>
      <c r="Q122" s="4"/>
      <c r="R122" s="4" t="s">
        <v>1350</v>
      </c>
      <c r="S122" s="4"/>
      <c r="T122" s="4"/>
      <c r="U122" s="4"/>
      <c r="V122" s="4"/>
      <c r="W122" s="17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3"/>
      <c r="AR122" s="43"/>
      <c r="AS122" s="43"/>
      <c r="AT122" s="43"/>
    </row>
    <row r="123" customFormat="false" ht="15.65" hidden="false" customHeight="false" outlineLevel="0" collapsed="false">
      <c r="A123" s="4"/>
      <c r="B123" s="4" t="s">
        <v>1351</v>
      </c>
      <c r="C123" s="4"/>
      <c r="D123" s="4" t="s">
        <v>1352</v>
      </c>
      <c r="E123" s="4"/>
      <c r="F123" s="4"/>
      <c r="G123" s="4"/>
      <c r="H123" s="4"/>
      <c r="I123" s="52"/>
      <c r="J123" s="4"/>
      <c r="K123" s="4"/>
      <c r="L123" s="4"/>
      <c r="M123" s="4"/>
      <c r="N123" s="4"/>
      <c r="O123" s="4"/>
      <c r="P123" s="52" t="s">
        <v>1353</v>
      </c>
      <c r="Q123" s="4"/>
      <c r="R123" s="4" t="s">
        <v>1354</v>
      </c>
      <c r="S123" s="4"/>
      <c r="T123" s="4"/>
      <c r="U123" s="4"/>
      <c r="V123" s="4"/>
      <c r="W123" s="16" t="s">
        <v>1355</v>
      </c>
      <c r="X123" s="4"/>
      <c r="Y123" s="4" t="s">
        <v>1294</v>
      </c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3"/>
      <c r="AR123" s="43"/>
      <c r="AS123" s="43"/>
      <c r="AT123" s="43"/>
    </row>
    <row r="124" customFormat="false" ht="13.8" hidden="false" customHeight="false" outlineLevel="0" collapsed="false">
      <c r="A124" s="4"/>
      <c r="B124" s="4" t="s">
        <v>1356</v>
      </c>
      <c r="C124" s="4"/>
      <c r="D124" s="4" t="s">
        <v>1357</v>
      </c>
      <c r="E124" s="4"/>
      <c r="F124" s="4"/>
      <c r="G124" s="4"/>
      <c r="H124" s="4"/>
      <c r="I124" s="52"/>
      <c r="J124" s="4"/>
      <c r="K124" s="4"/>
      <c r="L124" s="4"/>
      <c r="M124" s="4"/>
      <c r="N124" s="4"/>
      <c r="O124" s="4"/>
      <c r="P124" s="52" t="s">
        <v>1358</v>
      </c>
      <c r="Q124" s="4"/>
      <c r="R124" s="4" t="s">
        <v>1359</v>
      </c>
      <c r="S124" s="4"/>
      <c r="T124" s="4"/>
      <c r="U124" s="4"/>
      <c r="V124" s="4"/>
      <c r="W124" s="4"/>
      <c r="X124" s="4"/>
      <c r="Y124" s="4" t="s">
        <v>1296</v>
      </c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3"/>
      <c r="AR124" s="43"/>
      <c r="AS124" s="43"/>
      <c r="AT124" s="43"/>
    </row>
    <row r="125" customFormat="false" ht="13.8" hidden="false" customHeight="false" outlineLevel="0" collapsed="false">
      <c r="A125" s="4"/>
      <c r="B125" s="4"/>
      <c r="C125" s="4"/>
      <c r="D125" s="4"/>
      <c r="E125" s="4"/>
      <c r="F125" s="4"/>
      <c r="G125" s="4"/>
      <c r="H125" s="4"/>
      <c r="I125" s="52"/>
      <c r="J125" s="4"/>
      <c r="K125" s="4"/>
      <c r="L125" s="4"/>
      <c r="M125" s="4"/>
      <c r="N125" s="4"/>
      <c r="O125" s="4"/>
      <c r="P125" s="52" t="s">
        <v>1360</v>
      </c>
      <c r="Q125" s="4"/>
      <c r="R125" s="4"/>
      <c r="S125" s="4"/>
      <c r="T125" s="4"/>
      <c r="U125" s="4"/>
      <c r="V125" s="4"/>
      <c r="W125" s="8"/>
      <c r="X125" s="8"/>
      <c r="Y125" s="8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3"/>
      <c r="AR125" s="43"/>
      <c r="AS125" s="43"/>
      <c r="AT125" s="43"/>
    </row>
    <row r="126" customFormat="false" ht="15.65" hidden="false" customHeight="false" outlineLevel="0" collapsed="false">
      <c r="A126" s="4"/>
      <c r="B126" s="14" t="s">
        <v>1361</v>
      </c>
      <c r="C126" s="4"/>
      <c r="D126" s="4" t="s">
        <v>1362</v>
      </c>
      <c r="E126" s="4"/>
      <c r="F126" s="4"/>
      <c r="G126" s="4"/>
      <c r="H126" s="4"/>
      <c r="I126" s="52"/>
      <c r="J126" s="16"/>
      <c r="K126" s="8"/>
      <c r="L126" s="4"/>
      <c r="M126" s="4"/>
      <c r="N126" s="4"/>
      <c r="O126" s="4"/>
      <c r="P126" s="52" t="s">
        <v>1363</v>
      </c>
      <c r="Q126" s="4"/>
      <c r="R126" s="4" t="s">
        <v>1364</v>
      </c>
      <c r="S126" s="4"/>
      <c r="T126" s="4"/>
      <c r="U126" s="4"/>
      <c r="V126" s="4"/>
      <c r="W126" s="52" t="s">
        <v>1365</v>
      </c>
      <c r="X126" s="4"/>
      <c r="Y126" s="4" t="s">
        <v>1366</v>
      </c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3"/>
      <c r="AR126" s="43"/>
      <c r="AS126" s="43"/>
      <c r="AT126" s="43"/>
    </row>
    <row r="127" customFormat="false" ht="13.8" hidden="false" customHeight="false" outlineLevel="0" collapsed="false">
      <c r="A127" s="4"/>
      <c r="B127" s="4"/>
      <c r="C127" s="4"/>
      <c r="D127" s="4"/>
      <c r="E127" s="4"/>
      <c r="F127" s="4"/>
      <c r="G127" s="4"/>
      <c r="H127" s="4"/>
      <c r="I127" s="52"/>
      <c r="J127" s="4"/>
      <c r="K127" s="4"/>
      <c r="L127" s="4"/>
      <c r="M127" s="4"/>
      <c r="N127" s="4"/>
      <c r="O127" s="4"/>
      <c r="P127" s="52" t="s">
        <v>1367</v>
      </c>
      <c r="Q127" s="4"/>
      <c r="R127" s="4" t="s">
        <v>1368</v>
      </c>
      <c r="S127" s="4"/>
      <c r="T127" s="4"/>
      <c r="U127" s="4"/>
      <c r="V127" s="4"/>
      <c r="W127" s="52" t="s">
        <v>1369</v>
      </c>
      <c r="X127" s="4"/>
      <c r="Y127" s="4" t="s">
        <v>1370</v>
      </c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3"/>
      <c r="AR127" s="43"/>
      <c r="AS127" s="43"/>
      <c r="AT127" s="43"/>
    </row>
    <row r="128" customFormat="false" ht="13.8" hidden="false" customHeight="false" outlineLevel="0" collapsed="false">
      <c r="A128" s="4"/>
      <c r="B128" s="4" t="s">
        <v>1371</v>
      </c>
      <c r="C128" s="4"/>
      <c r="D128" s="4" t="s">
        <v>1372</v>
      </c>
      <c r="E128" s="4"/>
      <c r="F128" s="4"/>
      <c r="G128" s="4" t="s">
        <v>1373</v>
      </c>
      <c r="H128" s="4"/>
      <c r="I128" s="52"/>
      <c r="J128" s="8"/>
      <c r="K128" s="4"/>
      <c r="L128" s="4"/>
      <c r="M128" s="4"/>
      <c r="N128" s="4"/>
      <c r="O128" s="4"/>
      <c r="P128" s="52" t="s">
        <v>1374</v>
      </c>
      <c r="Q128" s="4"/>
      <c r="R128" s="4"/>
      <c r="S128" s="4"/>
      <c r="T128" s="4"/>
      <c r="U128" s="4"/>
      <c r="V128" s="4"/>
      <c r="W128" s="52" t="s">
        <v>1375</v>
      </c>
      <c r="X128" s="4"/>
      <c r="Y128" s="4" t="s">
        <v>1376</v>
      </c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3"/>
      <c r="AR128" s="43"/>
      <c r="AS128" s="43"/>
      <c r="AT128" s="43"/>
    </row>
    <row r="129" customFormat="false" ht="13.8" hidden="false" customHeight="false" outlineLevel="0" collapsed="false">
      <c r="A129" s="4"/>
      <c r="B129" s="4" t="s">
        <v>1377</v>
      </c>
      <c r="C129" s="4"/>
      <c r="D129" s="4" t="s">
        <v>1378</v>
      </c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52" t="s">
        <v>1379</v>
      </c>
      <c r="Q129" s="4"/>
      <c r="R129" s="4"/>
      <c r="S129" s="4"/>
      <c r="T129" s="4"/>
      <c r="U129" s="4"/>
      <c r="V129" s="4"/>
      <c r="W129" s="52" t="s">
        <v>1380</v>
      </c>
      <c r="X129" s="4"/>
      <c r="Y129" s="4" t="s">
        <v>1381</v>
      </c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3"/>
      <c r="AR129" s="43"/>
      <c r="AS129" s="43"/>
      <c r="AT129" s="43"/>
    </row>
    <row r="130" customFormat="false" ht="13.8" hidden="false" customHeight="false" outlineLevel="0" collapsed="false">
      <c r="A130" s="4"/>
      <c r="B130" s="4" t="s">
        <v>1382</v>
      </c>
      <c r="C130" s="4"/>
      <c r="D130" s="4" t="s">
        <v>1383</v>
      </c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52" t="s">
        <v>1384</v>
      </c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3"/>
      <c r="AR130" s="43"/>
      <c r="AS130" s="43"/>
      <c r="AT130" s="43"/>
    </row>
    <row r="131" customFormat="false" ht="13.8" hidden="false" customHeight="false" outlineLevel="0" collapsed="false">
      <c r="A131" s="4"/>
      <c r="B131" s="4" t="s">
        <v>1385</v>
      </c>
      <c r="C131" s="4"/>
      <c r="D131" s="4" t="s">
        <v>1386</v>
      </c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16" t="s">
        <v>1387</v>
      </c>
      <c r="Q131" s="4"/>
      <c r="R131" s="4" t="s">
        <v>1388</v>
      </c>
      <c r="S131" s="4"/>
      <c r="T131" s="4"/>
      <c r="U131" s="4"/>
      <c r="V131" s="4"/>
      <c r="W131" s="52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3"/>
      <c r="AR131" s="43"/>
      <c r="AS131" s="43"/>
      <c r="AT131" s="43"/>
    </row>
    <row r="132" customFormat="false" ht="13.8" hidden="false" customHeight="false" outlineLevel="0" collapsed="false">
      <c r="A132" s="4"/>
      <c r="B132" s="4" t="s">
        <v>1389</v>
      </c>
      <c r="C132" s="4"/>
      <c r="D132" s="4" t="s">
        <v>1390</v>
      </c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 t="s">
        <v>1296</v>
      </c>
      <c r="S132" s="4"/>
      <c r="T132" s="4"/>
      <c r="U132" s="4"/>
      <c r="V132" s="4"/>
      <c r="W132" s="52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3"/>
      <c r="AR132" s="43"/>
      <c r="AS132" s="43"/>
      <c r="AT132" s="43"/>
    </row>
    <row r="133" customFormat="false" ht="13.8" hidden="false" customHeight="false" outlineLevel="0" collapsed="false">
      <c r="A133" s="4"/>
      <c r="B133" s="4" t="s">
        <v>1391</v>
      </c>
      <c r="C133" s="4"/>
      <c r="D133" s="4" t="s">
        <v>1392</v>
      </c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52"/>
      <c r="Q133" s="4"/>
      <c r="R133" s="4"/>
      <c r="S133" s="4"/>
      <c r="T133" s="4"/>
      <c r="U133" s="4"/>
      <c r="V133" s="4"/>
      <c r="W133" s="52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3"/>
      <c r="AR133" s="43"/>
      <c r="AS133" s="43"/>
      <c r="AT133" s="43"/>
    </row>
    <row r="134" customFormat="false" ht="13.8" hidden="false" customHeight="false" outlineLevel="0" collapsed="false">
      <c r="A134" s="4"/>
      <c r="B134" s="4" t="s">
        <v>1393</v>
      </c>
      <c r="C134" s="4"/>
      <c r="D134" s="4" t="s">
        <v>1394</v>
      </c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52" t="s">
        <v>1395</v>
      </c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3"/>
      <c r="AR134" s="43"/>
      <c r="AS134" s="43"/>
      <c r="AT134" s="43"/>
    </row>
    <row r="135" customFormat="false" ht="13.8" hidden="false" customHeight="false" outlineLevel="0" collapsed="false">
      <c r="A135" s="4"/>
      <c r="B135" s="4" t="s">
        <v>1396</v>
      </c>
      <c r="C135" s="4"/>
      <c r="D135" s="4" t="s">
        <v>1397</v>
      </c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52" t="s">
        <v>1398</v>
      </c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3"/>
      <c r="AR135" s="43"/>
      <c r="AS135" s="43"/>
      <c r="AT135" s="43"/>
    </row>
    <row r="136" customFormat="false" ht="13.8" hidden="false" customHeight="false" outlineLevel="0" collapsed="false">
      <c r="A136" s="4"/>
      <c r="B136" s="4" t="s">
        <v>1399</v>
      </c>
      <c r="C136" s="4"/>
      <c r="D136" s="4" t="s">
        <v>1400</v>
      </c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52" t="s">
        <v>1401</v>
      </c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3"/>
      <c r="AR136" s="43"/>
      <c r="AS136" s="43"/>
      <c r="AT136" s="43"/>
    </row>
    <row r="137" customFormat="false" ht="13.8" hidden="false" customHeight="fals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52" t="s">
        <v>1402</v>
      </c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3"/>
      <c r="AR137" s="43"/>
      <c r="AS137" s="43"/>
      <c r="AT137" s="43"/>
    </row>
    <row r="138" customFormat="false" ht="13.8" hidden="false" customHeight="false" outlineLevel="0" collapsed="false">
      <c r="A138" s="4"/>
      <c r="B138" s="14" t="s">
        <v>1403</v>
      </c>
      <c r="C138" s="4"/>
      <c r="D138" s="4"/>
      <c r="E138" s="4"/>
      <c r="F138" s="4"/>
      <c r="G138" s="4"/>
      <c r="H138" s="4"/>
      <c r="I138" s="17"/>
      <c r="J138" s="16" t="s">
        <v>1404</v>
      </c>
      <c r="K138" s="8"/>
      <c r="L138" s="4"/>
      <c r="M138" s="4"/>
      <c r="N138" s="4"/>
      <c r="O138" s="4"/>
      <c r="P138" s="52" t="s">
        <v>1405</v>
      </c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3"/>
      <c r="AR138" s="43"/>
      <c r="AS138" s="43"/>
      <c r="AT138" s="43"/>
    </row>
    <row r="139" customFormat="false" ht="13.8" hidden="false" customHeight="false" outlineLevel="0" collapsed="false">
      <c r="A139" s="4"/>
      <c r="B139" s="4"/>
      <c r="C139" s="4"/>
      <c r="D139" s="4"/>
      <c r="E139" s="8"/>
      <c r="F139" s="4"/>
      <c r="G139" s="4"/>
      <c r="H139" s="4"/>
      <c r="I139" s="16"/>
      <c r="J139" s="4" t="s">
        <v>1406</v>
      </c>
      <c r="K139" s="4" t="s">
        <v>609</v>
      </c>
      <c r="L139" s="4"/>
      <c r="M139" s="4"/>
      <c r="N139" s="4"/>
      <c r="O139" s="4"/>
      <c r="P139" s="52" t="s">
        <v>1407</v>
      </c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3"/>
      <c r="AR139" s="43"/>
      <c r="AS139" s="43"/>
      <c r="AT139" s="43"/>
    </row>
    <row r="140" customFormat="false" ht="13.8" hidden="false" customHeight="false" outlineLevel="0" collapsed="false">
      <c r="A140" s="4"/>
      <c r="B140" s="4" t="s">
        <v>1408</v>
      </c>
      <c r="C140" s="4"/>
      <c r="D140" s="4" t="s">
        <v>1409</v>
      </c>
      <c r="E140" s="4"/>
      <c r="F140" s="4"/>
      <c r="G140" s="4"/>
      <c r="H140" s="4"/>
      <c r="I140" s="4"/>
      <c r="J140" s="4" t="s">
        <v>1410</v>
      </c>
      <c r="K140" s="4" t="s">
        <v>1411</v>
      </c>
      <c r="L140" s="4"/>
      <c r="M140" s="4"/>
      <c r="N140" s="4"/>
      <c r="O140" s="4"/>
      <c r="P140" s="52" t="s">
        <v>1412</v>
      </c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3"/>
      <c r="AR140" s="43"/>
      <c r="AS140" s="43"/>
      <c r="AT140" s="43"/>
    </row>
    <row r="141" customFormat="false" ht="15.65" hidden="false" customHeight="false" outlineLevel="0" collapsed="false">
      <c r="A141" s="4"/>
      <c r="B141" s="4" t="s">
        <v>1413</v>
      </c>
      <c r="C141" s="4"/>
      <c r="D141" s="4" t="s">
        <v>1414</v>
      </c>
      <c r="E141" s="4"/>
      <c r="F141" s="4"/>
      <c r="G141" s="4"/>
      <c r="H141" s="4"/>
      <c r="I141" s="8"/>
      <c r="J141" s="4" t="s">
        <v>1415</v>
      </c>
      <c r="K141" s="4" t="s">
        <v>1416</v>
      </c>
      <c r="L141" s="4"/>
      <c r="M141" s="4"/>
      <c r="N141" s="4"/>
      <c r="O141" s="4"/>
      <c r="P141" s="52" t="s">
        <v>1417</v>
      </c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3"/>
      <c r="AR141" s="43"/>
      <c r="AS141" s="43"/>
      <c r="AT141" s="43"/>
    </row>
    <row r="142" customFormat="false" ht="13.8" hidden="false" customHeight="false" outlineLevel="0" collapsed="false">
      <c r="A142" s="4"/>
      <c r="B142" s="4" t="s">
        <v>1418</v>
      </c>
      <c r="C142" s="4"/>
      <c r="D142" s="4" t="s">
        <v>1419</v>
      </c>
      <c r="E142" s="4"/>
      <c r="F142" s="4"/>
      <c r="G142" s="4"/>
      <c r="H142" s="4"/>
      <c r="I142" s="52"/>
      <c r="J142" s="4" t="s">
        <v>1420</v>
      </c>
      <c r="K142" s="4" t="s">
        <v>1421</v>
      </c>
      <c r="L142" s="4"/>
      <c r="M142" s="4"/>
      <c r="N142" s="4"/>
      <c r="O142" s="4"/>
      <c r="P142" s="16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3"/>
      <c r="AR142" s="43"/>
      <c r="AS142" s="43"/>
      <c r="AT142" s="43"/>
    </row>
    <row r="143" customFormat="false" ht="13.8" hidden="false" customHeight="false" outlineLevel="0" collapsed="false">
      <c r="A143" s="4"/>
      <c r="B143" s="4" t="s">
        <v>1422</v>
      </c>
      <c r="C143" s="4"/>
      <c r="D143" s="4" t="s">
        <v>1423</v>
      </c>
      <c r="E143" s="4"/>
      <c r="F143" s="4"/>
      <c r="G143" s="4"/>
      <c r="H143" s="4"/>
      <c r="I143" s="52"/>
      <c r="J143" s="4" t="s">
        <v>1424</v>
      </c>
      <c r="K143" s="4" t="s">
        <v>1425</v>
      </c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3"/>
      <c r="AR143" s="43"/>
      <c r="AS143" s="43"/>
      <c r="AT143" s="43"/>
    </row>
    <row r="144" customFormat="false" ht="13.8" hidden="false" customHeight="false" outlineLevel="0" collapsed="false">
      <c r="A144" s="4"/>
      <c r="B144" s="4"/>
      <c r="C144" s="4"/>
      <c r="D144" s="4"/>
      <c r="E144" s="4"/>
      <c r="F144" s="4"/>
      <c r="G144" s="4"/>
      <c r="H144" s="4"/>
      <c r="I144" s="52"/>
      <c r="J144" s="4" t="s">
        <v>1426</v>
      </c>
      <c r="K144" s="4" t="s">
        <v>1427</v>
      </c>
      <c r="L144" s="4"/>
      <c r="M144" s="4"/>
      <c r="N144" s="4"/>
      <c r="O144" s="4"/>
      <c r="P144" s="16" t="s">
        <v>632</v>
      </c>
      <c r="Q144" s="4"/>
      <c r="R144" s="4" t="s">
        <v>1428</v>
      </c>
      <c r="S144" s="4"/>
      <c r="T144" s="4"/>
      <c r="U144" s="4"/>
      <c r="V144" s="4"/>
      <c r="W144" s="16" t="s">
        <v>1429</v>
      </c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3"/>
      <c r="AR144" s="43"/>
      <c r="AS144" s="43"/>
      <c r="AT144" s="43"/>
    </row>
    <row r="145" customFormat="false" ht="13.8" hidden="false" customHeight="false" outlineLevel="0" collapsed="false">
      <c r="A145" s="4"/>
      <c r="B145" s="4" t="s">
        <v>1430</v>
      </c>
      <c r="C145" s="4"/>
      <c r="D145" s="4" t="s">
        <v>1431</v>
      </c>
      <c r="E145" s="4"/>
      <c r="F145" s="4"/>
      <c r="G145" s="4"/>
      <c r="H145" s="4"/>
      <c r="I145" s="52"/>
      <c r="J145" s="4" t="s">
        <v>1432</v>
      </c>
      <c r="K145" s="4" t="s">
        <v>1433</v>
      </c>
      <c r="L145" s="4"/>
      <c r="M145" s="4"/>
      <c r="N145" s="4"/>
      <c r="O145" s="4"/>
      <c r="P145" s="4"/>
      <c r="Q145" s="4"/>
      <c r="R145" s="4" t="s">
        <v>1434</v>
      </c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3"/>
      <c r="AR145" s="43"/>
      <c r="AS145" s="43"/>
      <c r="AT145" s="43"/>
    </row>
    <row r="146" customFormat="false" ht="13.8" hidden="false" customHeight="false" outlineLevel="0" collapsed="false">
      <c r="A146" s="4"/>
      <c r="B146" s="4" t="s">
        <v>1435</v>
      </c>
      <c r="C146" s="4"/>
      <c r="D146" s="33" t="s">
        <v>1436</v>
      </c>
      <c r="E146" s="4"/>
      <c r="F146" s="4"/>
      <c r="G146" s="4"/>
      <c r="H146" s="4"/>
      <c r="I146" s="52"/>
      <c r="J146" s="4" t="s">
        <v>1437</v>
      </c>
      <c r="K146" s="4" t="s">
        <v>1438</v>
      </c>
      <c r="L146" s="4"/>
      <c r="M146" s="4"/>
      <c r="N146" s="4"/>
      <c r="O146" s="4"/>
      <c r="P146" s="52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3"/>
      <c r="AR146" s="43"/>
      <c r="AS146" s="43"/>
      <c r="AT146" s="43"/>
    </row>
    <row r="147" customFormat="false" ht="15.65" hidden="false" customHeight="false" outlineLevel="0" collapsed="false">
      <c r="A147" s="4"/>
      <c r="B147" s="4" t="s">
        <v>1439</v>
      </c>
      <c r="C147" s="4"/>
      <c r="D147" s="4" t="s">
        <v>1440</v>
      </c>
      <c r="E147" s="4"/>
      <c r="F147" s="4"/>
      <c r="G147" s="4"/>
      <c r="H147" s="4"/>
      <c r="I147" s="52"/>
      <c r="J147" s="22" t="s">
        <v>157</v>
      </c>
      <c r="K147" s="4" t="s">
        <v>1441</v>
      </c>
      <c r="L147" s="4"/>
      <c r="M147" s="4"/>
      <c r="N147" s="4"/>
      <c r="O147" s="4"/>
      <c r="P147" s="52" t="s">
        <v>1442</v>
      </c>
      <c r="Q147" s="4"/>
      <c r="R147" s="4"/>
      <c r="S147" s="4"/>
      <c r="T147" s="4"/>
      <c r="U147" s="4"/>
      <c r="V147" s="4"/>
      <c r="W147" s="52" t="s">
        <v>1443</v>
      </c>
      <c r="X147" s="4"/>
      <c r="Y147" s="4" t="s">
        <v>1444</v>
      </c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3"/>
      <c r="AR147" s="43"/>
      <c r="AS147" s="43"/>
      <c r="AT147" s="43"/>
    </row>
    <row r="148" customFormat="false" ht="13.8" hidden="false" customHeight="false" outlineLevel="0" collapsed="false">
      <c r="A148" s="4"/>
      <c r="B148" s="4"/>
      <c r="C148" s="4"/>
      <c r="D148" s="4"/>
      <c r="E148" s="4"/>
      <c r="F148" s="4"/>
      <c r="G148" s="4"/>
      <c r="H148" s="4"/>
      <c r="I148" s="52"/>
      <c r="J148" s="4"/>
      <c r="K148" s="4"/>
      <c r="L148" s="4"/>
      <c r="M148" s="4"/>
      <c r="N148" s="4"/>
      <c r="O148" s="4"/>
      <c r="P148" s="52" t="s">
        <v>1445</v>
      </c>
      <c r="Q148" s="4"/>
      <c r="R148" s="4"/>
      <c r="S148" s="4"/>
      <c r="T148" s="4"/>
      <c r="U148" s="4"/>
      <c r="V148" s="4"/>
      <c r="W148" s="52" t="s">
        <v>1446</v>
      </c>
      <c r="X148" s="4"/>
      <c r="Y148" s="4" t="s">
        <v>1447</v>
      </c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3"/>
      <c r="AR148" s="43"/>
      <c r="AS148" s="43"/>
      <c r="AT148" s="43"/>
    </row>
    <row r="149" customFormat="false" ht="13.8" hidden="false" customHeight="false" outlineLevel="0" collapsed="false">
      <c r="A149" s="4"/>
      <c r="B149" s="4" t="s">
        <v>1448</v>
      </c>
      <c r="C149" s="4"/>
      <c r="D149" s="4" t="s">
        <v>1449</v>
      </c>
      <c r="E149" s="4"/>
      <c r="F149" s="4"/>
      <c r="G149" s="4"/>
      <c r="H149" s="4"/>
      <c r="I149" s="52"/>
      <c r="J149" s="4"/>
      <c r="K149" s="4"/>
      <c r="L149" s="4"/>
      <c r="M149" s="4"/>
      <c r="N149" s="4"/>
      <c r="O149" s="4"/>
      <c r="P149" s="52" t="s">
        <v>1450</v>
      </c>
      <c r="Q149" s="4"/>
      <c r="R149" s="4"/>
      <c r="S149" s="4"/>
      <c r="T149" s="4"/>
      <c r="U149" s="4"/>
      <c r="V149" s="4"/>
      <c r="W149" s="52" t="s">
        <v>1451</v>
      </c>
      <c r="X149" s="4"/>
      <c r="Y149" s="4" t="s">
        <v>1452</v>
      </c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3"/>
      <c r="AR149" s="43"/>
      <c r="AS149" s="43"/>
      <c r="AT149" s="43"/>
    </row>
    <row r="150" customFormat="false" ht="13.8" hidden="false" customHeight="false" outlineLevel="0" collapsed="false">
      <c r="A150" s="4"/>
      <c r="B150" s="4" t="s">
        <v>1453</v>
      </c>
      <c r="C150" s="4"/>
      <c r="D150" s="4" t="s">
        <v>1454</v>
      </c>
      <c r="E150" s="4"/>
      <c r="F150" s="4"/>
      <c r="G150" s="4"/>
      <c r="H150" s="4"/>
      <c r="I150" s="4"/>
      <c r="J150" s="16" t="s">
        <v>1455</v>
      </c>
      <c r="K150" s="4"/>
      <c r="L150" s="4"/>
      <c r="M150" s="4"/>
      <c r="N150" s="4"/>
      <c r="O150" s="4"/>
      <c r="P150" s="52" t="s">
        <v>1456</v>
      </c>
      <c r="Q150" s="4"/>
      <c r="R150" s="4"/>
      <c r="S150" s="4"/>
      <c r="T150" s="4"/>
      <c r="U150" s="4"/>
      <c r="V150" s="4"/>
      <c r="W150" s="52" t="s">
        <v>1457</v>
      </c>
      <c r="X150" s="4"/>
      <c r="Y150" s="4" t="s">
        <v>1458</v>
      </c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3"/>
      <c r="AR150" s="43"/>
      <c r="AS150" s="43"/>
      <c r="AT150" s="43"/>
    </row>
    <row r="151" customFormat="false" ht="13.8" hidden="false" customHeight="false" outlineLevel="0" collapsed="false">
      <c r="A151" s="4"/>
      <c r="B151" s="4" t="s">
        <v>1459</v>
      </c>
      <c r="C151" s="4"/>
      <c r="D151" s="4" t="s">
        <v>1460</v>
      </c>
      <c r="E151" s="4"/>
      <c r="F151" s="4"/>
      <c r="G151" s="4"/>
      <c r="H151" s="4"/>
      <c r="I151" s="4"/>
      <c r="J151" s="4" t="s">
        <v>1461</v>
      </c>
      <c r="K151" s="4" t="s">
        <v>1462</v>
      </c>
      <c r="L151" s="4"/>
      <c r="M151" s="4"/>
      <c r="N151" s="4"/>
      <c r="O151" s="4"/>
      <c r="P151" s="52" t="s">
        <v>1463</v>
      </c>
      <c r="Q151" s="4"/>
      <c r="R151" s="4"/>
      <c r="S151" s="4"/>
      <c r="T151" s="4"/>
      <c r="U151" s="4"/>
      <c r="V151" s="4"/>
      <c r="W151" s="52" t="s">
        <v>1464</v>
      </c>
      <c r="X151" s="4"/>
      <c r="Y151" s="4" t="s">
        <v>1465</v>
      </c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3"/>
      <c r="AR151" s="43"/>
      <c r="AS151" s="43"/>
      <c r="AT151" s="43"/>
    </row>
    <row r="152" customFormat="false" ht="13.8" hidden="false" customHeight="false" outlineLevel="0" collapsed="false">
      <c r="A152" s="4"/>
      <c r="B152" s="4" t="s">
        <v>1466</v>
      </c>
      <c r="C152" s="6"/>
      <c r="D152" s="4" t="s">
        <v>1467</v>
      </c>
      <c r="E152" s="4"/>
      <c r="F152" s="4"/>
      <c r="G152" s="4"/>
      <c r="H152" s="4"/>
      <c r="I152" s="4"/>
      <c r="J152" s="4" t="s">
        <v>1468</v>
      </c>
      <c r="K152" s="4" t="s">
        <v>1364</v>
      </c>
      <c r="L152" s="4"/>
      <c r="M152" s="4"/>
      <c r="N152" s="4"/>
      <c r="O152" s="4"/>
      <c r="P152" s="52" t="s">
        <v>1469</v>
      </c>
      <c r="Q152" s="4"/>
      <c r="R152" s="4" t="s">
        <v>1470</v>
      </c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3"/>
      <c r="AR152" s="43"/>
      <c r="AS152" s="43"/>
      <c r="AT152" s="43"/>
    </row>
    <row r="153" customFormat="false" ht="13.8" hidden="false" customHeight="fals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 t="s">
        <v>1471</v>
      </c>
      <c r="K153" s="4" t="s">
        <v>1354</v>
      </c>
      <c r="L153" s="4"/>
      <c r="M153" s="4"/>
      <c r="N153" s="4"/>
      <c r="O153" s="4"/>
      <c r="P153" s="52" t="s">
        <v>1472</v>
      </c>
      <c r="Q153" s="4"/>
      <c r="R153" s="4" t="s">
        <v>1473</v>
      </c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3"/>
      <c r="AR153" s="43"/>
      <c r="AS153" s="43"/>
      <c r="AT153" s="43"/>
    </row>
    <row r="154" customFormat="false" ht="13.8" hidden="false" customHeight="false" outlineLevel="0" collapsed="false">
      <c r="A154" s="4"/>
      <c r="B154" s="4" t="s">
        <v>1474</v>
      </c>
      <c r="C154" s="4"/>
      <c r="D154" s="4" t="s">
        <v>1475</v>
      </c>
      <c r="E154" s="4"/>
      <c r="F154" s="4"/>
      <c r="G154" s="4"/>
      <c r="H154" s="4"/>
      <c r="I154" s="4"/>
      <c r="J154" s="4" t="s">
        <v>1476</v>
      </c>
      <c r="K154" s="4" t="s">
        <v>1350</v>
      </c>
      <c r="L154" s="4"/>
      <c r="M154" s="4"/>
      <c r="N154" s="4"/>
      <c r="O154" s="4"/>
      <c r="P154" s="52" t="s">
        <v>1477</v>
      </c>
      <c r="Q154" s="4"/>
      <c r="R154" s="4" t="s">
        <v>609</v>
      </c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3"/>
      <c r="AR154" s="43"/>
      <c r="AS154" s="43"/>
      <c r="AT154" s="43"/>
    </row>
    <row r="155" customFormat="false" ht="13.8" hidden="false" customHeight="false" outlineLevel="0" collapsed="false">
      <c r="A155" s="4"/>
      <c r="B155" s="4" t="s">
        <v>1478</v>
      </c>
      <c r="C155" s="4"/>
      <c r="D155" s="4" t="s">
        <v>1479</v>
      </c>
      <c r="E155" s="4"/>
      <c r="F155" s="4"/>
      <c r="G155" s="4"/>
      <c r="H155" s="4"/>
      <c r="I155" s="4"/>
      <c r="J155" s="4" t="s">
        <v>1480</v>
      </c>
      <c r="K155" s="4" t="s">
        <v>1341</v>
      </c>
      <c r="L155" s="4"/>
      <c r="M155" s="4"/>
      <c r="N155" s="4"/>
      <c r="O155" s="4"/>
      <c r="P155" s="52" t="s">
        <v>1481</v>
      </c>
      <c r="Q155" s="4"/>
      <c r="R155" s="4"/>
      <c r="S155" s="4"/>
      <c r="T155" s="4"/>
      <c r="U155" s="4"/>
      <c r="V155" s="4"/>
      <c r="W155" s="16" t="s">
        <v>1482</v>
      </c>
      <c r="X155" s="8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3"/>
      <c r="AR155" s="43"/>
      <c r="AS155" s="43"/>
      <c r="AT155" s="43"/>
    </row>
    <row r="156" customFormat="false" ht="13.8" hidden="false" customHeight="false" outlineLevel="0" collapsed="false">
      <c r="A156" s="4"/>
      <c r="B156" s="4" t="s">
        <v>1483</v>
      </c>
      <c r="C156" s="4"/>
      <c r="D156" s="4" t="s">
        <v>1484</v>
      </c>
      <c r="E156" s="4"/>
      <c r="F156" s="4"/>
      <c r="G156" s="4"/>
      <c r="H156" s="4"/>
      <c r="I156" s="4"/>
      <c r="J156" s="4" t="s">
        <v>1485</v>
      </c>
      <c r="K156" s="4" t="s">
        <v>1486</v>
      </c>
      <c r="L156" s="4"/>
      <c r="M156" s="4"/>
      <c r="N156" s="4"/>
      <c r="O156" s="4"/>
      <c r="P156" s="52" t="s">
        <v>1487</v>
      </c>
      <c r="Q156" s="4"/>
      <c r="R156" s="4"/>
      <c r="S156" s="4"/>
      <c r="T156" s="4"/>
      <c r="U156" s="4"/>
      <c r="V156" s="4"/>
      <c r="W156" s="52"/>
      <c r="X156" s="8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3"/>
      <c r="AR156" s="43"/>
      <c r="AS156" s="43"/>
      <c r="AT156" s="43"/>
    </row>
    <row r="157" customFormat="false" ht="13.8" hidden="false" customHeight="false" outlineLevel="0" collapsed="false">
      <c r="A157" s="4"/>
      <c r="B157" s="4"/>
      <c r="C157" s="6"/>
      <c r="D157" s="4"/>
      <c r="E157" s="4"/>
      <c r="F157" s="4"/>
      <c r="G157" s="4"/>
      <c r="H157" s="4"/>
      <c r="I157" s="4"/>
      <c r="J157" s="4" t="s">
        <v>1488</v>
      </c>
      <c r="K157" s="4" t="s">
        <v>1489</v>
      </c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52" t="s">
        <v>1490</v>
      </c>
      <c r="X157" s="8"/>
      <c r="Y157" s="4"/>
      <c r="Z157" s="4" t="s">
        <v>1491</v>
      </c>
      <c r="AA157" s="4"/>
      <c r="AB157" s="4"/>
      <c r="AC157" s="4"/>
      <c r="AD157" s="4" t="s">
        <v>1492</v>
      </c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3"/>
      <c r="AR157" s="43"/>
      <c r="AS157" s="43"/>
      <c r="AT157" s="43"/>
    </row>
    <row r="158" customFormat="false" ht="13.8" hidden="false" customHeight="false" outlineLevel="0" collapsed="false">
      <c r="A158" s="4"/>
      <c r="B158" s="4" t="s">
        <v>1493</v>
      </c>
      <c r="C158" s="4"/>
      <c r="D158" s="4" t="s">
        <v>1494</v>
      </c>
      <c r="E158" s="4"/>
      <c r="F158" s="4"/>
      <c r="G158" s="4"/>
      <c r="H158" s="4"/>
      <c r="I158" s="4"/>
      <c r="J158" s="22" t="s">
        <v>157</v>
      </c>
      <c r="K158" s="4" t="s">
        <v>1495</v>
      </c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52" t="s">
        <v>1496</v>
      </c>
      <c r="X158" s="8"/>
      <c r="Y158" s="4"/>
      <c r="Z158" s="4" t="s">
        <v>1497</v>
      </c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3"/>
      <c r="AR158" s="43"/>
      <c r="AS158" s="43"/>
      <c r="AT158" s="43"/>
    </row>
    <row r="159" customFormat="false" ht="13.8" hidden="false" customHeight="false" outlineLevel="0" collapsed="false">
      <c r="A159" s="4"/>
      <c r="B159" s="4"/>
      <c r="C159" s="4" t="s">
        <v>1498</v>
      </c>
      <c r="D159" s="4" t="s">
        <v>1499</v>
      </c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52" t="s">
        <v>1500</v>
      </c>
      <c r="X159" s="8"/>
      <c r="Y159" s="4"/>
      <c r="Z159" s="4" t="s">
        <v>1501</v>
      </c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3"/>
      <c r="AR159" s="43"/>
      <c r="AS159" s="43"/>
      <c r="AT159" s="43"/>
    </row>
    <row r="160" customFormat="false" ht="13.8" hidden="false" customHeight="false" outlineLevel="0" collapsed="false">
      <c r="A160" s="4"/>
      <c r="B160" s="4"/>
      <c r="C160" s="4"/>
      <c r="D160" s="4"/>
      <c r="E160" s="4"/>
      <c r="F160" s="4"/>
      <c r="G160" s="4"/>
      <c r="H160" s="4"/>
      <c r="I160" s="16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52" t="s">
        <v>1502</v>
      </c>
      <c r="X160" s="8"/>
      <c r="Y160" s="4"/>
      <c r="Z160" s="4" t="s">
        <v>1503</v>
      </c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3"/>
      <c r="AR160" s="43"/>
      <c r="AS160" s="43"/>
      <c r="AT160" s="43"/>
    </row>
    <row r="161" customFormat="false" ht="13.8" hidden="false" customHeight="false" outlineLevel="0" collapsed="false">
      <c r="A161" s="4"/>
      <c r="B161" s="4" t="s">
        <v>1504</v>
      </c>
      <c r="C161" s="4"/>
      <c r="D161" s="4"/>
      <c r="E161" s="4" t="s">
        <v>1505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52" t="s">
        <v>1506</v>
      </c>
      <c r="X161" s="8"/>
      <c r="Y161" s="4"/>
      <c r="Z161" s="4" t="s">
        <v>1507</v>
      </c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3"/>
      <c r="AR161" s="43"/>
      <c r="AS161" s="43"/>
      <c r="AT161" s="43"/>
    </row>
    <row r="162" customFormat="false" ht="13.8" hidden="false" customHeight="false" outlineLevel="0" collapsed="false">
      <c r="A162" s="4"/>
      <c r="B162" s="4"/>
      <c r="C162" s="4" t="s">
        <v>1508</v>
      </c>
      <c r="D162" s="4"/>
      <c r="E162" s="4" t="s">
        <v>1509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3"/>
      <c r="AR162" s="43"/>
      <c r="AS162" s="43"/>
      <c r="AT162" s="43"/>
    </row>
    <row r="163" customFormat="false" ht="13.8" hidden="false" customHeight="false" outlineLevel="0" collapsed="false">
      <c r="A163" s="4"/>
      <c r="B163" s="4"/>
      <c r="C163" s="4" t="s">
        <v>1510</v>
      </c>
      <c r="D163" s="4"/>
      <c r="E163" s="4" t="s">
        <v>1511</v>
      </c>
      <c r="F163" s="4"/>
      <c r="G163" s="4"/>
      <c r="H163" s="4"/>
      <c r="I163" s="52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3"/>
      <c r="AR163" s="43"/>
      <c r="AS163" s="43"/>
      <c r="AT163" s="43"/>
    </row>
    <row r="164" customFormat="false" ht="13.8" hidden="false" customHeight="false" outlineLevel="0" collapsed="false">
      <c r="A164" s="4"/>
      <c r="B164" s="4"/>
      <c r="C164" s="4" t="s">
        <v>1512</v>
      </c>
      <c r="D164" s="4"/>
      <c r="E164" s="4" t="s">
        <v>1513</v>
      </c>
      <c r="F164" s="4"/>
      <c r="G164" s="4"/>
      <c r="H164" s="4"/>
      <c r="I164" s="52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3"/>
      <c r="AR164" s="43"/>
      <c r="AS164" s="43"/>
      <c r="AT164" s="43"/>
    </row>
    <row r="165" customFormat="false" ht="13.8" hidden="false" customHeight="false" outlineLevel="0" collapsed="false">
      <c r="A165" s="4"/>
      <c r="B165" s="4"/>
      <c r="C165" s="4" t="s">
        <v>1514</v>
      </c>
      <c r="D165" s="4"/>
      <c r="E165" s="4" t="s">
        <v>1515</v>
      </c>
      <c r="F165" s="4"/>
      <c r="G165" s="4"/>
      <c r="H165" s="4"/>
      <c r="I165" s="52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3"/>
      <c r="AR165" s="43"/>
      <c r="AS165" s="43"/>
      <c r="AT165" s="43"/>
    </row>
    <row r="166" customFormat="false" ht="13.8" hidden="false" customHeight="false" outlineLevel="0" collapsed="false">
      <c r="A166" s="4"/>
      <c r="B166" s="4"/>
      <c r="C166" s="4" t="s">
        <v>1516</v>
      </c>
      <c r="D166" s="4"/>
      <c r="E166" s="4" t="s">
        <v>1517</v>
      </c>
      <c r="F166" s="4"/>
      <c r="G166" s="4"/>
      <c r="H166" s="4"/>
      <c r="I166" s="52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3"/>
      <c r="AR166" s="43"/>
      <c r="AS166" s="43"/>
      <c r="AT166" s="43"/>
    </row>
    <row r="167" customFormat="false" ht="13.8" hidden="false" customHeight="false" outlineLevel="0" collapsed="false">
      <c r="A167" s="4"/>
      <c r="B167" s="4"/>
      <c r="C167" s="4" t="s">
        <v>1518</v>
      </c>
      <c r="D167" s="4"/>
      <c r="E167" s="4" t="s">
        <v>1519</v>
      </c>
      <c r="F167" s="4"/>
      <c r="G167" s="4"/>
      <c r="H167" s="4"/>
      <c r="I167" s="52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3"/>
      <c r="AR167" s="43"/>
      <c r="AS167" s="43"/>
      <c r="AT167" s="43"/>
    </row>
    <row r="168" customFormat="false" ht="13.8" hidden="false" customHeight="false" outlineLevel="0" collapsed="false">
      <c r="A168" s="4"/>
      <c r="B168" s="4"/>
      <c r="C168" s="4" t="s">
        <v>1520</v>
      </c>
      <c r="D168" s="4"/>
      <c r="E168" s="4" t="s">
        <v>1521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3"/>
      <c r="AR168" s="43"/>
      <c r="AS168" s="43"/>
      <c r="AT168" s="43"/>
    </row>
    <row r="169" customFormat="false" ht="13.8" hidden="false" customHeight="false" outlineLevel="0" collapsed="false">
      <c r="A169" s="4"/>
      <c r="B169" s="4"/>
      <c r="C169" s="4" t="s">
        <v>1522</v>
      </c>
      <c r="D169" s="4"/>
      <c r="E169" s="4" t="s">
        <v>1523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3"/>
      <c r="AR169" s="43"/>
      <c r="AS169" s="43"/>
      <c r="AT169" s="43"/>
    </row>
    <row r="170" customFormat="false" ht="13.8" hidden="false" customHeight="false" outlineLevel="0" collapsed="false">
      <c r="A170" s="4"/>
      <c r="B170" s="4"/>
      <c r="C170" s="4" t="s">
        <v>1524</v>
      </c>
      <c r="D170" s="4"/>
      <c r="E170" s="4" t="s">
        <v>1525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3"/>
      <c r="AR170" s="43"/>
      <c r="AS170" s="43"/>
      <c r="AT170" s="43"/>
    </row>
    <row r="171" customFormat="false" ht="13.8" hidden="false" customHeight="false" outlineLevel="0" collapsed="false">
      <c r="A171" s="4"/>
      <c r="B171" s="4"/>
      <c r="C171" s="4"/>
      <c r="D171" s="4"/>
      <c r="E171" s="4"/>
      <c r="F171" s="4"/>
      <c r="G171" s="4"/>
      <c r="H171" s="4"/>
      <c r="I171" s="16"/>
      <c r="J171" s="8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3"/>
      <c r="AR171" s="43"/>
      <c r="AS171" s="43"/>
      <c r="AT171" s="43"/>
    </row>
    <row r="172" customFormat="false" ht="13.8" hidden="false" customHeight="false" outlineLevel="0" collapsed="false">
      <c r="A172" s="4"/>
      <c r="B172" s="4" t="s">
        <v>1526</v>
      </c>
      <c r="C172" s="4"/>
      <c r="D172" s="4" t="s">
        <v>1527</v>
      </c>
      <c r="E172" s="4"/>
      <c r="F172" s="4"/>
      <c r="G172" s="4"/>
      <c r="H172" s="4"/>
      <c r="I172" s="52"/>
      <c r="J172" s="8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3"/>
      <c r="AR172" s="43"/>
      <c r="AS172" s="43"/>
      <c r="AT172" s="43"/>
    </row>
    <row r="173" customFormat="false" ht="13.8" hidden="false" customHeight="false" outlineLevel="0" collapsed="false">
      <c r="A173" s="4"/>
      <c r="B173" s="4" t="s">
        <v>1528</v>
      </c>
      <c r="C173" s="4"/>
      <c r="D173" s="4" t="s">
        <v>1529</v>
      </c>
      <c r="E173" s="4"/>
      <c r="F173" s="4"/>
      <c r="G173" s="4"/>
      <c r="H173" s="4"/>
      <c r="I173" s="52"/>
      <c r="J173" s="8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3"/>
      <c r="AR173" s="43"/>
      <c r="AS173" s="43"/>
      <c r="AT173" s="43"/>
    </row>
    <row r="174" customFormat="false" ht="13.8" hidden="false" customHeight="fals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3"/>
      <c r="AR174" s="43"/>
      <c r="AS174" s="43"/>
      <c r="AT174" s="43"/>
    </row>
    <row r="175" customFormat="false" ht="13.8" hidden="false" customHeight="false" outlineLevel="0" collapsed="false">
      <c r="A175" s="4"/>
      <c r="B175" s="14" t="s">
        <v>1530</v>
      </c>
      <c r="C175" s="4"/>
      <c r="D175" s="4"/>
      <c r="E175" s="4"/>
      <c r="F175" s="4"/>
      <c r="G175" s="4"/>
      <c r="H175" s="4"/>
      <c r="I175" s="17"/>
      <c r="J175" s="16"/>
      <c r="K175" s="8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3"/>
      <c r="AR175" s="43"/>
      <c r="AS175" s="43"/>
      <c r="AT175" s="43"/>
    </row>
    <row r="176" customFormat="false" ht="13.8" hidden="false" customHeight="false" outlineLevel="0" collapsed="false">
      <c r="A176" s="4"/>
      <c r="B176" s="4"/>
      <c r="C176" s="4"/>
      <c r="D176" s="4"/>
      <c r="E176" s="8"/>
      <c r="F176" s="4"/>
      <c r="G176" s="4"/>
      <c r="H176" s="4"/>
      <c r="I176" s="16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3"/>
      <c r="AR176" s="43"/>
      <c r="AS176" s="43"/>
      <c r="AT176" s="43"/>
    </row>
    <row r="177" customFormat="false" ht="13.8" hidden="false" customHeight="false" outlineLevel="0" collapsed="false">
      <c r="A177" s="4"/>
      <c r="B177" s="4" t="s">
        <v>1531</v>
      </c>
      <c r="C177" s="4"/>
      <c r="D177" s="4"/>
      <c r="E177" s="4" t="s">
        <v>1532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3"/>
      <c r="AR177" s="43"/>
      <c r="AS177" s="43"/>
      <c r="AT177" s="43"/>
    </row>
    <row r="178" customFormat="false" ht="15.65" hidden="false" customHeight="false" outlineLevel="0" collapsed="false">
      <c r="A178" s="4"/>
      <c r="B178" s="4" t="s">
        <v>1533</v>
      </c>
      <c r="C178" s="4"/>
      <c r="D178" s="4"/>
      <c r="E178" s="4" t="s">
        <v>1534</v>
      </c>
      <c r="F178" s="4"/>
      <c r="G178" s="4"/>
      <c r="H178" s="4"/>
      <c r="I178" s="8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3"/>
      <c r="AR178" s="43"/>
      <c r="AS178" s="43"/>
      <c r="AT178" s="43"/>
    </row>
    <row r="179" customFormat="false" ht="13.8" hidden="false" customHeight="false" outlineLevel="0" collapsed="false">
      <c r="A179" s="4"/>
      <c r="B179" s="4"/>
      <c r="C179" s="4" t="s">
        <v>1535</v>
      </c>
      <c r="D179" s="4"/>
      <c r="E179" s="4" t="s">
        <v>1536</v>
      </c>
      <c r="F179" s="4"/>
      <c r="G179" s="4"/>
      <c r="H179" s="4"/>
      <c r="I179" s="52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3"/>
      <c r="AR179" s="43"/>
      <c r="AS179" s="43"/>
      <c r="AT179" s="43"/>
    </row>
    <row r="180" customFormat="false" ht="13.8" hidden="false" customHeight="false" outlineLevel="0" collapsed="false">
      <c r="A180" s="4"/>
      <c r="B180" s="4"/>
      <c r="C180" s="4" t="s">
        <v>1537</v>
      </c>
      <c r="D180" s="4"/>
      <c r="E180" s="4" t="s">
        <v>1538</v>
      </c>
      <c r="F180" s="4"/>
      <c r="G180" s="4"/>
      <c r="H180" s="4"/>
      <c r="I180" s="52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3"/>
      <c r="AR180" s="43"/>
      <c r="AS180" s="43"/>
      <c r="AT180" s="43"/>
    </row>
    <row r="181" customFormat="false" ht="13.8" hidden="false" customHeight="false" outlineLevel="0" collapsed="false">
      <c r="A181" s="4"/>
      <c r="B181" s="4"/>
      <c r="C181" s="4" t="s">
        <v>1539</v>
      </c>
      <c r="D181" s="4"/>
      <c r="E181" s="4" t="s">
        <v>1540</v>
      </c>
      <c r="F181" s="4"/>
      <c r="G181" s="4"/>
      <c r="H181" s="4"/>
      <c r="I181" s="52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3"/>
      <c r="AR181" s="43"/>
      <c r="AS181" s="43"/>
      <c r="AT181" s="43"/>
    </row>
    <row r="182" customFormat="false" ht="15.65" hidden="false" customHeight="false" outlineLevel="0" collapsed="false">
      <c r="A182" s="4"/>
      <c r="B182" s="4"/>
      <c r="C182" s="4" t="s">
        <v>1541</v>
      </c>
      <c r="D182" s="4"/>
      <c r="E182" s="4" t="s">
        <v>1542</v>
      </c>
      <c r="F182" s="4"/>
      <c r="G182" s="4"/>
      <c r="H182" s="4"/>
      <c r="I182" s="52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3"/>
      <c r="AR182" s="43"/>
      <c r="AS182" s="43"/>
      <c r="AT182" s="43"/>
    </row>
    <row r="183" customFormat="false" ht="13.8" hidden="false" customHeight="false" outlineLevel="0" collapsed="false">
      <c r="A183" s="4"/>
      <c r="B183" s="4"/>
      <c r="C183" s="4"/>
      <c r="D183" s="4"/>
      <c r="E183" s="4"/>
      <c r="F183" s="4"/>
      <c r="G183" s="4"/>
      <c r="H183" s="4"/>
      <c r="I183" s="52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3"/>
      <c r="AR183" s="43"/>
      <c r="AS183" s="43"/>
      <c r="AT183" s="43"/>
    </row>
    <row r="184" customFormat="false" ht="15.65" hidden="false" customHeight="false" outlineLevel="0" collapsed="false">
      <c r="A184" s="4"/>
      <c r="B184" s="4" t="s">
        <v>1543</v>
      </c>
      <c r="C184" s="4"/>
      <c r="D184" s="4"/>
      <c r="E184" s="4" t="s">
        <v>1544</v>
      </c>
      <c r="F184" s="4"/>
      <c r="G184" s="4"/>
      <c r="H184" s="4"/>
      <c r="I184" s="52"/>
      <c r="J184" s="22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3"/>
      <c r="AR184" s="43"/>
      <c r="AS184" s="43"/>
      <c r="AT184" s="43"/>
    </row>
    <row r="185" customFormat="false" ht="13.8" hidden="false" customHeight="false" outlineLevel="0" collapsed="false">
      <c r="A185" s="4"/>
      <c r="B185" s="4"/>
      <c r="C185" s="4"/>
      <c r="D185" s="4"/>
      <c r="E185" s="4"/>
      <c r="F185" s="4"/>
      <c r="G185" s="4"/>
      <c r="H185" s="4"/>
      <c r="I185" s="52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3"/>
      <c r="AR185" s="43"/>
      <c r="AS185" s="43"/>
      <c r="AT185" s="43"/>
    </row>
    <row r="186" customFormat="false" ht="13.8" hidden="false" customHeight="false" outlineLevel="0" collapsed="false">
      <c r="A186" s="4"/>
      <c r="B186" s="4"/>
      <c r="C186" s="16" t="s">
        <v>1545</v>
      </c>
      <c r="D186" s="4"/>
      <c r="E186" s="4"/>
      <c r="F186" s="16"/>
      <c r="G186" s="16"/>
      <c r="H186" s="16" t="s">
        <v>1546</v>
      </c>
      <c r="I186" s="4"/>
      <c r="J186" s="4"/>
      <c r="K186" s="4"/>
      <c r="L186" s="16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3"/>
      <c r="AR186" s="43"/>
      <c r="AS186" s="43"/>
      <c r="AT186" s="43"/>
    </row>
    <row r="187" customFormat="false" ht="13.8" hidden="false" customHeight="false" outlineLevel="0" collapsed="false">
      <c r="A187" s="4"/>
      <c r="B187" s="4"/>
      <c r="C187" s="15" t="s">
        <v>1298</v>
      </c>
      <c r="D187" s="4" t="s">
        <v>1547</v>
      </c>
      <c r="E187" s="4"/>
      <c r="F187" s="15"/>
      <c r="G187" s="15"/>
      <c r="H187" s="15" t="s">
        <v>386</v>
      </c>
      <c r="I187" s="4" t="s">
        <v>1548</v>
      </c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3"/>
      <c r="AR187" s="43"/>
      <c r="AS187" s="43"/>
      <c r="AT187" s="43"/>
    </row>
    <row r="188" customFormat="false" ht="13.8" hidden="false" customHeight="false" outlineLevel="0" collapsed="false">
      <c r="A188" s="4"/>
      <c r="B188" s="4"/>
      <c r="C188" s="15" t="s">
        <v>1549</v>
      </c>
      <c r="D188" s="4" t="s">
        <v>1550</v>
      </c>
      <c r="E188" s="4"/>
      <c r="F188" s="15"/>
      <c r="G188" s="15"/>
      <c r="H188" s="15" t="s">
        <v>1551</v>
      </c>
      <c r="I188" s="4" t="s">
        <v>1552</v>
      </c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3"/>
      <c r="AR188" s="43"/>
      <c r="AS188" s="43"/>
      <c r="AT188" s="43"/>
    </row>
    <row r="189" customFormat="false" ht="13.8" hidden="false" customHeight="false" outlineLevel="0" collapsed="false">
      <c r="A189" s="4"/>
      <c r="B189" s="4"/>
      <c r="C189" s="15" t="s">
        <v>1553</v>
      </c>
      <c r="D189" s="4" t="s">
        <v>1554</v>
      </c>
      <c r="E189" s="4"/>
      <c r="F189" s="15"/>
      <c r="G189" s="15"/>
      <c r="H189" s="15" t="s">
        <v>1555</v>
      </c>
      <c r="I189" s="4" t="s">
        <v>1556</v>
      </c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3"/>
      <c r="AR189" s="43"/>
      <c r="AS189" s="43"/>
      <c r="AT189" s="43"/>
    </row>
    <row r="190" customFormat="false" ht="13.8" hidden="false" customHeight="false" outlineLevel="0" collapsed="false">
      <c r="A190" s="4"/>
      <c r="B190" s="4"/>
      <c r="C190" s="15" t="s">
        <v>1557</v>
      </c>
      <c r="D190" s="4" t="s">
        <v>1558</v>
      </c>
      <c r="E190" s="4"/>
      <c r="F190" s="15"/>
      <c r="G190" s="15"/>
      <c r="H190" s="15" t="s">
        <v>1559</v>
      </c>
      <c r="I190" s="4" t="s">
        <v>1560</v>
      </c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3"/>
      <c r="AR190" s="43"/>
      <c r="AS190" s="43"/>
      <c r="AT190" s="43"/>
    </row>
    <row r="191" customFormat="false" ht="13.8" hidden="false" customHeight="false" outlineLevel="0" collapsed="false">
      <c r="A191" s="4"/>
      <c r="B191" s="4"/>
      <c r="C191" s="15" t="s">
        <v>1561</v>
      </c>
      <c r="D191" s="4" t="s">
        <v>1562</v>
      </c>
      <c r="E191" s="4"/>
      <c r="F191" s="15"/>
      <c r="G191" s="15"/>
      <c r="H191" s="15" t="s">
        <v>1563</v>
      </c>
      <c r="I191" s="4" t="s">
        <v>1564</v>
      </c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3"/>
      <c r="AR191" s="43"/>
      <c r="AS191" s="43"/>
      <c r="AT191" s="43"/>
    </row>
    <row r="192" customFormat="false" ht="13.8" hidden="false" customHeight="false" outlineLevel="0" collapsed="false">
      <c r="A192" s="4"/>
      <c r="B192" s="4"/>
      <c r="C192" s="15" t="s">
        <v>1565</v>
      </c>
      <c r="D192" s="4" t="s">
        <v>1566</v>
      </c>
      <c r="E192" s="4"/>
      <c r="F192" s="15"/>
      <c r="G192" s="15"/>
      <c r="H192" s="15" t="str">
        <f aca="false">"=_"</f>
        <v>=_</v>
      </c>
      <c r="I192" s="4" t="s">
        <v>1567</v>
      </c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3"/>
      <c r="AR192" s="43"/>
      <c r="AS192" s="43"/>
      <c r="AT192" s="43"/>
    </row>
    <row r="193" customFormat="false" ht="13.8" hidden="false" customHeight="false" outlineLevel="0" collapsed="false">
      <c r="A193" s="4"/>
      <c r="B193" s="4"/>
      <c r="C193" s="4"/>
      <c r="D193" s="4"/>
      <c r="E193" s="4"/>
      <c r="F193" s="15"/>
      <c r="G193" s="15"/>
      <c r="H193" s="15" t="str">
        <f aca="false">"+_"</f>
        <v>+_</v>
      </c>
      <c r="I193" s="4" t="s">
        <v>1568</v>
      </c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3"/>
      <c r="AR193" s="43"/>
      <c r="AS193" s="43"/>
      <c r="AT193" s="43"/>
    </row>
    <row r="194" customFormat="false" ht="13.8" hidden="false" customHeight="false" outlineLevel="0" collapsed="false">
      <c r="A194" s="4"/>
      <c r="B194" s="4"/>
      <c r="C194" s="6"/>
      <c r="D194" s="4"/>
      <c r="E194" s="4"/>
      <c r="F194" s="15"/>
      <c r="G194" s="15"/>
      <c r="H194" s="15" t="str">
        <f aca="false">"-_"</f>
        <v>-_</v>
      </c>
      <c r="I194" s="4" t="s">
        <v>1569</v>
      </c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3"/>
      <c r="AR194" s="43"/>
      <c r="AS194" s="43"/>
      <c r="AT194" s="43"/>
    </row>
    <row r="195" customFormat="false" ht="13.8" hidden="false" customHeight="false" outlineLevel="0" collapsed="false">
      <c r="A195" s="4"/>
      <c r="B195" s="4"/>
      <c r="C195" s="4"/>
      <c r="D195" s="4"/>
      <c r="E195" s="4"/>
      <c r="F195" s="4"/>
      <c r="G195" s="15"/>
      <c r="H195" s="15" t="str">
        <f aca="false">"*_"</f>
        <v>*_</v>
      </c>
      <c r="I195" s="4" t="s">
        <v>1570</v>
      </c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3"/>
      <c r="AR195" s="43"/>
      <c r="AS195" s="43"/>
      <c r="AT195" s="43"/>
    </row>
    <row r="196" customFormat="false" ht="13.8" hidden="false" customHeight="false" outlineLevel="0" collapsed="false">
      <c r="A196" s="4"/>
      <c r="B196" s="4"/>
      <c r="C196" s="4"/>
      <c r="D196" s="4"/>
      <c r="E196" s="4"/>
      <c r="F196" s="4"/>
      <c r="G196" s="15"/>
      <c r="H196" s="15" t="str">
        <f aca="false">"/_"</f>
        <v>/_</v>
      </c>
      <c r="I196" s="4" t="s">
        <v>1571</v>
      </c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3"/>
      <c r="AR196" s="43"/>
      <c r="AS196" s="43"/>
      <c r="AT196" s="43"/>
    </row>
    <row r="197" customFormat="false" ht="13.8" hidden="false" customHeight="false" outlineLevel="0" collapsed="false">
      <c r="A197" s="4"/>
      <c r="B197" s="4"/>
      <c r="C197" s="4"/>
      <c r="D197" s="4"/>
      <c r="E197" s="4"/>
      <c r="F197" s="4"/>
      <c r="G197" s="15"/>
      <c r="H197" s="15" t="s">
        <v>619</v>
      </c>
      <c r="I197" s="4" t="s">
        <v>1572</v>
      </c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3"/>
      <c r="AR197" s="43"/>
      <c r="AS197" s="43"/>
      <c r="AT197" s="43"/>
    </row>
    <row r="198" customFormat="false" ht="13.8" hidden="false" customHeight="fals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3"/>
      <c r="AR198" s="43"/>
      <c r="AS198" s="43"/>
      <c r="AT198" s="43"/>
    </row>
    <row r="199" customFormat="false" ht="13.8" hidden="false" customHeight="false" outlineLevel="0" collapsed="false">
      <c r="A199" s="4"/>
      <c r="B199" s="4"/>
      <c r="C199" s="16" t="s">
        <v>1573</v>
      </c>
      <c r="D199" s="4"/>
      <c r="E199" s="4"/>
      <c r="F199" s="4"/>
      <c r="G199" s="16"/>
      <c r="H199" s="16" t="s">
        <v>1574</v>
      </c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3"/>
      <c r="AR199" s="43"/>
      <c r="AS199" s="43"/>
      <c r="AT199" s="43"/>
    </row>
    <row r="200" customFormat="false" ht="13.8" hidden="false" customHeight="false" outlineLevel="0" collapsed="false">
      <c r="A200" s="4"/>
      <c r="B200" s="4"/>
      <c r="C200" s="15" t="s">
        <v>389</v>
      </c>
      <c r="D200" s="4" t="s">
        <v>1575</v>
      </c>
      <c r="E200" s="4"/>
      <c r="F200" s="4"/>
      <c r="G200" s="15"/>
      <c r="H200" s="15" t="s">
        <v>1576</v>
      </c>
      <c r="I200" s="4" t="s">
        <v>1577</v>
      </c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3"/>
      <c r="AR200" s="43"/>
      <c r="AS200" s="43"/>
      <c r="AT200" s="43"/>
    </row>
    <row r="201" customFormat="false" ht="13.8" hidden="false" customHeight="false" outlineLevel="0" collapsed="false">
      <c r="A201" s="4"/>
      <c r="B201" s="4"/>
      <c r="C201" s="15" t="s">
        <v>635</v>
      </c>
      <c r="D201" s="4" t="s">
        <v>1578</v>
      </c>
      <c r="E201" s="4"/>
      <c r="F201" s="4"/>
      <c r="G201" s="15"/>
      <c r="H201" s="15" t="s">
        <v>414</v>
      </c>
      <c r="I201" s="4" t="s">
        <v>1579</v>
      </c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3"/>
      <c r="AR201" s="43"/>
      <c r="AS201" s="43"/>
      <c r="AT201" s="43"/>
    </row>
    <row r="202" customFormat="false" ht="13.8" hidden="false" customHeight="false" outlineLevel="0" collapsed="false">
      <c r="A202" s="4"/>
      <c r="B202" s="4" t="s">
        <v>1580</v>
      </c>
      <c r="C202" s="15" t="s">
        <v>615</v>
      </c>
      <c r="D202" s="4" t="s">
        <v>1581</v>
      </c>
      <c r="E202" s="4"/>
      <c r="F202" s="4"/>
      <c r="G202" s="15"/>
      <c r="H202" s="15" t="s">
        <v>413</v>
      </c>
      <c r="I202" s="4" t="s">
        <v>1582</v>
      </c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3"/>
      <c r="AR202" s="43"/>
      <c r="AS202" s="43"/>
      <c r="AT202" s="43"/>
    </row>
    <row r="203" customFormat="false" ht="13.8" hidden="false" customHeight="false" outlineLevel="0" collapsed="false">
      <c r="A203" s="4"/>
      <c r="B203" s="4"/>
      <c r="C203" s="15" t="s">
        <v>1583</v>
      </c>
      <c r="D203" s="4" t="s">
        <v>1584</v>
      </c>
      <c r="E203" s="4"/>
      <c r="F203" s="4"/>
      <c r="G203" s="15"/>
      <c r="H203" s="15" t="s">
        <v>384</v>
      </c>
      <c r="I203" s="4" t="s">
        <v>1585</v>
      </c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3"/>
      <c r="AR203" s="43"/>
      <c r="AS203" s="43"/>
      <c r="AT203" s="43"/>
    </row>
    <row r="204" customFormat="false" ht="13.8" hidden="false" customHeight="false" outlineLevel="0" collapsed="false">
      <c r="A204" s="4"/>
      <c r="B204" s="4" t="s">
        <v>1586</v>
      </c>
      <c r="C204" s="15" t="s">
        <v>1587</v>
      </c>
      <c r="D204" s="4" t="s">
        <v>1588</v>
      </c>
      <c r="E204" s="4"/>
      <c r="F204" s="4"/>
      <c r="G204" s="15"/>
      <c r="H204" s="15" t="s">
        <v>1589</v>
      </c>
      <c r="I204" s="4" t="s">
        <v>1590</v>
      </c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3"/>
      <c r="AR204" s="43"/>
      <c r="AS204" s="43"/>
      <c r="AT204" s="43"/>
    </row>
    <row r="205" customFormat="false" ht="13.8" hidden="false" customHeight="false" outlineLevel="0" collapsed="false">
      <c r="A205" s="4"/>
      <c r="B205" s="4"/>
      <c r="C205" s="15" t="s">
        <v>1591</v>
      </c>
      <c r="D205" s="4" t="s">
        <v>1592</v>
      </c>
      <c r="E205" s="4"/>
      <c r="F205" s="4"/>
      <c r="G205" s="15"/>
      <c r="H205" s="15" t="s">
        <v>1593</v>
      </c>
      <c r="I205" s="4" t="s">
        <v>1594</v>
      </c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3"/>
      <c r="AR205" s="43"/>
      <c r="AS205" s="43"/>
      <c r="AT205" s="43"/>
    </row>
    <row r="206" customFormat="false" ht="13.8" hidden="false" customHeight="false" outlineLevel="0" collapsed="false">
      <c r="A206" s="4"/>
      <c r="B206" s="4"/>
      <c r="C206" s="4"/>
      <c r="D206" s="4"/>
      <c r="E206" s="4"/>
      <c r="F206" s="4"/>
      <c r="G206" s="15"/>
      <c r="H206" s="15" t="s">
        <v>1595</v>
      </c>
      <c r="I206" s="4" t="s">
        <v>1596</v>
      </c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3"/>
      <c r="AR206" s="43"/>
      <c r="AS206" s="43"/>
      <c r="AT206" s="43"/>
    </row>
    <row r="207" customFormat="false" ht="13.8" hidden="false" customHeight="fals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3"/>
      <c r="AR207" s="43"/>
      <c r="AS207" s="43"/>
      <c r="AT207" s="43"/>
    </row>
    <row r="208" customFormat="false" ht="13.8" hidden="false" customHeight="false" outlineLevel="0" collapsed="false">
      <c r="A208" s="4"/>
      <c r="B208" s="4"/>
      <c r="C208" s="4"/>
      <c r="D208" s="4"/>
      <c r="E208" s="22" t="s">
        <v>1597</v>
      </c>
      <c r="F208" s="4" t="s">
        <v>1598</v>
      </c>
      <c r="G208" s="4"/>
      <c r="H208" s="4"/>
      <c r="I208" s="16"/>
      <c r="J208" s="8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3"/>
      <c r="AR208" s="43"/>
      <c r="AS208" s="43"/>
      <c r="AT208" s="43"/>
    </row>
    <row r="209" customFormat="false" ht="13.8" hidden="false" customHeight="false" outlineLevel="0" collapsed="false">
      <c r="A209" s="4"/>
      <c r="B209" s="4"/>
      <c r="C209" s="4"/>
      <c r="D209" s="4"/>
      <c r="E209" s="4"/>
      <c r="F209" s="33" t="s">
        <v>1599</v>
      </c>
      <c r="G209" s="4"/>
      <c r="H209" s="4"/>
      <c r="I209" s="52"/>
      <c r="J209" s="8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3"/>
      <c r="AR209" s="43"/>
      <c r="AS209" s="43"/>
      <c r="AT209" s="43"/>
    </row>
    <row r="210" customFormat="false" ht="13.8" hidden="false" customHeight="false" outlineLevel="0" collapsed="false">
      <c r="A210" s="4"/>
      <c r="B210" s="4"/>
      <c r="C210" s="4"/>
      <c r="D210" s="4"/>
      <c r="E210" s="4"/>
      <c r="F210" s="33" t="s">
        <v>1600</v>
      </c>
      <c r="G210" s="4"/>
      <c r="H210" s="4"/>
      <c r="I210" s="52"/>
      <c r="J210" s="8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3"/>
      <c r="AR210" s="43"/>
      <c r="AS210" s="43"/>
      <c r="AT210" s="43"/>
    </row>
    <row r="211" customFormat="false" ht="13.8" hidden="false" customHeight="false" outlineLevel="0" collapsed="false">
      <c r="A211" s="4"/>
      <c r="B211" s="4"/>
      <c r="C211" s="4"/>
      <c r="D211" s="4"/>
      <c r="E211" s="4"/>
      <c r="F211" s="33" t="s">
        <v>1601</v>
      </c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3"/>
      <c r="AR211" s="43"/>
      <c r="AS211" s="43"/>
      <c r="AT211" s="43"/>
    </row>
    <row r="212" customFormat="false" ht="13.8" hidden="false" customHeight="fals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3"/>
      <c r="AR212" s="43"/>
      <c r="AS212" s="43"/>
      <c r="AT212" s="43"/>
    </row>
    <row r="213" customFormat="false" ht="13.8" hidden="false" customHeight="false" outlineLevel="0" collapsed="false">
      <c r="A213" s="4"/>
      <c r="B213" s="4" t="s">
        <v>1602</v>
      </c>
      <c r="C213" s="4"/>
      <c r="D213" s="4" t="s">
        <v>1603</v>
      </c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3"/>
      <c r="AR213" s="43"/>
      <c r="AS213" s="43"/>
      <c r="AT213" s="43"/>
    </row>
    <row r="214" customFormat="false" ht="13.8" hidden="false" customHeight="false" outlineLevel="0" collapsed="false">
      <c r="A214" s="4"/>
      <c r="B214" s="4" t="s">
        <v>1604</v>
      </c>
      <c r="C214" s="4"/>
      <c r="D214" s="4" t="s">
        <v>1605</v>
      </c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3"/>
      <c r="AR214" s="43"/>
      <c r="AS214" s="43"/>
      <c r="AT214" s="43"/>
    </row>
    <row r="215" customFormat="false" ht="13.8" hidden="false" customHeight="false" outlineLevel="0" collapsed="false">
      <c r="A215" s="4"/>
      <c r="B215" s="4" t="s">
        <v>1606</v>
      </c>
      <c r="C215" s="4"/>
      <c r="D215" s="4" t="s">
        <v>1607</v>
      </c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3"/>
      <c r="AR215" s="43"/>
      <c r="AS215" s="43"/>
      <c r="AT215" s="43"/>
    </row>
    <row r="216" customFormat="false" ht="13.8" hidden="false" customHeight="false" outlineLevel="0" collapsed="false">
      <c r="A216" s="4"/>
      <c r="B216" s="4" t="s">
        <v>1608</v>
      </c>
      <c r="C216" s="4"/>
      <c r="D216" s="4" t="s">
        <v>1607</v>
      </c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3"/>
      <c r="AR216" s="43"/>
      <c r="AS216" s="43"/>
      <c r="AT216" s="43"/>
    </row>
    <row r="217" customFormat="false" ht="13.8" hidden="false" customHeight="fals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3"/>
      <c r="AR217" s="43"/>
      <c r="AS217" s="43"/>
      <c r="AT217" s="43"/>
    </row>
    <row r="218" customFormat="false" ht="13.8" hidden="false" customHeight="false" outlineLevel="0" collapsed="false">
      <c r="A218" s="4"/>
      <c r="B218" s="4" t="s">
        <v>1609</v>
      </c>
      <c r="C218" s="4"/>
      <c r="D218" s="4" t="s">
        <v>1610</v>
      </c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3"/>
      <c r="AR218" s="43"/>
      <c r="AS218" s="43"/>
      <c r="AT218" s="43"/>
    </row>
    <row r="219" customFormat="false" ht="13.8" hidden="false" customHeight="false" outlineLevel="0" collapsed="false">
      <c r="A219" s="4"/>
      <c r="B219" s="4" t="s">
        <v>1611</v>
      </c>
      <c r="C219" s="4"/>
      <c r="D219" s="4" t="s">
        <v>1612</v>
      </c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3"/>
      <c r="AR219" s="43"/>
      <c r="AS219" s="43"/>
      <c r="AT219" s="43"/>
    </row>
    <row r="220" customFormat="false" ht="13.8" hidden="false" customHeight="false" outlineLevel="0" collapsed="false">
      <c r="A220" s="4"/>
      <c r="B220" s="4" t="s">
        <v>1613</v>
      </c>
      <c r="C220" s="6"/>
      <c r="D220" s="4" t="s">
        <v>1614</v>
      </c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3"/>
      <c r="AR220" s="43"/>
      <c r="AS220" s="43"/>
      <c r="AT220" s="43"/>
    </row>
    <row r="221" customFormat="false" ht="13.8" hidden="false" customHeight="false" outlineLevel="0" collapsed="false">
      <c r="A221" s="4"/>
      <c r="B221" s="4" t="s">
        <v>1615</v>
      </c>
      <c r="C221" s="4"/>
      <c r="D221" s="4" t="s">
        <v>1616</v>
      </c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3"/>
      <c r="AR221" s="43"/>
      <c r="AS221" s="43"/>
      <c r="AT221" s="43"/>
    </row>
    <row r="222" customFormat="false" ht="13.8" hidden="false" customHeight="fals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3"/>
      <c r="AR222" s="43"/>
      <c r="AS222" s="43"/>
      <c r="AT222" s="43"/>
    </row>
    <row r="223" customFormat="false" ht="13.8" hidden="false" customHeight="false" outlineLevel="0" collapsed="false">
      <c r="A223" s="4"/>
      <c r="B223" s="4"/>
      <c r="C223" s="6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3"/>
      <c r="AR223" s="43"/>
      <c r="AS223" s="43"/>
      <c r="AT223" s="43"/>
    </row>
    <row r="224" customFormat="false" ht="15.65" hidden="false" customHeight="false" outlineLevel="0" collapsed="false">
      <c r="A224" s="4"/>
      <c r="B224" s="53" t="s">
        <v>1617</v>
      </c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3"/>
      <c r="AR224" s="43"/>
      <c r="AS224" s="43"/>
      <c r="AT224" s="43"/>
    </row>
    <row r="225" customFormat="false" ht="13.8" hidden="false" customHeight="false" outlineLevel="0" collapsed="false">
      <c r="A225" s="4"/>
      <c r="B225" s="16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3"/>
      <c r="AR225" s="43"/>
      <c r="AS225" s="43"/>
      <c r="AT225" s="43"/>
    </row>
    <row r="226" customFormat="false" ht="13.8" hidden="false" customHeight="false" outlineLevel="0" collapsed="false">
      <c r="A226" s="4"/>
      <c r="B226" s="4" t="s">
        <v>1618</v>
      </c>
      <c r="C226" s="4"/>
      <c r="D226" s="4" t="s">
        <v>1619</v>
      </c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3"/>
      <c r="AR226" s="43"/>
      <c r="AS226" s="43"/>
      <c r="AT226" s="43"/>
    </row>
    <row r="227" customFormat="false" ht="13.8" hidden="false" customHeight="false" outlineLevel="0" collapsed="false">
      <c r="A227" s="4"/>
      <c r="B227" s="4" t="s">
        <v>1620</v>
      </c>
      <c r="C227" s="4"/>
      <c r="D227" s="4" t="s">
        <v>1621</v>
      </c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3"/>
      <c r="AR227" s="43"/>
      <c r="AS227" s="43"/>
      <c r="AT227" s="43"/>
    </row>
    <row r="228" customFormat="false" ht="15.65" hidden="false" customHeight="false" outlineLevel="0" collapsed="false">
      <c r="A228" s="4"/>
      <c r="B228" s="4" t="s">
        <v>1622</v>
      </c>
      <c r="C228" s="4"/>
      <c r="D228" s="4" t="s">
        <v>1623</v>
      </c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3"/>
      <c r="AR228" s="43"/>
      <c r="AS228" s="43"/>
      <c r="AT228" s="43"/>
    </row>
    <row r="229" customFormat="false" ht="15.65" hidden="false" customHeight="false" outlineLevel="0" collapsed="false">
      <c r="A229" s="4"/>
      <c r="B229" s="4" t="s">
        <v>1348</v>
      </c>
      <c r="C229" s="4"/>
      <c r="D229" s="4" t="s">
        <v>1623</v>
      </c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3"/>
      <c r="AR229" s="43"/>
      <c r="AS229" s="43"/>
      <c r="AT229" s="43"/>
    </row>
    <row r="230" customFormat="false" ht="15.65" hidden="false" customHeight="false" outlineLevel="0" collapsed="false">
      <c r="A230" s="4"/>
      <c r="B230" s="4" t="s">
        <v>1351</v>
      </c>
      <c r="C230" s="4"/>
      <c r="D230" s="4" t="s">
        <v>1624</v>
      </c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3"/>
      <c r="AR230" s="43"/>
      <c r="AS230" s="43"/>
      <c r="AT230" s="43"/>
    </row>
    <row r="231" customFormat="false" ht="13.8" hidden="false" customHeight="false" outlineLevel="0" collapsed="false">
      <c r="A231" s="4"/>
      <c r="B231" s="4" t="s">
        <v>1356</v>
      </c>
      <c r="C231" s="4"/>
      <c r="D231" s="4" t="s">
        <v>1625</v>
      </c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3"/>
      <c r="AR231" s="43"/>
      <c r="AS231" s="43"/>
      <c r="AT231" s="43"/>
    </row>
    <row r="232" customFormat="false" ht="13.8" hidden="false" customHeight="fals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3"/>
      <c r="AR232" s="43"/>
      <c r="AS232" s="43"/>
      <c r="AT232" s="43"/>
    </row>
    <row r="233" customFormat="false" ht="15.65" hidden="false" customHeight="false" outlineLevel="0" collapsed="false">
      <c r="A233" s="4"/>
      <c r="B233" s="14" t="s">
        <v>1626</v>
      </c>
      <c r="C233" s="4"/>
      <c r="D233" s="4" t="s">
        <v>1627</v>
      </c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3"/>
      <c r="AR233" s="43"/>
      <c r="AS233" s="43"/>
      <c r="AT233" s="43"/>
    </row>
    <row r="234" customFormat="false" ht="13.8" hidden="false" customHeight="fals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3"/>
      <c r="AR234" s="43"/>
      <c r="AS234" s="43"/>
      <c r="AT234" s="43"/>
    </row>
    <row r="235" customFormat="false" ht="13.8" hidden="false" customHeight="false" outlineLevel="0" collapsed="false">
      <c r="A235" s="4"/>
      <c r="B235" s="4" t="s">
        <v>1408</v>
      </c>
      <c r="C235" s="4"/>
      <c r="D235" s="4" t="s">
        <v>1628</v>
      </c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3"/>
      <c r="AR235" s="43"/>
      <c r="AS235" s="43"/>
      <c r="AT235" s="43"/>
    </row>
    <row r="236" customFormat="false" ht="13.8" hidden="false" customHeight="false" outlineLevel="0" collapsed="false">
      <c r="A236" s="4"/>
      <c r="B236" s="4" t="s">
        <v>1418</v>
      </c>
      <c r="C236" s="4"/>
      <c r="D236" s="4" t="s">
        <v>1419</v>
      </c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3"/>
      <c r="AR236" s="43"/>
      <c r="AS236" s="43"/>
      <c r="AT236" s="43"/>
    </row>
    <row r="237" customFormat="false" ht="13.8" hidden="false" customHeight="false" outlineLevel="0" collapsed="false">
      <c r="A237" s="4"/>
      <c r="B237" s="4" t="s">
        <v>1422</v>
      </c>
      <c r="C237" s="4"/>
      <c r="D237" s="4" t="s">
        <v>1629</v>
      </c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3"/>
      <c r="AR237" s="43"/>
      <c r="AS237" s="43"/>
      <c r="AT237" s="43"/>
    </row>
    <row r="238" customFormat="false" ht="13.8" hidden="false" customHeight="false" outlineLevel="0" collapsed="false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3"/>
      <c r="AR238" s="43"/>
      <c r="AS238" s="43"/>
      <c r="AT238" s="43"/>
    </row>
    <row r="239" customFormat="false" ht="13.8" hidden="false" customHeight="false" outlineLevel="0" collapsed="false">
      <c r="A239" s="4"/>
      <c r="B239" s="14" t="s">
        <v>1530</v>
      </c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3"/>
      <c r="AR239" s="43"/>
      <c r="AS239" s="43"/>
      <c r="AT239" s="43"/>
    </row>
    <row r="240" customFormat="false" ht="13.8" hidden="false" customHeight="fals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3"/>
      <c r="AR240" s="43"/>
      <c r="AS240" s="43"/>
      <c r="AT240" s="43"/>
    </row>
    <row r="241" customFormat="false" ht="13.8" hidden="false" customHeight="false" outlineLevel="0" collapsed="false">
      <c r="A241" s="4"/>
      <c r="B241" s="4" t="s">
        <v>1630</v>
      </c>
      <c r="C241" s="4"/>
      <c r="D241" s="4" t="s">
        <v>1631</v>
      </c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3"/>
      <c r="AR241" s="43"/>
      <c r="AS241" s="43"/>
      <c r="AT241" s="43"/>
    </row>
    <row r="242" customFormat="false" ht="13.8" hidden="false" customHeight="false" outlineLevel="0" collapsed="false">
      <c r="A242" s="4"/>
      <c r="B242" s="4" t="s">
        <v>1609</v>
      </c>
      <c r="C242" s="4"/>
      <c r="D242" s="4" t="s">
        <v>1632</v>
      </c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3"/>
      <c r="AR242" s="43"/>
      <c r="AS242" s="43"/>
      <c r="AT242" s="43"/>
    </row>
    <row r="243" customFormat="false" ht="13.8" hidden="false" customHeight="false" outlineLevel="0" collapsed="false">
      <c r="A243" s="4"/>
      <c r="B243" s="4" t="s">
        <v>1611</v>
      </c>
      <c r="C243" s="4"/>
      <c r="D243" s="4" t="s">
        <v>1633</v>
      </c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3"/>
      <c r="AR243" s="43"/>
      <c r="AS243" s="43"/>
      <c r="AT243" s="43"/>
    </row>
    <row r="244" customFormat="false" ht="13.8" hidden="false" customHeight="fals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3"/>
      <c r="AR244" s="43"/>
      <c r="AS244" s="43"/>
      <c r="AT244" s="43"/>
    </row>
    <row r="245" customFormat="false" ht="13.8" hidden="false" customHeight="false" outlineLevel="0" collapsed="false">
      <c r="A245" s="4"/>
      <c r="B245" s="4" t="s">
        <v>1602</v>
      </c>
      <c r="C245" s="4"/>
      <c r="D245" s="4" t="s">
        <v>1634</v>
      </c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3"/>
      <c r="AR245" s="43"/>
      <c r="AS245" s="43"/>
      <c r="AT245" s="43"/>
    </row>
    <row r="246" customFormat="false" ht="13.8" hidden="false" customHeight="false" outlineLevel="0" collapsed="false">
      <c r="A246" s="4"/>
      <c r="B246" s="4" t="s">
        <v>1604</v>
      </c>
      <c r="C246" s="4"/>
      <c r="D246" s="4" t="s">
        <v>1635</v>
      </c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3"/>
      <c r="AR246" s="43"/>
      <c r="AS246" s="43"/>
      <c r="AT246" s="43"/>
    </row>
    <row r="247" customFormat="false" ht="13.8" hidden="false" customHeight="false" outlineLevel="0" collapsed="false">
      <c r="A247" s="4"/>
      <c r="B247" s="4" t="s">
        <v>1606</v>
      </c>
      <c r="C247" s="4"/>
      <c r="D247" s="4" t="s">
        <v>1636</v>
      </c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3"/>
      <c r="AR247" s="43"/>
      <c r="AS247" s="43"/>
      <c r="AT247" s="43"/>
    </row>
    <row r="248" customFormat="false" ht="13.8" hidden="false" customHeight="false" outlineLevel="0" collapsed="false">
      <c r="A248" s="4"/>
      <c r="B248" s="4" t="s">
        <v>1608</v>
      </c>
      <c r="C248" s="4"/>
      <c r="D248" s="4" t="s">
        <v>1636</v>
      </c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3"/>
      <c r="AR248" s="43"/>
      <c r="AS248" s="43"/>
      <c r="AT248" s="43"/>
    </row>
    <row r="249" customFormat="false" ht="13.8" hidden="false" customHeight="fals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3"/>
      <c r="AR249" s="43"/>
      <c r="AS249" s="43"/>
      <c r="AT249" s="43"/>
    </row>
    <row r="250" customFormat="false" ht="13.8" hidden="false" customHeight="false" outlineLevel="0" collapsed="false">
      <c r="A250" s="4"/>
      <c r="B250" s="53" t="s">
        <v>1637</v>
      </c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3"/>
      <c r="AR250" s="43"/>
      <c r="AS250" s="43"/>
      <c r="AT250" s="43"/>
    </row>
    <row r="251" customFormat="false" ht="13.8" hidden="false" customHeight="fals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3"/>
      <c r="AR251" s="43"/>
      <c r="AS251" s="43"/>
      <c r="AT251" s="43"/>
    </row>
    <row r="252" customFormat="false" ht="13.8" hidden="false" customHeight="false" outlineLevel="0" collapsed="false">
      <c r="A252" s="4"/>
      <c r="B252" s="4" t="s">
        <v>1638</v>
      </c>
      <c r="C252" s="4" t="s">
        <v>1639</v>
      </c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3"/>
      <c r="AR252" s="43"/>
      <c r="AS252" s="43"/>
      <c r="AT252" s="43"/>
    </row>
    <row r="253" customFormat="false" ht="13.8" hidden="false" customHeight="fals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3"/>
      <c r="AR253" s="43"/>
      <c r="AS253" s="43"/>
      <c r="AT253" s="43"/>
    </row>
    <row r="254" customFormat="false" ht="13.8" hidden="false" customHeight="false" outlineLevel="0" collapsed="false">
      <c r="A254" s="4"/>
      <c r="B254" s="14" t="s">
        <v>1626</v>
      </c>
      <c r="C254" s="4"/>
      <c r="D254" s="4"/>
      <c r="E254" s="4"/>
      <c r="F254" s="14" t="s">
        <v>1530</v>
      </c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3"/>
      <c r="AR254" s="43"/>
      <c r="AS254" s="43"/>
      <c r="AT254" s="43"/>
    </row>
    <row r="255" customFormat="false" ht="13.8" hidden="false" customHeight="fals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3"/>
      <c r="AR255" s="43"/>
      <c r="AS255" s="43"/>
      <c r="AT255" s="43"/>
    </row>
    <row r="256" customFormat="false" ht="13.8" hidden="false" customHeight="false" outlineLevel="0" collapsed="false">
      <c r="A256" s="4"/>
      <c r="B256" s="4" t="s">
        <v>1422</v>
      </c>
      <c r="C256" s="4" t="s">
        <v>1640</v>
      </c>
      <c r="D256" s="4"/>
      <c r="E256" s="4"/>
      <c r="F256" s="4" t="s">
        <v>1641</v>
      </c>
      <c r="G256" s="4"/>
      <c r="H256" s="4"/>
      <c r="I256" s="4"/>
      <c r="J256" s="4" t="s">
        <v>1642</v>
      </c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3"/>
      <c r="AR256" s="43"/>
      <c r="AS256" s="43"/>
      <c r="AT256" s="43"/>
    </row>
    <row r="257" customFormat="false" ht="15.65" hidden="false" customHeight="false" outlineLevel="0" collapsed="false">
      <c r="A257" s="4"/>
      <c r="B257" s="4" t="s">
        <v>1643</v>
      </c>
      <c r="C257" s="4" t="s">
        <v>1644</v>
      </c>
      <c r="D257" s="4"/>
      <c r="E257" s="4"/>
      <c r="F257" s="4" t="s">
        <v>1645</v>
      </c>
      <c r="G257" s="4"/>
      <c r="H257" s="4"/>
      <c r="I257" s="4"/>
      <c r="J257" s="4" t="s">
        <v>1646</v>
      </c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3"/>
      <c r="AR257" s="43"/>
      <c r="AS257" s="43"/>
      <c r="AT257" s="43"/>
    </row>
    <row r="258" customFormat="false" ht="13.8" hidden="false" customHeight="false" outlineLevel="0" collapsed="false">
      <c r="A258" s="4"/>
      <c r="B258" s="4"/>
      <c r="C258" s="4"/>
      <c r="D258" s="4"/>
      <c r="E258" s="4"/>
      <c r="F258" s="4" t="s">
        <v>1647</v>
      </c>
      <c r="G258" s="4"/>
      <c r="H258" s="4"/>
      <c r="I258" s="4"/>
      <c r="J258" s="4" t="s">
        <v>1648</v>
      </c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3"/>
      <c r="AR258" s="43"/>
      <c r="AS258" s="43"/>
      <c r="AT258" s="43"/>
    </row>
    <row r="259" customFormat="false" ht="15.65" hidden="false" customHeight="false" outlineLevel="0" collapsed="false">
      <c r="A259" s="4"/>
      <c r="B259" s="14"/>
      <c r="C259" s="4"/>
      <c r="D259" s="4"/>
      <c r="E259" s="4"/>
      <c r="F259" s="4" t="s">
        <v>1649</v>
      </c>
      <c r="G259" s="4"/>
      <c r="H259" s="4"/>
      <c r="I259" s="4"/>
      <c r="J259" s="4" t="s">
        <v>1650</v>
      </c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3"/>
      <c r="AR259" s="43"/>
      <c r="AS259" s="43"/>
      <c r="AT259" s="43"/>
    </row>
    <row r="260" customFormat="false" ht="15.65" hidden="false" customHeight="false" outlineLevel="0" collapsed="false">
      <c r="A260" s="4"/>
      <c r="B260" s="4"/>
      <c r="C260" s="4"/>
      <c r="D260" s="4"/>
      <c r="E260" s="4"/>
      <c r="F260" s="4" t="s">
        <v>1651</v>
      </c>
      <c r="G260" s="4"/>
      <c r="H260" s="4"/>
      <c r="I260" s="4"/>
      <c r="J260" s="4" t="s">
        <v>1652</v>
      </c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3"/>
      <c r="AR260" s="43"/>
      <c r="AS260" s="43"/>
      <c r="AT260" s="43"/>
    </row>
    <row r="261" customFormat="false" ht="13.8" hidden="false" customHeight="fals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3"/>
      <c r="AR261" s="43"/>
      <c r="AS261" s="43"/>
      <c r="AT261" s="43"/>
    </row>
    <row r="262" customFormat="false" ht="13.8" hidden="false" customHeight="fals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3"/>
      <c r="AR262" s="43"/>
      <c r="AS262" s="43"/>
      <c r="AT262" s="43"/>
    </row>
    <row r="263" customFormat="false" ht="13.8" hidden="false" customHeight="false" outlineLevel="0" collapsed="false">
      <c r="A263" s="4"/>
      <c r="B263" s="53" t="s">
        <v>1653</v>
      </c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3"/>
      <c r="AR263" s="43"/>
      <c r="AS263" s="43"/>
      <c r="AT263" s="43"/>
    </row>
    <row r="264" customFormat="false" ht="13.8" hidden="false" customHeight="fals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3"/>
      <c r="AR264" s="43"/>
      <c r="AS264" s="43"/>
      <c r="AT264" s="43"/>
    </row>
    <row r="265" customFormat="false" ht="13.8" hidden="false" customHeight="false" outlineLevel="0" collapsed="false">
      <c r="A265" s="4"/>
      <c r="B265" s="4" t="s">
        <v>1654</v>
      </c>
      <c r="C265" s="4"/>
      <c r="D265" s="4"/>
      <c r="E265" s="4" t="s">
        <v>1655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3"/>
      <c r="AR265" s="43"/>
      <c r="AS265" s="43"/>
      <c r="AT265" s="43"/>
    </row>
    <row r="266" customFormat="false" ht="13.8" hidden="false" customHeight="false" outlineLevel="0" collapsed="false">
      <c r="A266" s="4"/>
      <c r="B266" s="4" t="s">
        <v>1656</v>
      </c>
      <c r="C266" s="4"/>
      <c r="D266" s="4"/>
      <c r="E266" s="4" t="s">
        <v>1657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3"/>
      <c r="AR266" s="43"/>
      <c r="AS266" s="43"/>
      <c r="AT266" s="43"/>
    </row>
    <row r="267" customFormat="false" ht="13.8" hidden="false" customHeight="false" outlineLevel="0" collapsed="false">
      <c r="A267" s="4"/>
      <c r="B267" s="4" t="s">
        <v>1658</v>
      </c>
      <c r="C267" s="4"/>
      <c r="D267" s="4"/>
      <c r="E267" s="4" t="s">
        <v>1659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3"/>
      <c r="AR267" s="43"/>
      <c r="AS267" s="43"/>
      <c r="AT267" s="43"/>
    </row>
    <row r="268" customFormat="false" ht="13.8" hidden="false" customHeight="false" outlineLevel="0" collapsed="false">
      <c r="A268" s="4"/>
      <c r="B268" s="4" t="s">
        <v>1660</v>
      </c>
      <c r="C268" s="4"/>
      <c r="D268" s="4"/>
      <c r="E268" s="4" t="s">
        <v>1661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3"/>
      <c r="AR268" s="43"/>
      <c r="AS268" s="43"/>
      <c r="AT268" s="43"/>
    </row>
    <row r="269" customFormat="false" ht="13.8" hidden="false" customHeight="false" outlineLevel="0" collapsed="false">
      <c r="A269" s="4"/>
      <c r="B269" s="4" t="s">
        <v>1662</v>
      </c>
      <c r="C269" s="4"/>
      <c r="D269" s="4"/>
      <c r="E269" s="4" t="s">
        <v>1663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3"/>
      <c r="AR269" s="43"/>
      <c r="AS269" s="43"/>
      <c r="AT269" s="43"/>
    </row>
    <row r="270" customFormat="false" ht="15.65" hidden="false" customHeight="false" outlineLevel="0" collapsed="false">
      <c r="A270" s="4"/>
      <c r="B270" s="4" t="s">
        <v>1664</v>
      </c>
      <c r="C270" s="4"/>
      <c r="D270" s="4"/>
      <c r="E270" s="4" t="s">
        <v>1665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3"/>
      <c r="AR270" s="43"/>
      <c r="AS270" s="43"/>
      <c r="AT270" s="43"/>
    </row>
    <row r="271" customFormat="false" ht="15.65" hidden="false" customHeight="false" outlineLevel="0" collapsed="false">
      <c r="A271" s="4"/>
      <c r="B271" s="4" t="s">
        <v>1666</v>
      </c>
      <c r="C271" s="4"/>
      <c r="D271" s="4"/>
      <c r="E271" s="4" t="s">
        <v>1667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3"/>
      <c r="AR271" s="43"/>
      <c r="AS271" s="43"/>
      <c r="AT271" s="43"/>
    </row>
    <row r="272" customFormat="false" ht="13.8" hidden="false" customHeight="fals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3"/>
      <c r="AR272" s="43"/>
      <c r="AS272" s="43"/>
      <c r="AT272" s="43"/>
    </row>
    <row r="273" customFormat="false" ht="13.8" hidden="false" customHeight="false" outlineLevel="0" collapsed="false">
      <c r="A273" s="4"/>
      <c r="B273" s="14" t="s">
        <v>1626</v>
      </c>
      <c r="C273" s="4"/>
      <c r="D273" s="4"/>
      <c r="E273" s="4"/>
      <c r="F273" s="4"/>
      <c r="G273" s="4"/>
      <c r="H273" s="14" t="s">
        <v>1530</v>
      </c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3"/>
      <c r="AR273" s="43"/>
      <c r="AS273" s="43"/>
      <c r="AT273" s="43"/>
    </row>
    <row r="274" customFormat="false" ht="13.8" hidden="false" customHeight="fals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3"/>
      <c r="AR274" s="43"/>
      <c r="AS274" s="43"/>
      <c r="AT274" s="43"/>
    </row>
    <row r="275" customFormat="false" ht="13.8" hidden="false" customHeight="false" outlineLevel="0" collapsed="false">
      <c r="A275" s="4"/>
      <c r="B275" s="4" t="s">
        <v>1422</v>
      </c>
      <c r="C275" s="4"/>
      <c r="D275" s="4" t="s">
        <v>1640</v>
      </c>
      <c r="E275" s="4"/>
      <c r="F275" s="4"/>
      <c r="G275" s="4"/>
      <c r="H275" s="4" t="s">
        <v>1668</v>
      </c>
      <c r="I275" s="4"/>
      <c r="J275" s="4" t="s">
        <v>1669</v>
      </c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3"/>
      <c r="AR275" s="43"/>
      <c r="AS275" s="43"/>
      <c r="AT275" s="43"/>
    </row>
    <row r="276" customFormat="false" ht="13.8" hidden="false" customHeight="false" outlineLevel="0" collapsed="false">
      <c r="A276" s="4"/>
      <c r="B276" s="4" t="s">
        <v>1670</v>
      </c>
      <c r="C276" s="4"/>
      <c r="D276" s="4" t="s">
        <v>1671</v>
      </c>
      <c r="E276" s="4"/>
      <c r="F276" s="4"/>
      <c r="G276" s="4"/>
      <c r="H276" s="4" t="s">
        <v>1672</v>
      </c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3"/>
      <c r="AR276" s="43"/>
      <c r="AS276" s="43"/>
      <c r="AT276" s="43"/>
    </row>
    <row r="277" customFormat="false" ht="13.8" hidden="false" customHeight="false" outlineLevel="0" collapsed="false">
      <c r="A277" s="4"/>
      <c r="B277" s="4"/>
      <c r="C277" s="4"/>
      <c r="D277" s="4"/>
      <c r="E277" s="4"/>
      <c r="F277" s="4"/>
      <c r="G277" s="4"/>
      <c r="H277" s="4" t="s">
        <v>1673</v>
      </c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3"/>
      <c r="AR277" s="43"/>
      <c r="AS277" s="43"/>
      <c r="AT277" s="43"/>
    </row>
    <row r="278" customFormat="false" ht="13.8" hidden="false" customHeight="false" outlineLevel="0" collapsed="false">
      <c r="A278" s="4"/>
      <c r="B278" s="14"/>
      <c r="C278" s="4"/>
      <c r="D278" s="4"/>
      <c r="E278" s="4"/>
      <c r="F278" s="4"/>
      <c r="G278" s="4"/>
      <c r="H278" s="4" t="s">
        <v>1674</v>
      </c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3"/>
      <c r="AR278" s="43"/>
      <c r="AS278" s="43"/>
      <c r="AT278" s="43"/>
    </row>
    <row r="279" customFormat="false" ht="15.65" hidden="false" customHeight="false" outlineLevel="0" collapsed="false">
      <c r="A279" s="4"/>
      <c r="B279" s="4"/>
      <c r="C279" s="4"/>
      <c r="D279" s="4"/>
      <c r="E279" s="4"/>
      <c r="F279" s="4"/>
      <c r="G279" s="4"/>
      <c r="H279" s="4" t="s">
        <v>1675</v>
      </c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3"/>
      <c r="AR279" s="43"/>
      <c r="AS279" s="43"/>
      <c r="AT279" s="43"/>
    </row>
    <row r="280" customFormat="false" ht="15.65" hidden="false" customHeight="false" outlineLevel="0" collapsed="false">
      <c r="A280" s="4"/>
      <c r="B280" s="4"/>
      <c r="C280" s="4"/>
      <c r="D280" s="4"/>
      <c r="E280" s="4"/>
      <c r="F280" s="4"/>
      <c r="G280" s="4"/>
      <c r="H280" s="4" t="s">
        <v>1676</v>
      </c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3"/>
      <c r="AR280" s="43"/>
      <c r="AS280" s="43"/>
      <c r="AT280" s="43"/>
    </row>
    <row r="281" customFormat="false" ht="13.8" hidden="false" customHeight="fals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3"/>
      <c r="AR281" s="43"/>
      <c r="AS281" s="43"/>
      <c r="AT281" s="43"/>
    </row>
    <row r="282" customFormat="false" ht="13.8" hidden="false" customHeight="false" outlineLevel="0" collapsed="false">
      <c r="A282" s="4"/>
      <c r="B282" s="53" t="s">
        <v>1677</v>
      </c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3"/>
      <c r="AR282" s="43"/>
      <c r="AS282" s="43"/>
      <c r="AT282" s="43"/>
    </row>
    <row r="283" customFormat="false" ht="13.8" hidden="false" customHeight="fals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3"/>
      <c r="AR283" s="43"/>
      <c r="AS283" s="43"/>
      <c r="AT283" s="43"/>
    </row>
    <row r="284" customFormat="false" ht="13.8" hidden="false" customHeight="false" outlineLevel="0" collapsed="false">
      <c r="A284" s="4"/>
      <c r="B284" s="4" t="s">
        <v>1678</v>
      </c>
      <c r="C284" s="4"/>
      <c r="D284" s="4" t="s">
        <v>1679</v>
      </c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3"/>
      <c r="AR284" s="43"/>
      <c r="AS284" s="43"/>
      <c r="AT284" s="43"/>
    </row>
    <row r="285" customFormat="false" ht="13.8" hidden="false" customHeight="false" outlineLevel="0" collapsed="false">
      <c r="A285" s="4"/>
      <c r="B285" s="4" t="s">
        <v>1680</v>
      </c>
      <c r="C285" s="4"/>
      <c r="D285" s="4" t="s">
        <v>1681</v>
      </c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3"/>
      <c r="AR285" s="43"/>
      <c r="AS285" s="43"/>
      <c r="AT285" s="43"/>
    </row>
    <row r="286" customFormat="false" ht="15.65" hidden="false" customHeight="false" outlineLevel="0" collapsed="false">
      <c r="A286" s="4"/>
      <c r="B286" s="4" t="s">
        <v>1682</v>
      </c>
      <c r="C286" s="4"/>
      <c r="D286" s="4" t="s">
        <v>1683</v>
      </c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3"/>
      <c r="AR286" s="43"/>
      <c r="AS286" s="43"/>
      <c r="AT286" s="43"/>
    </row>
    <row r="287" customFormat="false" ht="13.8" hidden="false" customHeight="false" outlineLevel="0" collapsed="false">
      <c r="A287" s="4"/>
      <c r="B287" s="4"/>
      <c r="C287" s="4"/>
      <c r="D287" s="4" t="s">
        <v>1684</v>
      </c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3"/>
      <c r="AR287" s="43"/>
      <c r="AS287" s="43"/>
      <c r="AT287" s="43"/>
    </row>
    <row r="288" customFormat="false" ht="13.8" hidden="false" customHeight="false" outlineLevel="0" collapsed="false">
      <c r="A288" s="4"/>
      <c r="B288" s="14" t="s">
        <v>1626</v>
      </c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3"/>
      <c r="AR288" s="43"/>
      <c r="AS288" s="43"/>
      <c r="AT288" s="43"/>
    </row>
    <row r="289" customFormat="false" ht="13.8" hidden="false" customHeight="fals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3"/>
      <c r="AR289" s="43"/>
      <c r="AS289" s="43"/>
      <c r="AT289" s="43"/>
    </row>
    <row r="290" customFormat="false" ht="13.8" hidden="false" customHeight="false" outlineLevel="0" collapsed="false">
      <c r="A290" s="4"/>
      <c r="B290" s="4" t="s">
        <v>1408</v>
      </c>
      <c r="C290" s="4"/>
      <c r="D290" s="4" t="s">
        <v>1685</v>
      </c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</row>
    <row r="291" customFormat="false" ht="13.8" hidden="false" customHeight="false" outlineLevel="0" collapsed="false">
      <c r="A291" s="4"/>
      <c r="B291" s="4" t="s">
        <v>1422</v>
      </c>
      <c r="C291" s="4"/>
      <c r="D291" s="4" t="s">
        <v>1640</v>
      </c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</row>
    <row r="292" customFormat="false" ht="13.8" hidden="false" customHeight="fals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</row>
    <row r="293" customFormat="false" ht="15.65" hidden="false" customHeight="false" outlineLevel="0" collapsed="false">
      <c r="A293" s="4"/>
      <c r="B293" s="53" t="s">
        <v>1686</v>
      </c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</row>
    <row r="294" customFormat="false" ht="13.8" hidden="false" customHeight="fals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</row>
    <row r="295" customFormat="false" ht="13.8" hidden="false" customHeight="false" outlineLevel="0" collapsed="false">
      <c r="A295" s="4"/>
      <c r="B295" s="4" t="s">
        <v>1687</v>
      </c>
      <c r="C295" s="4"/>
      <c r="D295" s="4" t="s">
        <v>1688</v>
      </c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</row>
    <row r="296" customFormat="false" ht="13.8" hidden="false" customHeight="false" outlineLevel="0" collapsed="false">
      <c r="A296" s="4"/>
      <c r="B296" s="4" t="s">
        <v>1689</v>
      </c>
      <c r="C296" s="4"/>
      <c r="D296" s="4" t="s">
        <v>1690</v>
      </c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</row>
    <row r="297" customFormat="false" ht="13.8" hidden="false" customHeight="false" outlineLevel="0" collapsed="false">
      <c r="A297" s="4"/>
      <c r="B297" s="4" t="s">
        <v>1691</v>
      </c>
      <c r="C297" s="4"/>
      <c r="D297" s="4" t="s">
        <v>1692</v>
      </c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</row>
    <row r="298" customFormat="false" ht="13.8" hidden="false" customHeight="false" outlineLevel="0" collapsed="false">
      <c r="A298" s="4"/>
      <c r="B298" s="4" t="s">
        <v>1693</v>
      </c>
      <c r="C298" s="4"/>
      <c r="D298" s="4" t="s">
        <v>1694</v>
      </c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</row>
    <row r="299" customFormat="false" ht="13.8" hidden="false" customHeight="fals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</row>
    <row r="300" customFormat="false" ht="15.65" hidden="false" customHeight="false" outlineLevel="0" collapsed="false">
      <c r="A300" s="4"/>
      <c r="B300" s="14" t="s">
        <v>1361</v>
      </c>
      <c r="C300" s="4"/>
      <c r="D300" s="4" t="s">
        <v>1695</v>
      </c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</row>
    <row r="301" customFormat="false" ht="13.8" hidden="false" customHeight="fals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</row>
    <row r="302" customFormat="false" ht="13.8" hidden="false" customHeight="false" outlineLevel="0" collapsed="false">
      <c r="A302" s="4"/>
      <c r="B302" s="4" t="s">
        <v>1371</v>
      </c>
      <c r="C302" s="4"/>
      <c r="D302" s="4" t="s">
        <v>1372</v>
      </c>
      <c r="E302" s="4"/>
      <c r="F302" s="4"/>
      <c r="G302" s="4" t="s">
        <v>1373</v>
      </c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</row>
    <row r="303" customFormat="false" ht="13.8" hidden="false" customHeight="false" outlineLevel="0" collapsed="false">
      <c r="A303" s="4"/>
      <c r="B303" s="4" t="s">
        <v>1377</v>
      </c>
      <c r="C303" s="4"/>
      <c r="D303" s="4" t="s">
        <v>1378</v>
      </c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</row>
    <row r="304" customFormat="false" ht="13.8" hidden="false" customHeight="false" outlineLevel="0" collapsed="false">
      <c r="A304" s="4"/>
      <c r="B304" s="4" t="s">
        <v>1382</v>
      </c>
      <c r="C304" s="4"/>
      <c r="D304" s="4" t="s">
        <v>1383</v>
      </c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</row>
    <row r="305" customFormat="false" ht="13.8" hidden="false" customHeight="false" outlineLevel="0" collapsed="false">
      <c r="A305" s="4"/>
      <c r="B305" s="4" t="s">
        <v>1385</v>
      </c>
      <c r="C305" s="4"/>
      <c r="D305" s="4" t="s">
        <v>1386</v>
      </c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</row>
    <row r="306" customFormat="false" ht="13.8" hidden="false" customHeight="false" outlineLevel="0" collapsed="false">
      <c r="A306" s="4"/>
      <c r="B306" s="4" t="s">
        <v>1389</v>
      </c>
      <c r="C306" s="4"/>
      <c r="D306" s="4" t="s">
        <v>1390</v>
      </c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</row>
    <row r="307" customFormat="false" ht="13.8" hidden="false" customHeight="false" outlineLevel="0" collapsed="false">
      <c r="A307" s="4"/>
      <c r="B307" s="4" t="s">
        <v>1391</v>
      </c>
      <c r="C307" s="4"/>
      <c r="D307" s="4" t="s">
        <v>1392</v>
      </c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</row>
    <row r="308" customFormat="false" ht="13.8" hidden="false" customHeight="false" outlineLevel="0" collapsed="false">
      <c r="A308" s="4"/>
      <c r="B308" s="4" t="s">
        <v>1393</v>
      </c>
      <c r="C308" s="4"/>
      <c r="D308" s="4" t="s">
        <v>1394</v>
      </c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</row>
    <row r="309" customFormat="false" ht="13.8" hidden="false" customHeight="false" outlineLevel="0" collapsed="false">
      <c r="A309" s="4"/>
      <c r="B309" s="4" t="s">
        <v>1396</v>
      </c>
      <c r="C309" s="4"/>
      <c r="D309" s="4" t="s">
        <v>1397</v>
      </c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</row>
    <row r="310" customFormat="false" ht="13.8" hidden="false" customHeight="false" outlineLevel="0" collapsed="false">
      <c r="A310" s="4"/>
      <c r="B310" s="4" t="s">
        <v>1399</v>
      </c>
      <c r="C310" s="4"/>
      <c r="D310" s="4" t="s">
        <v>1400</v>
      </c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</row>
    <row r="311" customFormat="false" ht="13.8" hidden="false" customHeight="fals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</row>
    <row r="312" customFormat="false" ht="13.8" hidden="false" customHeight="false" outlineLevel="0" collapsed="false">
      <c r="A312" s="4"/>
      <c r="B312" s="14" t="s">
        <v>1696</v>
      </c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</row>
    <row r="313" customFormat="false" ht="13.8" hidden="false" customHeight="fals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</row>
    <row r="314" customFormat="false" ht="13.8" hidden="false" customHeight="false" outlineLevel="0" collapsed="false">
      <c r="A314" s="4"/>
      <c r="B314" s="4" t="s">
        <v>1422</v>
      </c>
      <c r="C314" s="4"/>
      <c r="D314" s="4" t="s">
        <v>1640</v>
      </c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</row>
    <row r="315" customFormat="false" ht="13.8" hidden="false" customHeight="false" outlineLevel="0" collapsed="false">
      <c r="A315" s="4"/>
      <c r="B315" s="4" t="s">
        <v>1408</v>
      </c>
      <c r="C315" s="4"/>
      <c r="D315" s="4" t="s">
        <v>1685</v>
      </c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</row>
    <row r="316" customFormat="false" ht="13.8" hidden="false" customHeight="false" outlineLevel="0" collapsed="false">
      <c r="A316" s="4"/>
      <c r="B316" s="4" t="s">
        <v>1435</v>
      </c>
      <c r="C316" s="4"/>
      <c r="D316" s="4" t="s">
        <v>1697</v>
      </c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</row>
    <row r="317" customFormat="false" ht="13.8" hidden="false" customHeight="fals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</row>
    <row r="318" customFormat="false" ht="13.8" hidden="false" customHeight="false" outlineLevel="0" collapsed="false">
      <c r="A318" s="4"/>
      <c r="B318" s="4" t="s">
        <v>1698</v>
      </c>
      <c r="C318" s="4"/>
      <c r="D318" s="4" t="s">
        <v>1699</v>
      </c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</row>
    <row r="319" customFormat="false" ht="15.65" hidden="false" customHeight="false" outlineLevel="0" collapsed="false">
      <c r="A319" s="4"/>
      <c r="B319" s="4" t="s">
        <v>1700</v>
      </c>
      <c r="C319" s="4"/>
      <c r="D319" s="4" t="s">
        <v>1701</v>
      </c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</row>
    <row r="320" customFormat="false" ht="13.8" hidden="false" customHeight="fals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</row>
    <row r="321" customFormat="false" ht="13.8" hidden="false" customHeight="false" outlineLevel="0" collapsed="false">
      <c r="A321" s="4"/>
      <c r="B321" s="4"/>
      <c r="C321" s="16" t="s">
        <v>1702</v>
      </c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</row>
    <row r="322" customFormat="false" ht="13.8" hidden="false" customHeight="false" outlineLevel="0" collapsed="false">
      <c r="A322" s="4"/>
      <c r="B322" s="4"/>
      <c r="C322" s="4"/>
      <c r="D322" s="4"/>
      <c r="E322" s="16"/>
      <c r="F322" s="4"/>
      <c r="G322" s="16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</row>
    <row r="323" customFormat="false" ht="13.8" hidden="false" customHeight="false" outlineLevel="0" collapsed="false">
      <c r="A323" s="4"/>
      <c r="B323" s="4"/>
      <c r="C323" s="16" t="s">
        <v>1703</v>
      </c>
      <c r="D323" s="4"/>
      <c r="E323" s="16" t="s">
        <v>1704</v>
      </c>
      <c r="F323" s="4"/>
      <c r="G323" s="4"/>
      <c r="H323" s="4"/>
      <c r="I323" s="4"/>
      <c r="J323" s="15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</row>
    <row r="324" customFormat="false" ht="13.8" hidden="false" customHeight="false" outlineLevel="0" collapsed="false">
      <c r="A324" s="4"/>
      <c r="B324" s="4"/>
      <c r="C324" s="15" t="s">
        <v>1705</v>
      </c>
      <c r="D324" s="4" t="s">
        <v>1706</v>
      </c>
      <c r="E324" s="15" t="s">
        <v>1707</v>
      </c>
      <c r="F324" s="4" t="s">
        <v>1708</v>
      </c>
      <c r="G324" s="15"/>
      <c r="H324" s="15" t="s">
        <v>1709</v>
      </c>
      <c r="I324" s="4" t="s">
        <v>1710</v>
      </c>
      <c r="J324" s="15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</row>
    <row r="325" customFormat="false" ht="13.8" hidden="false" customHeight="false" outlineLevel="0" collapsed="false">
      <c r="A325" s="4"/>
      <c r="B325" s="4"/>
      <c r="C325" s="15" t="s">
        <v>787</v>
      </c>
      <c r="D325" s="4" t="s">
        <v>1711</v>
      </c>
      <c r="E325" s="15" t="s">
        <v>1712</v>
      </c>
      <c r="F325" s="4" t="s">
        <v>1713</v>
      </c>
      <c r="G325" s="15"/>
      <c r="H325" s="15" t="s">
        <v>1714</v>
      </c>
      <c r="I325" s="4" t="s">
        <v>1715</v>
      </c>
      <c r="J325" s="15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</row>
    <row r="326" customFormat="false" ht="13.8" hidden="false" customHeight="false" outlineLevel="0" collapsed="false">
      <c r="A326" s="4"/>
      <c r="B326" s="4"/>
      <c r="C326" s="15" t="s">
        <v>1716</v>
      </c>
      <c r="D326" s="4" t="s">
        <v>1717</v>
      </c>
      <c r="E326" s="15" t="s">
        <v>1718</v>
      </c>
      <c r="F326" s="4" t="s">
        <v>1717</v>
      </c>
      <c r="G326" s="15"/>
      <c r="H326" s="15" t="s">
        <v>1719</v>
      </c>
      <c r="I326" s="4" t="s">
        <v>1720</v>
      </c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</row>
    <row r="327" customFormat="false" ht="13.8" hidden="false" customHeight="false" outlineLevel="0" collapsed="false">
      <c r="A327" s="4"/>
      <c r="B327" s="4"/>
      <c r="C327" s="4"/>
      <c r="D327" s="4"/>
      <c r="E327" s="4"/>
      <c r="F327" s="4"/>
      <c r="G327" s="4"/>
      <c r="H327" s="15" t="s">
        <v>1721</v>
      </c>
      <c r="I327" s="4" t="s">
        <v>1722</v>
      </c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</row>
    <row r="328" customFormat="false" ht="13.8" hidden="false" customHeight="false" outlineLevel="0" collapsed="false">
      <c r="A328" s="4"/>
      <c r="B328" s="4"/>
      <c r="C328" s="16" t="s">
        <v>1723</v>
      </c>
      <c r="D328" s="4"/>
      <c r="E328" s="16" t="s">
        <v>1724</v>
      </c>
      <c r="F328" s="4"/>
      <c r="G328" s="4"/>
      <c r="H328" s="15" t="s">
        <v>1725</v>
      </c>
      <c r="I328" s="4" t="s">
        <v>1726</v>
      </c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</row>
    <row r="329" customFormat="false" ht="13.8" hidden="false" customHeight="false" outlineLevel="0" collapsed="false">
      <c r="A329" s="4"/>
      <c r="B329" s="4"/>
      <c r="C329" s="15" t="s">
        <v>1727</v>
      </c>
      <c r="D329" s="4" t="s">
        <v>1706</v>
      </c>
      <c r="E329" s="15" t="s">
        <v>1728</v>
      </c>
      <c r="F329" s="4" t="s">
        <v>1729</v>
      </c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</row>
    <row r="330" customFormat="false" ht="13.8" hidden="false" customHeight="false" outlineLevel="0" collapsed="false">
      <c r="A330" s="4"/>
      <c r="B330" s="4"/>
      <c r="C330" s="15" t="s">
        <v>1730</v>
      </c>
      <c r="D330" s="4" t="s">
        <v>1711</v>
      </c>
      <c r="E330" s="15" t="s">
        <v>1731</v>
      </c>
      <c r="F330" s="4" t="s">
        <v>1732</v>
      </c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</row>
    <row r="331" customFormat="false" ht="13.8" hidden="false" customHeight="false" outlineLevel="0" collapsed="false">
      <c r="A331" s="4"/>
      <c r="B331" s="4"/>
      <c r="C331" s="15" t="s">
        <v>1733</v>
      </c>
      <c r="D331" s="4" t="s">
        <v>1717</v>
      </c>
      <c r="E331" s="15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</row>
    <row r="332" customFormat="false" ht="13.8" hidden="false" customHeight="false" outlineLevel="0" collapsed="false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</row>
    <row r="333" customFormat="false" ht="13.8" hidden="false" customHeight="false" outlineLevel="0" collapsed="false">
      <c r="A333" s="4"/>
      <c r="B333" s="4"/>
      <c r="C333" s="22" t="s">
        <v>1734</v>
      </c>
      <c r="D333" s="4" t="s">
        <v>1735</v>
      </c>
      <c r="E333" s="4"/>
      <c r="F333" s="4" t="s">
        <v>1736</v>
      </c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</row>
    <row r="334" customFormat="false" ht="13.8" hidden="false" customHeight="false" outlineLevel="0" collapsed="false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</row>
    <row r="335" customFormat="false" ht="15.65" hidden="false" customHeight="false" outlineLevel="0" collapsed="false">
      <c r="A335" s="4"/>
      <c r="B335" s="4" t="s">
        <v>1737</v>
      </c>
      <c r="C335" s="4"/>
      <c r="D335" s="4"/>
      <c r="E335" s="4"/>
      <c r="F335" s="4" t="s">
        <v>1738</v>
      </c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</row>
    <row r="336" customFormat="false" ht="15.65" hidden="false" customHeight="false" outlineLevel="0" collapsed="false">
      <c r="A336" s="4"/>
      <c r="B336" s="4" t="s">
        <v>1739</v>
      </c>
      <c r="C336" s="4"/>
      <c r="D336" s="4"/>
      <c r="E336" s="4"/>
      <c r="F336" s="4" t="s">
        <v>1740</v>
      </c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</row>
    <row r="337" customFormat="false" ht="13.8" hidden="false" customHeight="false" outlineLevel="0" collapsed="false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</row>
    <row r="338" customFormat="false" ht="13.8" hidden="false" customHeight="false" outlineLevel="0" collapsed="false">
      <c r="A338" s="4"/>
      <c r="B338" s="14" t="s">
        <v>1530</v>
      </c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</row>
    <row r="339" customFormat="false" ht="13.8" hidden="false" customHeight="false" outlineLevel="0" collapsed="false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</row>
    <row r="340" customFormat="false" ht="13.8" hidden="false" customHeight="false" outlineLevel="0" collapsed="false">
      <c r="A340" s="4"/>
      <c r="B340" s="4" t="s">
        <v>1741</v>
      </c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</row>
    <row r="341" customFormat="false" ht="13.8" hidden="false" customHeight="false" outlineLevel="0" collapsed="false">
      <c r="A341" s="4"/>
      <c r="B341" s="4" t="s">
        <v>1742</v>
      </c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</row>
    <row r="342" customFormat="false" ht="13.8" hidden="false" customHeight="false" outlineLevel="0" collapsed="false">
      <c r="A342" s="4"/>
      <c r="B342" s="4" t="s">
        <v>1743</v>
      </c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</row>
    <row r="343" customFormat="false" ht="13.8" hidden="false" customHeight="false" outlineLevel="0" collapsed="false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</row>
    <row r="344" customFormat="false" ht="13.8" hidden="false" customHeight="false" outlineLevel="0" collapsed="false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</row>
    <row r="345" customFormat="false" ht="13.8" hidden="false" customHeight="false" outlineLevel="0" collapsed="false">
      <c r="A345" s="4"/>
      <c r="B345" s="53" t="s">
        <v>1744</v>
      </c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</row>
    <row r="346" customFormat="false" ht="13.8" hidden="false" customHeight="false" outlineLevel="0" collapsed="false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</row>
    <row r="347" customFormat="false" ht="13.8" hidden="false" customHeight="false" outlineLevel="0" collapsed="false">
      <c r="A347" s="4"/>
      <c r="B347" s="4" t="s">
        <v>1745</v>
      </c>
      <c r="C347" s="4"/>
      <c r="D347" s="4" t="s">
        <v>1746</v>
      </c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</row>
    <row r="348" customFormat="false" ht="13.8" hidden="false" customHeight="false" outlineLevel="0" collapsed="false">
      <c r="A348" s="4"/>
      <c r="B348" s="4" t="s">
        <v>1747</v>
      </c>
      <c r="C348" s="4"/>
      <c r="D348" s="4" t="s">
        <v>1748</v>
      </c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</row>
    <row r="349" customFormat="false" ht="13.8" hidden="false" customHeight="false" outlineLevel="0" collapsed="false">
      <c r="A349" s="4"/>
      <c r="B349" s="4" t="s">
        <v>1749</v>
      </c>
      <c r="C349" s="4"/>
      <c r="D349" s="4" t="s">
        <v>1750</v>
      </c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</row>
    <row r="350" customFormat="false" ht="13.8" hidden="false" customHeight="false" outlineLevel="0" collapsed="false">
      <c r="A350" s="4"/>
      <c r="B350" s="4" t="s">
        <v>1751</v>
      </c>
      <c r="C350" s="4"/>
      <c r="D350" s="4" t="s">
        <v>1752</v>
      </c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</row>
    <row r="351" customFormat="false" ht="13.8" hidden="false" customHeight="false" outlineLevel="0" collapsed="false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</row>
    <row r="352" customFormat="false" ht="13.8" hidden="false" customHeight="false" outlineLevel="0" collapsed="false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</row>
    <row r="353" customFormat="false" ht="13.8" hidden="false" customHeight="false" outlineLevel="0" collapsed="false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</row>
    <row r="354" customFormat="false" ht="13.8" hidden="false" customHeight="false" outlineLevel="0" collapsed="false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</row>
    <row r="355" customFormat="false" ht="13.8" hidden="false" customHeight="false" outlineLevel="0" collapsed="false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</row>
    <row r="356" customFormat="false" ht="13.8" hidden="false" customHeight="false" outlineLevel="0" collapsed="false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</row>
    <row r="357" customFormat="false" ht="13.8" hidden="false" customHeight="false" outlineLevel="0" collapsed="false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</row>
    <row r="358" customFormat="false" ht="13.8" hidden="false" customHeight="false" outlineLevel="0" collapsed="false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</row>
    <row r="359" customFormat="false" ht="15.65" hidden="false" customHeight="false" outlineLevel="0" collapsed="false">
      <c r="A359" s="4"/>
      <c r="B359" s="53" t="s">
        <v>1753</v>
      </c>
      <c r="C359" s="4"/>
      <c r="D359" s="4" t="s">
        <v>1754</v>
      </c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</row>
    <row r="360" customFormat="false" ht="13.8" hidden="false" customHeight="false" outlineLevel="0" collapsed="false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</row>
    <row r="361" customFormat="false" ht="13.8" hidden="false" customHeight="false" outlineLevel="0" collapsed="false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</row>
    <row r="362" customFormat="false" ht="13.8" hidden="false" customHeight="false" outlineLevel="0" collapsed="false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</row>
    <row r="363" customFormat="false" ht="13.8" hidden="false" customHeight="false" outlineLevel="0" collapsed="false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</row>
    <row r="364" customFormat="false" ht="13.8" hidden="false" customHeight="false" outlineLevel="0" collapsed="false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</row>
    <row r="365" customFormat="false" ht="13.8" hidden="false" customHeight="false" outlineLevel="0" collapsed="false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</row>
    <row r="366" customFormat="false" ht="13.8" hidden="false" customHeight="false" outlineLevel="0" collapsed="false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</row>
    <row r="367" customFormat="false" ht="13.8" hidden="false" customHeight="false" outlineLevel="0" collapsed="false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</row>
    <row r="368" customFormat="false" ht="13.8" hidden="false" customHeight="false" outlineLevel="0" collapsed="false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</row>
    <row r="369" customFormat="false" ht="13.8" hidden="false" customHeight="false" outlineLevel="0" collapsed="false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</row>
    <row r="370" customFormat="false" ht="13.8" hidden="false" customHeight="false" outlineLevel="0" collapsed="false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</row>
    <row r="371" customFormat="false" ht="13.8" hidden="false" customHeight="false" outlineLevel="0" collapsed="false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</row>
    <row r="372" customFormat="false" ht="13.8" hidden="false" customHeight="false" outlineLevel="0" collapsed="false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</row>
    <row r="373" customFormat="false" ht="13.8" hidden="false" customHeight="false" outlineLevel="0" collapsed="false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</row>
    <row r="374" customFormat="false" ht="13.8" hidden="false" customHeight="false" outlineLevel="0" collapsed="false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</row>
    <row r="375" customFormat="false" ht="13.8" hidden="false" customHeight="false" outlineLevel="0" collapsed="false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</row>
    <row r="376" customFormat="false" ht="13.8" hidden="false" customHeight="false" outlineLevel="0" collapsed="false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</row>
    <row r="377" customFormat="false" ht="13.8" hidden="false" customHeight="false" outlineLevel="0" collapsed="false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</row>
    <row r="378" customFormat="false" ht="13.8" hidden="false" customHeight="false" outlineLevel="0" collapsed="false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</row>
    <row r="379" customFormat="false" ht="13.8" hidden="false" customHeight="false" outlineLevel="0" collapsed="false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</row>
    <row r="380" customFormat="false" ht="13.8" hidden="false" customHeight="false" outlineLevel="0" collapsed="false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</row>
    <row r="381" customFormat="false" ht="13.8" hidden="false" customHeight="false" outlineLevel="0" collapsed="false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</row>
    <row r="382" customFormat="false" ht="13.8" hidden="false" customHeight="false" outlineLevel="0" collapsed="false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</row>
    <row r="383" customFormat="false" ht="13.8" hidden="false" customHeight="false" outlineLevel="0" collapsed="false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</row>
    <row r="384" customFormat="false" ht="13.8" hidden="false" customHeight="false" outlineLevel="0" collapsed="false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</row>
    <row r="385" customFormat="false" ht="13.8" hidden="false" customHeight="false" outlineLevel="0" collapsed="false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</row>
    <row r="386" customFormat="false" ht="13.8" hidden="false" customHeight="false" outlineLevel="0" collapsed="false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</row>
    <row r="387" customFormat="false" ht="13.8" hidden="false" customHeight="false" outlineLevel="0" collapsed="false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</row>
    <row r="388" customFormat="false" ht="13.8" hidden="false" customHeight="false" outlineLevel="0" collapsed="false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</row>
    <row r="389" customFormat="false" ht="13.8" hidden="false" customHeight="false" outlineLevel="0" collapsed="false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</row>
    <row r="390" customFormat="false" ht="13.8" hidden="false" customHeight="false" outlineLevel="0" collapsed="false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</row>
    <row r="391" customFormat="false" ht="13.8" hidden="false" customHeight="false" outlineLevel="0" collapsed="false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</row>
    <row r="392" customFormat="false" ht="13.8" hidden="false" customHeight="false" outlineLevel="0" collapsed="false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</row>
    <row r="393" customFormat="false" ht="13.8" hidden="false" customHeight="false" outlineLevel="0" collapsed="false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</row>
    <row r="394" customFormat="false" ht="13.8" hidden="false" customHeight="false" outlineLevel="0" collapsed="false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</row>
    <row r="395" customFormat="false" ht="13.8" hidden="false" customHeight="false" outlineLevel="0" collapsed="false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</row>
    <row r="396" customFormat="false" ht="13.8" hidden="false" customHeight="false" outlineLevel="0" collapsed="false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</row>
    <row r="397" customFormat="false" ht="13.8" hidden="false" customHeight="false" outlineLevel="0" collapsed="false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</row>
    <row r="398" customFormat="false" ht="13.8" hidden="false" customHeight="false" outlineLevel="0" collapsed="false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</row>
    <row r="399" customFormat="false" ht="13.8" hidden="false" customHeight="false" outlineLevel="0" collapsed="false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</row>
    <row r="400" customFormat="false" ht="13.8" hidden="false" customHeight="false" outlineLevel="0" collapsed="false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</row>
    <row r="401" customFormat="false" ht="13.8" hidden="false" customHeight="false" outlineLevel="0" collapsed="false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</row>
    <row r="402" customFormat="false" ht="13.8" hidden="false" customHeight="false" outlineLevel="0" collapsed="false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</row>
    <row r="403" customFormat="false" ht="13.8" hidden="false" customHeight="false" outlineLevel="0" collapsed="false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</row>
    <row r="404" customFormat="false" ht="13.8" hidden="false" customHeight="false" outlineLevel="0" collapsed="false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</row>
    <row r="405" customFormat="false" ht="13.8" hidden="false" customHeight="false" outlineLevel="0" collapsed="false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</row>
    <row r="406" customFormat="false" ht="13.8" hidden="false" customHeight="false" outlineLevel="0" collapsed="false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</row>
    <row r="407" customFormat="false" ht="13.8" hidden="false" customHeight="false" outlineLevel="0" collapsed="false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</row>
    <row r="408" customFormat="false" ht="13.8" hidden="false" customHeight="false" outlineLevel="0" collapsed="false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</row>
    <row r="409" customFormat="false" ht="13.8" hidden="false" customHeight="false" outlineLevel="0" collapsed="false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</row>
    <row r="410" customFormat="false" ht="13.8" hidden="false" customHeight="false" outlineLevel="0" collapsed="false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</row>
    <row r="411" customFormat="false" ht="13.8" hidden="false" customHeight="false" outlineLevel="0" collapsed="false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</row>
    <row r="412" customFormat="false" ht="13.8" hidden="false" customHeight="false" outlineLevel="0" collapsed="false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</row>
    <row r="413" customFormat="false" ht="13.8" hidden="false" customHeight="false" outlineLevel="0" collapsed="false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</row>
    <row r="414" customFormat="false" ht="13.8" hidden="false" customHeight="false" outlineLevel="0" collapsed="false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</row>
    <row r="415" customFormat="false" ht="13.8" hidden="false" customHeight="false" outlineLevel="0" collapsed="false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</row>
    <row r="416" customFormat="false" ht="13.8" hidden="false" customHeight="false" outlineLevel="0" collapsed="false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</row>
    <row r="417" customFormat="false" ht="13.8" hidden="false" customHeight="false" outlineLevel="0" collapsed="false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</row>
    <row r="418" customFormat="false" ht="13.8" hidden="false" customHeight="false" outlineLevel="0" collapsed="false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</row>
    <row r="419" customFormat="false" ht="13.8" hidden="false" customHeight="false" outlineLevel="0" collapsed="false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</row>
    <row r="420" customFormat="false" ht="13.8" hidden="false" customHeight="false" outlineLevel="0" collapsed="false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</row>
    <row r="421" customFormat="false" ht="13.8" hidden="false" customHeight="false" outlineLevel="0" collapsed="false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</row>
    <row r="422" customFormat="false" ht="13.8" hidden="false" customHeight="false" outlineLevel="0" collapsed="false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</row>
    <row r="423" customFormat="false" ht="13.8" hidden="false" customHeight="false" outlineLevel="0" collapsed="false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</row>
    <row r="424" customFormat="false" ht="13.8" hidden="false" customHeight="false" outlineLevel="0" collapsed="false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</row>
    <row r="425" customFormat="false" ht="13.8" hidden="false" customHeight="false" outlineLevel="0" collapsed="false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</row>
    <row r="426" customFormat="false" ht="13.8" hidden="false" customHeight="false" outlineLevel="0" collapsed="false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</row>
    <row r="427" customFormat="false" ht="13.8" hidden="false" customHeight="false" outlineLevel="0" collapsed="false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</row>
    <row r="428" customFormat="false" ht="13.8" hidden="false" customHeight="false" outlineLevel="0" collapsed="false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</row>
    <row r="429" customFormat="false" ht="13.8" hidden="false" customHeight="false" outlineLevel="0" collapsed="false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</row>
    <row r="430" customFormat="false" ht="13.8" hidden="false" customHeight="false" outlineLevel="0" collapsed="false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</row>
    <row r="431" customFormat="false" ht="13.8" hidden="false" customHeight="false" outlineLevel="0" collapsed="false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</row>
    <row r="432" customFormat="false" ht="13.8" hidden="false" customHeight="false" outlineLevel="0" collapsed="false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</row>
    <row r="433" customFormat="false" ht="13.8" hidden="false" customHeight="false" outlineLevel="0" collapsed="false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</row>
    <row r="434" customFormat="false" ht="13.8" hidden="false" customHeight="false" outlineLevel="0" collapsed="false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</row>
    <row r="435" customFormat="false" ht="13.8" hidden="false" customHeight="false" outlineLevel="0" collapsed="false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</row>
    <row r="436" customFormat="false" ht="13.8" hidden="false" customHeight="false" outlineLevel="0" collapsed="false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</row>
    <row r="437" customFormat="false" ht="13.8" hidden="false" customHeight="false" outlineLevel="0" collapsed="false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</row>
    <row r="438" customFormat="false" ht="13.8" hidden="false" customHeight="false" outlineLevel="0" collapsed="false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</row>
    <row r="439" customFormat="false" ht="13.8" hidden="false" customHeight="false" outlineLevel="0" collapsed="false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</row>
    <row r="440" customFormat="false" ht="13.8" hidden="false" customHeight="false" outlineLevel="0" collapsed="false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</row>
    <row r="441" customFormat="false" ht="13.8" hidden="false" customHeight="false" outlineLevel="0" collapsed="false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</row>
    <row r="442" customFormat="false" ht="13.8" hidden="false" customHeight="false" outlineLevel="0" collapsed="false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</row>
    <row r="443" customFormat="false" ht="13.8" hidden="false" customHeight="false" outlineLevel="0" collapsed="false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</row>
    <row r="444" customFormat="false" ht="13.8" hidden="false" customHeight="false" outlineLevel="0" collapsed="false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</row>
    <row r="445" customFormat="false" ht="13.8" hidden="false" customHeight="false" outlineLevel="0" collapsed="false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</row>
    <row r="446" customFormat="false" ht="13.8" hidden="false" customHeight="false" outlineLevel="0" collapsed="false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</row>
    <row r="447" customFormat="false" ht="13.8" hidden="false" customHeight="false" outlineLevel="0" collapsed="false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</row>
    <row r="448" customFormat="false" ht="13.8" hidden="false" customHeight="false" outlineLevel="0" collapsed="false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</row>
    <row r="449" customFormat="false" ht="13.8" hidden="false" customHeight="false" outlineLevel="0" collapsed="false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</row>
    <row r="450" customFormat="false" ht="13.8" hidden="false" customHeight="false" outlineLevel="0" collapsed="false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</row>
    <row r="451" customFormat="false" ht="13.8" hidden="false" customHeight="false" outlineLevel="0" collapsed="false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</row>
    <row r="452" customFormat="false" ht="13.8" hidden="false" customHeight="false" outlineLevel="0" collapsed="false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</row>
    <row r="453" customFormat="false" ht="13.8" hidden="false" customHeight="false" outlineLevel="0" collapsed="false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</row>
    <row r="454" customFormat="false" ht="13.8" hidden="false" customHeight="false" outlineLevel="0" collapsed="false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</row>
    <row r="455" customFormat="false" ht="13.8" hidden="false" customHeight="false" outlineLevel="0" collapsed="false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</row>
    <row r="456" customFormat="false" ht="13.8" hidden="false" customHeight="false" outlineLevel="0" collapsed="false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</row>
    <row r="457" customFormat="false" ht="13.8" hidden="false" customHeight="false" outlineLevel="0" collapsed="false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</row>
    <row r="458" customFormat="false" ht="13.8" hidden="false" customHeight="false" outlineLevel="0" collapsed="false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</row>
    <row r="459" customFormat="false" ht="13.8" hidden="false" customHeight="false" outlineLevel="0" collapsed="false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</row>
    <row r="460" customFormat="false" ht="13.8" hidden="false" customHeight="false" outlineLevel="0" collapsed="false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</row>
    <row r="461" customFormat="false" ht="13.8" hidden="false" customHeight="false" outlineLevel="0" collapsed="false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</row>
    <row r="462" customFormat="false" ht="13.8" hidden="false" customHeight="false" outlineLevel="0" collapsed="false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</row>
    <row r="463" customFormat="false" ht="13.8" hidden="false" customHeight="false" outlineLevel="0" collapsed="false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</row>
    <row r="464" customFormat="false" ht="13.8" hidden="false" customHeight="false" outlineLevel="0" collapsed="false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</row>
    <row r="465" customFormat="false" ht="13.8" hidden="false" customHeight="false" outlineLevel="0" collapsed="false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</row>
    <row r="466" customFormat="false" ht="13.8" hidden="false" customHeight="false" outlineLevel="0" collapsed="false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</row>
    <row r="467" customFormat="false" ht="13.8" hidden="false" customHeight="false" outlineLevel="0" collapsed="false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</row>
    <row r="468" customFormat="false" ht="13.8" hidden="false" customHeight="false" outlineLevel="0" collapsed="false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</row>
    <row r="469" customFormat="false" ht="13.8" hidden="false" customHeight="false" outlineLevel="0" collapsed="false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</row>
    <row r="470" customFormat="false" ht="13.8" hidden="false" customHeight="false" outlineLevel="0" collapsed="false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</row>
    <row r="471" customFormat="false" ht="13.8" hidden="false" customHeight="false" outlineLevel="0" collapsed="false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</row>
    <row r="472" customFormat="false" ht="13.8" hidden="false" customHeight="false" outlineLevel="0" collapsed="false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</row>
    <row r="473" customFormat="false" ht="13.8" hidden="false" customHeight="false" outlineLevel="0" collapsed="false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</row>
    <row r="474" customFormat="false" ht="13.8" hidden="false" customHeight="false" outlineLevel="0" collapsed="false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</row>
    <row r="475" customFormat="false" ht="13.8" hidden="false" customHeight="false" outlineLevel="0" collapsed="false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</row>
    <row r="476" customFormat="false" ht="13.8" hidden="false" customHeight="false" outlineLevel="0" collapsed="false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</row>
    <row r="477" customFormat="false" ht="13.8" hidden="false" customHeight="false" outlineLevel="0" collapsed="false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</row>
    <row r="478" customFormat="false" ht="13.8" hidden="false" customHeight="false" outlineLevel="0" collapsed="false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</row>
    <row r="479" customFormat="false" ht="13.8" hidden="false" customHeight="false" outlineLevel="0" collapsed="false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</row>
    <row r="480" customFormat="false" ht="13.8" hidden="false" customHeight="false" outlineLevel="0" collapsed="false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</row>
    <row r="481" customFormat="false" ht="13.8" hidden="false" customHeight="false" outlineLevel="0" collapsed="false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</row>
    <row r="482" customFormat="false" ht="13.8" hidden="false" customHeight="false" outlineLevel="0" collapsed="false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</row>
    <row r="483" customFormat="false" ht="13.8" hidden="false" customHeight="false" outlineLevel="0" collapsed="false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</row>
    <row r="484" customFormat="false" ht="13.8" hidden="false" customHeight="false" outlineLevel="0" collapsed="false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</row>
    <row r="485" customFormat="false" ht="13.8" hidden="false" customHeight="false" outlineLevel="0" collapsed="false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</row>
    <row r="486" customFormat="false" ht="13.8" hidden="false" customHeight="false" outlineLevel="0" collapsed="false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</row>
    <row r="487" customFormat="false" ht="13.8" hidden="false" customHeight="false" outlineLevel="0" collapsed="false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</row>
    <row r="488" customFormat="false" ht="13.8" hidden="false" customHeight="false" outlineLevel="0" collapsed="false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</row>
    <row r="489" customFormat="false" ht="13.8" hidden="false" customHeight="false" outlineLevel="0" collapsed="false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</row>
    <row r="490" customFormat="false" ht="13.8" hidden="false" customHeight="false" outlineLevel="0" collapsed="false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</row>
    <row r="491" customFormat="false" ht="13.8" hidden="false" customHeight="false" outlineLevel="0" collapsed="false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</row>
    <row r="492" customFormat="false" ht="13.8" hidden="false" customHeight="false" outlineLevel="0" collapsed="false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</row>
    <row r="493" customFormat="false" ht="13.8" hidden="false" customHeight="false" outlineLevel="0" collapsed="false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</row>
    <row r="494" customFormat="false" ht="13.8" hidden="false" customHeight="false" outlineLevel="0" collapsed="false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</row>
    <row r="495" customFormat="false" ht="13.8" hidden="false" customHeight="false" outlineLevel="0" collapsed="false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</row>
    <row r="496" customFormat="false" ht="13.8" hidden="false" customHeight="false" outlineLevel="0" collapsed="false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</row>
    <row r="497" customFormat="false" ht="13.8" hidden="false" customHeight="false" outlineLevel="0" collapsed="false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</row>
    <row r="498" customFormat="false" ht="13.8" hidden="false" customHeight="false" outlineLevel="0" collapsed="false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</row>
    <row r="499" customFormat="false" ht="13.8" hidden="false" customHeight="false" outlineLevel="0" collapsed="false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</row>
    <row r="500" customFormat="false" ht="13.8" hidden="false" customHeight="false" outlineLevel="0" collapsed="false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</row>
    <row r="501" customFormat="false" ht="13.8" hidden="false" customHeight="false" outlineLevel="0" collapsed="false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</row>
    <row r="502" customFormat="false" ht="13.8" hidden="false" customHeight="false" outlineLevel="0" collapsed="false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</row>
    <row r="503" customFormat="false" ht="13.8" hidden="false" customHeight="false" outlineLevel="0" collapsed="false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</row>
    <row r="504" customFormat="false" ht="13.8" hidden="false" customHeight="false" outlineLevel="0" collapsed="false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</row>
    <row r="505" customFormat="false" ht="13.8" hidden="false" customHeight="false" outlineLevel="0" collapsed="false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</row>
    <row r="506" customFormat="false" ht="13.8" hidden="false" customHeight="false" outlineLevel="0" collapsed="false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</row>
    <row r="507" customFormat="false" ht="13.8" hidden="false" customHeight="false" outlineLevel="0" collapsed="false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</row>
    <row r="508" customFormat="false" ht="13.8" hidden="false" customHeight="false" outlineLevel="0" collapsed="false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</row>
    <row r="509" customFormat="false" ht="13.8" hidden="false" customHeight="false" outlineLevel="0" collapsed="false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</row>
    <row r="510" customFormat="false" ht="13.8" hidden="false" customHeight="false" outlineLevel="0" collapsed="false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</row>
    <row r="511" customFormat="false" ht="13.8" hidden="false" customHeight="false" outlineLevel="0" collapsed="false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</row>
    <row r="512" customFormat="false" ht="13.8" hidden="false" customHeight="false" outlineLevel="0" collapsed="false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</row>
    <row r="513" customFormat="false" ht="13.8" hidden="false" customHeight="false" outlineLevel="0" collapsed="false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</row>
    <row r="514" customFormat="false" ht="13.8" hidden="false" customHeight="false" outlineLevel="0" collapsed="false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</row>
    <row r="515" customFormat="false" ht="13.8" hidden="false" customHeight="false" outlineLevel="0" collapsed="false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</row>
    <row r="516" customFormat="false" ht="13.8" hidden="false" customHeight="false" outlineLevel="0" collapsed="false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</row>
    <row r="517" customFormat="false" ht="13.8" hidden="false" customHeight="false" outlineLevel="0" collapsed="false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</row>
    <row r="518" customFormat="false" ht="13.8" hidden="false" customHeight="false" outlineLevel="0" collapsed="false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</row>
    <row r="519" customFormat="false" ht="13.8" hidden="false" customHeight="false" outlineLevel="0" collapsed="false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</row>
    <row r="520" customFormat="false" ht="13.8" hidden="false" customHeight="false" outlineLevel="0" collapsed="false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</row>
    <row r="521" customFormat="false" ht="13.8" hidden="false" customHeight="false" outlineLevel="0" collapsed="false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</row>
    <row r="522" customFormat="false" ht="13.8" hidden="false" customHeight="false" outlineLevel="0" collapsed="false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</row>
    <row r="523" customFormat="false" ht="13.8" hidden="false" customHeight="false" outlineLevel="0" collapsed="false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</row>
    <row r="524" customFormat="false" ht="13.8" hidden="false" customHeight="false" outlineLevel="0" collapsed="false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</row>
    <row r="525" customFormat="false" ht="13.8" hidden="false" customHeight="false" outlineLevel="0" collapsed="false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</row>
    <row r="526" customFormat="false" ht="13.8" hidden="false" customHeight="false" outlineLevel="0" collapsed="false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</row>
    <row r="527" customFormat="false" ht="13.8" hidden="false" customHeight="false" outlineLevel="0" collapsed="false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</row>
    <row r="528" customFormat="false" ht="13.8" hidden="false" customHeight="false" outlineLevel="0" collapsed="false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</row>
    <row r="529" customFormat="false" ht="13.8" hidden="false" customHeight="false" outlineLevel="0" collapsed="false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</row>
    <row r="530" customFormat="false" ht="13.8" hidden="false" customHeight="false" outlineLevel="0" collapsed="false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</row>
    <row r="531" customFormat="false" ht="13.8" hidden="false" customHeight="false" outlineLevel="0" collapsed="false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</row>
    <row r="532" customFormat="false" ht="13.8" hidden="false" customHeight="false" outlineLevel="0" collapsed="false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</row>
    <row r="533" customFormat="false" ht="13.8" hidden="false" customHeight="false" outlineLevel="0" collapsed="false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</row>
    <row r="534" customFormat="false" ht="13.8" hidden="false" customHeight="false" outlineLevel="0" collapsed="false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</row>
    <row r="535" customFormat="false" ht="13.8" hidden="false" customHeight="false" outlineLevel="0" collapsed="false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</row>
    <row r="536" customFormat="false" ht="13.8" hidden="false" customHeight="false" outlineLevel="0" collapsed="false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</row>
    <row r="537" customFormat="false" ht="13.8" hidden="false" customHeight="false" outlineLevel="0" collapsed="false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</row>
    <row r="538" customFormat="false" ht="13.8" hidden="false" customHeight="false" outlineLevel="0" collapsed="false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</row>
    <row r="539" customFormat="false" ht="13.8" hidden="false" customHeight="false" outlineLevel="0" collapsed="false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</row>
    <row r="540" customFormat="false" ht="13.8" hidden="false" customHeight="false" outlineLevel="0" collapsed="false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</row>
    <row r="541" customFormat="false" ht="13.8" hidden="false" customHeight="false" outlineLevel="0" collapsed="false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</row>
    <row r="542" customFormat="false" ht="13.8" hidden="false" customHeight="false" outlineLevel="0" collapsed="false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</row>
    <row r="543" customFormat="false" ht="13.8" hidden="false" customHeight="false" outlineLevel="0" collapsed="false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</row>
    <row r="544" customFormat="false" ht="13.8" hidden="false" customHeight="false" outlineLevel="0" collapsed="false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</row>
    <row r="545" customFormat="false" ht="13.8" hidden="false" customHeight="false" outlineLevel="0" collapsed="false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</row>
    <row r="546" customFormat="false" ht="13.8" hidden="false" customHeight="false" outlineLevel="0" collapsed="false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</row>
    <row r="547" customFormat="false" ht="13.8" hidden="false" customHeight="false" outlineLevel="0" collapsed="false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</row>
    <row r="548" customFormat="false" ht="13.8" hidden="false" customHeight="false" outlineLevel="0" collapsed="false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</row>
    <row r="549" customFormat="false" ht="13.8" hidden="false" customHeight="false" outlineLevel="0" collapsed="false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</row>
    <row r="550" customFormat="false" ht="13.8" hidden="false" customHeight="false" outlineLevel="0" collapsed="false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</row>
    <row r="551" customFormat="false" ht="13.8" hidden="false" customHeight="false" outlineLevel="0" collapsed="false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</row>
    <row r="552" customFormat="false" ht="13.8" hidden="false" customHeight="false" outlineLevel="0" collapsed="false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</row>
    <row r="553" customFormat="false" ht="13.8" hidden="false" customHeight="false" outlineLevel="0" collapsed="false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</row>
    <row r="554" customFormat="false" ht="13.8" hidden="false" customHeight="false" outlineLevel="0" collapsed="false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</row>
    <row r="555" customFormat="false" ht="13.8" hidden="false" customHeight="false" outlineLevel="0" collapsed="false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</row>
    <row r="556" customFormat="false" ht="13.8" hidden="false" customHeight="false" outlineLevel="0" collapsed="false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</row>
    <row r="557" customFormat="false" ht="13.8" hidden="false" customHeight="false" outlineLevel="0" collapsed="false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</row>
    <row r="558" customFormat="false" ht="13.8" hidden="false" customHeight="false" outlineLevel="0" collapsed="false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</row>
    <row r="559" customFormat="false" ht="13.8" hidden="false" customHeight="false" outlineLevel="0" collapsed="false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</row>
    <row r="560" customFormat="false" ht="13.8" hidden="false" customHeight="false" outlineLevel="0" collapsed="false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</row>
    <row r="561" customFormat="false" ht="13.8" hidden="false" customHeight="false" outlineLevel="0" collapsed="false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</row>
    <row r="562" customFormat="false" ht="13.8" hidden="false" customHeight="false" outlineLevel="0" collapsed="false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</row>
    <row r="563" customFormat="false" ht="13.8" hidden="false" customHeight="false" outlineLevel="0" collapsed="false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</row>
    <row r="564" customFormat="false" ht="13.8" hidden="false" customHeight="false" outlineLevel="0" collapsed="false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</row>
    <row r="565" customFormat="false" ht="13.8" hidden="false" customHeight="false" outlineLevel="0" collapsed="false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</row>
    <row r="566" customFormat="false" ht="13.8" hidden="false" customHeight="false" outlineLevel="0" collapsed="false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</row>
    <row r="567" customFormat="false" ht="13.8" hidden="false" customHeight="false" outlineLevel="0" collapsed="false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</row>
    <row r="568" customFormat="false" ht="13.8" hidden="false" customHeight="false" outlineLevel="0" collapsed="false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</row>
    <row r="569" customFormat="false" ht="13.8" hidden="false" customHeight="false" outlineLevel="0" collapsed="false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</row>
    <row r="570" customFormat="false" ht="13.8" hidden="false" customHeight="false" outlineLevel="0" collapsed="false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</row>
    <row r="571" customFormat="false" ht="13.8" hidden="false" customHeight="false" outlineLevel="0" collapsed="false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</row>
    <row r="572" customFormat="false" ht="13.8" hidden="false" customHeight="false" outlineLevel="0" collapsed="false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</row>
    <row r="573" customFormat="false" ht="13.8" hidden="false" customHeight="false" outlineLevel="0" collapsed="false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</row>
    <row r="574" customFormat="false" ht="13.8" hidden="false" customHeight="false" outlineLevel="0" collapsed="false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</row>
    <row r="575" customFormat="false" ht="13.8" hidden="false" customHeight="false" outlineLevel="0" collapsed="false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</row>
    <row r="576" customFormat="false" ht="13.8" hidden="false" customHeight="false" outlineLevel="0" collapsed="false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</row>
    <row r="577" customFormat="false" ht="13.8" hidden="false" customHeight="false" outlineLevel="0" collapsed="false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</row>
    <row r="578" customFormat="false" ht="13.8" hidden="false" customHeight="false" outlineLevel="0" collapsed="false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</row>
    <row r="579" customFormat="false" ht="13.8" hidden="false" customHeight="false" outlineLevel="0" collapsed="false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</row>
    <row r="580" customFormat="false" ht="13.8" hidden="false" customHeight="false" outlineLevel="0" collapsed="false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</row>
    <row r="581" customFormat="false" ht="13.8" hidden="false" customHeight="false" outlineLevel="0" collapsed="false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</row>
    <row r="582" customFormat="false" ht="13.8" hidden="false" customHeight="false" outlineLevel="0" collapsed="false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</row>
    <row r="583" customFormat="false" ht="13.8" hidden="false" customHeight="false" outlineLevel="0" collapsed="false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</row>
    <row r="584" customFormat="false" ht="13.8" hidden="false" customHeight="false" outlineLevel="0" collapsed="false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</row>
    <row r="585" customFormat="false" ht="13.8" hidden="false" customHeight="false" outlineLevel="0" collapsed="false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</row>
    <row r="586" customFormat="false" ht="13.8" hidden="false" customHeight="false" outlineLevel="0" collapsed="false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</row>
    <row r="587" customFormat="false" ht="13.8" hidden="false" customHeight="false" outlineLevel="0" collapsed="false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</row>
    <row r="588" customFormat="false" ht="13.8" hidden="false" customHeight="false" outlineLevel="0" collapsed="false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</row>
    <row r="589" customFormat="false" ht="13.8" hidden="false" customHeight="false" outlineLevel="0" collapsed="false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</row>
    <row r="590" customFormat="false" ht="13.8" hidden="false" customHeight="false" outlineLevel="0" collapsed="false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</row>
    <row r="591" customFormat="false" ht="13.8" hidden="false" customHeight="false" outlineLevel="0" collapsed="false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</row>
    <row r="592" customFormat="false" ht="13.8" hidden="false" customHeight="false" outlineLevel="0" collapsed="false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</row>
    <row r="593" customFormat="false" ht="13.8" hidden="false" customHeight="false" outlineLevel="0" collapsed="false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</row>
    <row r="594" customFormat="false" ht="13.8" hidden="false" customHeight="false" outlineLevel="0" collapsed="false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</row>
    <row r="595" customFormat="false" ht="13.8" hidden="false" customHeight="false" outlineLevel="0" collapsed="false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</row>
    <row r="596" customFormat="false" ht="13.8" hidden="false" customHeight="false" outlineLevel="0" collapsed="false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</row>
    <row r="597" customFormat="false" ht="13.8" hidden="false" customHeight="false" outlineLevel="0" collapsed="false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</row>
    <row r="598" customFormat="false" ht="13.8" hidden="false" customHeight="false" outlineLevel="0" collapsed="false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</row>
    <row r="599" customFormat="false" ht="13.8" hidden="false" customHeight="false" outlineLevel="0" collapsed="false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</row>
    <row r="600" customFormat="false" ht="13.8" hidden="false" customHeight="false" outlineLevel="0" collapsed="false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</row>
    <row r="601" customFormat="false" ht="13.8" hidden="false" customHeight="false" outlineLevel="0" collapsed="false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</row>
    <row r="602" customFormat="false" ht="13.8" hidden="false" customHeight="false" outlineLevel="0" collapsed="false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</row>
    <row r="603" customFormat="false" ht="13.8" hidden="false" customHeight="false" outlineLevel="0" collapsed="false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</row>
    <row r="604" customFormat="false" ht="13.8" hidden="false" customHeight="false" outlineLevel="0" collapsed="false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</row>
    <row r="605" customFormat="false" ht="13.8" hidden="false" customHeight="false" outlineLevel="0" collapsed="false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</row>
    <row r="606" customFormat="false" ht="13.8" hidden="false" customHeight="false" outlineLevel="0" collapsed="false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</row>
    <row r="607" customFormat="false" ht="13.8" hidden="false" customHeight="false" outlineLevel="0" collapsed="false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</row>
    <row r="608" customFormat="false" ht="13.8" hidden="false" customHeight="false" outlineLevel="0" collapsed="false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</row>
    <row r="609" customFormat="false" ht="13.8" hidden="false" customHeight="false" outlineLevel="0" collapsed="false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</row>
    <row r="610" customFormat="false" ht="13.8" hidden="false" customHeight="false" outlineLevel="0" collapsed="false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</row>
    <row r="611" customFormat="false" ht="13.8" hidden="false" customHeight="false" outlineLevel="0" collapsed="false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</row>
    <row r="612" customFormat="false" ht="13.8" hidden="false" customHeight="false" outlineLevel="0" collapsed="false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</row>
    <row r="613" customFormat="false" ht="13.8" hidden="false" customHeight="false" outlineLevel="0" collapsed="false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</row>
    <row r="614" customFormat="false" ht="13.8" hidden="false" customHeight="false" outlineLevel="0" collapsed="false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</row>
    <row r="615" customFormat="false" ht="13.8" hidden="false" customHeight="false" outlineLevel="0" collapsed="false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</row>
    <row r="616" customFormat="false" ht="13.8" hidden="false" customHeight="false" outlineLevel="0" collapsed="false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</row>
    <row r="617" customFormat="false" ht="13.8" hidden="false" customHeight="false" outlineLevel="0" collapsed="false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</row>
    <row r="618" customFormat="false" ht="13.8" hidden="false" customHeight="false" outlineLevel="0" collapsed="false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</row>
    <row r="619" customFormat="false" ht="13.8" hidden="false" customHeight="false" outlineLevel="0" collapsed="false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</row>
    <row r="620" customFormat="false" ht="13.8" hidden="false" customHeight="false" outlineLevel="0" collapsed="false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</row>
    <row r="621" customFormat="false" ht="13.8" hidden="false" customHeight="false" outlineLevel="0" collapsed="false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</row>
    <row r="622" customFormat="false" ht="13.8" hidden="false" customHeight="false" outlineLevel="0" collapsed="false">
      <c r="A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</row>
    <row r="623" customFormat="false" ht="13.8" hidden="false" customHeight="false" outlineLevel="0" collapsed="false">
      <c r="A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</row>
  </sheetData>
  <hyperlinks>
    <hyperlink ref="D126" r:id="rId1" location="page/content%2Fseriescmd-Series.html%23ww200326" display="http://www.eviews.com/help/helpintro.html#page/content%2Fseriescmd-Series.html%23ww200326 "/>
    <hyperlink ref="D233" r:id="rId2" location="page/content%2Falphacmd-Alpha.html%23" display="http://www.eviews.com/help/helpintro.html#page/content%2Falphacmd-Alpha.html%23 "/>
    <hyperlink ref="F257" r:id="rId3" display="x.append(file) c:\…\archivo.txt"/>
    <hyperlink ref="D300" r:id="rId4" location="page/content%2Fvectorcmd-Vector.html%23" display="http://www.eviews.com/help/helpintro.html#page/content%2Fvectorcmd-Vector.html%23 "/>
    <hyperlink ref="D359" r:id="rId5" location="page/content%2Fequationcmd-Equation.html%23" display="http://www.eviews.com/help/helpintro.html#page/content%2Fequationcmd-Equation.html%23 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6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CB511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G31" activeCellId="0" sqref="G31"/>
    </sheetView>
  </sheetViews>
  <sheetFormatPr defaultColWidth="11.78515625" defaultRowHeight="13.8" zeroHeight="false" outlineLevelRow="0" outlineLevelCol="0"/>
  <cols>
    <col collapsed="false" customWidth="true" hidden="false" outlineLevel="0" max="61" min="1" style="1" width="11.42"/>
    <col collapsed="false" customWidth="true" hidden="false" outlineLevel="0" max="1024" min="1022" style="0" width="11.52"/>
  </cols>
  <sheetData>
    <row r="1" customFormat="false" ht="13.8" hidden="false" customHeight="false" outlineLevel="0" collapsed="false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</row>
    <row r="2" customFormat="false" ht="13.8" hidden="false" customHeight="false" outlineLevel="0" collapsed="false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8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</row>
    <row r="3" customFormat="false" ht="13.8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</row>
    <row r="4" customFormat="false" ht="26.8" hidden="false" customHeight="false" outlineLevel="0" collapsed="false">
      <c r="A4" s="4"/>
      <c r="B4" s="5" t="s">
        <v>1755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</row>
    <row r="5" customFormat="false" ht="13.8" hidden="false" customHeight="false" outlineLevel="0" collapsed="false">
      <c r="A5" s="4"/>
      <c r="B5" s="4"/>
      <c r="C5" s="4"/>
      <c r="D5" s="4"/>
      <c r="E5" s="22"/>
      <c r="F5" s="4" t="s">
        <v>1756</v>
      </c>
      <c r="G5" s="4"/>
      <c r="H5" s="4"/>
      <c r="I5" s="22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6" t="s">
        <v>1757</v>
      </c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</row>
    <row r="6" customFormat="false" ht="13.8" hidden="false" customHeight="false" outlineLevel="0" collapsed="false">
      <c r="A6" s="4"/>
      <c r="B6" s="4"/>
      <c r="C6" s="4"/>
      <c r="D6" s="4"/>
      <c r="E6" s="22"/>
      <c r="F6" s="4"/>
      <c r="G6" s="4"/>
      <c r="H6" s="4"/>
      <c r="I6" s="22"/>
      <c r="J6" s="4"/>
      <c r="K6" s="17" t="s">
        <v>1758</v>
      </c>
      <c r="L6" s="4"/>
      <c r="M6" s="4"/>
      <c r="N6" s="16" t="s">
        <v>1759</v>
      </c>
      <c r="O6" s="4"/>
      <c r="P6" s="4"/>
      <c r="Q6" s="4"/>
      <c r="R6" s="4"/>
      <c r="S6" s="4"/>
      <c r="T6" s="4"/>
      <c r="U6" s="4"/>
      <c r="V6" s="4"/>
      <c r="W6" s="4"/>
      <c r="X6" s="16" t="s">
        <v>1760</v>
      </c>
      <c r="Y6" s="4"/>
      <c r="Z6" s="4"/>
      <c r="AA6" s="4"/>
      <c r="AB6" s="4"/>
      <c r="AC6" s="16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</row>
    <row r="7" customFormat="false" ht="13.8" hidden="false" customHeight="false" outlineLevel="0" collapsed="false">
      <c r="A7" s="4"/>
      <c r="B7" s="4"/>
      <c r="C7" s="4"/>
      <c r="D7" s="4"/>
      <c r="E7" s="22"/>
      <c r="F7" s="4"/>
      <c r="G7" s="4"/>
      <c r="H7" s="4"/>
      <c r="I7" s="22"/>
      <c r="J7" s="4"/>
      <c r="K7" s="4" t="s">
        <v>1761</v>
      </c>
      <c r="L7" s="4"/>
      <c r="M7" s="4"/>
      <c r="N7" s="8" t="s">
        <v>1762</v>
      </c>
      <c r="O7" s="4"/>
      <c r="P7" s="4"/>
      <c r="Q7" s="6"/>
      <c r="R7" s="4"/>
      <c r="S7" s="4"/>
      <c r="T7" s="4"/>
      <c r="U7" s="4"/>
      <c r="V7" s="4"/>
      <c r="W7" s="4"/>
      <c r="X7" s="4" t="s">
        <v>1219</v>
      </c>
      <c r="Y7" s="4"/>
      <c r="Z7" s="4" t="s">
        <v>1763</v>
      </c>
      <c r="AA7" s="4"/>
      <c r="AB7" s="4"/>
      <c r="AC7" s="4"/>
      <c r="AD7" s="4"/>
      <c r="AE7" s="4"/>
      <c r="AF7" s="4"/>
      <c r="AG7" s="4"/>
      <c r="AH7" s="14" t="s">
        <v>1764</v>
      </c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</row>
    <row r="8" customFormat="false" ht="13.8" hidden="false" customHeight="fals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 t="s">
        <v>1765</v>
      </c>
      <c r="L8" s="4"/>
      <c r="M8" s="4"/>
      <c r="N8" s="4" t="s">
        <v>1766</v>
      </c>
      <c r="O8" s="4"/>
      <c r="P8" s="4"/>
      <c r="Q8" s="7"/>
      <c r="R8" s="4"/>
      <c r="S8" s="4"/>
      <c r="T8" s="4"/>
      <c r="U8" s="4"/>
      <c r="V8" s="4"/>
      <c r="W8" s="4"/>
      <c r="X8" s="4" t="s">
        <v>1767</v>
      </c>
      <c r="Y8" s="4"/>
      <c r="Z8" s="4" t="s">
        <v>1768</v>
      </c>
      <c r="AA8" s="4"/>
      <c r="AB8" s="4"/>
      <c r="AC8" s="4"/>
      <c r="AD8" s="4"/>
      <c r="AE8" s="4"/>
      <c r="AF8" s="4"/>
      <c r="AG8" s="4"/>
      <c r="AH8" s="4" t="s">
        <v>1769</v>
      </c>
      <c r="AI8" s="4"/>
      <c r="AJ8" s="4" t="s">
        <v>1770</v>
      </c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</row>
    <row r="9" customFormat="false" ht="13.8" hidden="false" customHeight="false" outlineLevel="0" collapsed="false">
      <c r="A9" s="4"/>
      <c r="B9" s="22" t="s">
        <v>615</v>
      </c>
      <c r="C9" s="4" t="s">
        <v>1771</v>
      </c>
      <c r="D9" s="4"/>
      <c r="E9" s="4"/>
      <c r="F9" s="4"/>
      <c r="G9" s="4"/>
      <c r="H9" s="4"/>
      <c r="I9" s="4"/>
      <c r="J9" s="4"/>
      <c r="K9" s="4" t="s">
        <v>1772</v>
      </c>
      <c r="L9" s="4"/>
      <c r="M9" s="4"/>
      <c r="N9" s="4" t="s">
        <v>1773</v>
      </c>
      <c r="O9" s="4"/>
      <c r="P9" s="4"/>
      <c r="Q9" s="7"/>
      <c r="R9" s="4"/>
      <c r="S9" s="4"/>
      <c r="T9" s="4"/>
      <c r="U9" s="4"/>
      <c r="V9" s="4"/>
      <c r="W9" s="4"/>
      <c r="X9" s="4" t="s">
        <v>1774</v>
      </c>
      <c r="Y9" s="4"/>
      <c r="Z9" s="4"/>
      <c r="AA9" s="4"/>
      <c r="AB9" s="4"/>
      <c r="AC9" s="4"/>
      <c r="AD9" s="4"/>
      <c r="AE9" s="4"/>
      <c r="AF9" s="4"/>
      <c r="AG9" s="4"/>
      <c r="AH9" s="4" t="s">
        <v>286</v>
      </c>
      <c r="AI9" s="4"/>
      <c r="AJ9" s="4" t="s">
        <v>1775</v>
      </c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</row>
    <row r="10" customFormat="false" ht="15.65" hidden="false" customHeight="false" outlineLevel="0" collapsed="false">
      <c r="A10" s="4"/>
      <c r="B10" s="22" t="s">
        <v>1776</v>
      </c>
      <c r="C10" s="4" t="s">
        <v>1777</v>
      </c>
      <c r="D10" s="4"/>
      <c r="E10" s="4"/>
      <c r="F10" s="4"/>
      <c r="G10" s="4"/>
      <c r="H10" s="4"/>
      <c r="I10" s="4"/>
      <c r="J10" s="4"/>
      <c r="K10" s="4" t="s">
        <v>1778</v>
      </c>
      <c r="L10" s="4"/>
      <c r="M10" s="4"/>
      <c r="N10" s="4" t="s">
        <v>1779</v>
      </c>
      <c r="O10" s="4"/>
      <c r="P10" s="4"/>
      <c r="Q10" s="7"/>
      <c r="R10" s="4"/>
      <c r="S10" s="4"/>
      <c r="T10" s="4"/>
      <c r="U10" s="4"/>
      <c r="V10" s="4"/>
      <c r="W10" s="4"/>
      <c r="X10" s="4" t="s">
        <v>1780</v>
      </c>
      <c r="Y10" s="4"/>
      <c r="Z10" s="4"/>
      <c r="AA10" s="4"/>
      <c r="AB10" s="4"/>
      <c r="AC10" s="4"/>
      <c r="AD10" s="4"/>
      <c r="AE10" s="4"/>
      <c r="AF10" s="4"/>
      <c r="AG10" s="4"/>
      <c r="AH10" s="4" t="s">
        <v>1023</v>
      </c>
      <c r="AI10" s="4"/>
      <c r="AJ10" s="4" t="s">
        <v>1764</v>
      </c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</row>
    <row r="11" customFormat="false" ht="13.8" hidden="false" customHeight="false" outlineLevel="0" collapsed="false">
      <c r="A11" s="4"/>
      <c r="B11" s="22" t="s">
        <v>619</v>
      </c>
      <c r="C11" s="4" t="s">
        <v>1781</v>
      </c>
      <c r="D11" s="4"/>
      <c r="E11" s="4"/>
      <c r="F11" s="4"/>
      <c r="G11" s="4"/>
      <c r="H11" s="4"/>
      <c r="I11" s="4"/>
      <c r="J11" s="4"/>
      <c r="K11" s="4" t="s">
        <v>1782</v>
      </c>
      <c r="L11" s="4"/>
      <c r="M11" s="4"/>
      <c r="N11" s="4" t="s">
        <v>1783</v>
      </c>
      <c r="O11" s="4"/>
      <c r="P11" s="4"/>
      <c r="Q11" s="7"/>
      <c r="R11" s="4"/>
      <c r="S11" s="4"/>
      <c r="T11" s="4"/>
      <c r="U11" s="4"/>
      <c r="V11" s="4"/>
      <c r="W11" s="4"/>
      <c r="X11" s="4" t="s">
        <v>1784</v>
      </c>
      <c r="Y11" s="4"/>
      <c r="Z11" s="4"/>
      <c r="AA11" s="4"/>
      <c r="AB11" s="4"/>
      <c r="AC11" s="4"/>
      <c r="AD11" s="4"/>
      <c r="AE11" s="4"/>
      <c r="AF11" s="4"/>
      <c r="AG11" s="4"/>
      <c r="AH11" s="4" t="s">
        <v>1785</v>
      </c>
      <c r="AI11" s="4"/>
      <c r="AJ11" s="4" t="s">
        <v>1786</v>
      </c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</row>
    <row r="12" customFormat="false" ht="13.8" hidden="false" customHeight="false" outlineLevel="0" collapsed="false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 t="s">
        <v>1787</v>
      </c>
      <c r="O12" s="4"/>
      <c r="P12" s="4"/>
      <c r="Q12" s="7"/>
      <c r="R12" s="4"/>
      <c r="S12" s="4"/>
      <c r="T12" s="4"/>
      <c r="U12" s="4"/>
      <c r="V12" s="4"/>
      <c r="W12" s="4"/>
      <c r="X12" s="4" t="s">
        <v>1788</v>
      </c>
      <c r="Y12" s="4"/>
      <c r="Z12" s="4"/>
      <c r="AA12" s="4"/>
      <c r="AB12" s="4"/>
      <c r="AC12" s="4"/>
      <c r="AD12" s="4"/>
      <c r="AE12" s="4"/>
      <c r="AF12" s="4"/>
      <c r="AG12" s="4"/>
      <c r="AH12" s="4" t="s">
        <v>1789</v>
      </c>
      <c r="AI12" s="4"/>
      <c r="AJ12" s="4" t="s">
        <v>1790</v>
      </c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</row>
    <row r="13" customFormat="false" ht="13.8" hidden="false" customHeight="false" outlineLevel="0" collapsed="false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 t="s">
        <v>1791</v>
      </c>
      <c r="O13" s="4"/>
      <c r="P13" s="4"/>
      <c r="Q13" s="4"/>
      <c r="R13" s="4"/>
      <c r="S13" s="4"/>
      <c r="T13" s="4"/>
      <c r="U13" s="4"/>
      <c r="V13" s="4"/>
      <c r="W13" s="4"/>
      <c r="X13" s="4" t="s">
        <v>1792</v>
      </c>
      <c r="Y13" s="4"/>
      <c r="Z13" s="4"/>
      <c r="AA13" s="4"/>
      <c r="AB13" s="4"/>
      <c r="AC13" s="4"/>
      <c r="AD13" s="4"/>
      <c r="AE13" s="4"/>
      <c r="AF13" s="4"/>
      <c r="AG13" s="4"/>
      <c r="AH13" s="4" t="s">
        <v>1793</v>
      </c>
      <c r="AI13" s="4"/>
      <c r="AJ13" s="4" t="s">
        <v>1794</v>
      </c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</row>
    <row r="14" customFormat="false" ht="13.8" hidden="false" customHeight="false" outlineLevel="0" collapsed="false">
      <c r="A14" s="4"/>
      <c r="B14" s="6" t="s">
        <v>1795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 t="s">
        <v>1796</v>
      </c>
      <c r="Y14" s="4"/>
      <c r="Z14" s="4"/>
      <c r="AA14" s="4"/>
      <c r="AB14" s="4"/>
      <c r="AC14" s="4"/>
      <c r="AD14" s="4"/>
      <c r="AE14" s="4"/>
      <c r="AF14" s="4"/>
      <c r="AG14" s="4"/>
      <c r="AH14" s="4" t="s">
        <v>1797</v>
      </c>
      <c r="AI14" s="4"/>
      <c r="AJ14" s="4" t="s">
        <v>1798</v>
      </c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</row>
    <row r="15" customFormat="false" ht="13.8" hidden="false" customHeight="false" outlineLevel="0" collapsed="false">
      <c r="A15" s="4"/>
      <c r="B15" s="4"/>
      <c r="C15" s="4"/>
      <c r="D15" s="4"/>
      <c r="E15" s="4"/>
      <c r="F15" s="4"/>
      <c r="G15" s="4"/>
      <c r="H15" s="4"/>
      <c r="I15" s="4"/>
      <c r="J15" s="4"/>
      <c r="K15" s="6" t="s">
        <v>1799</v>
      </c>
      <c r="L15" s="4"/>
      <c r="M15" s="4"/>
      <c r="N15" s="4"/>
      <c r="O15" s="4"/>
      <c r="P15" s="4"/>
      <c r="Q15" s="4"/>
      <c r="R15" s="4"/>
      <c r="S15" s="4"/>
      <c r="T15" s="4" t="s">
        <v>1800</v>
      </c>
      <c r="U15" s="4"/>
      <c r="V15" s="4"/>
      <c r="W15" s="4"/>
      <c r="X15" s="4" t="s">
        <v>1801</v>
      </c>
      <c r="Y15" s="4"/>
      <c r="Z15" s="4"/>
      <c r="AA15" s="4"/>
      <c r="AB15" s="4"/>
      <c r="AC15" s="4"/>
      <c r="AD15" s="4"/>
      <c r="AE15" s="4"/>
      <c r="AF15" s="4"/>
      <c r="AG15" s="4"/>
      <c r="AH15" s="4" t="s">
        <v>385</v>
      </c>
      <c r="AI15" s="4"/>
      <c r="AJ15" s="4" t="s">
        <v>1802</v>
      </c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</row>
    <row r="16" customFormat="false" ht="15.65" hidden="false" customHeight="false" outlineLevel="0" collapsed="false">
      <c r="A16" s="4"/>
      <c r="B16" s="4" t="s">
        <v>1803</v>
      </c>
      <c r="C16" s="4"/>
      <c r="D16" s="4" t="s">
        <v>1804</v>
      </c>
      <c r="E16" s="4"/>
      <c r="F16" s="4"/>
      <c r="G16" s="4"/>
      <c r="H16" s="4"/>
      <c r="I16" s="4"/>
      <c r="J16" s="4"/>
      <c r="K16" s="7" t="s">
        <v>1805</v>
      </c>
      <c r="L16" s="4"/>
      <c r="M16" s="4"/>
      <c r="N16" s="4" t="s">
        <v>1806</v>
      </c>
      <c r="O16" s="4"/>
      <c r="P16" s="4"/>
      <c r="Q16" s="4"/>
      <c r="R16" s="4"/>
      <c r="S16" s="4"/>
      <c r="T16" s="4" t="s">
        <v>1807</v>
      </c>
      <c r="U16" s="4"/>
      <c r="V16" s="4"/>
      <c r="W16" s="4"/>
      <c r="X16" s="4" t="s">
        <v>1808</v>
      </c>
      <c r="Y16" s="4"/>
      <c r="Z16" s="4"/>
      <c r="AA16" s="4"/>
      <c r="AB16" s="4"/>
      <c r="AC16" s="4"/>
      <c r="AD16" s="4"/>
      <c r="AE16" s="4"/>
      <c r="AF16" s="4"/>
      <c r="AG16" s="4"/>
      <c r="AH16" s="4" t="s">
        <v>1809</v>
      </c>
      <c r="AI16" s="4"/>
      <c r="AJ16" s="4" t="s">
        <v>1810</v>
      </c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</row>
    <row r="17" customFormat="false" ht="15.65" hidden="false" customHeight="false" outlineLevel="0" collapsed="false">
      <c r="A17" s="4"/>
      <c r="B17" s="4" t="s">
        <v>1811</v>
      </c>
      <c r="C17" s="4"/>
      <c r="D17" s="4" t="s">
        <v>1812</v>
      </c>
      <c r="E17" s="4"/>
      <c r="F17" s="4"/>
      <c r="G17" s="4"/>
      <c r="H17" s="4"/>
      <c r="I17" s="4"/>
      <c r="J17" s="4"/>
      <c r="K17" s="7" t="s">
        <v>1813</v>
      </c>
      <c r="L17" s="4"/>
      <c r="M17" s="4"/>
      <c r="N17" s="4" t="s">
        <v>1814</v>
      </c>
      <c r="O17" s="4"/>
      <c r="P17" s="4"/>
      <c r="Q17" s="4"/>
      <c r="R17" s="4"/>
      <c r="S17" s="4"/>
      <c r="T17" s="4" t="s">
        <v>1815</v>
      </c>
      <c r="U17" s="4"/>
      <c r="V17" s="4"/>
      <c r="W17" s="4"/>
      <c r="X17" s="4" t="s">
        <v>1816</v>
      </c>
      <c r="Y17" s="4"/>
      <c r="Z17" s="4"/>
      <c r="AA17" s="4"/>
      <c r="AB17" s="4"/>
      <c r="AC17" s="4"/>
      <c r="AD17" s="4"/>
      <c r="AE17" s="4"/>
      <c r="AF17" s="4"/>
      <c r="AG17" s="4"/>
      <c r="AH17" s="4" t="s">
        <v>11</v>
      </c>
      <c r="AI17" s="4"/>
      <c r="AJ17" s="4" t="s">
        <v>1817</v>
      </c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</row>
    <row r="18" customFormat="false" ht="15.65" hidden="false" customHeight="false" outlineLevel="0" collapsed="false">
      <c r="A18" s="4"/>
      <c r="B18" s="4" t="s">
        <v>1818</v>
      </c>
      <c r="C18" s="4"/>
      <c r="D18" s="4" t="s">
        <v>1819</v>
      </c>
      <c r="E18" s="4"/>
      <c r="F18" s="4"/>
      <c r="G18" s="4"/>
      <c r="H18" s="4"/>
      <c r="I18" s="4"/>
      <c r="J18" s="4"/>
      <c r="K18" s="7" t="s">
        <v>1820</v>
      </c>
      <c r="L18" s="4"/>
      <c r="M18" s="4"/>
      <c r="N18" s="4" t="s">
        <v>1821</v>
      </c>
      <c r="O18" s="4"/>
      <c r="P18" s="4"/>
      <c r="Q18" s="4"/>
      <c r="R18" s="4"/>
      <c r="S18" s="4"/>
      <c r="T18" s="4"/>
      <c r="U18" s="11"/>
      <c r="V18" s="4"/>
      <c r="W18" s="4"/>
      <c r="X18" s="4" t="s">
        <v>1822</v>
      </c>
      <c r="Y18" s="4"/>
      <c r="Z18" s="4"/>
      <c r="AA18" s="4"/>
      <c r="AB18" s="4"/>
      <c r="AC18" s="4"/>
      <c r="AD18" s="4"/>
      <c r="AE18" s="4"/>
      <c r="AF18" s="4"/>
      <c r="AG18" s="4"/>
      <c r="AH18" s="4" t="s">
        <v>1823</v>
      </c>
      <c r="AI18" s="4"/>
      <c r="AJ18" s="4" t="s">
        <v>1824</v>
      </c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</row>
    <row r="19" customFormat="false" ht="15.65" hidden="false" customHeight="false" outlineLevel="0" collapsed="false">
      <c r="A19" s="4"/>
      <c r="B19" s="4" t="s">
        <v>1825</v>
      </c>
      <c r="C19" s="4"/>
      <c r="D19" s="4" t="s">
        <v>1826</v>
      </c>
      <c r="E19" s="4"/>
      <c r="F19" s="4"/>
      <c r="G19" s="4"/>
      <c r="H19" s="4"/>
      <c r="I19" s="4"/>
      <c r="J19" s="4"/>
      <c r="K19" s="7" t="s">
        <v>1827</v>
      </c>
      <c r="L19" s="4"/>
      <c r="M19" s="4"/>
      <c r="N19" s="4" t="s">
        <v>1828</v>
      </c>
      <c r="O19" s="4"/>
      <c r="P19" s="4"/>
      <c r="Q19" s="4"/>
      <c r="R19" s="4"/>
      <c r="S19" s="4"/>
      <c r="T19" s="4"/>
      <c r="U19" s="4"/>
      <c r="V19" s="4"/>
      <c r="W19" s="4"/>
      <c r="X19" s="4" t="s">
        <v>1829</v>
      </c>
      <c r="Y19" s="4"/>
      <c r="Z19" s="4"/>
      <c r="AA19" s="4"/>
      <c r="AB19" s="4"/>
      <c r="AC19" s="4"/>
      <c r="AD19" s="4"/>
      <c r="AE19" s="4"/>
      <c r="AF19" s="4"/>
      <c r="AG19" s="4"/>
      <c r="AH19" s="4" t="s">
        <v>1830</v>
      </c>
      <c r="AI19" s="4"/>
      <c r="AJ19" s="4" t="s">
        <v>1831</v>
      </c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</row>
    <row r="20" customFormat="false" ht="15.65" hidden="false" customHeight="false" outlineLevel="0" collapsed="false">
      <c r="A20" s="4"/>
      <c r="B20" s="4" t="s">
        <v>1832</v>
      </c>
      <c r="C20" s="4"/>
      <c r="D20" s="4" t="s">
        <v>1833</v>
      </c>
      <c r="E20" s="4"/>
      <c r="F20" s="4"/>
      <c r="G20" s="4"/>
      <c r="H20" s="4"/>
      <c r="I20" s="4"/>
      <c r="J20" s="4"/>
      <c r="K20" s="7" t="s">
        <v>1834</v>
      </c>
      <c r="L20" s="4"/>
      <c r="M20" s="4"/>
      <c r="N20" s="4" t="s">
        <v>1835</v>
      </c>
      <c r="O20" s="4"/>
      <c r="P20" s="4"/>
      <c r="Q20" s="4"/>
      <c r="R20" s="4"/>
      <c r="S20" s="4"/>
      <c r="T20" s="4"/>
      <c r="U20" s="4"/>
      <c r="V20" s="4"/>
      <c r="W20" s="4"/>
      <c r="X20" s="4" t="s">
        <v>1836</v>
      </c>
      <c r="Y20" s="4"/>
      <c r="Z20" s="4"/>
      <c r="AA20" s="4"/>
      <c r="AB20" s="4"/>
      <c r="AC20" s="4"/>
      <c r="AD20" s="4"/>
      <c r="AE20" s="4"/>
      <c r="AF20" s="4"/>
      <c r="AG20" s="4"/>
      <c r="AH20" s="4" t="s">
        <v>1837</v>
      </c>
      <c r="AI20" s="4"/>
      <c r="AJ20" s="4" t="s">
        <v>1838</v>
      </c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</row>
    <row r="21" customFormat="false" ht="13.8" hidden="false" customHeight="false" outlineLevel="0" collapsed="false">
      <c r="A21" s="4"/>
      <c r="B21" s="4" t="s">
        <v>1839</v>
      </c>
      <c r="C21" s="4"/>
      <c r="D21" s="4" t="s">
        <v>1840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 t="s">
        <v>1841</v>
      </c>
      <c r="Y21" s="4"/>
      <c r="Z21" s="4"/>
      <c r="AA21" s="4"/>
      <c r="AB21" s="4"/>
      <c r="AC21" s="4"/>
      <c r="AD21" s="4"/>
      <c r="AE21" s="4"/>
      <c r="AF21" s="4"/>
      <c r="AG21" s="4"/>
      <c r="AH21" s="4" t="s">
        <v>1842</v>
      </c>
      <c r="AI21" s="4"/>
      <c r="AJ21" s="4" t="s">
        <v>1843</v>
      </c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</row>
    <row r="22" customFormat="false" ht="13.8" hidden="false" customHeight="false" outlineLevel="0" collapsed="false">
      <c r="A22" s="4"/>
      <c r="B22" s="4" t="s">
        <v>1844</v>
      </c>
      <c r="C22" s="4"/>
      <c r="D22" s="4" t="s">
        <v>1840</v>
      </c>
      <c r="E22" s="4"/>
      <c r="F22" s="4"/>
      <c r="G22" s="4"/>
      <c r="H22" s="4"/>
      <c r="I22" s="4"/>
      <c r="J22" s="4"/>
      <c r="K22" s="4" t="s">
        <v>1845</v>
      </c>
      <c r="L22" s="4"/>
      <c r="M22" s="4"/>
      <c r="N22" s="4"/>
      <c r="O22" s="4" t="s">
        <v>1846</v>
      </c>
      <c r="P22" s="4"/>
      <c r="Q22" s="4"/>
      <c r="R22" s="4"/>
      <c r="S22" s="4"/>
      <c r="T22" s="4"/>
      <c r="U22" s="4"/>
      <c r="V22" s="4"/>
      <c r="W22" s="4"/>
      <c r="X22" s="4" t="s">
        <v>1847</v>
      </c>
      <c r="Y22" s="4"/>
      <c r="Z22" s="4"/>
      <c r="AA22" s="4"/>
      <c r="AB22" s="4"/>
      <c r="AC22" s="4"/>
      <c r="AD22" s="4"/>
      <c r="AE22" s="4"/>
      <c r="AF22" s="4"/>
      <c r="AG22" s="4"/>
      <c r="AH22" s="4" t="s">
        <v>1848</v>
      </c>
      <c r="AI22" s="4"/>
      <c r="AJ22" s="4" t="s">
        <v>1849</v>
      </c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</row>
    <row r="23" customFormat="false" ht="13.8" hidden="false" customHeight="false" outlineLevel="0" collapsed="false">
      <c r="A23" s="4"/>
      <c r="B23" s="4" t="s">
        <v>1850</v>
      </c>
      <c r="C23" s="4"/>
      <c r="D23" s="4" t="s">
        <v>1851</v>
      </c>
      <c r="E23" s="4"/>
      <c r="F23" s="4"/>
      <c r="G23" s="4"/>
      <c r="H23" s="4"/>
      <c r="I23" s="4"/>
      <c r="J23" s="4"/>
      <c r="K23" s="4" t="s">
        <v>523</v>
      </c>
      <c r="L23" s="4"/>
      <c r="M23" s="4"/>
      <c r="N23" s="4"/>
      <c r="O23" s="4" t="s">
        <v>1852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 t="s">
        <v>1853</v>
      </c>
      <c r="AI23" s="4"/>
      <c r="AJ23" s="4" t="s">
        <v>1854</v>
      </c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</row>
    <row r="24" customFormat="false" ht="13.8" hidden="false" customHeight="false" outlineLevel="0" collapsed="false">
      <c r="A24" s="4"/>
      <c r="B24" s="4" t="s">
        <v>1855</v>
      </c>
      <c r="C24" s="4"/>
      <c r="D24" s="4" t="s">
        <v>1856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11" t="str">
        <f aca="false">HYPERLINK("https://www.youtube.com/watch?v=dLgGSe1N4gA ","Explicación")</f>
        <v>Explicación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 t="s">
        <v>1857</v>
      </c>
      <c r="AI24" s="4"/>
      <c r="AJ24" s="4" t="s">
        <v>1858</v>
      </c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</row>
    <row r="25" customFormat="false" ht="13.8" hidden="false" customHeight="false" outlineLevel="0" collapsed="false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 t="s">
        <v>1859</v>
      </c>
      <c r="AI25" s="4"/>
      <c r="AJ25" s="4" t="s">
        <v>1860</v>
      </c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</row>
    <row r="26" customFormat="false" ht="13.8" hidden="false" customHeight="false" outlineLevel="0" collapsed="false">
      <c r="A26" s="4"/>
      <c r="B26" s="6" t="s">
        <v>1051</v>
      </c>
      <c r="C26" s="4"/>
      <c r="D26" s="4"/>
      <c r="E26" s="4"/>
      <c r="F26" s="4"/>
      <c r="G26" s="4"/>
      <c r="H26" s="4"/>
      <c r="I26" s="4"/>
      <c r="J26" s="4"/>
      <c r="K26" s="33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 t="s">
        <v>1861</v>
      </c>
      <c r="AI26" s="4"/>
      <c r="AJ26" s="4" t="s">
        <v>1862</v>
      </c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</row>
    <row r="27" customFormat="false" ht="13.8" hidden="false" customHeight="false" outlineLevel="0" collapsed="false">
      <c r="A27" s="4"/>
      <c r="B27" s="4"/>
      <c r="C27" s="4"/>
      <c r="D27" s="4"/>
      <c r="E27" s="4"/>
      <c r="F27" s="4"/>
      <c r="G27" s="4"/>
      <c r="H27" s="4"/>
      <c r="I27" s="4"/>
      <c r="J27" s="4"/>
      <c r="K27" s="33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 t="s">
        <v>1863</v>
      </c>
      <c r="AI27" s="4"/>
      <c r="AJ27" s="4" t="s">
        <v>1864</v>
      </c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</row>
    <row r="28" customFormat="false" ht="13.8" hidden="false" customHeight="false" outlineLevel="0" collapsed="false">
      <c r="A28" s="4"/>
      <c r="B28" s="17" t="s">
        <v>375</v>
      </c>
      <c r="C28" s="4"/>
      <c r="D28" s="6"/>
      <c r="E28" s="17" t="s">
        <v>376</v>
      </c>
      <c r="F28" s="4"/>
      <c r="G28" s="6"/>
      <c r="H28" s="17" t="s">
        <v>550</v>
      </c>
      <c r="I28" s="4"/>
      <c r="J28" s="4"/>
      <c r="K28" s="17" t="s">
        <v>378</v>
      </c>
      <c r="L28" s="4"/>
      <c r="M28" s="4"/>
      <c r="N28" s="28"/>
      <c r="O28" s="28"/>
      <c r="P28" s="47" t="s">
        <v>1865</v>
      </c>
      <c r="Q28" s="4"/>
      <c r="R28" s="28"/>
      <c r="S28" s="47" t="s">
        <v>1840</v>
      </c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 t="s">
        <v>1866</v>
      </c>
      <c r="AI28" s="4"/>
      <c r="AJ28" s="4" t="s">
        <v>1867</v>
      </c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</row>
    <row r="29" customFormat="false" ht="13.8" hidden="false" customHeight="false" outlineLevel="0" collapsed="false">
      <c r="A29" s="4"/>
      <c r="B29" s="15" t="s">
        <v>249</v>
      </c>
      <c r="C29" s="4" t="s">
        <v>381</v>
      </c>
      <c r="D29" s="15"/>
      <c r="E29" s="15" t="s">
        <v>382</v>
      </c>
      <c r="F29" s="4" t="s">
        <v>383</v>
      </c>
      <c r="G29" s="15"/>
      <c r="H29" s="15" t="s">
        <v>384</v>
      </c>
      <c r="I29" s="4" t="s">
        <v>1868</v>
      </c>
      <c r="J29" s="4"/>
      <c r="K29" s="15" t="s">
        <v>386</v>
      </c>
      <c r="L29" s="4" t="s">
        <v>557</v>
      </c>
      <c r="M29" s="4"/>
      <c r="N29" s="30"/>
      <c r="O29" s="30"/>
      <c r="P29" s="30" t="s">
        <v>413</v>
      </c>
      <c r="Q29" s="33" t="s">
        <v>1869</v>
      </c>
      <c r="R29" s="30"/>
      <c r="S29" s="30" t="s">
        <v>249</v>
      </c>
      <c r="T29" s="33" t="s">
        <v>388</v>
      </c>
      <c r="U29" s="4"/>
      <c r="V29" s="33" t="s">
        <v>1870</v>
      </c>
      <c r="W29" s="33" t="s">
        <v>1871</v>
      </c>
      <c r="X29" s="4"/>
      <c r="Y29" s="4"/>
      <c r="Z29" s="4"/>
      <c r="AA29" s="4"/>
      <c r="AB29" s="8"/>
      <c r="AC29" s="4"/>
      <c r="AD29" s="4"/>
      <c r="AE29" s="4"/>
      <c r="AF29" s="4"/>
      <c r="AG29" s="4"/>
      <c r="AH29" s="4" t="s">
        <v>1026</v>
      </c>
      <c r="AI29" s="4"/>
      <c r="AJ29" s="4" t="s">
        <v>1872</v>
      </c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</row>
    <row r="30" customFormat="false" ht="13.8" hidden="false" customHeight="false" outlineLevel="0" collapsed="false">
      <c r="A30" s="4"/>
      <c r="B30" s="15" t="s">
        <v>256</v>
      </c>
      <c r="C30" s="4" t="s">
        <v>390</v>
      </c>
      <c r="D30" s="15"/>
      <c r="E30" s="15" t="s">
        <v>391</v>
      </c>
      <c r="F30" s="4" t="s">
        <v>392</v>
      </c>
      <c r="G30" s="15"/>
      <c r="H30" s="15" t="s">
        <v>250</v>
      </c>
      <c r="I30" s="4" t="s">
        <v>1873</v>
      </c>
      <c r="J30" s="4"/>
      <c r="K30" s="15" t="s">
        <v>1551</v>
      </c>
      <c r="L30" s="4" t="s">
        <v>1874</v>
      </c>
      <c r="M30" s="4"/>
      <c r="N30" s="30"/>
      <c r="O30" s="30"/>
      <c r="P30" s="30" t="s">
        <v>1875</v>
      </c>
      <c r="Q30" s="33" t="s">
        <v>1876</v>
      </c>
      <c r="R30" s="30"/>
      <c r="S30" s="30" t="s">
        <v>247</v>
      </c>
      <c r="T30" s="33" t="s">
        <v>396</v>
      </c>
      <c r="U30" s="6"/>
      <c r="V30" s="33" t="s">
        <v>1877</v>
      </c>
      <c r="W30" s="33" t="s">
        <v>1878</v>
      </c>
      <c r="X30" s="4"/>
      <c r="Y30" s="4"/>
      <c r="Z30" s="4"/>
      <c r="AA30" s="4"/>
      <c r="AB30" s="8"/>
      <c r="AC30" s="4"/>
      <c r="AD30" s="4"/>
      <c r="AE30" s="4"/>
      <c r="AF30" s="4"/>
      <c r="AG30" s="4"/>
      <c r="AH30" s="4" t="s">
        <v>1879</v>
      </c>
      <c r="AI30" s="4"/>
      <c r="AJ30" s="4" t="s">
        <v>1880</v>
      </c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</row>
    <row r="31" customFormat="false" ht="13.8" hidden="false" customHeight="false" outlineLevel="0" collapsed="false">
      <c r="A31" s="4"/>
      <c r="B31" s="15" t="s">
        <v>247</v>
      </c>
      <c r="C31" s="4" t="s">
        <v>1881</v>
      </c>
      <c r="D31" s="15"/>
      <c r="E31" s="15" t="s">
        <v>411</v>
      </c>
      <c r="F31" s="4" t="s">
        <v>412</v>
      </c>
      <c r="G31" s="15"/>
      <c r="H31" s="15" t="s">
        <v>402</v>
      </c>
      <c r="I31" s="4" t="s">
        <v>1882</v>
      </c>
      <c r="J31" s="4"/>
      <c r="K31" s="15" t="s">
        <v>1555</v>
      </c>
      <c r="L31" s="4" t="s">
        <v>1883</v>
      </c>
      <c r="M31" s="4"/>
      <c r="N31" s="30"/>
      <c r="O31" s="30"/>
      <c r="P31" s="30" t="s">
        <v>274</v>
      </c>
      <c r="Q31" s="33" t="s">
        <v>1884</v>
      </c>
      <c r="R31" s="30"/>
      <c r="S31" s="30" t="s">
        <v>1885</v>
      </c>
      <c r="T31" s="33" t="s">
        <v>1886</v>
      </c>
      <c r="U31" s="4"/>
      <c r="V31" s="33" t="s">
        <v>1887</v>
      </c>
      <c r="W31" s="33" t="s">
        <v>1888</v>
      </c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 t="s">
        <v>393</v>
      </c>
      <c r="AI31" s="4"/>
      <c r="AJ31" s="4" t="s">
        <v>1889</v>
      </c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</row>
    <row r="32" customFormat="false" ht="13.8" hidden="false" customHeight="false" outlineLevel="0" collapsed="false">
      <c r="A32" s="4"/>
      <c r="B32" s="15" t="s">
        <v>261</v>
      </c>
      <c r="C32" s="4" t="s">
        <v>1890</v>
      </c>
      <c r="D32" s="15"/>
      <c r="E32" s="15" t="s">
        <v>270</v>
      </c>
      <c r="F32" s="4" t="s">
        <v>401</v>
      </c>
      <c r="G32" s="15"/>
      <c r="H32" s="15" t="s">
        <v>1057</v>
      </c>
      <c r="I32" s="4" t="s">
        <v>1868</v>
      </c>
      <c r="J32" s="4"/>
      <c r="K32" s="15" t="s">
        <v>1559</v>
      </c>
      <c r="L32" s="4" t="s">
        <v>1891</v>
      </c>
      <c r="M32" s="4"/>
      <c r="N32" s="30"/>
      <c r="O32" s="30"/>
      <c r="P32" s="30" t="s">
        <v>384</v>
      </c>
      <c r="Q32" s="33" t="s">
        <v>385</v>
      </c>
      <c r="R32" s="30"/>
      <c r="S32" s="30" t="s">
        <v>1892</v>
      </c>
      <c r="T32" s="33" t="s">
        <v>1893</v>
      </c>
      <c r="U32" s="7"/>
      <c r="V32" s="33" t="s">
        <v>1894</v>
      </c>
      <c r="W32" s="33" t="s">
        <v>1840</v>
      </c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 t="s">
        <v>1895</v>
      </c>
      <c r="AI32" s="4"/>
      <c r="AJ32" s="4" t="s">
        <v>1896</v>
      </c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</row>
    <row r="33" customFormat="false" ht="13.8" hidden="false" customHeight="false" outlineLevel="0" collapsed="false">
      <c r="A33" s="4"/>
      <c r="B33" s="15" t="s">
        <v>1897</v>
      </c>
      <c r="C33" s="4" t="s">
        <v>1898</v>
      </c>
      <c r="D33" s="15"/>
      <c r="E33" s="15" t="s">
        <v>420</v>
      </c>
      <c r="F33" s="4" t="s">
        <v>421</v>
      </c>
      <c r="G33" s="15"/>
      <c r="H33" s="15" t="s">
        <v>1061</v>
      </c>
      <c r="I33" s="4" t="s">
        <v>1873</v>
      </c>
      <c r="J33" s="4"/>
      <c r="K33" s="15" t="s">
        <v>1563</v>
      </c>
      <c r="L33" s="4" t="s">
        <v>1899</v>
      </c>
      <c r="M33" s="4"/>
      <c r="N33" s="30"/>
      <c r="O33" s="30"/>
      <c r="P33" s="30" t="s">
        <v>250</v>
      </c>
      <c r="Q33" s="33" t="s">
        <v>393</v>
      </c>
      <c r="R33" s="30"/>
      <c r="S33" s="30" t="s">
        <v>1900</v>
      </c>
      <c r="T33" s="4"/>
      <c r="U33" s="4"/>
      <c r="V33" s="33" t="s">
        <v>1901</v>
      </c>
      <c r="W33" s="33" t="s">
        <v>1902</v>
      </c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 t="s">
        <v>1903</v>
      </c>
      <c r="AI33" s="4"/>
      <c r="AJ33" s="4" t="s">
        <v>1904</v>
      </c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</row>
    <row r="34" customFormat="false" ht="13.8" hidden="false" customHeight="false" outlineLevel="0" collapsed="false">
      <c r="A34" s="4"/>
      <c r="B34" s="15" t="s">
        <v>1905</v>
      </c>
      <c r="C34" s="4" t="s">
        <v>1906</v>
      </c>
      <c r="D34" s="15"/>
      <c r="E34" s="15" t="s">
        <v>416</v>
      </c>
      <c r="F34" s="4" t="s">
        <v>417</v>
      </c>
      <c r="G34" s="15"/>
      <c r="H34" s="15" t="s">
        <v>1907</v>
      </c>
      <c r="I34" s="4" t="s">
        <v>1882</v>
      </c>
      <c r="J34" s="4"/>
      <c r="K34" s="15" t="s">
        <v>1908</v>
      </c>
      <c r="L34" s="4" t="s">
        <v>1909</v>
      </c>
      <c r="M34" s="4"/>
      <c r="N34" s="30"/>
      <c r="O34" s="30"/>
      <c r="P34" s="30" t="s">
        <v>414</v>
      </c>
      <c r="Q34" s="33" t="s">
        <v>1910</v>
      </c>
      <c r="R34" s="30"/>
      <c r="S34" s="30" t="s">
        <v>1905</v>
      </c>
      <c r="T34" s="33" t="s">
        <v>1911</v>
      </c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 t="s">
        <v>1912</v>
      </c>
      <c r="AI34" s="4"/>
      <c r="AJ34" s="4" t="s">
        <v>1913</v>
      </c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</row>
    <row r="35" customFormat="false" ht="13.8" hidden="false" customHeight="false" outlineLevel="0" collapsed="false">
      <c r="A35" s="4"/>
      <c r="B35" s="15" t="s">
        <v>361</v>
      </c>
      <c r="C35" s="4" t="s">
        <v>1914</v>
      </c>
      <c r="D35" s="15"/>
      <c r="E35" s="15" t="s">
        <v>1915</v>
      </c>
      <c r="F35" s="4" t="s">
        <v>383</v>
      </c>
      <c r="G35" s="4"/>
      <c r="H35" s="4"/>
      <c r="I35" s="4"/>
      <c r="J35" s="4"/>
      <c r="K35" s="15" t="s">
        <v>1916</v>
      </c>
      <c r="L35" s="4" t="s">
        <v>1917</v>
      </c>
      <c r="M35" s="4"/>
      <c r="N35" s="4"/>
      <c r="O35" s="4"/>
      <c r="P35" s="4"/>
      <c r="Q35" s="4"/>
      <c r="R35" s="30"/>
      <c r="S35" s="30" t="s">
        <v>619</v>
      </c>
      <c r="T35" s="33" t="s">
        <v>1918</v>
      </c>
      <c r="U35" s="7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 t="s">
        <v>290</v>
      </c>
      <c r="AI35" s="4"/>
      <c r="AJ35" s="4" t="s">
        <v>1919</v>
      </c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</row>
    <row r="36" customFormat="false" ht="13.8" hidden="false" customHeight="false" outlineLevel="0" collapsed="false">
      <c r="A36" s="4"/>
      <c r="B36" s="4"/>
      <c r="C36" s="4"/>
      <c r="D36" s="15"/>
      <c r="E36" s="15" t="s">
        <v>1920</v>
      </c>
      <c r="F36" s="4" t="s">
        <v>392</v>
      </c>
      <c r="G36" s="4"/>
      <c r="H36" s="55" t="s">
        <v>1921</v>
      </c>
      <c r="I36" s="4"/>
      <c r="J36" s="4"/>
      <c r="K36" s="15" t="s">
        <v>1922</v>
      </c>
      <c r="L36" s="4" t="s">
        <v>1923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 t="s">
        <v>1924</v>
      </c>
      <c r="AI36" s="4"/>
      <c r="AJ36" s="4" t="s">
        <v>1925</v>
      </c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</row>
    <row r="37" customFormat="false" ht="13.8" hidden="false" customHeight="false" outlineLevel="0" collapsed="false">
      <c r="A37" s="4"/>
      <c r="B37" s="4"/>
      <c r="C37" s="4"/>
      <c r="D37" s="15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7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 t="s">
        <v>1926</v>
      </c>
      <c r="AI37" s="4"/>
      <c r="AJ37" s="4" t="s">
        <v>1927</v>
      </c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</row>
    <row r="38" customFormat="false" ht="13.8" hidden="false" customHeight="false" outlineLevel="0" collapsed="false">
      <c r="A38" s="4"/>
      <c r="B38" s="17"/>
      <c r="C38" s="4"/>
      <c r="D38" s="15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17" t="s">
        <v>1928</v>
      </c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14" t="s">
        <v>1929</v>
      </c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</row>
    <row r="39" customFormat="false" ht="13.8" hidden="false" customHeight="false" outlineLevel="0" collapsed="false">
      <c r="A39" s="4"/>
      <c r="B39" s="15"/>
      <c r="C39" s="4"/>
      <c r="D39" s="15"/>
      <c r="E39" s="4"/>
      <c r="F39" s="4"/>
      <c r="G39" s="4"/>
      <c r="H39" s="4"/>
      <c r="I39" s="4"/>
      <c r="J39" s="4"/>
      <c r="K39" s="4"/>
      <c r="L39" s="4"/>
      <c r="M39" s="33"/>
      <c r="N39" s="4"/>
      <c r="O39" s="4"/>
      <c r="P39" s="15" t="s">
        <v>1930</v>
      </c>
      <c r="Q39" s="4" t="s">
        <v>1931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 t="s">
        <v>1932</v>
      </c>
      <c r="AI39" s="4"/>
      <c r="AJ39" s="4" t="s">
        <v>1764</v>
      </c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</row>
    <row r="40" customFormat="false" ht="13.8" hidden="false" customHeight="false" outlineLevel="0" collapsed="false">
      <c r="A40" s="4"/>
      <c r="B40" s="15"/>
      <c r="C40" s="4"/>
      <c r="D40" s="4"/>
      <c r="E40" s="4"/>
      <c r="F40" s="4"/>
      <c r="G40" s="4"/>
      <c r="H40" s="4"/>
      <c r="I40" s="4"/>
      <c r="J40" s="4"/>
      <c r="K40" s="4"/>
      <c r="L40" s="4"/>
      <c r="M40" s="33"/>
      <c r="N40" s="4"/>
      <c r="O40" s="4"/>
      <c r="P40" s="15" t="s">
        <v>599</v>
      </c>
      <c r="Q40" s="4" t="s">
        <v>1933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 t="s">
        <v>1023</v>
      </c>
      <c r="AI40" s="4"/>
      <c r="AJ40" s="4" t="s">
        <v>1764</v>
      </c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</row>
    <row r="41" customFormat="false" ht="13.8" hidden="false" customHeight="false" outlineLevel="0" collapsed="false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56" t="str">
        <f aca="false">HYPERLINK("https://stackoverflow.com/questions/28252585/functional-pipes-in-python-like-from-rs-magritrr ","Operador pipe de R en Python")</f>
        <v>Operador pipe de R en Python</v>
      </c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 t="s">
        <v>1934</v>
      </c>
      <c r="AI41" s="4"/>
      <c r="AJ41" s="4" t="s">
        <v>1935</v>
      </c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</row>
    <row r="42" customFormat="false" ht="13.8" hidden="false" customHeight="false" outlineLevel="0" collapsed="false">
      <c r="A42" s="4"/>
      <c r="B42" s="6" t="s">
        <v>1936</v>
      </c>
      <c r="C42" s="4"/>
      <c r="D42" s="4" t="s">
        <v>1937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7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 t="s">
        <v>1938</v>
      </c>
      <c r="AI42" s="4"/>
      <c r="AJ42" s="4" t="s">
        <v>1939</v>
      </c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</row>
    <row r="43" customFormat="false" ht="13.8" hidden="false" customHeight="fals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 t="s">
        <v>1940</v>
      </c>
      <c r="AI43" s="4"/>
      <c r="AJ43" s="4" t="s">
        <v>1941</v>
      </c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</row>
    <row r="44" customFormat="false" ht="13.8" hidden="false" customHeight="false" outlineLevel="0" collapsed="false">
      <c r="A44" s="4"/>
      <c r="B44" s="4" t="s">
        <v>1942</v>
      </c>
      <c r="C44" s="4"/>
      <c r="D44" s="4" t="s">
        <v>1943</v>
      </c>
      <c r="E44" s="4"/>
      <c r="F44" s="4"/>
      <c r="G44" s="4"/>
      <c r="H44" s="4"/>
      <c r="I44" s="4"/>
      <c r="J44" s="4"/>
      <c r="K44" s="4"/>
      <c r="L44" s="4"/>
      <c r="M44" s="28" t="s">
        <v>1134</v>
      </c>
      <c r="N44" s="4"/>
      <c r="O44" s="4"/>
      <c r="P44" s="28" t="s">
        <v>1135</v>
      </c>
      <c r="Q44" s="4"/>
      <c r="R44" s="4"/>
      <c r="S44" s="4"/>
      <c r="T44" s="4"/>
      <c r="U44" s="28" t="s">
        <v>1944</v>
      </c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 t="s">
        <v>1945</v>
      </c>
      <c r="AI44" s="4"/>
      <c r="AJ44" s="4" t="s">
        <v>1946</v>
      </c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</row>
    <row r="45" customFormat="false" ht="13.8" hidden="false" customHeight="false" outlineLevel="0" collapsed="false">
      <c r="A45" s="4"/>
      <c r="B45" s="4" t="s">
        <v>1947</v>
      </c>
      <c r="C45" s="4"/>
      <c r="D45" s="4" t="s">
        <v>1948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6" t="s">
        <v>640</v>
      </c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 t="s">
        <v>1949</v>
      </c>
      <c r="AI45" s="4"/>
      <c r="AJ45" s="4" t="s">
        <v>1950</v>
      </c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</row>
    <row r="46" customFormat="false" ht="15.65" hidden="false" customHeight="false" outlineLevel="0" collapsed="false">
      <c r="A46" s="4"/>
      <c r="B46" s="4" t="s">
        <v>1951</v>
      </c>
      <c r="C46" s="4"/>
      <c r="D46" s="4" t="s">
        <v>1952</v>
      </c>
      <c r="E46" s="4"/>
      <c r="F46" s="4"/>
      <c r="G46" s="4"/>
      <c r="H46" s="4"/>
      <c r="I46" s="4"/>
      <c r="J46" s="4"/>
      <c r="K46" s="4"/>
      <c r="L46" s="4"/>
      <c r="M46" s="7" t="s">
        <v>1953</v>
      </c>
      <c r="N46" s="4"/>
      <c r="O46" s="4"/>
      <c r="P46" s="7" t="s">
        <v>1954</v>
      </c>
      <c r="Q46" s="4"/>
      <c r="R46" s="7" t="s">
        <v>1955</v>
      </c>
      <c r="S46" s="4"/>
      <c r="T46" s="4"/>
      <c r="U46" s="7" t="s">
        <v>1956</v>
      </c>
      <c r="V46" s="4"/>
      <c r="W46" s="33" t="s">
        <v>1957</v>
      </c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 t="s">
        <v>1958</v>
      </c>
      <c r="AI46" s="4"/>
      <c r="AJ46" s="4" t="s">
        <v>1959</v>
      </c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</row>
    <row r="47" customFormat="false" ht="13.8" hidden="false" customHeight="false" outlineLevel="0" collapsed="false">
      <c r="A47" s="4"/>
      <c r="B47" s="4" t="s">
        <v>1960</v>
      </c>
      <c r="C47" s="4"/>
      <c r="D47" s="4" t="s">
        <v>1961</v>
      </c>
      <c r="E47" s="4"/>
      <c r="F47" s="4"/>
      <c r="G47" s="4"/>
      <c r="H47" s="4"/>
      <c r="I47" s="4"/>
      <c r="J47" s="4"/>
      <c r="K47" s="4"/>
      <c r="L47" s="4"/>
      <c r="M47" s="33" t="s">
        <v>1962</v>
      </c>
      <c r="N47" s="4"/>
      <c r="O47" s="4"/>
      <c r="P47" s="33" t="s">
        <v>1963</v>
      </c>
      <c r="Q47" s="4"/>
      <c r="R47" s="33" t="s">
        <v>1963</v>
      </c>
      <c r="S47" s="4"/>
      <c r="T47" s="4"/>
      <c r="U47" s="33" t="s">
        <v>1963</v>
      </c>
      <c r="V47" s="4"/>
      <c r="W47" s="33" t="s">
        <v>1964</v>
      </c>
      <c r="X47" s="4"/>
      <c r="Y47" s="4"/>
      <c r="Z47" s="4"/>
      <c r="AA47" s="4"/>
      <c r="AB47" s="4"/>
      <c r="AC47" s="4"/>
      <c r="AD47" s="33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</row>
    <row r="48" customFormat="false" ht="15.65" hidden="false" customHeight="false" outlineLevel="0" collapsed="false">
      <c r="A48" s="4"/>
      <c r="B48" s="4" t="s">
        <v>1965</v>
      </c>
      <c r="C48" s="4"/>
      <c r="D48" s="4" t="s">
        <v>1966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7" t="s">
        <v>1967</v>
      </c>
      <c r="V48" s="4"/>
      <c r="W48" s="4"/>
      <c r="X48" s="4"/>
      <c r="Y48" s="4"/>
      <c r="Z48" s="4"/>
      <c r="AA48" s="4"/>
      <c r="AB48" s="4"/>
      <c r="AC48" s="4"/>
      <c r="AD48" s="33"/>
      <c r="AE48" s="4"/>
      <c r="AF48" s="4"/>
      <c r="AG48" s="4"/>
      <c r="AH48" s="14" t="s">
        <v>1810</v>
      </c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</row>
    <row r="49" customFormat="false" ht="15.65" hidden="false" customHeight="false" outlineLevel="0" collapsed="false">
      <c r="A49" s="4"/>
      <c r="B49" s="4" t="s">
        <v>1968</v>
      </c>
      <c r="C49" s="4"/>
      <c r="D49" s="4" t="s">
        <v>1969</v>
      </c>
      <c r="E49" s="6"/>
      <c r="F49" s="4"/>
      <c r="G49" s="4"/>
      <c r="H49" s="4"/>
      <c r="I49" s="4"/>
      <c r="J49" s="4"/>
      <c r="K49" s="4"/>
      <c r="L49" s="4"/>
      <c r="M49" s="7" t="s">
        <v>1953</v>
      </c>
      <c r="N49" s="4"/>
      <c r="O49" s="4"/>
      <c r="P49" s="4"/>
      <c r="Q49" s="4"/>
      <c r="R49" s="33" t="s">
        <v>1970</v>
      </c>
      <c r="S49" s="4"/>
      <c r="T49" s="4"/>
      <c r="U49" s="33" t="s">
        <v>1963</v>
      </c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 t="s">
        <v>1971</v>
      </c>
      <c r="AI49" s="4"/>
      <c r="AJ49" s="4" t="s">
        <v>1972</v>
      </c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</row>
    <row r="50" customFormat="false" ht="15.65" hidden="false" customHeight="false" outlineLevel="0" collapsed="false">
      <c r="A50" s="4"/>
      <c r="B50" s="7" t="s">
        <v>1973</v>
      </c>
      <c r="C50" s="4"/>
      <c r="D50" s="4" t="s">
        <v>1974</v>
      </c>
      <c r="E50" s="4"/>
      <c r="F50" s="4"/>
      <c r="G50" s="13"/>
      <c r="H50" s="4"/>
      <c r="I50" s="4"/>
      <c r="J50" s="4"/>
      <c r="K50" s="4"/>
      <c r="L50" s="4"/>
      <c r="M50" s="33" t="s">
        <v>1962</v>
      </c>
      <c r="N50" s="4"/>
      <c r="O50" s="4"/>
      <c r="P50" s="7" t="s">
        <v>1975</v>
      </c>
      <c r="Q50" s="4"/>
      <c r="R50" s="7" t="s">
        <v>1976</v>
      </c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 t="s">
        <v>615</v>
      </c>
      <c r="AI50" s="4"/>
      <c r="AJ50" s="4" t="s">
        <v>1977</v>
      </c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</row>
    <row r="51" customFormat="false" ht="15.65" hidden="false" customHeight="false" outlineLevel="0" collapsed="false">
      <c r="A51" s="4"/>
      <c r="B51" s="4"/>
      <c r="C51" s="4"/>
      <c r="D51" s="4"/>
      <c r="E51" s="6"/>
      <c r="F51" s="4"/>
      <c r="G51" s="6"/>
      <c r="H51" s="4"/>
      <c r="I51" s="4"/>
      <c r="J51" s="4"/>
      <c r="K51" s="4"/>
      <c r="L51" s="4"/>
      <c r="M51" s="7" t="s">
        <v>1978</v>
      </c>
      <c r="N51" s="4"/>
      <c r="O51" s="4"/>
      <c r="P51" s="33" t="s">
        <v>1963</v>
      </c>
      <c r="Q51" s="4"/>
      <c r="R51" s="33" t="s">
        <v>1963</v>
      </c>
      <c r="S51" s="4"/>
      <c r="T51" s="4"/>
      <c r="U51" s="7" t="s">
        <v>1956</v>
      </c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 t="s">
        <v>1979</v>
      </c>
      <c r="AI51" s="4"/>
      <c r="AJ51" s="4" t="s">
        <v>1980</v>
      </c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</row>
    <row r="52" customFormat="false" ht="13.8" hidden="false" customHeight="false" outlineLevel="0" collapsed="false">
      <c r="A52" s="4"/>
      <c r="B52" s="6" t="s">
        <v>1224</v>
      </c>
      <c r="C52" s="4"/>
      <c r="D52" s="4" t="s">
        <v>1981</v>
      </c>
      <c r="E52" s="4"/>
      <c r="F52" s="4"/>
      <c r="G52" s="4"/>
      <c r="H52" s="4"/>
      <c r="I52" s="4"/>
      <c r="J52" s="4"/>
      <c r="K52" s="4"/>
      <c r="L52" s="4"/>
      <c r="M52" s="33" t="s">
        <v>1982</v>
      </c>
      <c r="N52" s="4"/>
      <c r="O52" s="4"/>
      <c r="P52" s="4"/>
      <c r="Q52" s="4"/>
      <c r="R52" s="33" t="s">
        <v>1983</v>
      </c>
      <c r="S52" s="4"/>
      <c r="T52" s="4"/>
      <c r="U52" s="33" t="s">
        <v>1963</v>
      </c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 t="s">
        <v>1984</v>
      </c>
      <c r="AI52" s="4"/>
      <c r="AJ52" s="4" t="s">
        <v>1985</v>
      </c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</row>
    <row r="53" customFormat="false" ht="15.65" hidden="false" customHeight="fals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7" t="s">
        <v>1986</v>
      </c>
      <c r="V53" s="6"/>
      <c r="W53" s="6"/>
      <c r="X53" s="6"/>
      <c r="Y53" s="6"/>
      <c r="Z53" s="6"/>
      <c r="AA53" s="6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</row>
    <row r="54" customFormat="false" ht="15.65" hidden="false" customHeight="false" outlineLevel="0" collapsed="false">
      <c r="A54" s="4"/>
      <c r="B54" s="4" t="s">
        <v>1987</v>
      </c>
      <c r="C54" s="4"/>
      <c r="D54" s="4" t="s">
        <v>1988</v>
      </c>
      <c r="E54" s="4"/>
      <c r="F54" s="4"/>
      <c r="G54" s="4"/>
      <c r="H54" s="4"/>
      <c r="I54" s="4"/>
      <c r="J54" s="4"/>
      <c r="K54" s="4"/>
      <c r="L54" s="6"/>
      <c r="M54" s="7" t="s">
        <v>1953</v>
      </c>
      <c r="N54" s="6"/>
      <c r="O54" s="6"/>
      <c r="P54" s="45" t="s">
        <v>441</v>
      </c>
      <c r="Q54" s="4" t="s">
        <v>1161</v>
      </c>
      <c r="R54" s="6"/>
      <c r="S54" s="6"/>
      <c r="T54" s="6"/>
      <c r="U54" s="33" t="s">
        <v>1963</v>
      </c>
      <c r="V54" s="6"/>
      <c r="W54" s="6"/>
      <c r="X54" s="6"/>
      <c r="Y54" s="6"/>
      <c r="Z54" s="6"/>
      <c r="AA54" s="6"/>
      <c r="AB54" s="4"/>
      <c r="AC54" s="4"/>
      <c r="AD54" s="6"/>
      <c r="AE54" s="6"/>
      <c r="AF54" s="6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</row>
    <row r="55" customFormat="false" ht="13.8" hidden="false" customHeight="false" outlineLevel="0" collapsed="false">
      <c r="A55" s="4"/>
      <c r="B55" s="4" t="s">
        <v>1989</v>
      </c>
      <c r="C55" s="4"/>
      <c r="D55" s="4" t="s">
        <v>1990</v>
      </c>
      <c r="E55" s="6"/>
      <c r="F55" s="4"/>
      <c r="G55" s="6"/>
      <c r="H55" s="4"/>
      <c r="I55" s="4"/>
      <c r="J55" s="4"/>
      <c r="K55" s="4"/>
      <c r="L55" s="6"/>
      <c r="M55" s="33" t="s">
        <v>1962</v>
      </c>
      <c r="N55" s="6"/>
      <c r="O55" s="6"/>
      <c r="P55" s="45" t="s">
        <v>448</v>
      </c>
      <c r="Q55" s="6"/>
      <c r="R55" s="6"/>
      <c r="S55" s="6"/>
      <c r="T55" s="6"/>
      <c r="U55" s="4"/>
      <c r="V55" s="6"/>
      <c r="W55" s="6"/>
      <c r="X55" s="6"/>
      <c r="Y55" s="6"/>
      <c r="Z55" s="6"/>
      <c r="AA55" s="6"/>
      <c r="AB55" s="4"/>
      <c r="AC55" s="4"/>
      <c r="AD55" s="6"/>
      <c r="AE55" s="6"/>
      <c r="AF55" s="6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</row>
    <row r="56" customFormat="false" ht="15.65" hidden="false" customHeight="false" outlineLevel="0" collapsed="false">
      <c r="A56" s="4"/>
      <c r="B56" s="4" t="s">
        <v>1991</v>
      </c>
      <c r="C56" s="4"/>
      <c r="D56" s="4" t="s">
        <v>1249</v>
      </c>
      <c r="E56" s="4"/>
      <c r="F56" s="4"/>
      <c r="G56" s="4"/>
      <c r="H56" s="4"/>
      <c r="I56" s="4"/>
      <c r="J56" s="4"/>
      <c r="K56" s="4"/>
      <c r="L56" s="6"/>
      <c r="M56" s="7" t="s">
        <v>1992</v>
      </c>
      <c r="N56" s="6"/>
      <c r="O56" s="6"/>
      <c r="P56" s="6"/>
      <c r="Q56" s="6"/>
      <c r="R56" s="6"/>
      <c r="S56" s="6"/>
      <c r="T56" s="6"/>
      <c r="U56" s="7" t="s">
        <v>1956</v>
      </c>
      <c r="V56" s="6"/>
      <c r="W56" s="6"/>
      <c r="X56" s="6"/>
      <c r="Y56" s="6"/>
      <c r="Z56" s="6"/>
      <c r="AA56" s="6"/>
      <c r="AB56" s="4"/>
      <c r="AC56" s="4"/>
      <c r="AD56" s="6"/>
      <c r="AE56" s="6"/>
      <c r="AF56" s="6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</row>
    <row r="57" customFormat="false" ht="13.8" hidden="false" customHeight="false" outlineLevel="0" collapsed="false">
      <c r="A57" s="4"/>
      <c r="B57" s="4" t="s">
        <v>1993</v>
      </c>
      <c r="C57" s="4"/>
      <c r="D57" s="4" t="s">
        <v>381</v>
      </c>
      <c r="E57" s="4"/>
      <c r="F57" s="4"/>
      <c r="G57" s="4"/>
      <c r="H57" s="4"/>
      <c r="I57" s="4"/>
      <c r="J57" s="4"/>
      <c r="K57" s="4"/>
      <c r="L57" s="6"/>
      <c r="M57" s="33" t="s">
        <v>1982</v>
      </c>
      <c r="N57" s="6"/>
      <c r="O57" s="6"/>
      <c r="P57" s="6"/>
      <c r="Q57" s="6"/>
      <c r="R57" s="6"/>
      <c r="S57" s="6"/>
      <c r="T57" s="6"/>
      <c r="U57" s="33" t="s">
        <v>1963</v>
      </c>
      <c r="V57" s="6"/>
      <c r="W57" s="6"/>
      <c r="X57" s="6"/>
      <c r="Y57" s="6"/>
      <c r="Z57" s="6"/>
      <c r="AA57" s="6"/>
      <c r="AB57" s="4"/>
      <c r="AC57" s="4"/>
      <c r="AD57" s="6"/>
      <c r="AE57" s="6"/>
      <c r="AF57" s="6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</row>
    <row r="58" customFormat="false" ht="15.65" hidden="false" customHeight="false" outlineLevel="0" collapsed="false">
      <c r="A58" s="4"/>
      <c r="B58" s="4" t="s">
        <v>1994</v>
      </c>
      <c r="C58" s="4"/>
      <c r="D58" s="4" t="s">
        <v>1898</v>
      </c>
      <c r="E58" s="4"/>
      <c r="F58" s="4"/>
      <c r="G58" s="4"/>
      <c r="H58" s="4"/>
      <c r="I58" s="4"/>
      <c r="J58" s="4"/>
      <c r="K58" s="4"/>
      <c r="L58" s="6"/>
      <c r="M58" s="7" t="s">
        <v>1978</v>
      </c>
      <c r="N58" s="6"/>
      <c r="O58" s="6"/>
      <c r="P58" s="6"/>
      <c r="Q58" s="6"/>
      <c r="R58" s="6"/>
      <c r="S58" s="6"/>
      <c r="T58" s="6"/>
      <c r="U58" s="7" t="s">
        <v>1967</v>
      </c>
      <c r="V58" s="6"/>
      <c r="W58" s="6"/>
      <c r="X58" s="6"/>
      <c r="Y58" s="6"/>
      <c r="Z58" s="6"/>
      <c r="AA58" s="6"/>
      <c r="AB58" s="4"/>
      <c r="AC58" s="4"/>
      <c r="AD58" s="6"/>
      <c r="AE58" s="6"/>
      <c r="AF58" s="6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</row>
    <row r="59" customFormat="false" ht="13.8" hidden="false" customHeight="false" outlineLevel="0" collapsed="false">
      <c r="A59" s="4"/>
      <c r="B59" s="4" t="s">
        <v>1995</v>
      </c>
      <c r="C59" s="4"/>
      <c r="D59" s="4" t="s">
        <v>1996</v>
      </c>
      <c r="E59" s="4"/>
      <c r="F59" s="4"/>
      <c r="G59" s="4"/>
      <c r="H59" s="4"/>
      <c r="I59" s="4"/>
      <c r="J59" s="4"/>
      <c r="K59" s="4"/>
      <c r="L59" s="6"/>
      <c r="M59" s="33" t="s">
        <v>1997</v>
      </c>
      <c r="N59" s="6"/>
      <c r="O59" s="6"/>
      <c r="P59" s="6"/>
      <c r="Q59" s="6"/>
      <c r="R59" s="6"/>
      <c r="S59" s="6"/>
      <c r="T59" s="6"/>
      <c r="U59" s="33" t="s">
        <v>1963</v>
      </c>
      <c r="V59" s="6"/>
      <c r="W59" s="6"/>
      <c r="X59" s="6"/>
      <c r="Y59" s="6"/>
      <c r="Z59" s="6"/>
      <c r="AA59" s="6"/>
      <c r="AB59" s="4"/>
      <c r="AC59" s="4"/>
      <c r="AD59" s="6"/>
      <c r="AE59" s="6"/>
      <c r="AF59" s="6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</row>
    <row r="60" customFormat="false" ht="13.8" hidden="false" customHeight="fals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6"/>
      <c r="M60" s="6"/>
      <c r="N60" s="6"/>
      <c r="O60" s="6"/>
      <c r="P60" s="6"/>
      <c r="Q60" s="6"/>
      <c r="R60" s="6"/>
      <c r="S60" s="6"/>
      <c r="T60" s="6"/>
      <c r="U60" s="45" t="s">
        <v>1998</v>
      </c>
      <c r="V60" s="6"/>
      <c r="W60" s="6"/>
      <c r="X60" s="6"/>
      <c r="Y60" s="6"/>
      <c r="Z60" s="6"/>
      <c r="AA60" s="6"/>
      <c r="AB60" s="4"/>
      <c r="AC60" s="4"/>
      <c r="AD60" s="6"/>
      <c r="AE60" s="6"/>
      <c r="AF60" s="6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</row>
    <row r="61" customFormat="false" ht="13.8" hidden="false" customHeight="false" outlineLevel="0" collapsed="false">
      <c r="A61" s="4"/>
      <c r="B61" s="4" t="s">
        <v>1999</v>
      </c>
      <c r="C61" s="4"/>
      <c r="D61" s="4" t="s">
        <v>2000</v>
      </c>
      <c r="E61" s="6"/>
      <c r="F61" s="4"/>
      <c r="G61" s="6"/>
      <c r="H61" s="4"/>
      <c r="I61" s="4"/>
      <c r="J61" s="4"/>
      <c r="K61" s="4"/>
      <c r="L61" s="6"/>
      <c r="M61" s="6"/>
      <c r="N61" s="6"/>
      <c r="O61" s="6"/>
      <c r="P61" s="6"/>
      <c r="Q61" s="6"/>
      <c r="R61" s="6"/>
      <c r="S61" s="6"/>
      <c r="T61" s="6"/>
      <c r="U61" s="33" t="s">
        <v>1963</v>
      </c>
      <c r="V61" s="6"/>
      <c r="W61" s="33" t="s">
        <v>2001</v>
      </c>
      <c r="X61" s="6"/>
      <c r="Y61" s="6"/>
      <c r="Z61" s="6"/>
      <c r="AA61" s="6"/>
      <c r="AB61" s="4"/>
      <c r="AC61" s="4"/>
      <c r="AD61" s="6"/>
      <c r="AE61" s="6"/>
      <c r="AF61" s="6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</row>
    <row r="62" customFormat="false" ht="13.8" hidden="false" customHeight="false" outlineLevel="0" collapsed="false">
      <c r="A62" s="4"/>
      <c r="B62" s="4"/>
      <c r="C62" s="4"/>
      <c r="D62" s="4"/>
      <c r="E62" s="6"/>
      <c r="F62" s="4"/>
      <c r="G62" s="6"/>
      <c r="H62" s="4"/>
      <c r="I62" s="4"/>
      <c r="J62" s="4"/>
      <c r="K62" s="4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4"/>
      <c r="AC62" s="4"/>
      <c r="AD62" s="33"/>
      <c r="AE62" s="6"/>
      <c r="AF62" s="6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</row>
    <row r="63" customFormat="false" ht="13.8" hidden="false" customHeight="false" outlineLevel="0" collapsed="false">
      <c r="A63" s="4"/>
      <c r="B63" s="4" t="s">
        <v>2002</v>
      </c>
      <c r="C63" s="4"/>
      <c r="D63" s="4" t="s">
        <v>2003</v>
      </c>
      <c r="E63" s="4"/>
      <c r="F63" s="4"/>
      <c r="G63" s="4"/>
      <c r="H63" s="4"/>
      <c r="I63" s="4"/>
      <c r="J63" s="4"/>
      <c r="K63" s="4"/>
      <c r="L63" s="6"/>
      <c r="M63" s="6"/>
      <c r="N63" s="6"/>
      <c r="O63" s="6"/>
      <c r="P63" s="6"/>
      <c r="Q63" s="6"/>
      <c r="R63" s="6"/>
      <c r="S63" s="6"/>
      <c r="T63" s="6"/>
      <c r="U63" s="45" t="s">
        <v>2004</v>
      </c>
      <c r="V63" s="6"/>
      <c r="W63" s="4" t="s">
        <v>2005</v>
      </c>
      <c r="X63" s="6"/>
      <c r="Y63" s="6"/>
      <c r="Z63" s="6"/>
      <c r="AA63" s="6"/>
      <c r="AB63" s="4"/>
      <c r="AC63" s="4"/>
      <c r="AD63" s="6"/>
      <c r="AE63" s="6"/>
      <c r="AF63" s="6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</row>
    <row r="64" customFormat="false" ht="13.8" hidden="false" customHeight="false" outlineLevel="0" collapsed="false">
      <c r="A64" s="4"/>
      <c r="B64" s="4" t="s">
        <v>2006</v>
      </c>
      <c r="C64" s="4"/>
      <c r="D64" s="4" t="s">
        <v>2007</v>
      </c>
      <c r="E64" s="4"/>
      <c r="F64" s="4"/>
      <c r="G64" s="4"/>
      <c r="H64" s="4"/>
      <c r="I64" s="4"/>
      <c r="J64" s="4"/>
      <c r="K64" s="4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4"/>
      <c r="AC64" s="4"/>
      <c r="AD64" s="4"/>
      <c r="AE64" s="6"/>
      <c r="AF64" s="6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</row>
    <row r="65" customFormat="false" ht="15.65" hidden="false" customHeight="fals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6"/>
      <c r="M65" s="6" t="s">
        <v>2008</v>
      </c>
      <c r="N65" s="6"/>
      <c r="O65" s="6"/>
      <c r="P65" s="4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4"/>
      <c r="AC65" s="4"/>
      <c r="AD65" s="6"/>
      <c r="AE65" s="6"/>
      <c r="AF65" s="6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</row>
    <row r="66" customFormat="false" ht="13.8" hidden="false" customHeight="false" outlineLevel="0" collapsed="false">
      <c r="A66" s="4"/>
      <c r="B66" s="6" t="s">
        <v>2009</v>
      </c>
      <c r="C66" s="4"/>
      <c r="D66" s="4" t="s">
        <v>2010</v>
      </c>
      <c r="E66" s="4"/>
      <c r="F66" s="4"/>
      <c r="G66" s="4"/>
      <c r="H66" s="4"/>
      <c r="I66" s="4"/>
      <c r="J66" s="4"/>
      <c r="K66" s="4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4"/>
      <c r="AC66" s="4"/>
      <c r="AD66" s="6"/>
      <c r="AE66" s="6"/>
      <c r="AF66" s="6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</row>
    <row r="67" customFormat="false" ht="15.65" hidden="false" customHeight="false" outlineLevel="0" collapsed="false">
      <c r="A67" s="4"/>
      <c r="B67" s="6"/>
      <c r="C67" s="4"/>
      <c r="D67" s="4"/>
      <c r="E67" s="4"/>
      <c r="F67" s="4"/>
      <c r="G67" s="4"/>
      <c r="H67" s="4"/>
      <c r="I67" s="4"/>
      <c r="J67" s="4"/>
      <c r="K67" s="4"/>
      <c r="L67" s="6"/>
      <c r="M67" s="7" t="s">
        <v>2011</v>
      </c>
      <c r="N67" s="6"/>
      <c r="O67" s="6"/>
      <c r="P67" s="4" t="s">
        <v>789</v>
      </c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4"/>
      <c r="AC67" s="4"/>
      <c r="AD67" s="6"/>
      <c r="AE67" s="6"/>
      <c r="AF67" s="6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</row>
    <row r="68" customFormat="false" ht="13.8" hidden="false" customHeight="false" outlineLevel="0" collapsed="false">
      <c r="A68" s="4"/>
      <c r="B68" s="4" t="s">
        <v>2012</v>
      </c>
      <c r="C68" s="4"/>
      <c r="D68" s="4" t="s">
        <v>2013</v>
      </c>
      <c r="E68" s="4"/>
      <c r="F68" s="4"/>
      <c r="G68" s="4"/>
      <c r="H68" s="4"/>
      <c r="I68" s="4"/>
      <c r="J68" s="4"/>
      <c r="K68" s="4"/>
      <c r="L68" s="6"/>
      <c r="M68" s="33" t="s">
        <v>523</v>
      </c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4"/>
      <c r="AC68" s="4"/>
      <c r="AD68" s="6"/>
      <c r="AE68" s="6"/>
      <c r="AF68" s="6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</row>
    <row r="69" customFormat="false" ht="13.8" hidden="false" customHeight="false" outlineLevel="0" collapsed="false">
      <c r="A69" s="4"/>
      <c r="B69" s="6"/>
      <c r="C69" s="4"/>
      <c r="D69" s="4"/>
      <c r="E69" s="4"/>
      <c r="F69" s="4"/>
      <c r="G69" s="4"/>
      <c r="H69" s="4"/>
      <c r="I69" s="4"/>
      <c r="J69" s="4"/>
      <c r="K69" s="4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4"/>
      <c r="AC69" s="4"/>
      <c r="AD69" s="6"/>
      <c r="AE69" s="6"/>
      <c r="AF69" s="6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</row>
    <row r="70" customFormat="false" ht="15.65" hidden="false" customHeight="false" outlineLevel="0" collapsed="false">
      <c r="A70" s="4"/>
      <c r="B70" s="6" t="s">
        <v>2014</v>
      </c>
      <c r="C70" s="4"/>
      <c r="D70" s="4" t="s">
        <v>2015</v>
      </c>
      <c r="E70" s="4"/>
      <c r="F70" s="4"/>
      <c r="G70" s="4"/>
      <c r="H70" s="4"/>
      <c r="I70" s="4"/>
      <c r="J70" s="4"/>
      <c r="K70" s="4"/>
      <c r="L70" s="6"/>
      <c r="M70" s="7" t="s">
        <v>2016</v>
      </c>
      <c r="N70" s="6"/>
      <c r="O70" s="6"/>
      <c r="P70" s="33" t="s">
        <v>2017</v>
      </c>
      <c r="Q70" s="6"/>
      <c r="R70" s="6"/>
      <c r="S70" s="4"/>
      <c r="T70" s="6"/>
      <c r="U70" s="6"/>
      <c r="V70" s="6"/>
      <c r="W70" s="6"/>
      <c r="X70" s="6"/>
      <c r="Y70" s="6"/>
      <c r="Z70" s="6"/>
      <c r="AA70" s="6"/>
      <c r="AB70" s="4"/>
      <c r="AC70" s="4"/>
      <c r="AD70" s="6"/>
      <c r="AE70" s="6"/>
      <c r="AF70" s="6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</row>
    <row r="71" customFormat="false" ht="13.8" hidden="false" customHeight="fals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6"/>
      <c r="M71" s="33" t="s">
        <v>523</v>
      </c>
      <c r="N71" s="6"/>
      <c r="O71" s="6"/>
      <c r="P71" s="6"/>
      <c r="Q71" s="6"/>
      <c r="R71" s="6"/>
      <c r="S71" s="4"/>
      <c r="T71" s="6"/>
      <c r="U71" s="6"/>
      <c r="V71" s="6"/>
      <c r="W71" s="6"/>
      <c r="X71" s="6"/>
      <c r="Y71" s="6"/>
      <c r="Z71" s="6"/>
      <c r="AA71" s="6"/>
      <c r="AB71" s="4"/>
      <c r="AC71" s="4"/>
      <c r="AD71" s="6"/>
      <c r="AE71" s="6"/>
      <c r="AF71" s="6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</row>
    <row r="72" customFormat="false" ht="13.8" hidden="false" customHeight="false" outlineLevel="0" collapsed="false">
      <c r="A72" s="4"/>
      <c r="B72" s="4" t="s">
        <v>2018</v>
      </c>
      <c r="C72" s="4"/>
      <c r="D72" s="4" t="s">
        <v>2019</v>
      </c>
      <c r="E72" s="4"/>
      <c r="F72" s="4"/>
      <c r="G72" s="4"/>
      <c r="H72" s="4"/>
      <c r="I72" s="4"/>
      <c r="J72" s="4"/>
      <c r="K72" s="4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4"/>
      <c r="AC72" s="4"/>
      <c r="AD72" s="6"/>
      <c r="AE72" s="6"/>
      <c r="AF72" s="6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</row>
    <row r="73" customFormat="false" ht="15.65" hidden="false" customHeight="false" outlineLevel="0" collapsed="false">
      <c r="A73" s="4"/>
      <c r="B73" s="4" t="s">
        <v>2020</v>
      </c>
      <c r="C73" s="4"/>
      <c r="D73" s="4" t="s">
        <v>2021</v>
      </c>
      <c r="E73" s="4"/>
      <c r="F73" s="4"/>
      <c r="G73" s="4"/>
      <c r="H73" s="4"/>
      <c r="I73" s="4"/>
      <c r="J73" s="4"/>
      <c r="K73" s="4"/>
      <c r="L73" s="6"/>
      <c r="M73" s="7" t="s">
        <v>2022</v>
      </c>
      <c r="N73" s="6"/>
      <c r="O73" s="4"/>
      <c r="P73" s="33" t="s">
        <v>2023</v>
      </c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4"/>
      <c r="AC73" s="4"/>
      <c r="AD73" s="6"/>
      <c r="AE73" s="6"/>
      <c r="AF73" s="6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</row>
    <row r="74" customFormat="false" ht="13.8" hidden="false" customHeight="false" outlineLevel="0" collapsed="false">
      <c r="A74" s="4"/>
      <c r="B74" s="4" t="s">
        <v>2024</v>
      </c>
      <c r="C74" s="4"/>
      <c r="D74" s="4" t="s">
        <v>2025</v>
      </c>
      <c r="E74" s="4"/>
      <c r="F74" s="4"/>
      <c r="G74" s="4"/>
      <c r="H74" s="4"/>
      <c r="I74" s="4"/>
      <c r="J74" s="4"/>
      <c r="K74" s="4"/>
      <c r="L74" s="6"/>
      <c r="M74" s="33" t="s">
        <v>523</v>
      </c>
      <c r="N74" s="6"/>
      <c r="O74" s="4"/>
      <c r="P74" s="4"/>
      <c r="Q74" s="6"/>
      <c r="R74" s="6"/>
      <c r="S74" s="6"/>
      <c r="T74" s="6"/>
      <c r="U74" s="6"/>
      <c r="V74" s="7"/>
      <c r="W74" s="4"/>
      <c r="X74" s="4"/>
      <c r="Y74" s="4"/>
      <c r="Z74" s="6"/>
      <c r="AA74" s="6"/>
      <c r="AB74" s="4"/>
      <c r="AC74" s="4"/>
      <c r="AD74" s="6"/>
      <c r="AE74" s="6"/>
      <c r="AF74" s="6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</row>
    <row r="75" customFormat="false" ht="13.8" hidden="false" customHeight="false" outlineLevel="0" collapsed="false">
      <c r="A75" s="4"/>
      <c r="B75" s="4" t="s">
        <v>2026</v>
      </c>
      <c r="C75" s="4"/>
      <c r="D75" s="4" t="s">
        <v>2027</v>
      </c>
      <c r="E75" s="4"/>
      <c r="F75" s="4"/>
      <c r="G75" s="4"/>
      <c r="H75" s="4"/>
      <c r="I75" s="4"/>
      <c r="J75" s="4"/>
      <c r="K75" s="4"/>
      <c r="L75" s="6"/>
      <c r="M75" s="4"/>
      <c r="N75" s="6"/>
      <c r="O75" s="4"/>
      <c r="P75" s="4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</row>
    <row r="76" customFormat="false" ht="15.65" hidden="false" customHeight="false" outlineLevel="0" collapsed="false">
      <c r="A76" s="4"/>
      <c r="B76" s="4" t="s">
        <v>2028</v>
      </c>
      <c r="C76" s="4"/>
      <c r="D76" s="4" t="s">
        <v>2029</v>
      </c>
      <c r="E76" s="4"/>
      <c r="F76" s="4"/>
      <c r="G76" s="4"/>
      <c r="H76" s="4"/>
      <c r="I76" s="4"/>
      <c r="J76" s="4"/>
      <c r="K76" s="4"/>
      <c r="L76" s="6"/>
      <c r="M76" s="57" t="s">
        <v>2030</v>
      </c>
      <c r="N76" s="6"/>
      <c r="O76" s="6"/>
      <c r="P76" s="4" t="s">
        <v>2031</v>
      </c>
      <c r="Q76" s="6"/>
      <c r="R76" s="6"/>
      <c r="S76" s="6"/>
      <c r="T76" s="6"/>
      <c r="U76" s="6"/>
      <c r="V76" s="45" t="s">
        <v>464</v>
      </c>
      <c r="W76" s="33" t="s">
        <v>2032</v>
      </c>
      <c r="X76" s="6"/>
      <c r="Y76" s="6"/>
      <c r="Z76" s="6"/>
      <c r="AA76" s="6"/>
      <c r="AB76" s="4"/>
      <c r="AC76" s="4"/>
      <c r="AD76" s="6"/>
      <c r="AE76" s="6"/>
      <c r="AF76" s="6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</row>
    <row r="77" customFormat="false" ht="15.65" hidden="false" customHeight="false" outlineLevel="0" collapsed="false">
      <c r="A77" s="4"/>
      <c r="B77" s="4" t="s">
        <v>2033</v>
      </c>
      <c r="C77" s="4"/>
      <c r="D77" s="4" t="s">
        <v>2034</v>
      </c>
      <c r="E77" s="4"/>
      <c r="F77" s="4"/>
      <c r="G77" s="4"/>
      <c r="H77" s="4"/>
      <c r="I77" s="4"/>
      <c r="J77" s="4"/>
      <c r="K77" s="4"/>
      <c r="L77" s="6"/>
      <c r="M77" s="57" t="s">
        <v>2035</v>
      </c>
      <c r="N77" s="6"/>
      <c r="O77" s="6"/>
      <c r="P77" s="4" t="s">
        <v>2036</v>
      </c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4"/>
      <c r="AC77" s="4"/>
      <c r="AD77" s="33"/>
      <c r="AE77" s="6"/>
      <c r="AF77" s="6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</row>
    <row r="78" customFormat="false" ht="13.8" hidden="false" customHeight="false" outlineLevel="0" collapsed="false">
      <c r="A78" s="4"/>
      <c r="B78" s="4" t="s">
        <v>2037</v>
      </c>
      <c r="C78" s="4"/>
      <c r="D78" s="4" t="s">
        <v>2038</v>
      </c>
      <c r="E78" s="4"/>
      <c r="F78" s="4"/>
      <c r="G78" s="4"/>
      <c r="H78" s="4"/>
      <c r="I78" s="4"/>
      <c r="J78" s="4"/>
      <c r="K78" s="4"/>
      <c r="L78" s="4"/>
      <c r="M78" s="6"/>
      <c r="N78" s="6"/>
      <c r="O78" s="6"/>
      <c r="P78" s="4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4"/>
      <c r="AC78" s="4"/>
      <c r="AD78" s="6"/>
      <c r="AE78" s="6"/>
      <c r="AF78" s="6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</row>
    <row r="79" customFormat="false" ht="13.8" hidden="false" customHeight="false" outlineLevel="0" collapsed="false">
      <c r="A79" s="4"/>
      <c r="B79" s="4" t="s">
        <v>2039</v>
      </c>
      <c r="C79" s="4"/>
      <c r="D79" s="4" t="s">
        <v>2040</v>
      </c>
      <c r="E79" s="4"/>
      <c r="F79" s="4"/>
      <c r="G79" s="4"/>
      <c r="H79" s="4"/>
      <c r="I79" s="4"/>
      <c r="J79" s="4"/>
      <c r="K79" s="4"/>
      <c r="L79" s="4"/>
      <c r="M79" s="6"/>
      <c r="N79" s="6"/>
      <c r="O79" s="6"/>
      <c r="P79" s="4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4"/>
      <c r="AC79" s="4"/>
      <c r="AD79" s="6"/>
      <c r="AE79" s="6"/>
      <c r="AF79" s="6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</row>
    <row r="80" customFormat="false" ht="13.8" hidden="false" customHeight="false" outlineLevel="0" collapsed="false">
      <c r="A80" s="4"/>
      <c r="B80" s="4" t="s">
        <v>2041</v>
      </c>
      <c r="C80" s="4"/>
      <c r="D80" s="4" t="s">
        <v>2042</v>
      </c>
      <c r="E80" s="4"/>
      <c r="F80" s="4"/>
      <c r="G80" s="4"/>
      <c r="H80" s="4"/>
      <c r="I80" s="4"/>
      <c r="J80" s="4"/>
      <c r="K80" s="4"/>
      <c r="L80" s="4"/>
      <c r="M80" s="4"/>
      <c r="N80" s="6"/>
      <c r="O80" s="6"/>
      <c r="P80" s="4"/>
      <c r="Q80" s="6"/>
      <c r="R80" s="6"/>
      <c r="S80" s="6"/>
      <c r="T80" s="6"/>
      <c r="U80" s="4"/>
      <c r="V80" s="6"/>
      <c r="W80" s="6"/>
      <c r="X80" s="6"/>
      <c r="Y80" s="6"/>
      <c r="Z80" s="6"/>
      <c r="AA80" s="6"/>
      <c r="AB80" s="4"/>
      <c r="AC80" s="4"/>
      <c r="AD80" s="6"/>
      <c r="AE80" s="6"/>
      <c r="AF80" s="6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</row>
    <row r="81" customFormat="false" ht="13.8" hidden="false" customHeight="false" outlineLevel="0" collapsed="false">
      <c r="A81" s="4"/>
      <c r="B81" s="4" t="s">
        <v>2043</v>
      </c>
      <c r="C81" s="4"/>
      <c r="D81" s="4" t="s">
        <v>2044</v>
      </c>
      <c r="E81" s="4"/>
      <c r="F81" s="4"/>
      <c r="G81" s="4"/>
      <c r="H81" s="4"/>
      <c r="I81" s="4"/>
      <c r="J81" s="4"/>
      <c r="K81" s="4"/>
      <c r="L81" s="4"/>
      <c r="M81" s="28" t="s">
        <v>644</v>
      </c>
      <c r="N81" s="6"/>
      <c r="O81" s="6"/>
      <c r="P81" s="6"/>
      <c r="Q81" s="33" t="s">
        <v>2045</v>
      </c>
      <c r="R81" s="6"/>
      <c r="S81" s="6"/>
      <c r="T81" s="6"/>
      <c r="U81" s="4"/>
      <c r="V81" s="6"/>
      <c r="W81" s="6"/>
      <c r="X81" s="6"/>
      <c r="Y81" s="6"/>
      <c r="Z81" s="6"/>
      <c r="AA81" s="6"/>
      <c r="AB81" s="4"/>
      <c r="AC81" s="4"/>
      <c r="AD81" s="6"/>
      <c r="AE81" s="6"/>
      <c r="AF81" s="6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</row>
    <row r="82" customFormat="false" ht="13.8" hidden="false" customHeight="false" outlineLevel="0" collapsed="false">
      <c r="A82" s="4"/>
      <c r="B82" s="4" t="s">
        <v>2046</v>
      </c>
      <c r="C82" s="4"/>
      <c r="D82" s="4" t="s">
        <v>2047</v>
      </c>
      <c r="E82" s="4"/>
      <c r="F82" s="4"/>
      <c r="G82" s="4"/>
      <c r="H82" s="4"/>
      <c r="I82" s="4"/>
      <c r="J82" s="4"/>
      <c r="K82" s="4"/>
      <c r="L82" s="4"/>
      <c r="M82" s="6"/>
      <c r="N82" s="6"/>
      <c r="O82" s="6"/>
      <c r="P82" s="6"/>
      <c r="Q82" s="33" t="s">
        <v>2048</v>
      </c>
      <c r="R82" s="6"/>
      <c r="S82" s="6"/>
      <c r="T82" s="6"/>
      <c r="U82" s="4"/>
      <c r="V82" s="6"/>
      <c r="W82" s="6"/>
      <c r="X82" s="6"/>
      <c r="Y82" s="6"/>
      <c r="Z82" s="6"/>
      <c r="AA82" s="6"/>
      <c r="AB82" s="4"/>
      <c r="AC82" s="4"/>
      <c r="AD82" s="6"/>
      <c r="AE82" s="6"/>
      <c r="AF82" s="6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</row>
    <row r="83" customFormat="false" ht="13.8" hidden="false" customHeight="false" outlineLevel="0" collapsed="false">
      <c r="A83" s="4"/>
      <c r="B83" s="4" t="s">
        <v>2049</v>
      </c>
      <c r="C83" s="4"/>
      <c r="D83" s="4" t="s">
        <v>2050</v>
      </c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6"/>
      <c r="AE83" s="6"/>
      <c r="AF83" s="6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</row>
    <row r="84" customFormat="false" ht="15.65" hidden="false" customHeight="fals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7" t="s">
        <v>2051</v>
      </c>
      <c r="N84" s="4"/>
      <c r="O84" s="4"/>
      <c r="P84" s="4" t="s">
        <v>2052</v>
      </c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</row>
    <row r="85" customFormat="false" ht="15.65" hidden="false" customHeight="false" outlineLevel="0" collapsed="false">
      <c r="A85" s="4"/>
      <c r="B85" s="6" t="s">
        <v>2053</v>
      </c>
      <c r="C85" s="4"/>
      <c r="D85" s="4" t="s">
        <v>2054</v>
      </c>
      <c r="E85" s="4"/>
      <c r="F85" s="4"/>
      <c r="G85" s="4"/>
      <c r="H85" s="4"/>
      <c r="I85" s="4"/>
      <c r="J85" s="4"/>
      <c r="K85" s="4"/>
      <c r="L85" s="4"/>
      <c r="M85" s="7" t="s">
        <v>2055</v>
      </c>
      <c r="N85" s="4"/>
      <c r="O85" s="4"/>
      <c r="P85" s="4" t="s">
        <v>2056</v>
      </c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</row>
    <row r="86" customFormat="false" ht="15.65" hidden="false" customHeight="fals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 t="s">
        <v>2057</v>
      </c>
      <c r="N86" s="4"/>
      <c r="O86" s="4"/>
      <c r="P86" s="4"/>
      <c r="Q86" s="4"/>
      <c r="R86" s="4"/>
      <c r="S86" s="4"/>
      <c r="T86" s="4"/>
      <c r="U86" s="4"/>
      <c r="V86" s="4"/>
      <c r="W86" s="4"/>
      <c r="X86" s="4" t="s">
        <v>2058</v>
      </c>
      <c r="Y86" s="4" t="s">
        <v>2059</v>
      </c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</row>
    <row r="87" customFormat="false" ht="13.8" hidden="false" customHeight="false" outlineLevel="0" collapsed="false">
      <c r="A87" s="4"/>
      <c r="B87" s="4" t="s">
        <v>2060</v>
      </c>
      <c r="C87" s="4"/>
      <c r="D87" s="4" t="s">
        <v>2061</v>
      </c>
      <c r="E87" s="4"/>
      <c r="F87" s="4"/>
      <c r="G87" s="4"/>
      <c r="H87" s="4"/>
      <c r="I87" s="4"/>
      <c r="J87" s="4"/>
      <c r="K87" s="4"/>
      <c r="L87" s="4"/>
      <c r="M87" s="4" t="s">
        <v>2062</v>
      </c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</row>
    <row r="88" customFormat="false" ht="15.65" hidden="false" customHeight="false" outlineLevel="0" collapsed="false">
      <c r="A88" s="4"/>
      <c r="B88" s="4" t="s">
        <v>2063</v>
      </c>
      <c r="C88" s="4"/>
      <c r="D88" s="4" t="s">
        <v>2064</v>
      </c>
      <c r="E88" s="4"/>
      <c r="F88" s="4"/>
      <c r="G88" s="4"/>
      <c r="H88" s="4"/>
      <c r="I88" s="4"/>
      <c r="J88" s="4"/>
      <c r="K88" s="4"/>
      <c r="L88" s="4"/>
      <c r="M88" s="4" t="s">
        <v>2065</v>
      </c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</row>
    <row r="89" customFormat="false" ht="13.8" hidden="false" customHeight="false" outlineLevel="0" collapsed="false">
      <c r="A89" s="4"/>
      <c r="B89" s="4" t="s">
        <v>2066</v>
      </c>
      <c r="C89" s="4"/>
      <c r="D89" s="4" t="s">
        <v>2027</v>
      </c>
      <c r="E89" s="4"/>
      <c r="F89" s="4"/>
      <c r="G89" s="4"/>
      <c r="H89" s="4"/>
      <c r="I89" s="4"/>
      <c r="J89" s="4"/>
      <c r="K89" s="4"/>
      <c r="L89" s="4"/>
      <c r="M89" s="4" t="s">
        <v>2062</v>
      </c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</row>
    <row r="90" customFormat="false" ht="13.8" hidden="false" customHeight="fals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</row>
    <row r="91" customFormat="false" ht="15.65" hidden="false" customHeight="false" outlineLevel="0" collapsed="false">
      <c r="A91" s="4"/>
      <c r="B91" s="6" t="s">
        <v>2067</v>
      </c>
      <c r="C91" s="4"/>
      <c r="D91" s="4" t="s">
        <v>2068</v>
      </c>
      <c r="E91" s="4"/>
      <c r="F91" s="4"/>
      <c r="G91" s="4"/>
      <c r="H91" s="4"/>
      <c r="I91" s="4"/>
      <c r="J91" s="4"/>
      <c r="K91" s="4"/>
      <c r="L91" s="4"/>
      <c r="M91" s="4" t="s">
        <v>2069</v>
      </c>
      <c r="N91" s="4"/>
      <c r="O91" s="4"/>
      <c r="P91" s="4" t="s">
        <v>2070</v>
      </c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</row>
    <row r="92" customFormat="false" ht="13.8" hidden="false" customHeight="fals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</row>
    <row r="93" customFormat="false" ht="13.8" hidden="false" customHeight="false" outlineLevel="0" collapsed="false">
      <c r="A93" s="4"/>
      <c r="B93" s="4" t="s">
        <v>2071</v>
      </c>
      <c r="C93" s="4"/>
      <c r="D93" s="4"/>
      <c r="E93" s="4" t="s">
        <v>2072</v>
      </c>
      <c r="F93" s="4"/>
      <c r="G93" s="4"/>
      <c r="H93" s="4"/>
      <c r="I93" s="4"/>
      <c r="J93" s="4"/>
      <c r="K93" s="4"/>
      <c r="L93" s="4"/>
      <c r="M93" s="4" t="s">
        <v>2073</v>
      </c>
      <c r="N93" s="4"/>
      <c r="O93" s="4"/>
      <c r="P93" s="4" t="s">
        <v>2074</v>
      </c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</row>
    <row r="94" customFormat="false" ht="15.65" hidden="false" customHeight="false" outlineLevel="0" collapsed="false">
      <c r="A94" s="4"/>
      <c r="B94" s="4" t="s">
        <v>2075</v>
      </c>
      <c r="C94" s="4"/>
      <c r="D94" s="4"/>
      <c r="E94" s="4" t="s">
        <v>2076</v>
      </c>
      <c r="F94" s="4"/>
      <c r="G94" s="4"/>
      <c r="H94" s="4"/>
      <c r="I94" s="4"/>
      <c r="J94" s="4"/>
      <c r="K94" s="4"/>
      <c r="L94" s="4"/>
      <c r="M94" s="58" t="s">
        <v>2077</v>
      </c>
      <c r="N94" s="4"/>
      <c r="O94" s="4"/>
      <c r="P94" s="4" t="s">
        <v>2074</v>
      </c>
      <c r="Q94" s="4"/>
      <c r="R94" s="4"/>
      <c r="S94" s="4"/>
      <c r="T94" s="4"/>
      <c r="U94" s="4"/>
      <c r="V94" s="4" t="s">
        <v>2078</v>
      </c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</row>
    <row r="95" customFormat="false" ht="15.65" hidden="false" customHeight="false" outlineLevel="0" collapsed="false">
      <c r="A95" s="4"/>
      <c r="B95" s="4" t="s">
        <v>2079</v>
      </c>
      <c r="C95" s="4"/>
      <c r="D95" s="4"/>
      <c r="E95" s="4" t="s">
        <v>2080</v>
      </c>
      <c r="F95" s="4"/>
      <c r="G95" s="4"/>
      <c r="H95" s="4"/>
      <c r="I95" s="4"/>
      <c r="J95" s="4"/>
      <c r="K95" s="4"/>
      <c r="L95" s="4"/>
      <c r="M95" s="4" t="s">
        <v>2081</v>
      </c>
      <c r="N95" s="4"/>
      <c r="O95" s="4"/>
      <c r="P95" s="4" t="s">
        <v>2082</v>
      </c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</row>
    <row r="96" customFormat="false" ht="15.65" hidden="false" customHeight="false" outlineLevel="0" collapsed="false">
      <c r="A96" s="4"/>
      <c r="B96" s="4" t="s">
        <v>2083</v>
      </c>
      <c r="C96" s="4"/>
      <c r="D96" s="4"/>
      <c r="E96" s="4" t="s">
        <v>2084</v>
      </c>
      <c r="F96" s="4"/>
      <c r="G96" s="4"/>
      <c r="H96" s="4"/>
      <c r="I96" s="4"/>
      <c r="J96" s="4"/>
      <c r="K96" s="4"/>
      <c r="L96" s="4"/>
      <c r="M96" s="58" t="s">
        <v>2085</v>
      </c>
      <c r="N96" s="4"/>
      <c r="O96" s="4"/>
      <c r="P96" s="4" t="s">
        <v>2082</v>
      </c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</row>
    <row r="97" customFormat="false" ht="13.8" hidden="false" customHeight="false" outlineLevel="0" collapsed="false">
      <c r="A97" s="4"/>
      <c r="B97" s="4" t="s">
        <v>2086</v>
      </c>
      <c r="C97" s="4"/>
      <c r="D97" s="4"/>
      <c r="E97" s="4" t="s">
        <v>2087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</row>
    <row r="98" customFormat="false" ht="13.8" hidden="false" customHeight="fals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</row>
    <row r="99" customFormat="false" ht="15.65" hidden="false" customHeight="fals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7" t="s">
        <v>2088</v>
      </c>
      <c r="N99" s="4"/>
      <c r="O99" s="4"/>
      <c r="P99" s="55" t="s">
        <v>2089</v>
      </c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</row>
    <row r="100" customFormat="false" ht="15.65" hidden="false" customHeight="fals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 t="s">
        <v>2090</v>
      </c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</row>
    <row r="101" customFormat="false" ht="13.8" hidden="false" customHeight="fals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 t="s">
        <v>2062</v>
      </c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</row>
    <row r="102" customFormat="false" ht="13.8" hidden="false" customHeight="fals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16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</row>
    <row r="103" customFormat="false" ht="13.8" hidden="false" customHeight="fals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6"/>
      <c r="N103" s="4"/>
      <c r="O103" s="4"/>
      <c r="P103" s="4"/>
      <c r="Q103" s="4"/>
      <c r="R103" s="4"/>
      <c r="S103" s="4"/>
      <c r="T103" s="4"/>
      <c r="U103" s="4"/>
      <c r="V103" s="16"/>
      <c r="W103" s="4"/>
      <c r="X103" s="4"/>
      <c r="Y103" s="4"/>
      <c r="Z103" s="4"/>
      <c r="AA103" s="4"/>
      <c r="AB103" s="4"/>
      <c r="AC103" s="4"/>
      <c r="AD103" s="4"/>
      <c r="AE103" s="4"/>
      <c r="AF103" s="16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</row>
    <row r="104" customFormat="false" ht="13.8" hidden="false" customHeight="fals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7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</row>
    <row r="105" customFormat="false" ht="13.8" hidden="false" customHeight="fals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7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</row>
    <row r="106" customFormat="false" ht="13.8" hidden="false" customHeight="fals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7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</row>
    <row r="107" customFormat="false" ht="13.8" hidden="false" customHeight="fals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7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</row>
    <row r="108" customFormat="false" ht="13.8" hidden="false" customHeight="fals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7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</row>
    <row r="109" customFormat="false" ht="13.8" hidden="false" customHeight="fals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</row>
    <row r="110" customFormat="false" ht="13.8" hidden="false" customHeight="fals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/>
      <c r="CB110" s="8"/>
    </row>
    <row r="111" customFormat="false" ht="13.8" hidden="false" customHeight="fals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</row>
    <row r="112" customFormat="false" ht="13.8" hidden="false" customHeight="fals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</row>
    <row r="113" customFormat="false" ht="13.8" hidden="false" customHeight="fals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</row>
    <row r="114" customFormat="false" ht="13.8" hidden="false" customHeight="fals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</row>
    <row r="115" customFormat="false" ht="13.8" hidden="false" customHeight="fals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</row>
    <row r="116" customFormat="false" ht="13.8" hidden="false" customHeight="fals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/>
      <c r="CB116" s="8"/>
    </row>
    <row r="117" customFormat="false" ht="13.8" hidden="false" customHeight="fals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  <c r="CB117" s="8"/>
    </row>
    <row r="118" customFormat="false" ht="13.8" hidden="false" customHeight="fals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</row>
    <row r="119" customFormat="false" ht="13.8" hidden="false" customHeight="fals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</row>
    <row r="120" customFormat="false" ht="13.8" hidden="false" customHeight="fals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</row>
    <row r="121" customFormat="false" ht="13.8" hidden="false" customHeight="fals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</row>
    <row r="122" customFormat="false" ht="13.8" hidden="false" customHeight="fals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</row>
    <row r="123" customFormat="false" ht="13.8" hidden="false" customHeight="fals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</row>
    <row r="124" customFormat="false" ht="13.8" hidden="false" customHeight="fals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</row>
    <row r="125" customFormat="false" ht="13.8" hidden="false" customHeight="fals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</row>
    <row r="126" customFormat="false" ht="13.8" hidden="false" customHeight="fals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8"/>
    </row>
    <row r="127" customFormat="false" ht="13.8" hidden="false" customHeight="fals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  <c r="CB127" s="8"/>
    </row>
    <row r="128" customFormat="false" ht="13.8" hidden="false" customHeight="fals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  <c r="CB128" s="8"/>
    </row>
    <row r="129" customFormat="false" ht="13.8" hidden="false" customHeight="fals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</row>
    <row r="130" customFormat="false" ht="13.8" hidden="false" customHeight="fals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  <c r="CA130" s="8"/>
      <c r="CB130" s="8"/>
    </row>
    <row r="131" customFormat="false" ht="13.8" hidden="false" customHeight="fals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  <c r="BY131" s="8"/>
      <c r="BZ131" s="8"/>
      <c r="CA131" s="8"/>
      <c r="CB131" s="8"/>
    </row>
    <row r="132" customFormat="false" ht="13.8" hidden="false" customHeight="fals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/>
      <c r="BX132" s="8"/>
      <c r="BY132" s="8"/>
      <c r="BZ132" s="8"/>
      <c r="CA132" s="8"/>
      <c r="CB132" s="8"/>
    </row>
    <row r="133" customFormat="false" ht="13.8" hidden="false" customHeight="fals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  <c r="BU133" s="8"/>
      <c r="BV133" s="8"/>
      <c r="BW133" s="8"/>
      <c r="BX133" s="8"/>
      <c r="BY133" s="8"/>
      <c r="BZ133" s="8"/>
      <c r="CA133" s="8"/>
      <c r="CB133" s="8"/>
    </row>
    <row r="134" customFormat="false" ht="13.8" hidden="false" customHeight="fals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X134" s="8"/>
      <c r="BY134" s="8"/>
      <c r="BZ134" s="8"/>
      <c r="CA134" s="8"/>
      <c r="CB134" s="8"/>
    </row>
    <row r="135" customFormat="false" ht="13.8" hidden="false" customHeight="fals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  <c r="BW135" s="8"/>
      <c r="BX135" s="8"/>
      <c r="BY135" s="8"/>
      <c r="BZ135" s="8"/>
      <c r="CA135" s="8"/>
      <c r="CB135" s="8"/>
    </row>
    <row r="136" customFormat="false" ht="13.8" hidden="false" customHeight="fals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/>
      <c r="BX136" s="8"/>
      <c r="BY136" s="8"/>
      <c r="BZ136" s="8"/>
      <c r="CA136" s="8"/>
      <c r="CB136" s="8"/>
    </row>
    <row r="137" customFormat="false" ht="13.8" hidden="false" customHeight="fals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</row>
    <row r="138" customFormat="false" ht="13.8" hidden="false" customHeight="fals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</row>
    <row r="139" customFormat="false" ht="13.8" hidden="false" customHeight="fals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</row>
    <row r="140" customFormat="false" ht="13.8" hidden="false" customHeight="fals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</row>
    <row r="141" customFormat="false" ht="13.8" hidden="false" customHeight="fals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</row>
    <row r="142" customFormat="false" ht="13.8" hidden="false" customHeight="fals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  <c r="BY142" s="8"/>
      <c r="BZ142" s="8"/>
      <c r="CA142" s="8"/>
      <c r="CB142" s="8"/>
    </row>
    <row r="143" customFormat="false" ht="13.8" hidden="false" customHeight="fals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  <c r="BY143" s="8"/>
      <c r="BZ143" s="8"/>
      <c r="CA143" s="8"/>
      <c r="CB143" s="8"/>
    </row>
    <row r="144" customFormat="false" ht="13.8" hidden="false" customHeight="fals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8"/>
      <c r="BK144" s="8"/>
      <c r="BL144" s="8"/>
      <c r="BM144" s="8"/>
      <c r="BN144" s="8"/>
      <c r="BO144" s="8"/>
      <c r="BP144" s="8"/>
      <c r="BQ144" s="8"/>
      <c r="BR144" s="8"/>
      <c r="BS144" s="8"/>
      <c r="BT144" s="8"/>
      <c r="BU144" s="8"/>
      <c r="BV144" s="8"/>
      <c r="BW144" s="8"/>
      <c r="BX144" s="8"/>
      <c r="BY144" s="8"/>
      <c r="BZ144" s="8"/>
      <c r="CA144" s="8"/>
      <c r="CB144" s="8"/>
    </row>
    <row r="145" customFormat="false" ht="13.8" hidden="false" customHeight="fals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  <c r="BX145" s="8"/>
      <c r="BY145" s="8"/>
      <c r="BZ145" s="8"/>
      <c r="CA145" s="8"/>
      <c r="CB145" s="8"/>
    </row>
    <row r="146" customFormat="false" ht="13.8" hidden="false" customHeight="fals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BT146" s="8"/>
      <c r="BU146" s="8"/>
      <c r="BV146" s="8"/>
      <c r="BW146" s="8"/>
      <c r="BX146" s="8"/>
      <c r="BY146" s="8"/>
      <c r="BZ146" s="8"/>
      <c r="CA146" s="8"/>
      <c r="CB146" s="8"/>
    </row>
    <row r="147" customFormat="false" ht="13.8" hidden="false" customHeight="fals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8"/>
      <c r="BK147" s="8"/>
      <c r="BL147" s="8"/>
      <c r="BM147" s="8"/>
      <c r="BN147" s="8"/>
      <c r="BO147" s="8"/>
      <c r="BP147" s="8"/>
      <c r="BQ147" s="8"/>
      <c r="BR147" s="8"/>
      <c r="BS147" s="8"/>
      <c r="BT147" s="8"/>
      <c r="BU147" s="8"/>
      <c r="BV147" s="8"/>
      <c r="BW147" s="8"/>
      <c r="BX147" s="8"/>
      <c r="BY147" s="8"/>
      <c r="BZ147" s="8"/>
      <c r="CA147" s="8"/>
      <c r="CB147" s="8"/>
    </row>
    <row r="148" customFormat="false" ht="13.8" hidden="false" customHeight="fals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  <c r="BY148" s="8"/>
      <c r="BZ148" s="8"/>
      <c r="CA148" s="8"/>
      <c r="CB148" s="8"/>
    </row>
    <row r="149" customFormat="false" ht="13.8" hidden="false" customHeight="fals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  <c r="BX149" s="8"/>
      <c r="BY149" s="8"/>
      <c r="BZ149" s="8"/>
      <c r="CA149" s="8"/>
      <c r="CB149" s="8"/>
    </row>
    <row r="150" customFormat="false" ht="13.8" hidden="false" customHeight="fals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/>
      <c r="BZ150" s="8"/>
      <c r="CA150" s="8"/>
      <c r="CB150" s="8"/>
    </row>
    <row r="151" customFormat="false" ht="13.8" hidden="false" customHeight="fals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8"/>
      <c r="CB151" s="8"/>
    </row>
    <row r="152" customFormat="false" ht="13.8" hidden="false" customHeight="fals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8"/>
    </row>
    <row r="153" customFormat="false" ht="13.8" hidden="false" customHeight="fals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/>
      <c r="BZ153" s="8"/>
      <c r="CA153" s="8"/>
      <c r="CB153" s="8"/>
    </row>
    <row r="154" customFormat="false" ht="13.8" hidden="false" customHeight="fals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8"/>
      <c r="CA154" s="8"/>
      <c r="CB154" s="8"/>
    </row>
    <row r="155" customFormat="false" ht="13.8" hidden="false" customHeight="fals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8"/>
      <c r="BZ155" s="8"/>
      <c r="CA155" s="8"/>
      <c r="CB155" s="8"/>
    </row>
    <row r="156" customFormat="false" ht="13.8" hidden="false" customHeight="fals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8"/>
      <c r="BZ156" s="8"/>
      <c r="CA156" s="8"/>
      <c r="CB156" s="8"/>
    </row>
    <row r="157" customFormat="false" ht="13.8" hidden="false" customHeight="fals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  <c r="BZ157" s="8"/>
      <c r="CA157" s="8"/>
      <c r="CB157" s="8"/>
    </row>
    <row r="158" customFormat="false" ht="13.8" hidden="false" customHeight="fals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8"/>
      <c r="BZ158" s="8"/>
      <c r="CA158" s="8"/>
      <c r="CB158" s="8"/>
    </row>
    <row r="159" customFormat="false" ht="13.8" hidden="false" customHeight="fals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  <c r="CA159" s="8"/>
      <c r="CB159" s="8"/>
    </row>
    <row r="160" customFormat="false" ht="13.8" hidden="false" customHeight="fals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  <c r="BZ160" s="8"/>
      <c r="CA160" s="8"/>
      <c r="CB160" s="8"/>
    </row>
    <row r="161" customFormat="false" ht="13.8" hidden="false" customHeight="fals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</row>
    <row r="162" customFormat="false" ht="13.8" hidden="false" customHeight="fals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</row>
    <row r="163" customFormat="false" ht="13.8" hidden="false" customHeight="fals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8"/>
    </row>
    <row r="164" customFormat="false" ht="13.8" hidden="false" customHeight="fals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  <c r="BZ164" s="8"/>
      <c r="CA164" s="8"/>
      <c r="CB164" s="8"/>
    </row>
    <row r="165" customFormat="false" ht="13.8" hidden="false" customHeight="fals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  <c r="BU165" s="8"/>
      <c r="BV165" s="8"/>
      <c r="BW165" s="8"/>
      <c r="BX165" s="8"/>
      <c r="BY165" s="8"/>
      <c r="BZ165" s="8"/>
      <c r="CA165" s="8"/>
      <c r="CB165" s="8"/>
    </row>
    <row r="166" customFormat="false" ht="13.8" hidden="false" customHeight="fals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  <c r="BX166" s="8"/>
      <c r="BY166" s="8"/>
      <c r="BZ166" s="8"/>
      <c r="CA166" s="8"/>
      <c r="CB166" s="8"/>
    </row>
    <row r="167" customFormat="false" ht="13.8" hidden="false" customHeight="fals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  <c r="CA167" s="8"/>
      <c r="CB167" s="8"/>
    </row>
    <row r="168" customFormat="false" ht="13.8" hidden="false" customHeight="fals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  <c r="CA168" s="8"/>
      <c r="CB168" s="8"/>
    </row>
    <row r="169" customFormat="false" ht="13.8" hidden="false" customHeight="fals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  <c r="CA169" s="8"/>
      <c r="CB169" s="8"/>
    </row>
    <row r="170" customFormat="false" ht="13.8" hidden="false" customHeight="fals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  <c r="CA170" s="8"/>
      <c r="CB170" s="8"/>
    </row>
    <row r="171" customFormat="false" ht="13.8" hidden="false" customHeight="fals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8"/>
      <c r="CB171" s="8"/>
    </row>
    <row r="172" customFormat="false" ht="13.8" hidden="false" customHeight="fals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  <c r="BZ172" s="8"/>
      <c r="CA172" s="8"/>
      <c r="CB172" s="8"/>
    </row>
    <row r="173" customFormat="false" ht="13.8" hidden="false" customHeight="fals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BX173" s="8"/>
      <c r="BY173" s="8"/>
      <c r="BZ173" s="8"/>
      <c r="CA173" s="8"/>
      <c r="CB173" s="8"/>
    </row>
    <row r="174" customFormat="false" ht="13.8" hidden="false" customHeight="fals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8"/>
      <c r="BK174" s="8"/>
      <c r="BL174" s="8"/>
      <c r="BM174" s="8"/>
      <c r="BN174" s="8"/>
      <c r="BO174" s="8"/>
      <c r="BP174" s="8"/>
      <c r="BQ174" s="8"/>
      <c r="BR174" s="8"/>
      <c r="BS174" s="8"/>
      <c r="BT174" s="8"/>
      <c r="BU174" s="8"/>
      <c r="BV174" s="8"/>
      <c r="BW174" s="8"/>
      <c r="BX174" s="8"/>
      <c r="BY174" s="8"/>
      <c r="BZ174" s="8"/>
      <c r="CA174" s="8"/>
      <c r="CB174" s="8"/>
    </row>
    <row r="175" customFormat="false" ht="13.8" hidden="false" customHeight="fals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8"/>
      <c r="BK175" s="8"/>
      <c r="BL175" s="8"/>
      <c r="BM175" s="8"/>
      <c r="BN175" s="8"/>
      <c r="BO175" s="8"/>
      <c r="BP175" s="8"/>
      <c r="BQ175" s="8"/>
      <c r="BR175" s="8"/>
      <c r="BS175" s="8"/>
      <c r="BT175" s="8"/>
      <c r="BU175" s="8"/>
      <c r="BV175" s="8"/>
      <c r="BW175" s="8"/>
      <c r="BX175" s="8"/>
      <c r="BY175" s="8"/>
      <c r="BZ175" s="8"/>
      <c r="CA175" s="8"/>
      <c r="CB175" s="8"/>
    </row>
    <row r="176" customFormat="false" ht="13.8" hidden="false" customHeight="fals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8"/>
      <c r="BK176" s="8"/>
      <c r="BL176" s="8"/>
      <c r="BM176" s="8"/>
      <c r="BN176" s="8"/>
      <c r="BO176" s="8"/>
      <c r="BP176" s="8"/>
      <c r="BQ176" s="8"/>
      <c r="BR176" s="8"/>
      <c r="BS176" s="8"/>
      <c r="BT176" s="8"/>
      <c r="BU176" s="8"/>
      <c r="BV176" s="8"/>
      <c r="BW176" s="8"/>
      <c r="BX176" s="8"/>
      <c r="BY176" s="8"/>
      <c r="BZ176" s="8"/>
      <c r="CA176" s="8"/>
      <c r="CB176" s="8"/>
    </row>
    <row r="177" customFormat="false" ht="13.8" hidden="false" customHeight="fals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8"/>
      <c r="BK177" s="8"/>
      <c r="BL177" s="8"/>
      <c r="BM177" s="8"/>
      <c r="BN177" s="8"/>
      <c r="BO177" s="8"/>
      <c r="BP177" s="8"/>
      <c r="BQ177" s="8"/>
      <c r="BR177" s="8"/>
      <c r="BS177" s="8"/>
      <c r="BT177" s="8"/>
      <c r="BU177" s="8"/>
      <c r="BV177" s="8"/>
      <c r="BW177" s="8"/>
      <c r="BX177" s="8"/>
      <c r="BY177" s="8"/>
      <c r="BZ177" s="8"/>
      <c r="CA177" s="8"/>
      <c r="CB177" s="8"/>
    </row>
    <row r="178" customFormat="false" ht="13.8" hidden="false" customHeight="fals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8"/>
      <c r="BK178" s="8"/>
      <c r="BL178" s="8"/>
      <c r="BM178" s="8"/>
      <c r="BN178" s="8"/>
      <c r="BO178" s="8"/>
      <c r="BP178" s="8"/>
      <c r="BQ178" s="8"/>
      <c r="BR178" s="8"/>
      <c r="BS178" s="8"/>
      <c r="BT178" s="8"/>
      <c r="BU178" s="8"/>
      <c r="BV178" s="8"/>
      <c r="BW178" s="8"/>
      <c r="BX178" s="8"/>
      <c r="BY178" s="8"/>
      <c r="BZ178" s="8"/>
      <c r="CA178" s="8"/>
      <c r="CB178" s="8"/>
    </row>
    <row r="179" customFormat="false" ht="13.8" hidden="false" customHeight="fals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8"/>
      <c r="BK179" s="8"/>
      <c r="BL179" s="8"/>
      <c r="BM179" s="8"/>
      <c r="BN179" s="8"/>
      <c r="BO179" s="8"/>
      <c r="BP179" s="8"/>
      <c r="BQ179" s="8"/>
      <c r="BR179" s="8"/>
      <c r="BS179" s="8"/>
      <c r="BT179" s="8"/>
      <c r="BU179" s="8"/>
      <c r="BV179" s="8"/>
      <c r="BW179" s="8"/>
      <c r="BX179" s="8"/>
      <c r="BY179" s="8"/>
      <c r="BZ179" s="8"/>
      <c r="CA179" s="8"/>
      <c r="CB179" s="8"/>
    </row>
    <row r="180" customFormat="false" ht="13.8" hidden="false" customHeight="fals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8"/>
      <c r="BK180" s="8"/>
      <c r="BL180" s="8"/>
      <c r="BM180" s="8"/>
      <c r="BN180" s="8"/>
      <c r="BO180" s="8"/>
      <c r="BP180" s="8"/>
      <c r="BQ180" s="8"/>
      <c r="BR180" s="8"/>
      <c r="BS180" s="8"/>
      <c r="BT180" s="8"/>
      <c r="BU180" s="8"/>
      <c r="BV180" s="8"/>
      <c r="BW180" s="8"/>
      <c r="BX180" s="8"/>
      <c r="BY180" s="8"/>
      <c r="BZ180" s="8"/>
      <c r="CA180" s="8"/>
      <c r="CB180" s="8"/>
    </row>
    <row r="181" customFormat="false" ht="13.8" hidden="false" customHeight="fals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8"/>
      <c r="BK181" s="8"/>
      <c r="BL181" s="8"/>
      <c r="BM181" s="8"/>
      <c r="BN181" s="8"/>
      <c r="BO181" s="8"/>
      <c r="BP181" s="8"/>
      <c r="BQ181" s="8"/>
      <c r="BR181" s="8"/>
      <c r="BS181" s="8"/>
      <c r="BT181" s="8"/>
      <c r="BU181" s="8"/>
      <c r="BV181" s="8"/>
      <c r="BW181" s="8"/>
      <c r="BX181" s="8"/>
      <c r="BY181" s="8"/>
      <c r="BZ181" s="8"/>
      <c r="CA181" s="8"/>
      <c r="CB181" s="8"/>
    </row>
    <row r="182" customFormat="false" ht="13.8" hidden="false" customHeight="fals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8"/>
      <c r="BK182" s="8"/>
      <c r="BL182" s="8"/>
      <c r="BM182" s="8"/>
      <c r="BN182" s="8"/>
      <c r="BO182" s="8"/>
      <c r="BP182" s="8"/>
      <c r="BQ182" s="8"/>
      <c r="BR182" s="8"/>
      <c r="BS182" s="8"/>
      <c r="BT182" s="8"/>
      <c r="BU182" s="8"/>
      <c r="BV182" s="8"/>
      <c r="BW182" s="8"/>
      <c r="BX182" s="8"/>
      <c r="BY182" s="8"/>
      <c r="BZ182" s="8"/>
      <c r="CA182" s="8"/>
      <c r="CB182" s="8"/>
    </row>
    <row r="183" customFormat="false" ht="13.8" hidden="false" customHeight="fals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8"/>
      <c r="BK183" s="8"/>
      <c r="BL183" s="8"/>
      <c r="BM183" s="8"/>
      <c r="BN183" s="8"/>
      <c r="BO183" s="8"/>
      <c r="BP183" s="8"/>
      <c r="BQ183" s="8"/>
      <c r="BR183" s="8"/>
      <c r="BS183" s="8"/>
      <c r="BT183" s="8"/>
      <c r="BU183" s="8"/>
      <c r="BV183" s="8"/>
      <c r="BW183" s="8"/>
      <c r="BX183" s="8"/>
      <c r="BY183" s="8"/>
      <c r="BZ183" s="8"/>
      <c r="CA183" s="8"/>
      <c r="CB183" s="8"/>
    </row>
    <row r="184" customFormat="false" ht="13.8" hidden="false" customHeight="fals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  <c r="BU184" s="8"/>
      <c r="BV184" s="8"/>
      <c r="BW184" s="8"/>
      <c r="BX184" s="8"/>
      <c r="BY184" s="8"/>
      <c r="BZ184" s="8"/>
      <c r="CA184" s="8"/>
      <c r="CB184" s="8"/>
    </row>
    <row r="185" customFormat="false" ht="13.8" hidden="false" customHeight="fals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8"/>
      <c r="BK185" s="8"/>
      <c r="BL185" s="8"/>
      <c r="BM185" s="8"/>
      <c r="BN185" s="8"/>
      <c r="BO185" s="8"/>
      <c r="BP185" s="8"/>
      <c r="BQ185" s="8"/>
      <c r="BR185" s="8"/>
      <c r="BS185" s="8"/>
      <c r="BT185" s="8"/>
      <c r="BU185" s="8"/>
      <c r="BV185" s="8"/>
      <c r="BW185" s="8"/>
      <c r="BX185" s="8"/>
      <c r="BY185" s="8"/>
      <c r="BZ185" s="8"/>
      <c r="CA185" s="8"/>
      <c r="CB185" s="8"/>
    </row>
    <row r="186" customFormat="false" ht="13.8" hidden="false" customHeight="fals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  <c r="BU186" s="8"/>
      <c r="BV186" s="8"/>
      <c r="BW186" s="8"/>
      <c r="BX186" s="8"/>
      <c r="BY186" s="8"/>
      <c r="BZ186" s="8"/>
      <c r="CA186" s="8"/>
      <c r="CB186" s="8"/>
    </row>
    <row r="187" customFormat="false" ht="13.8" hidden="false" customHeight="fals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  <c r="BZ187" s="8"/>
      <c r="CA187" s="8"/>
      <c r="CB187" s="8"/>
    </row>
    <row r="188" customFormat="false" ht="13.8" hidden="false" customHeight="fals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  <c r="BZ188" s="8"/>
      <c r="CA188" s="8"/>
      <c r="CB188" s="8"/>
    </row>
    <row r="189" customFormat="false" ht="13.8" hidden="false" customHeight="fals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8"/>
      <c r="BK189" s="8"/>
      <c r="BL189" s="8"/>
      <c r="BM189" s="8"/>
      <c r="BN189" s="8"/>
      <c r="BO189" s="8"/>
      <c r="BP189" s="8"/>
      <c r="BQ189" s="8"/>
      <c r="BR189" s="8"/>
      <c r="BS189" s="8"/>
      <c r="BT189" s="8"/>
      <c r="BU189" s="8"/>
      <c r="BV189" s="8"/>
      <c r="BW189" s="8"/>
      <c r="BX189" s="8"/>
      <c r="BY189" s="8"/>
      <c r="BZ189" s="8"/>
      <c r="CA189" s="8"/>
      <c r="CB189" s="8"/>
    </row>
    <row r="190" customFormat="false" ht="13.8" hidden="false" customHeight="fals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  <c r="BZ190" s="8"/>
      <c r="CA190" s="8"/>
      <c r="CB190" s="8"/>
    </row>
    <row r="191" customFormat="false" ht="13.8" hidden="false" customHeight="fals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8"/>
      <c r="CA191" s="8"/>
      <c r="CB191" s="8"/>
    </row>
    <row r="192" customFormat="false" ht="13.8" hidden="false" customHeight="fals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  <c r="BU192" s="8"/>
      <c r="BV192" s="8"/>
      <c r="BW192" s="8"/>
      <c r="BX192" s="8"/>
      <c r="BY192" s="8"/>
      <c r="BZ192" s="8"/>
      <c r="CA192" s="8"/>
      <c r="CB192" s="8"/>
    </row>
    <row r="193" customFormat="false" ht="13.8" hidden="false" customHeight="fals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8"/>
      <c r="BK193" s="8"/>
      <c r="BL193" s="8"/>
      <c r="BM193" s="8"/>
      <c r="BN193" s="8"/>
      <c r="BO193" s="8"/>
      <c r="BP193" s="8"/>
      <c r="BQ193" s="8"/>
      <c r="BR193" s="8"/>
      <c r="BS193" s="8"/>
      <c r="BT193" s="8"/>
      <c r="BU193" s="8"/>
      <c r="BV193" s="8"/>
      <c r="BW193" s="8"/>
      <c r="BX193" s="8"/>
      <c r="BY193" s="8"/>
      <c r="BZ193" s="8"/>
      <c r="CA193" s="8"/>
      <c r="CB193" s="8"/>
    </row>
    <row r="194" customFormat="false" ht="13.8" hidden="false" customHeight="fals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  <c r="BU194" s="8"/>
      <c r="BV194" s="8"/>
      <c r="BW194" s="8"/>
      <c r="BX194" s="8"/>
      <c r="BY194" s="8"/>
      <c r="BZ194" s="8"/>
      <c r="CA194" s="8"/>
      <c r="CB194" s="8"/>
    </row>
    <row r="195" customFormat="false" ht="13.8" hidden="false" customHeight="fals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8"/>
      <c r="BK195" s="8"/>
      <c r="BL195" s="8"/>
      <c r="BM195" s="8"/>
      <c r="BN195" s="8"/>
      <c r="BO195" s="8"/>
      <c r="BP195" s="8"/>
      <c r="BQ195" s="8"/>
      <c r="BR195" s="8"/>
      <c r="BS195" s="8"/>
      <c r="BT195" s="8"/>
      <c r="BU195" s="8"/>
      <c r="BV195" s="8"/>
      <c r="BW195" s="8"/>
      <c r="BX195" s="8"/>
      <c r="BY195" s="8"/>
      <c r="BZ195" s="8"/>
      <c r="CA195" s="8"/>
      <c r="CB195" s="8"/>
    </row>
    <row r="196" customFormat="false" ht="13.8" hidden="false" customHeight="fals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8"/>
      <c r="BK196" s="8"/>
      <c r="BL196" s="8"/>
      <c r="BM196" s="8"/>
      <c r="BN196" s="8"/>
      <c r="BO196" s="8"/>
      <c r="BP196" s="8"/>
      <c r="BQ196" s="8"/>
      <c r="BR196" s="8"/>
      <c r="BS196" s="8"/>
      <c r="BT196" s="8"/>
      <c r="BU196" s="8"/>
      <c r="BV196" s="8"/>
      <c r="BW196" s="8"/>
      <c r="BX196" s="8"/>
      <c r="BY196" s="8"/>
      <c r="BZ196" s="8"/>
      <c r="CA196" s="8"/>
      <c r="CB196" s="8"/>
    </row>
    <row r="197" customFormat="false" ht="13.8" hidden="false" customHeight="fals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8"/>
      <c r="BK197" s="8"/>
      <c r="BL197" s="8"/>
      <c r="BM197" s="8"/>
      <c r="BN197" s="8"/>
      <c r="BO197" s="8"/>
      <c r="BP197" s="8"/>
      <c r="BQ197" s="8"/>
      <c r="BR197" s="8"/>
      <c r="BS197" s="8"/>
      <c r="BT197" s="8"/>
      <c r="BU197" s="8"/>
      <c r="BV197" s="8"/>
      <c r="BW197" s="8"/>
      <c r="BX197" s="8"/>
      <c r="BY197" s="8"/>
      <c r="BZ197" s="8"/>
      <c r="CA197" s="8"/>
      <c r="CB197" s="8"/>
    </row>
    <row r="198" customFormat="false" ht="13.8" hidden="false" customHeight="fals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8"/>
      <c r="BK198" s="8"/>
      <c r="BL198" s="8"/>
      <c r="BM198" s="8"/>
      <c r="BN198" s="8"/>
      <c r="BO198" s="8"/>
      <c r="BP198" s="8"/>
      <c r="BQ198" s="8"/>
      <c r="BR198" s="8"/>
      <c r="BS198" s="8"/>
      <c r="BT198" s="8"/>
      <c r="BU198" s="8"/>
      <c r="BV198" s="8"/>
      <c r="BW198" s="8"/>
      <c r="BX198" s="8"/>
      <c r="BY198" s="8"/>
      <c r="BZ198" s="8"/>
      <c r="CA198" s="8"/>
      <c r="CB198" s="8"/>
    </row>
    <row r="199" customFormat="false" ht="13.8" hidden="false" customHeight="fals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8"/>
      <c r="BK199" s="8"/>
      <c r="BL199" s="8"/>
      <c r="BM199" s="8"/>
      <c r="BN199" s="8"/>
      <c r="BO199" s="8"/>
      <c r="BP199" s="8"/>
      <c r="BQ199" s="8"/>
      <c r="BR199" s="8"/>
      <c r="BS199" s="8"/>
      <c r="BT199" s="8"/>
      <c r="BU199" s="8"/>
      <c r="BV199" s="8"/>
      <c r="BW199" s="8"/>
      <c r="BX199" s="8"/>
      <c r="BY199" s="8"/>
      <c r="BZ199" s="8"/>
      <c r="CA199" s="8"/>
      <c r="CB199" s="8"/>
    </row>
    <row r="200" customFormat="false" ht="13.8" hidden="false" customHeight="fals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8"/>
      <c r="BZ200" s="8"/>
      <c r="CA200" s="8"/>
      <c r="CB200" s="8"/>
    </row>
    <row r="201" customFormat="false" ht="13.8" hidden="false" customHeight="fals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8"/>
      <c r="CA201" s="8"/>
      <c r="CB201" s="8"/>
    </row>
    <row r="202" customFormat="false" ht="13.8" hidden="false" customHeight="fals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8"/>
      <c r="BK202" s="8"/>
      <c r="BL202" s="8"/>
      <c r="BM202" s="8"/>
      <c r="BN202" s="8"/>
      <c r="BO202" s="8"/>
      <c r="BP202" s="8"/>
      <c r="BQ202" s="8"/>
      <c r="BR202" s="8"/>
      <c r="BS202" s="8"/>
      <c r="BT202" s="8"/>
      <c r="BU202" s="8"/>
      <c r="BV202" s="8"/>
      <c r="BW202" s="8"/>
      <c r="BX202" s="8"/>
      <c r="BY202" s="8"/>
      <c r="BZ202" s="8"/>
      <c r="CA202" s="8"/>
      <c r="CB202" s="8"/>
    </row>
    <row r="203" customFormat="false" ht="13.8" hidden="false" customHeight="fals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8"/>
      <c r="BK203" s="8"/>
      <c r="BL203" s="8"/>
      <c r="BM203" s="8"/>
      <c r="BN203" s="8"/>
      <c r="BO203" s="8"/>
      <c r="BP203" s="8"/>
      <c r="BQ203" s="8"/>
      <c r="BR203" s="8"/>
      <c r="BS203" s="8"/>
      <c r="BT203" s="8"/>
      <c r="BU203" s="8"/>
      <c r="BV203" s="8"/>
      <c r="BW203" s="8"/>
      <c r="BX203" s="8"/>
      <c r="BY203" s="8"/>
      <c r="BZ203" s="8"/>
      <c r="CA203" s="8"/>
      <c r="CB203" s="8"/>
    </row>
    <row r="204" customFormat="false" ht="13.8" hidden="false" customHeight="fals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8"/>
      <c r="BK204" s="8"/>
      <c r="BL204" s="8"/>
      <c r="BM204" s="8"/>
      <c r="BN204" s="8"/>
      <c r="BO204" s="8"/>
      <c r="BP204" s="8"/>
      <c r="BQ204" s="8"/>
      <c r="BR204" s="8"/>
      <c r="BS204" s="8"/>
      <c r="BT204" s="8"/>
      <c r="BU204" s="8"/>
      <c r="BV204" s="8"/>
      <c r="BW204" s="8"/>
      <c r="BX204" s="8"/>
      <c r="BY204" s="8"/>
      <c r="BZ204" s="8"/>
      <c r="CA204" s="8"/>
      <c r="CB204" s="8"/>
    </row>
    <row r="205" customFormat="false" ht="13.8" hidden="false" customHeight="fals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8"/>
      <c r="BK205" s="8"/>
      <c r="BL205" s="8"/>
      <c r="BM205" s="8"/>
      <c r="BN205" s="8"/>
      <c r="BO205" s="8"/>
      <c r="BP205" s="8"/>
      <c r="BQ205" s="8"/>
      <c r="BR205" s="8"/>
      <c r="BS205" s="8"/>
      <c r="BT205" s="8"/>
      <c r="BU205" s="8"/>
      <c r="BV205" s="8"/>
      <c r="BW205" s="8"/>
      <c r="BX205" s="8"/>
      <c r="BY205" s="8"/>
      <c r="BZ205" s="8"/>
      <c r="CA205" s="8"/>
      <c r="CB205" s="8"/>
    </row>
    <row r="206" customFormat="false" ht="13.8" hidden="false" customHeight="fals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8"/>
      <c r="BK206" s="8"/>
      <c r="BL206" s="8"/>
      <c r="BM206" s="8"/>
      <c r="BN206" s="8"/>
      <c r="BO206" s="8"/>
      <c r="BP206" s="8"/>
      <c r="BQ206" s="8"/>
      <c r="BR206" s="8"/>
      <c r="BS206" s="8"/>
      <c r="BT206" s="8"/>
      <c r="BU206" s="8"/>
      <c r="BV206" s="8"/>
      <c r="BW206" s="8"/>
      <c r="BX206" s="8"/>
      <c r="BY206" s="8"/>
      <c r="BZ206" s="8"/>
      <c r="CA206" s="8"/>
      <c r="CB206" s="8"/>
    </row>
    <row r="207" customFormat="false" ht="13.8" hidden="false" customHeight="fals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8"/>
      <c r="BK207" s="8"/>
      <c r="BL207" s="8"/>
      <c r="BM207" s="8"/>
      <c r="BN207" s="8"/>
      <c r="BO207" s="8"/>
      <c r="BP207" s="8"/>
      <c r="BQ207" s="8"/>
      <c r="BR207" s="8"/>
      <c r="BS207" s="8"/>
      <c r="BT207" s="8"/>
      <c r="BU207" s="8"/>
      <c r="BV207" s="8"/>
      <c r="BW207" s="8"/>
      <c r="BX207" s="8"/>
      <c r="BY207" s="8"/>
      <c r="BZ207" s="8"/>
      <c r="CA207" s="8"/>
      <c r="CB207" s="8"/>
    </row>
    <row r="208" customFormat="false" ht="13.8" hidden="false" customHeight="fals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8"/>
      <c r="BK208" s="8"/>
      <c r="BL208" s="8"/>
      <c r="BM208" s="8"/>
      <c r="BN208" s="8"/>
      <c r="BO208" s="8"/>
      <c r="BP208" s="8"/>
      <c r="BQ208" s="8"/>
      <c r="BR208" s="8"/>
      <c r="BS208" s="8"/>
      <c r="BT208" s="8"/>
      <c r="BU208" s="8"/>
      <c r="BV208" s="8"/>
      <c r="BW208" s="8"/>
      <c r="BX208" s="8"/>
      <c r="BY208" s="8"/>
      <c r="BZ208" s="8"/>
      <c r="CA208" s="8"/>
      <c r="CB208" s="8"/>
    </row>
    <row r="209" customFormat="false" ht="13.8" hidden="false" customHeight="fals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8"/>
      <c r="BK209" s="8"/>
      <c r="BL209" s="8"/>
      <c r="BM209" s="8"/>
      <c r="BN209" s="8"/>
      <c r="BO209" s="8"/>
      <c r="BP209" s="8"/>
      <c r="BQ209" s="8"/>
      <c r="BR209" s="8"/>
      <c r="BS209" s="8"/>
      <c r="BT209" s="8"/>
      <c r="BU209" s="8"/>
      <c r="BV209" s="8"/>
      <c r="BW209" s="8"/>
      <c r="BX209" s="8"/>
      <c r="BY209" s="8"/>
      <c r="BZ209" s="8"/>
      <c r="CA209" s="8"/>
      <c r="CB209" s="8"/>
    </row>
    <row r="210" customFormat="false" ht="13.8" hidden="false" customHeight="fals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8"/>
      <c r="BK210" s="8"/>
      <c r="BL210" s="8"/>
      <c r="BM210" s="8"/>
      <c r="BN210" s="8"/>
      <c r="BO210" s="8"/>
      <c r="BP210" s="8"/>
      <c r="BQ210" s="8"/>
      <c r="BR210" s="8"/>
      <c r="BS210" s="8"/>
      <c r="BT210" s="8"/>
      <c r="BU210" s="8"/>
      <c r="BV210" s="8"/>
      <c r="BW210" s="8"/>
      <c r="BX210" s="8"/>
      <c r="BY210" s="8"/>
      <c r="BZ210" s="8"/>
      <c r="CA210" s="8"/>
      <c r="CB210" s="8"/>
    </row>
    <row r="211" customFormat="false" ht="13.8" hidden="false" customHeight="fals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8"/>
      <c r="BK211" s="8"/>
      <c r="BL211" s="8"/>
      <c r="BM211" s="8"/>
      <c r="BN211" s="8"/>
      <c r="BO211" s="8"/>
      <c r="BP211" s="8"/>
      <c r="BQ211" s="8"/>
      <c r="BR211" s="8"/>
      <c r="BS211" s="8"/>
      <c r="BT211" s="8"/>
      <c r="BU211" s="8"/>
      <c r="BV211" s="8"/>
      <c r="BW211" s="8"/>
      <c r="BX211" s="8"/>
      <c r="BY211" s="8"/>
      <c r="BZ211" s="8"/>
      <c r="CA211" s="8"/>
      <c r="CB211" s="8"/>
    </row>
    <row r="212" customFormat="false" ht="13.8" hidden="false" customHeight="fals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8"/>
      <c r="BK212" s="8"/>
      <c r="BL212" s="8"/>
      <c r="BM212" s="8"/>
      <c r="BN212" s="8"/>
      <c r="BO212" s="8"/>
      <c r="BP212" s="8"/>
      <c r="BQ212" s="8"/>
      <c r="BR212" s="8"/>
      <c r="BS212" s="8"/>
      <c r="BT212" s="8"/>
      <c r="BU212" s="8"/>
      <c r="BV212" s="8"/>
      <c r="BW212" s="8"/>
      <c r="BX212" s="8"/>
      <c r="BY212" s="8"/>
      <c r="BZ212" s="8"/>
      <c r="CA212" s="8"/>
      <c r="CB212" s="8"/>
    </row>
    <row r="213" customFormat="false" ht="13.8" hidden="false" customHeight="fals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8"/>
      <c r="BK213" s="8"/>
      <c r="BL213" s="8"/>
      <c r="BM213" s="8"/>
      <c r="BN213" s="8"/>
      <c r="BO213" s="8"/>
      <c r="BP213" s="8"/>
      <c r="BQ213" s="8"/>
      <c r="BR213" s="8"/>
      <c r="BS213" s="8"/>
      <c r="BT213" s="8"/>
      <c r="BU213" s="8"/>
      <c r="BV213" s="8"/>
      <c r="BW213" s="8"/>
      <c r="BX213" s="8"/>
      <c r="BY213" s="8"/>
      <c r="BZ213" s="8"/>
      <c r="CA213" s="8"/>
      <c r="CB213" s="8"/>
    </row>
    <row r="214" customFormat="false" ht="13.8" hidden="false" customHeight="fals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8"/>
      <c r="BK214" s="8"/>
      <c r="BL214" s="8"/>
      <c r="BM214" s="8"/>
      <c r="BN214" s="8"/>
      <c r="BO214" s="8"/>
      <c r="BP214" s="8"/>
      <c r="BQ214" s="8"/>
      <c r="BR214" s="8"/>
      <c r="BS214" s="8"/>
      <c r="BT214" s="8"/>
      <c r="BU214" s="8"/>
      <c r="BV214" s="8"/>
      <c r="BW214" s="8"/>
      <c r="BX214" s="8"/>
      <c r="BY214" s="8"/>
      <c r="BZ214" s="8"/>
      <c r="CA214" s="8"/>
      <c r="CB214" s="8"/>
    </row>
    <row r="215" customFormat="false" ht="13.8" hidden="false" customHeight="fals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8"/>
      <c r="BK215" s="8"/>
      <c r="BL215" s="8"/>
      <c r="BM215" s="8"/>
      <c r="BN215" s="8"/>
      <c r="BO215" s="8"/>
      <c r="BP215" s="8"/>
      <c r="BQ215" s="8"/>
      <c r="BR215" s="8"/>
      <c r="BS215" s="8"/>
      <c r="BT215" s="8"/>
      <c r="BU215" s="8"/>
      <c r="BV215" s="8"/>
      <c r="BW215" s="8"/>
      <c r="BX215" s="8"/>
      <c r="BY215" s="8"/>
      <c r="BZ215" s="8"/>
      <c r="CA215" s="8"/>
      <c r="CB215" s="8"/>
    </row>
    <row r="216" customFormat="false" ht="13.8" hidden="false" customHeight="fals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8"/>
      <c r="BK216" s="8"/>
      <c r="BL216" s="8"/>
      <c r="BM216" s="8"/>
      <c r="BN216" s="8"/>
      <c r="BO216" s="8"/>
      <c r="BP216" s="8"/>
      <c r="BQ216" s="8"/>
      <c r="BR216" s="8"/>
      <c r="BS216" s="8"/>
      <c r="BT216" s="8"/>
      <c r="BU216" s="8"/>
      <c r="BV216" s="8"/>
      <c r="BW216" s="8"/>
      <c r="BX216" s="8"/>
      <c r="BY216" s="8"/>
      <c r="BZ216" s="8"/>
      <c r="CA216" s="8"/>
      <c r="CB216" s="8"/>
    </row>
    <row r="217" customFormat="false" ht="13.8" hidden="false" customHeight="fals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8"/>
      <c r="BK217" s="8"/>
      <c r="BL217" s="8"/>
      <c r="BM217" s="8"/>
      <c r="BN217" s="8"/>
      <c r="BO217" s="8"/>
      <c r="BP217" s="8"/>
      <c r="BQ217" s="8"/>
      <c r="BR217" s="8"/>
      <c r="BS217" s="8"/>
      <c r="BT217" s="8"/>
      <c r="BU217" s="8"/>
      <c r="BV217" s="8"/>
      <c r="BW217" s="8"/>
      <c r="BX217" s="8"/>
      <c r="BY217" s="8"/>
      <c r="BZ217" s="8"/>
      <c r="CA217" s="8"/>
      <c r="CB217" s="8"/>
    </row>
    <row r="218" customFormat="false" ht="13.8" hidden="false" customHeight="fals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8"/>
      <c r="BK218" s="8"/>
      <c r="BL218" s="8"/>
      <c r="BM218" s="8"/>
      <c r="BN218" s="8"/>
      <c r="BO218" s="8"/>
      <c r="BP218" s="8"/>
      <c r="BQ218" s="8"/>
      <c r="BR218" s="8"/>
      <c r="BS218" s="8"/>
      <c r="BT218" s="8"/>
      <c r="BU218" s="8"/>
      <c r="BV218" s="8"/>
      <c r="BW218" s="8"/>
      <c r="BX218" s="8"/>
      <c r="BY218" s="8"/>
      <c r="BZ218" s="8"/>
      <c r="CA218" s="8"/>
      <c r="CB218" s="8"/>
    </row>
    <row r="219" customFormat="false" ht="13.8" hidden="false" customHeight="fals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8"/>
      <c r="BK219" s="8"/>
      <c r="BL219" s="8"/>
      <c r="BM219" s="8"/>
      <c r="BN219" s="8"/>
      <c r="BO219" s="8"/>
      <c r="BP219" s="8"/>
      <c r="BQ219" s="8"/>
      <c r="BR219" s="8"/>
      <c r="BS219" s="8"/>
      <c r="BT219" s="8"/>
      <c r="BU219" s="8"/>
      <c r="BV219" s="8"/>
      <c r="BW219" s="8"/>
      <c r="BX219" s="8"/>
      <c r="BY219" s="8"/>
      <c r="BZ219" s="8"/>
      <c r="CA219" s="8"/>
      <c r="CB219" s="8"/>
    </row>
    <row r="220" customFormat="false" ht="13.8" hidden="false" customHeight="fals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8"/>
      <c r="BK220" s="8"/>
      <c r="BL220" s="8"/>
      <c r="BM220" s="8"/>
      <c r="BN220" s="8"/>
      <c r="BO220" s="8"/>
      <c r="BP220" s="8"/>
      <c r="BQ220" s="8"/>
      <c r="BR220" s="8"/>
      <c r="BS220" s="8"/>
      <c r="BT220" s="8"/>
      <c r="BU220" s="8"/>
      <c r="BV220" s="8"/>
      <c r="BW220" s="8"/>
      <c r="BX220" s="8"/>
      <c r="BY220" s="8"/>
      <c r="BZ220" s="8"/>
      <c r="CA220" s="8"/>
      <c r="CB220" s="8"/>
    </row>
    <row r="221" customFormat="false" ht="13.8" hidden="false" customHeight="fals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8"/>
      <c r="BK221" s="8"/>
      <c r="BL221" s="8"/>
      <c r="BM221" s="8"/>
      <c r="BN221" s="8"/>
      <c r="BO221" s="8"/>
      <c r="BP221" s="8"/>
      <c r="BQ221" s="8"/>
      <c r="BR221" s="8"/>
      <c r="BS221" s="8"/>
      <c r="BT221" s="8"/>
      <c r="BU221" s="8"/>
      <c r="BV221" s="8"/>
      <c r="BW221" s="8"/>
      <c r="BX221" s="8"/>
      <c r="BY221" s="8"/>
      <c r="BZ221" s="8"/>
      <c r="CA221" s="8"/>
      <c r="CB221" s="8"/>
    </row>
    <row r="222" customFormat="false" ht="13.8" hidden="false" customHeight="fals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8"/>
      <c r="BK222" s="8"/>
      <c r="BL222" s="8"/>
      <c r="BM222" s="8"/>
      <c r="BN222" s="8"/>
      <c r="BO222" s="8"/>
      <c r="BP222" s="8"/>
      <c r="BQ222" s="8"/>
      <c r="BR222" s="8"/>
      <c r="BS222" s="8"/>
      <c r="BT222" s="8"/>
      <c r="BU222" s="8"/>
      <c r="BV222" s="8"/>
      <c r="BW222" s="8"/>
      <c r="BX222" s="8"/>
      <c r="BY222" s="8"/>
      <c r="BZ222" s="8"/>
      <c r="CA222" s="8"/>
      <c r="CB222" s="8"/>
    </row>
    <row r="223" customFormat="false" ht="13.8" hidden="false" customHeight="fals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8"/>
      <c r="BK223" s="8"/>
      <c r="BL223" s="8"/>
      <c r="BM223" s="8"/>
      <c r="BN223" s="8"/>
      <c r="BO223" s="8"/>
      <c r="BP223" s="8"/>
      <c r="BQ223" s="8"/>
      <c r="BR223" s="8"/>
      <c r="BS223" s="8"/>
      <c r="BT223" s="8"/>
      <c r="BU223" s="8"/>
      <c r="BV223" s="8"/>
      <c r="BW223" s="8"/>
      <c r="BX223" s="8"/>
      <c r="BY223" s="8"/>
      <c r="BZ223" s="8"/>
      <c r="CA223" s="8"/>
      <c r="CB223" s="8"/>
    </row>
    <row r="224" customFormat="false" ht="13.8" hidden="false" customHeight="fals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8"/>
      <c r="BK224" s="8"/>
      <c r="BL224" s="8"/>
      <c r="BM224" s="8"/>
      <c r="BN224" s="8"/>
      <c r="BO224" s="8"/>
      <c r="BP224" s="8"/>
      <c r="BQ224" s="8"/>
      <c r="BR224" s="8"/>
      <c r="BS224" s="8"/>
      <c r="BT224" s="8"/>
      <c r="BU224" s="8"/>
      <c r="BV224" s="8"/>
      <c r="BW224" s="8"/>
      <c r="BX224" s="8"/>
      <c r="BY224" s="8"/>
      <c r="BZ224" s="8"/>
      <c r="CA224" s="8"/>
      <c r="CB224" s="8"/>
    </row>
    <row r="225" customFormat="false" ht="13.8" hidden="false" customHeight="fals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8"/>
      <c r="BK225" s="8"/>
      <c r="BL225" s="8"/>
      <c r="BM225" s="8"/>
      <c r="BN225" s="8"/>
      <c r="BO225" s="8"/>
      <c r="BP225" s="8"/>
      <c r="BQ225" s="8"/>
      <c r="BR225" s="8"/>
      <c r="BS225" s="8"/>
      <c r="BT225" s="8"/>
      <c r="BU225" s="8"/>
      <c r="BV225" s="8"/>
      <c r="BW225" s="8"/>
      <c r="BX225" s="8"/>
      <c r="BY225" s="8"/>
      <c r="BZ225" s="8"/>
      <c r="CA225" s="8"/>
      <c r="CB225" s="8"/>
    </row>
    <row r="226" customFormat="false" ht="13.8" hidden="false" customHeight="fals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8"/>
      <c r="BK226" s="8"/>
      <c r="BL226" s="8"/>
      <c r="BM226" s="8"/>
      <c r="BN226" s="8"/>
      <c r="BO226" s="8"/>
      <c r="BP226" s="8"/>
      <c r="BQ226" s="8"/>
      <c r="BR226" s="8"/>
      <c r="BS226" s="8"/>
      <c r="BT226" s="8"/>
      <c r="BU226" s="8"/>
      <c r="BV226" s="8"/>
      <c r="BW226" s="8"/>
      <c r="BX226" s="8"/>
      <c r="BY226" s="8"/>
      <c r="BZ226" s="8"/>
      <c r="CA226" s="8"/>
      <c r="CB226" s="8"/>
    </row>
    <row r="227" customFormat="false" ht="13.8" hidden="false" customHeight="false" outlineLevel="0" collapsed="false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8"/>
      <c r="BK227" s="8"/>
      <c r="BL227" s="8"/>
      <c r="BM227" s="8"/>
      <c r="BN227" s="8"/>
      <c r="BO227" s="8"/>
      <c r="BP227" s="8"/>
      <c r="BQ227" s="8"/>
      <c r="BR227" s="8"/>
      <c r="BS227" s="8"/>
      <c r="BT227" s="8"/>
      <c r="BU227" s="8"/>
      <c r="BV227" s="8"/>
      <c r="BW227" s="8"/>
      <c r="BX227" s="8"/>
      <c r="BY227" s="8"/>
      <c r="BZ227" s="8"/>
      <c r="CA227" s="8"/>
      <c r="CB227" s="8"/>
    </row>
    <row r="228" customFormat="false" ht="13.8" hidden="false" customHeight="false" outlineLevel="0" collapsed="false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8"/>
      <c r="BK228" s="8"/>
      <c r="BL228" s="8"/>
      <c r="BM228" s="8"/>
      <c r="BN228" s="8"/>
      <c r="BO228" s="8"/>
      <c r="BP228" s="8"/>
      <c r="BQ228" s="8"/>
      <c r="BR228" s="8"/>
      <c r="BS228" s="8"/>
      <c r="BT228" s="8"/>
      <c r="BU228" s="8"/>
      <c r="BV228" s="8"/>
      <c r="BW228" s="8"/>
      <c r="BX228" s="8"/>
      <c r="BY228" s="8"/>
      <c r="BZ228" s="8"/>
      <c r="CA228" s="8"/>
      <c r="CB228" s="8"/>
    </row>
    <row r="229" customFormat="false" ht="13.8" hidden="false" customHeight="fals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8"/>
      <c r="BK229" s="8"/>
      <c r="BL229" s="8"/>
      <c r="BM229" s="8"/>
      <c r="BN229" s="8"/>
      <c r="BO229" s="8"/>
      <c r="BP229" s="8"/>
      <c r="BQ229" s="8"/>
      <c r="BR229" s="8"/>
      <c r="BS229" s="8"/>
      <c r="BT229" s="8"/>
      <c r="BU229" s="8"/>
      <c r="BV229" s="8"/>
      <c r="BW229" s="8"/>
      <c r="BX229" s="8"/>
      <c r="BY229" s="8"/>
      <c r="BZ229" s="8"/>
      <c r="CA229" s="8"/>
      <c r="CB229" s="8"/>
    </row>
    <row r="230" customFormat="false" ht="13.8" hidden="false" customHeight="fals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8"/>
      <c r="BK230" s="8"/>
      <c r="BL230" s="8"/>
      <c r="BM230" s="8"/>
      <c r="BN230" s="8"/>
      <c r="BO230" s="8"/>
      <c r="BP230" s="8"/>
      <c r="BQ230" s="8"/>
      <c r="BR230" s="8"/>
      <c r="BS230" s="8"/>
      <c r="BT230" s="8"/>
      <c r="BU230" s="8"/>
      <c r="BV230" s="8"/>
      <c r="BW230" s="8"/>
      <c r="BX230" s="8"/>
      <c r="BY230" s="8"/>
      <c r="BZ230" s="8"/>
      <c r="CA230" s="8"/>
      <c r="CB230" s="8"/>
    </row>
    <row r="231" customFormat="false" ht="13.8" hidden="false" customHeight="fals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8"/>
      <c r="BK231" s="8"/>
      <c r="BL231" s="8"/>
      <c r="BM231" s="8"/>
      <c r="BN231" s="8"/>
      <c r="BO231" s="8"/>
      <c r="BP231" s="8"/>
      <c r="BQ231" s="8"/>
      <c r="BR231" s="8"/>
      <c r="BS231" s="8"/>
      <c r="BT231" s="8"/>
      <c r="BU231" s="8"/>
      <c r="BV231" s="8"/>
      <c r="BW231" s="8"/>
      <c r="BX231" s="8"/>
      <c r="BY231" s="8"/>
      <c r="BZ231" s="8"/>
      <c r="CA231" s="8"/>
      <c r="CB231" s="8"/>
    </row>
    <row r="232" customFormat="false" ht="13.8" hidden="false" customHeight="fals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8"/>
      <c r="BK232" s="8"/>
      <c r="BL232" s="8"/>
      <c r="BM232" s="8"/>
      <c r="BN232" s="8"/>
      <c r="BO232" s="8"/>
      <c r="BP232" s="8"/>
      <c r="BQ232" s="8"/>
      <c r="BR232" s="8"/>
      <c r="BS232" s="8"/>
      <c r="BT232" s="8"/>
      <c r="BU232" s="8"/>
      <c r="BV232" s="8"/>
      <c r="BW232" s="8"/>
      <c r="BX232" s="8"/>
      <c r="BY232" s="8"/>
      <c r="BZ232" s="8"/>
      <c r="CA232" s="8"/>
      <c r="CB232" s="8"/>
    </row>
    <row r="233" customFormat="false" ht="13.8" hidden="false" customHeight="fals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8"/>
      <c r="BK233" s="8"/>
      <c r="BL233" s="8"/>
      <c r="BM233" s="8"/>
      <c r="BN233" s="8"/>
      <c r="BO233" s="8"/>
      <c r="BP233" s="8"/>
      <c r="BQ233" s="8"/>
      <c r="BR233" s="8"/>
      <c r="BS233" s="8"/>
      <c r="BT233" s="8"/>
      <c r="BU233" s="8"/>
      <c r="BV233" s="8"/>
      <c r="BW233" s="8"/>
      <c r="BX233" s="8"/>
      <c r="BY233" s="8"/>
      <c r="BZ233" s="8"/>
      <c r="CA233" s="8"/>
      <c r="CB233" s="8"/>
    </row>
    <row r="234" customFormat="false" ht="13.8" hidden="false" customHeight="fals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8"/>
      <c r="BK234" s="8"/>
      <c r="BL234" s="8"/>
      <c r="BM234" s="8"/>
      <c r="BN234" s="8"/>
      <c r="BO234" s="8"/>
      <c r="BP234" s="8"/>
      <c r="BQ234" s="8"/>
      <c r="BR234" s="8"/>
      <c r="BS234" s="8"/>
      <c r="BT234" s="8"/>
      <c r="BU234" s="8"/>
      <c r="BV234" s="8"/>
      <c r="BW234" s="8"/>
      <c r="BX234" s="8"/>
      <c r="BY234" s="8"/>
      <c r="BZ234" s="8"/>
      <c r="CA234" s="8"/>
      <c r="CB234" s="8"/>
    </row>
    <row r="235" customFormat="false" ht="13.8" hidden="false" customHeight="fals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8"/>
      <c r="BK235" s="8"/>
      <c r="BL235" s="8"/>
      <c r="BM235" s="8"/>
      <c r="BN235" s="8"/>
      <c r="BO235" s="8"/>
      <c r="BP235" s="8"/>
      <c r="BQ235" s="8"/>
      <c r="BR235" s="8"/>
      <c r="BS235" s="8"/>
      <c r="BT235" s="8"/>
      <c r="BU235" s="8"/>
      <c r="BV235" s="8"/>
      <c r="BW235" s="8"/>
      <c r="BX235" s="8"/>
      <c r="BY235" s="8"/>
      <c r="BZ235" s="8"/>
      <c r="CA235" s="8"/>
      <c r="CB235" s="8"/>
    </row>
    <row r="236" customFormat="false" ht="13.8" hidden="false" customHeight="fals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8"/>
      <c r="BK236" s="8"/>
      <c r="BL236" s="8"/>
      <c r="BM236" s="8"/>
      <c r="BN236" s="8"/>
      <c r="BO236" s="8"/>
      <c r="BP236" s="8"/>
      <c r="BQ236" s="8"/>
      <c r="BR236" s="8"/>
      <c r="BS236" s="8"/>
      <c r="BT236" s="8"/>
      <c r="BU236" s="8"/>
      <c r="BV236" s="8"/>
      <c r="BW236" s="8"/>
      <c r="BX236" s="8"/>
      <c r="BY236" s="8"/>
      <c r="BZ236" s="8"/>
      <c r="CA236" s="8"/>
      <c r="CB236" s="8"/>
    </row>
    <row r="237" customFormat="false" ht="13.8" hidden="false" customHeight="fals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8"/>
      <c r="BK237" s="8"/>
      <c r="BL237" s="8"/>
      <c r="BM237" s="8"/>
      <c r="BN237" s="8"/>
      <c r="BO237" s="8"/>
      <c r="BP237" s="8"/>
      <c r="BQ237" s="8"/>
      <c r="BR237" s="8"/>
      <c r="BS237" s="8"/>
      <c r="BT237" s="8"/>
      <c r="BU237" s="8"/>
      <c r="BV237" s="8"/>
      <c r="BW237" s="8"/>
      <c r="BX237" s="8"/>
      <c r="BY237" s="8"/>
      <c r="BZ237" s="8"/>
      <c r="CA237" s="8"/>
      <c r="CB237" s="8"/>
    </row>
    <row r="238" customFormat="false" ht="13.8" hidden="false" customHeight="false" outlineLevel="0" collapsed="false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8"/>
      <c r="BK238" s="8"/>
      <c r="BL238" s="8"/>
      <c r="BM238" s="8"/>
      <c r="BN238" s="8"/>
      <c r="BO238" s="8"/>
      <c r="BP238" s="8"/>
      <c r="BQ238" s="8"/>
      <c r="BR238" s="8"/>
      <c r="BS238" s="8"/>
      <c r="BT238" s="8"/>
      <c r="BU238" s="8"/>
      <c r="BV238" s="8"/>
      <c r="BW238" s="8"/>
      <c r="BX238" s="8"/>
      <c r="BY238" s="8"/>
      <c r="BZ238" s="8"/>
      <c r="CA238" s="8"/>
      <c r="CB238" s="8"/>
    </row>
    <row r="239" customFormat="false" ht="13.8" hidden="false" customHeight="false" outlineLevel="0" collapsed="false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8"/>
      <c r="BK239" s="8"/>
      <c r="BL239" s="8"/>
      <c r="BM239" s="8"/>
      <c r="BN239" s="8"/>
      <c r="BO239" s="8"/>
      <c r="BP239" s="8"/>
      <c r="BQ239" s="8"/>
      <c r="BR239" s="8"/>
      <c r="BS239" s="8"/>
      <c r="BT239" s="8"/>
      <c r="BU239" s="8"/>
      <c r="BV239" s="8"/>
      <c r="BW239" s="8"/>
      <c r="BX239" s="8"/>
      <c r="BY239" s="8"/>
      <c r="BZ239" s="8"/>
      <c r="CA239" s="8"/>
      <c r="CB239" s="8"/>
    </row>
    <row r="240" customFormat="false" ht="13.8" hidden="false" customHeight="fals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8"/>
      <c r="BK240" s="8"/>
      <c r="BL240" s="8"/>
      <c r="BM240" s="8"/>
      <c r="BN240" s="8"/>
      <c r="BO240" s="8"/>
      <c r="BP240" s="8"/>
      <c r="BQ240" s="8"/>
      <c r="BR240" s="8"/>
      <c r="BS240" s="8"/>
      <c r="BT240" s="8"/>
      <c r="BU240" s="8"/>
      <c r="BV240" s="8"/>
      <c r="BW240" s="8"/>
      <c r="BX240" s="8"/>
      <c r="BY240" s="8"/>
      <c r="BZ240" s="8"/>
      <c r="CA240" s="8"/>
      <c r="CB240" s="8"/>
    </row>
    <row r="241" customFormat="false" ht="13.8" hidden="false" customHeight="fals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8"/>
      <c r="BK241" s="8"/>
      <c r="BL241" s="8"/>
      <c r="BM241" s="8"/>
      <c r="BN241" s="8"/>
      <c r="BO241" s="8"/>
      <c r="BP241" s="8"/>
      <c r="BQ241" s="8"/>
      <c r="BR241" s="8"/>
      <c r="BS241" s="8"/>
      <c r="BT241" s="8"/>
      <c r="BU241" s="8"/>
      <c r="BV241" s="8"/>
      <c r="BW241" s="8"/>
      <c r="BX241" s="8"/>
      <c r="BY241" s="8"/>
      <c r="BZ241" s="8"/>
      <c r="CA241" s="8"/>
      <c r="CB241" s="8"/>
    </row>
    <row r="242" customFormat="false" ht="13.8" hidden="false" customHeight="fals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8"/>
      <c r="BK242" s="8"/>
      <c r="BL242" s="8"/>
      <c r="BM242" s="8"/>
      <c r="BN242" s="8"/>
      <c r="BO242" s="8"/>
      <c r="BP242" s="8"/>
      <c r="BQ242" s="8"/>
      <c r="BR242" s="8"/>
      <c r="BS242" s="8"/>
      <c r="BT242" s="8"/>
      <c r="BU242" s="8"/>
      <c r="BV242" s="8"/>
      <c r="BW242" s="8"/>
      <c r="BX242" s="8"/>
      <c r="BY242" s="8"/>
      <c r="BZ242" s="8"/>
      <c r="CA242" s="8"/>
      <c r="CB242" s="8"/>
    </row>
    <row r="243" customFormat="false" ht="13.8" hidden="false" customHeight="fals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8"/>
      <c r="BK243" s="8"/>
      <c r="BL243" s="8"/>
      <c r="BM243" s="8"/>
      <c r="BN243" s="8"/>
      <c r="BO243" s="8"/>
      <c r="BP243" s="8"/>
      <c r="BQ243" s="8"/>
      <c r="BR243" s="8"/>
      <c r="BS243" s="8"/>
      <c r="BT243" s="8"/>
      <c r="BU243" s="8"/>
      <c r="BV243" s="8"/>
      <c r="BW243" s="8"/>
      <c r="BX243" s="8"/>
      <c r="BY243" s="8"/>
      <c r="BZ243" s="8"/>
      <c r="CA243" s="8"/>
      <c r="CB243" s="8"/>
    </row>
    <row r="244" customFormat="false" ht="13.8" hidden="false" customHeight="fals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8"/>
      <c r="BK244" s="8"/>
      <c r="BL244" s="8"/>
      <c r="BM244" s="8"/>
      <c r="BN244" s="8"/>
      <c r="BO244" s="8"/>
      <c r="BP244" s="8"/>
      <c r="BQ244" s="8"/>
      <c r="BR244" s="8"/>
      <c r="BS244" s="8"/>
      <c r="BT244" s="8"/>
      <c r="BU244" s="8"/>
      <c r="BV244" s="8"/>
      <c r="BW244" s="8"/>
      <c r="BX244" s="8"/>
      <c r="BY244" s="8"/>
      <c r="BZ244" s="8"/>
      <c r="CA244" s="8"/>
      <c r="CB244" s="8"/>
    </row>
    <row r="245" customFormat="false" ht="13.8" hidden="false" customHeight="fals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8"/>
      <c r="BK245" s="8"/>
      <c r="BL245" s="8"/>
      <c r="BM245" s="8"/>
      <c r="BN245" s="8"/>
      <c r="BO245" s="8"/>
      <c r="BP245" s="8"/>
      <c r="BQ245" s="8"/>
      <c r="BR245" s="8"/>
      <c r="BS245" s="8"/>
      <c r="BT245" s="8"/>
      <c r="BU245" s="8"/>
      <c r="BV245" s="8"/>
      <c r="BW245" s="8"/>
      <c r="BX245" s="8"/>
      <c r="BY245" s="8"/>
      <c r="BZ245" s="8"/>
      <c r="CA245" s="8"/>
      <c r="CB245" s="8"/>
    </row>
    <row r="246" customFormat="false" ht="13.8" hidden="false" customHeight="fals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8"/>
      <c r="BK246" s="8"/>
      <c r="BL246" s="8"/>
      <c r="BM246" s="8"/>
      <c r="BN246" s="8"/>
      <c r="BO246" s="8"/>
      <c r="BP246" s="8"/>
      <c r="BQ246" s="8"/>
      <c r="BR246" s="8"/>
      <c r="BS246" s="8"/>
      <c r="BT246" s="8"/>
      <c r="BU246" s="8"/>
      <c r="BV246" s="8"/>
      <c r="BW246" s="8"/>
      <c r="BX246" s="8"/>
      <c r="BY246" s="8"/>
      <c r="BZ246" s="8"/>
      <c r="CA246" s="8"/>
      <c r="CB246" s="8"/>
    </row>
    <row r="247" customFormat="false" ht="13.8" hidden="false" customHeight="fals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8"/>
      <c r="BK247" s="8"/>
      <c r="BL247" s="8"/>
      <c r="BM247" s="8"/>
      <c r="BN247" s="8"/>
      <c r="BO247" s="8"/>
      <c r="BP247" s="8"/>
      <c r="BQ247" s="8"/>
      <c r="BR247" s="8"/>
      <c r="BS247" s="8"/>
      <c r="BT247" s="8"/>
      <c r="BU247" s="8"/>
      <c r="BV247" s="8"/>
      <c r="BW247" s="8"/>
      <c r="BX247" s="8"/>
      <c r="BY247" s="8"/>
      <c r="BZ247" s="8"/>
      <c r="CA247" s="8"/>
      <c r="CB247" s="8"/>
    </row>
    <row r="248" customFormat="false" ht="13.8" hidden="false" customHeight="fals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8"/>
      <c r="BK248" s="8"/>
      <c r="BL248" s="8"/>
      <c r="BM248" s="8"/>
      <c r="BN248" s="8"/>
      <c r="BO248" s="8"/>
      <c r="BP248" s="8"/>
      <c r="BQ248" s="8"/>
      <c r="BR248" s="8"/>
      <c r="BS248" s="8"/>
      <c r="BT248" s="8"/>
      <c r="BU248" s="8"/>
      <c r="BV248" s="8"/>
      <c r="BW248" s="8"/>
      <c r="BX248" s="8"/>
      <c r="BY248" s="8"/>
      <c r="BZ248" s="8"/>
      <c r="CA248" s="8"/>
      <c r="CB248" s="8"/>
    </row>
    <row r="249" customFormat="false" ht="13.8" hidden="false" customHeight="fals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8"/>
      <c r="BK249" s="8"/>
      <c r="BL249" s="8"/>
      <c r="BM249" s="8"/>
      <c r="BN249" s="8"/>
      <c r="BO249" s="8"/>
      <c r="BP249" s="8"/>
      <c r="BQ249" s="8"/>
      <c r="BR249" s="8"/>
      <c r="BS249" s="8"/>
      <c r="BT249" s="8"/>
      <c r="BU249" s="8"/>
      <c r="BV249" s="8"/>
      <c r="BW249" s="8"/>
      <c r="BX249" s="8"/>
      <c r="BY249" s="8"/>
      <c r="BZ249" s="8"/>
      <c r="CA249" s="8"/>
      <c r="CB249" s="8"/>
    </row>
    <row r="250" customFormat="false" ht="13.8" hidden="false" customHeight="fals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8"/>
      <c r="BK250" s="8"/>
      <c r="BL250" s="8"/>
      <c r="BM250" s="8"/>
      <c r="BN250" s="8"/>
      <c r="BO250" s="8"/>
      <c r="BP250" s="8"/>
      <c r="BQ250" s="8"/>
      <c r="BR250" s="8"/>
      <c r="BS250" s="8"/>
      <c r="BT250" s="8"/>
      <c r="BU250" s="8"/>
      <c r="BV250" s="8"/>
      <c r="BW250" s="8"/>
      <c r="BX250" s="8"/>
      <c r="BY250" s="8"/>
      <c r="BZ250" s="8"/>
      <c r="CA250" s="8"/>
      <c r="CB250" s="8"/>
    </row>
    <row r="251" customFormat="false" ht="13.8" hidden="false" customHeight="fals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8"/>
      <c r="BK251" s="8"/>
      <c r="BL251" s="8"/>
      <c r="BM251" s="8"/>
      <c r="BN251" s="8"/>
      <c r="BO251" s="8"/>
      <c r="BP251" s="8"/>
      <c r="BQ251" s="8"/>
      <c r="BR251" s="8"/>
      <c r="BS251" s="8"/>
      <c r="BT251" s="8"/>
      <c r="BU251" s="8"/>
      <c r="BV251" s="8"/>
      <c r="BW251" s="8"/>
      <c r="BX251" s="8"/>
      <c r="BY251" s="8"/>
      <c r="BZ251" s="8"/>
      <c r="CA251" s="8"/>
      <c r="CB251" s="8"/>
    </row>
    <row r="252" customFormat="false" ht="13.8" hidden="false" customHeight="fals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8"/>
      <c r="BK252" s="8"/>
      <c r="BL252" s="8"/>
      <c r="BM252" s="8"/>
      <c r="BN252" s="8"/>
      <c r="BO252" s="8"/>
      <c r="BP252" s="8"/>
      <c r="BQ252" s="8"/>
      <c r="BR252" s="8"/>
      <c r="BS252" s="8"/>
      <c r="BT252" s="8"/>
      <c r="BU252" s="8"/>
      <c r="BV252" s="8"/>
      <c r="BW252" s="8"/>
      <c r="BX252" s="8"/>
      <c r="BY252" s="8"/>
      <c r="BZ252" s="8"/>
      <c r="CA252" s="8"/>
      <c r="CB252" s="8"/>
    </row>
    <row r="253" customFormat="false" ht="13.8" hidden="false" customHeight="fals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8"/>
      <c r="BK253" s="8"/>
      <c r="BL253" s="8"/>
      <c r="BM253" s="8"/>
      <c r="BN253" s="8"/>
      <c r="BO253" s="8"/>
      <c r="BP253" s="8"/>
      <c r="BQ253" s="8"/>
      <c r="BR253" s="8"/>
      <c r="BS253" s="8"/>
      <c r="BT253" s="8"/>
      <c r="BU253" s="8"/>
      <c r="BV253" s="8"/>
      <c r="BW253" s="8"/>
      <c r="BX253" s="8"/>
      <c r="BY253" s="8"/>
      <c r="BZ253" s="8"/>
      <c r="CA253" s="8"/>
      <c r="CB253" s="8"/>
    </row>
    <row r="254" customFormat="false" ht="13.8" hidden="false" customHeight="fals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8"/>
      <c r="BK254" s="8"/>
      <c r="BL254" s="8"/>
      <c r="BM254" s="8"/>
      <c r="BN254" s="8"/>
      <c r="BO254" s="8"/>
      <c r="BP254" s="8"/>
      <c r="BQ254" s="8"/>
      <c r="BR254" s="8"/>
      <c r="BS254" s="8"/>
      <c r="BT254" s="8"/>
      <c r="BU254" s="8"/>
      <c r="BV254" s="8"/>
      <c r="BW254" s="8"/>
      <c r="BX254" s="8"/>
      <c r="BY254" s="8"/>
      <c r="BZ254" s="8"/>
      <c r="CA254" s="8"/>
      <c r="CB254" s="8"/>
    </row>
    <row r="255" customFormat="false" ht="13.8" hidden="false" customHeight="fals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8"/>
      <c r="BK255" s="8"/>
      <c r="BL255" s="8"/>
      <c r="BM255" s="8"/>
      <c r="BN255" s="8"/>
      <c r="BO255" s="8"/>
      <c r="BP255" s="8"/>
      <c r="BQ255" s="8"/>
      <c r="BR255" s="8"/>
      <c r="BS255" s="8"/>
      <c r="BT255" s="8"/>
      <c r="BU255" s="8"/>
      <c r="BV255" s="8"/>
      <c r="BW255" s="8"/>
      <c r="BX255" s="8"/>
      <c r="BY255" s="8"/>
      <c r="BZ255" s="8"/>
      <c r="CA255" s="8"/>
      <c r="CB255" s="8"/>
    </row>
    <row r="256" customFormat="false" ht="13.8" hidden="false" customHeight="fals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8"/>
      <c r="BK256" s="8"/>
      <c r="BL256" s="8"/>
      <c r="BM256" s="8"/>
      <c r="BN256" s="8"/>
      <c r="BO256" s="8"/>
      <c r="BP256" s="8"/>
      <c r="BQ256" s="8"/>
      <c r="BR256" s="8"/>
      <c r="BS256" s="8"/>
      <c r="BT256" s="8"/>
      <c r="BU256" s="8"/>
      <c r="BV256" s="8"/>
      <c r="BW256" s="8"/>
      <c r="BX256" s="8"/>
      <c r="BY256" s="8"/>
      <c r="BZ256" s="8"/>
      <c r="CA256" s="8"/>
      <c r="CB256" s="8"/>
    </row>
    <row r="257" customFormat="false" ht="13.8" hidden="false" customHeight="fals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8"/>
      <c r="BK257" s="8"/>
      <c r="BL257" s="8"/>
      <c r="BM257" s="8"/>
      <c r="BN257" s="8"/>
      <c r="BO257" s="8"/>
      <c r="BP257" s="8"/>
      <c r="BQ257" s="8"/>
      <c r="BR257" s="8"/>
      <c r="BS257" s="8"/>
      <c r="BT257" s="8"/>
      <c r="BU257" s="8"/>
      <c r="BV257" s="8"/>
      <c r="BW257" s="8"/>
      <c r="BX257" s="8"/>
      <c r="BY257" s="8"/>
      <c r="BZ257" s="8"/>
      <c r="CA257" s="8"/>
      <c r="CB257" s="8"/>
    </row>
    <row r="258" customFormat="false" ht="13.8" hidden="false" customHeight="fals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8"/>
      <c r="BK258" s="8"/>
      <c r="BL258" s="8"/>
      <c r="BM258" s="8"/>
      <c r="BN258" s="8"/>
      <c r="BO258" s="8"/>
      <c r="BP258" s="8"/>
      <c r="BQ258" s="8"/>
      <c r="BR258" s="8"/>
      <c r="BS258" s="8"/>
      <c r="BT258" s="8"/>
      <c r="BU258" s="8"/>
      <c r="BV258" s="8"/>
      <c r="BW258" s="8"/>
      <c r="BX258" s="8"/>
      <c r="BY258" s="8"/>
      <c r="BZ258" s="8"/>
      <c r="CA258" s="8"/>
      <c r="CB258" s="8"/>
    </row>
    <row r="259" customFormat="false" ht="13.8" hidden="false" customHeight="fals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8"/>
      <c r="BK259" s="8"/>
      <c r="BL259" s="8"/>
      <c r="BM259" s="8"/>
      <c r="BN259" s="8"/>
      <c r="BO259" s="8"/>
      <c r="BP259" s="8"/>
      <c r="BQ259" s="8"/>
      <c r="BR259" s="8"/>
      <c r="BS259" s="8"/>
      <c r="BT259" s="8"/>
      <c r="BU259" s="8"/>
      <c r="BV259" s="8"/>
      <c r="BW259" s="8"/>
      <c r="BX259" s="8"/>
      <c r="BY259" s="8"/>
      <c r="BZ259" s="8"/>
      <c r="CA259" s="8"/>
      <c r="CB259" s="8"/>
    </row>
    <row r="260" customFormat="false" ht="13.8" hidden="false" customHeight="fals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8"/>
      <c r="BK260" s="8"/>
      <c r="BL260" s="8"/>
      <c r="BM260" s="8"/>
      <c r="BN260" s="8"/>
      <c r="BO260" s="8"/>
      <c r="BP260" s="8"/>
      <c r="BQ260" s="8"/>
      <c r="BR260" s="8"/>
      <c r="BS260" s="8"/>
      <c r="BT260" s="8"/>
      <c r="BU260" s="8"/>
      <c r="BV260" s="8"/>
      <c r="BW260" s="8"/>
      <c r="BX260" s="8"/>
      <c r="BY260" s="8"/>
      <c r="BZ260" s="8"/>
      <c r="CA260" s="8"/>
      <c r="CB260" s="8"/>
    </row>
    <row r="261" customFormat="false" ht="13.8" hidden="false" customHeight="fals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8"/>
      <c r="BK261" s="8"/>
      <c r="BL261" s="8"/>
      <c r="BM261" s="8"/>
      <c r="BN261" s="8"/>
      <c r="BO261" s="8"/>
      <c r="BP261" s="8"/>
      <c r="BQ261" s="8"/>
      <c r="BR261" s="8"/>
      <c r="BS261" s="8"/>
      <c r="BT261" s="8"/>
      <c r="BU261" s="8"/>
      <c r="BV261" s="8"/>
      <c r="BW261" s="8"/>
      <c r="BX261" s="8"/>
      <c r="BY261" s="8"/>
      <c r="BZ261" s="8"/>
      <c r="CA261" s="8"/>
      <c r="CB261" s="8"/>
    </row>
    <row r="262" customFormat="false" ht="13.8" hidden="false" customHeight="fals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8"/>
      <c r="BK262" s="8"/>
      <c r="BL262" s="8"/>
      <c r="BM262" s="8"/>
      <c r="BN262" s="8"/>
      <c r="BO262" s="8"/>
      <c r="BP262" s="8"/>
      <c r="BQ262" s="8"/>
      <c r="BR262" s="8"/>
      <c r="BS262" s="8"/>
      <c r="BT262" s="8"/>
      <c r="BU262" s="8"/>
      <c r="BV262" s="8"/>
      <c r="BW262" s="8"/>
      <c r="BX262" s="8"/>
      <c r="BY262" s="8"/>
      <c r="BZ262" s="8"/>
      <c r="CA262" s="8"/>
      <c r="CB262" s="8"/>
    </row>
    <row r="263" customFormat="false" ht="13.8" hidden="false" customHeight="fals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8"/>
      <c r="BK263" s="8"/>
      <c r="BL263" s="8"/>
      <c r="BM263" s="8"/>
      <c r="BN263" s="8"/>
      <c r="BO263" s="8"/>
      <c r="BP263" s="8"/>
      <c r="BQ263" s="8"/>
      <c r="BR263" s="8"/>
      <c r="BS263" s="8"/>
      <c r="BT263" s="8"/>
      <c r="BU263" s="8"/>
      <c r="BV263" s="8"/>
      <c r="BW263" s="8"/>
      <c r="BX263" s="8"/>
      <c r="BY263" s="8"/>
      <c r="BZ263" s="8"/>
      <c r="CA263" s="8"/>
      <c r="CB263" s="8"/>
    </row>
    <row r="264" customFormat="false" ht="13.8" hidden="false" customHeight="fals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8"/>
      <c r="BK264" s="8"/>
      <c r="BL264" s="8"/>
      <c r="BM264" s="8"/>
      <c r="BN264" s="8"/>
      <c r="BO264" s="8"/>
      <c r="BP264" s="8"/>
      <c r="BQ264" s="8"/>
      <c r="BR264" s="8"/>
      <c r="BS264" s="8"/>
      <c r="BT264" s="8"/>
      <c r="BU264" s="8"/>
      <c r="BV264" s="8"/>
      <c r="BW264" s="8"/>
      <c r="BX264" s="8"/>
      <c r="BY264" s="8"/>
      <c r="BZ264" s="8"/>
      <c r="CA264" s="8"/>
      <c r="CB264" s="8"/>
    </row>
    <row r="265" customFormat="false" ht="13.8" hidden="false" customHeight="fals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8"/>
      <c r="BK265" s="8"/>
      <c r="BL265" s="8"/>
      <c r="BM265" s="8"/>
      <c r="BN265" s="8"/>
      <c r="BO265" s="8"/>
      <c r="BP265" s="8"/>
      <c r="BQ265" s="8"/>
      <c r="BR265" s="8"/>
      <c r="BS265" s="8"/>
      <c r="BT265" s="8"/>
      <c r="BU265" s="8"/>
      <c r="BV265" s="8"/>
      <c r="BW265" s="8"/>
      <c r="BX265" s="8"/>
      <c r="BY265" s="8"/>
      <c r="BZ265" s="8"/>
      <c r="CA265" s="8"/>
      <c r="CB265" s="8"/>
    </row>
    <row r="266" customFormat="false" ht="13.8" hidden="false" customHeight="fals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8"/>
      <c r="BK266" s="8"/>
      <c r="BL266" s="8"/>
      <c r="BM266" s="8"/>
      <c r="BN266" s="8"/>
      <c r="BO266" s="8"/>
      <c r="BP266" s="8"/>
      <c r="BQ266" s="8"/>
      <c r="BR266" s="8"/>
      <c r="BS266" s="8"/>
      <c r="BT266" s="8"/>
      <c r="BU266" s="8"/>
      <c r="BV266" s="8"/>
      <c r="BW266" s="8"/>
      <c r="BX266" s="8"/>
      <c r="BY266" s="8"/>
      <c r="BZ266" s="8"/>
      <c r="CA266" s="8"/>
      <c r="CB266" s="8"/>
    </row>
    <row r="267" customFormat="false" ht="13.8" hidden="false" customHeight="fals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8"/>
      <c r="BK267" s="8"/>
      <c r="BL267" s="8"/>
      <c r="BM267" s="8"/>
      <c r="BN267" s="8"/>
      <c r="BO267" s="8"/>
      <c r="BP267" s="8"/>
      <c r="BQ267" s="8"/>
      <c r="BR267" s="8"/>
      <c r="BS267" s="8"/>
      <c r="BT267" s="8"/>
      <c r="BU267" s="8"/>
      <c r="BV267" s="8"/>
      <c r="BW267" s="8"/>
      <c r="BX267" s="8"/>
      <c r="BY267" s="8"/>
      <c r="BZ267" s="8"/>
      <c r="CA267" s="8"/>
      <c r="CB267" s="8"/>
    </row>
    <row r="268" customFormat="false" ht="13.8" hidden="false" customHeight="fals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8"/>
      <c r="BK268" s="8"/>
      <c r="BL268" s="8"/>
      <c r="BM268" s="8"/>
      <c r="BN268" s="8"/>
      <c r="BO268" s="8"/>
      <c r="BP268" s="8"/>
      <c r="BQ268" s="8"/>
      <c r="BR268" s="8"/>
      <c r="BS268" s="8"/>
      <c r="BT268" s="8"/>
      <c r="BU268" s="8"/>
      <c r="BV268" s="8"/>
      <c r="BW268" s="8"/>
      <c r="BX268" s="8"/>
      <c r="BY268" s="8"/>
      <c r="BZ268" s="8"/>
      <c r="CA268" s="8"/>
      <c r="CB268" s="8"/>
    </row>
    <row r="269" customFormat="false" ht="13.8" hidden="false" customHeight="fals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8"/>
      <c r="BK269" s="8"/>
      <c r="BL269" s="8"/>
      <c r="BM269" s="8"/>
      <c r="BN269" s="8"/>
      <c r="BO269" s="8"/>
      <c r="BP269" s="8"/>
      <c r="BQ269" s="8"/>
      <c r="BR269" s="8"/>
      <c r="BS269" s="8"/>
      <c r="BT269" s="8"/>
      <c r="BU269" s="8"/>
      <c r="BV269" s="8"/>
      <c r="BW269" s="8"/>
      <c r="BX269" s="8"/>
      <c r="BY269" s="8"/>
      <c r="BZ269" s="8"/>
      <c r="CA269" s="8"/>
      <c r="CB269" s="8"/>
    </row>
    <row r="270" customFormat="false" ht="13.8" hidden="false" customHeight="fals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8"/>
      <c r="BK270" s="8"/>
      <c r="BL270" s="8"/>
      <c r="BM270" s="8"/>
      <c r="BN270" s="8"/>
      <c r="BO270" s="8"/>
      <c r="BP270" s="8"/>
      <c r="BQ270" s="8"/>
      <c r="BR270" s="8"/>
      <c r="BS270" s="8"/>
      <c r="BT270" s="8"/>
      <c r="BU270" s="8"/>
      <c r="BV270" s="8"/>
      <c r="BW270" s="8"/>
      <c r="BX270" s="8"/>
      <c r="BY270" s="8"/>
      <c r="BZ270" s="8"/>
      <c r="CA270" s="8"/>
      <c r="CB270" s="8"/>
    </row>
    <row r="271" customFormat="false" ht="13.8" hidden="false" customHeight="fals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8"/>
      <c r="BK271" s="8"/>
      <c r="BL271" s="8"/>
      <c r="BM271" s="8"/>
      <c r="BN271" s="8"/>
      <c r="BO271" s="8"/>
      <c r="BP271" s="8"/>
      <c r="BQ271" s="8"/>
      <c r="BR271" s="8"/>
      <c r="BS271" s="8"/>
      <c r="BT271" s="8"/>
      <c r="BU271" s="8"/>
      <c r="BV271" s="8"/>
      <c r="BW271" s="8"/>
      <c r="BX271" s="8"/>
      <c r="BY271" s="8"/>
      <c r="BZ271" s="8"/>
      <c r="CA271" s="8"/>
      <c r="CB271" s="8"/>
    </row>
    <row r="272" customFormat="false" ht="13.8" hidden="false" customHeight="fals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8"/>
      <c r="BK272" s="8"/>
      <c r="BL272" s="8"/>
      <c r="BM272" s="8"/>
      <c r="BN272" s="8"/>
      <c r="BO272" s="8"/>
      <c r="BP272" s="8"/>
      <c r="BQ272" s="8"/>
      <c r="BR272" s="8"/>
      <c r="BS272" s="8"/>
      <c r="BT272" s="8"/>
      <c r="BU272" s="8"/>
      <c r="BV272" s="8"/>
      <c r="BW272" s="8"/>
      <c r="BX272" s="8"/>
      <c r="BY272" s="8"/>
      <c r="BZ272" s="8"/>
      <c r="CA272" s="8"/>
      <c r="CB272" s="8"/>
    </row>
    <row r="273" customFormat="false" ht="13.8" hidden="false" customHeight="fals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8"/>
      <c r="BK273" s="8"/>
      <c r="BL273" s="8"/>
      <c r="BM273" s="8"/>
      <c r="BN273" s="8"/>
      <c r="BO273" s="8"/>
      <c r="BP273" s="8"/>
      <c r="BQ273" s="8"/>
      <c r="BR273" s="8"/>
      <c r="BS273" s="8"/>
      <c r="BT273" s="8"/>
      <c r="BU273" s="8"/>
      <c r="BV273" s="8"/>
      <c r="BW273" s="8"/>
      <c r="BX273" s="8"/>
      <c r="BY273" s="8"/>
      <c r="BZ273" s="8"/>
      <c r="CA273" s="8"/>
      <c r="CB273" s="8"/>
    </row>
    <row r="274" customFormat="false" ht="13.8" hidden="false" customHeight="fals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8"/>
      <c r="BK274" s="8"/>
      <c r="BL274" s="8"/>
      <c r="BM274" s="8"/>
      <c r="BN274" s="8"/>
      <c r="BO274" s="8"/>
      <c r="BP274" s="8"/>
      <c r="BQ274" s="8"/>
      <c r="BR274" s="8"/>
      <c r="BS274" s="8"/>
      <c r="BT274" s="8"/>
      <c r="BU274" s="8"/>
      <c r="BV274" s="8"/>
      <c r="BW274" s="8"/>
      <c r="BX274" s="8"/>
      <c r="BY274" s="8"/>
      <c r="BZ274" s="8"/>
      <c r="CA274" s="8"/>
      <c r="CB274" s="8"/>
    </row>
    <row r="275" customFormat="false" ht="13.8" hidden="false" customHeight="fals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8"/>
      <c r="BK275" s="8"/>
      <c r="BL275" s="8"/>
      <c r="BM275" s="8"/>
      <c r="BN275" s="8"/>
      <c r="BO275" s="8"/>
      <c r="BP275" s="8"/>
      <c r="BQ275" s="8"/>
      <c r="BR275" s="8"/>
      <c r="BS275" s="8"/>
      <c r="BT275" s="8"/>
      <c r="BU275" s="8"/>
      <c r="BV275" s="8"/>
      <c r="BW275" s="8"/>
      <c r="BX275" s="8"/>
      <c r="BY275" s="8"/>
      <c r="BZ275" s="8"/>
      <c r="CA275" s="8"/>
      <c r="CB275" s="8"/>
    </row>
    <row r="276" customFormat="false" ht="13.8" hidden="false" customHeight="fals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8"/>
      <c r="BK276" s="8"/>
      <c r="BL276" s="8"/>
      <c r="BM276" s="8"/>
      <c r="BN276" s="8"/>
      <c r="BO276" s="8"/>
      <c r="BP276" s="8"/>
      <c r="BQ276" s="8"/>
      <c r="BR276" s="8"/>
      <c r="BS276" s="8"/>
      <c r="BT276" s="8"/>
      <c r="BU276" s="8"/>
      <c r="BV276" s="8"/>
      <c r="BW276" s="8"/>
      <c r="BX276" s="8"/>
      <c r="BY276" s="8"/>
      <c r="BZ276" s="8"/>
      <c r="CA276" s="8"/>
      <c r="CB276" s="8"/>
    </row>
    <row r="277" customFormat="false" ht="13.8" hidden="false" customHeight="false" outlineLevel="0" collapsed="false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8"/>
      <c r="BK277" s="8"/>
      <c r="BL277" s="8"/>
      <c r="BM277" s="8"/>
      <c r="BN277" s="8"/>
      <c r="BO277" s="8"/>
      <c r="BP277" s="8"/>
      <c r="BQ277" s="8"/>
      <c r="BR277" s="8"/>
      <c r="BS277" s="8"/>
      <c r="BT277" s="8"/>
      <c r="BU277" s="8"/>
      <c r="BV277" s="8"/>
      <c r="BW277" s="8"/>
      <c r="BX277" s="8"/>
      <c r="BY277" s="8"/>
      <c r="BZ277" s="8"/>
      <c r="CA277" s="8"/>
      <c r="CB277" s="8"/>
    </row>
    <row r="278" customFormat="false" ht="13.8" hidden="false" customHeight="fals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8"/>
      <c r="BK278" s="8"/>
      <c r="BL278" s="8"/>
      <c r="BM278" s="8"/>
      <c r="BN278" s="8"/>
      <c r="BO278" s="8"/>
      <c r="BP278" s="8"/>
      <c r="BQ278" s="8"/>
      <c r="BR278" s="8"/>
      <c r="BS278" s="8"/>
      <c r="BT278" s="8"/>
      <c r="BU278" s="8"/>
      <c r="BV278" s="8"/>
      <c r="BW278" s="8"/>
      <c r="BX278" s="8"/>
      <c r="BY278" s="8"/>
      <c r="BZ278" s="8"/>
      <c r="CA278" s="8"/>
      <c r="CB278" s="8"/>
    </row>
    <row r="279" customFormat="false" ht="13.8" hidden="false" customHeight="false" outlineLevel="0" collapsed="false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8"/>
      <c r="BK279" s="8"/>
      <c r="BL279" s="8"/>
      <c r="BM279" s="8"/>
      <c r="BN279" s="8"/>
      <c r="BO279" s="8"/>
      <c r="BP279" s="8"/>
      <c r="BQ279" s="8"/>
      <c r="BR279" s="8"/>
      <c r="BS279" s="8"/>
      <c r="BT279" s="8"/>
      <c r="BU279" s="8"/>
      <c r="BV279" s="8"/>
      <c r="BW279" s="8"/>
      <c r="BX279" s="8"/>
      <c r="BY279" s="8"/>
      <c r="BZ279" s="8"/>
      <c r="CA279" s="8"/>
      <c r="CB279" s="8"/>
    </row>
    <row r="280" customFormat="false" ht="13.8" hidden="false" customHeight="fals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8"/>
      <c r="BK280" s="8"/>
      <c r="BL280" s="8"/>
      <c r="BM280" s="8"/>
      <c r="BN280" s="8"/>
      <c r="BO280" s="8"/>
      <c r="BP280" s="8"/>
      <c r="BQ280" s="8"/>
      <c r="BR280" s="8"/>
      <c r="BS280" s="8"/>
      <c r="BT280" s="8"/>
      <c r="BU280" s="8"/>
      <c r="BV280" s="8"/>
      <c r="BW280" s="8"/>
      <c r="BX280" s="8"/>
      <c r="BY280" s="8"/>
      <c r="BZ280" s="8"/>
      <c r="CA280" s="8"/>
      <c r="CB280" s="8"/>
    </row>
    <row r="281" customFormat="false" ht="13.8" hidden="false" customHeight="fals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8"/>
      <c r="BK281" s="8"/>
      <c r="BL281" s="8"/>
      <c r="BM281" s="8"/>
      <c r="BN281" s="8"/>
      <c r="BO281" s="8"/>
      <c r="BP281" s="8"/>
      <c r="BQ281" s="8"/>
      <c r="BR281" s="8"/>
      <c r="BS281" s="8"/>
      <c r="BT281" s="8"/>
      <c r="BU281" s="8"/>
      <c r="BV281" s="8"/>
      <c r="BW281" s="8"/>
      <c r="BX281" s="8"/>
      <c r="BY281" s="8"/>
      <c r="BZ281" s="8"/>
      <c r="CA281" s="8"/>
      <c r="CB281" s="8"/>
    </row>
    <row r="282" customFormat="false" ht="13.8" hidden="false" customHeight="fals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8"/>
      <c r="BK282" s="8"/>
      <c r="BL282" s="8"/>
      <c r="BM282" s="8"/>
      <c r="BN282" s="8"/>
      <c r="BO282" s="8"/>
      <c r="BP282" s="8"/>
      <c r="BQ282" s="8"/>
      <c r="BR282" s="8"/>
      <c r="BS282" s="8"/>
      <c r="BT282" s="8"/>
      <c r="BU282" s="8"/>
      <c r="BV282" s="8"/>
      <c r="BW282" s="8"/>
      <c r="BX282" s="8"/>
      <c r="BY282" s="8"/>
      <c r="BZ282" s="8"/>
      <c r="CA282" s="8"/>
      <c r="CB282" s="8"/>
    </row>
    <row r="283" customFormat="false" ht="13.8" hidden="false" customHeight="fals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8"/>
      <c r="BK283" s="8"/>
      <c r="BL283" s="8"/>
      <c r="BM283" s="8"/>
      <c r="BN283" s="8"/>
      <c r="BO283" s="8"/>
      <c r="BP283" s="8"/>
      <c r="BQ283" s="8"/>
      <c r="BR283" s="8"/>
      <c r="BS283" s="8"/>
      <c r="BT283" s="8"/>
      <c r="BU283" s="8"/>
      <c r="BV283" s="8"/>
      <c r="BW283" s="8"/>
      <c r="BX283" s="8"/>
      <c r="BY283" s="8"/>
      <c r="BZ283" s="8"/>
      <c r="CA283" s="8"/>
      <c r="CB283" s="8"/>
    </row>
    <row r="284" customFormat="false" ht="13.8" hidden="false" customHeight="fals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8"/>
      <c r="BK284" s="8"/>
      <c r="BL284" s="8"/>
      <c r="BM284" s="8"/>
      <c r="BN284" s="8"/>
      <c r="BO284" s="8"/>
      <c r="BP284" s="8"/>
      <c r="BQ284" s="8"/>
      <c r="BR284" s="8"/>
      <c r="BS284" s="8"/>
      <c r="BT284" s="8"/>
      <c r="BU284" s="8"/>
      <c r="BV284" s="8"/>
      <c r="BW284" s="8"/>
      <c r="BX284" s="8"/>
      <c r="BY284" s="8"/>
      <c r="BZ284" s="8"/>
      <c r="CA284" s="8"/>
      <c r="CB284" s="8"/>
    </row>
    <row r="285" customFormat="false" ht="13.8" hidden="false" customHeight="fals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8"/>
      <c r="BK285" s="8"/>
      <c r="BL285" s="8"/>
      <c r="BM285" s="8"/>
      <c r="BN285" s="8"/>
      <c r="BO285" s="8"/>
      <c r="BP285" s="8"/>
      <c r="BQ285" s="8"/>
      <c r="BR285" s="8"/>
      <c r="BS285" s="8"/>
      <c r="BT285" s="8"/>
      <c r="BU285" s="8"/>
      <c r="BV285" s="8"/>
      <c r="BW285" s="8"/>
      <c r="BX285" s="8"/>
      <c r="BY285" s="8"/>
      <c r="BZ285" s="8"/>
      <c r="CA285" s="8"/>
      <c r="CB285" s="8"/>
    </row>
    <row r="286" customFormat="false" ht="13.8" hidden="false" customHeight="fals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8"/>
      <c r="BK286" s="8"/>
      <c r="BL286" s="8"/>
      <c r="BM286" s="8"/>
      <c r="BN286" s="8"/>
      <c r="BO286" s="8"/>
      <c r="BP286" s="8"/>
      <c r="BQ286" s="8"/>
      <c r="BR286" s="8"/>
      <c r="BS286" s="8"/>
      <c r="BT286" s="8"/>
      <c r="BU286" s="8"/>
      <c r="BV286" s="8"/>
      <c r="BW286" s="8"/>
      <c r="BX286" s="8"/>
      <c r="BY286" s="8"/>
      <c r="BZ286" s="8"/>
      <c r="CA286" s="8"/>
      <c r="CB286" s="8"/>
    </row>
    <row r="287" customFormat="false" ht="13.8" hidden="false" customHeight="fals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8"/>
      <c r="BK287" s="8"/>
      <c r="BL287" s="8"/>
      <c r="BM287" s="8"/>
      <c r="BN287" s="8"/>
      <c r="BO287" s="8"/>
      <c r="BP287" s="8"/>
      <c r="BQ287" s="8"/>
      <c r="BR287" s="8"/>
      <c r="BS287" s="8"/>
      <c r="BT287" s="8"/>
      <c r="BU287" s="8"/>
      <c r="BV287" s="8"/>
      <c r="BW287" s="8"/>
      <c r="BX287" s="8"/>
      <c r="BY287" s="8"/>
      <c r="BZ287" s="8"/>
      <c r="CA287" s="8"/>
      <c r="CB287" s="8"/>
    </row>
    <row r="288" customFormat="false" ht="13.8" hidden="false" customHeight="false" outlineLevel="0" collapsed="false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8"/>
      <c r="BK288" s="8"/>
      <c r="BL288" s="8"/>
      <c r="BM288" s="8"/>
      <c r="BN288" s="8"/>
      <c r="BO288" s="8"/>
      <c r="BP288" s="8"/>
      <c r="BQ288" s="8"/>
      <c r="BR288" s="8"/>
      <c r="BS288" s="8"/>
      <c r="BT288" s="8"/>
      <c r="BU288" s="8"/>
      <c r="BV288" s="8"/>
      <c r="BW288" s="8"/>
      <c r="BX288" s="8"/>
      <c r="BY288" s="8"/>
      <c r="BZ288" s="8"/>
      <c r="CA288" s="8"/>
      <c r="CB288" s="8"/>
    </row>
    <row r="289" customFormat="false" ht="13.8" hidden="false" customHeight="fals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8"/>
      <c r="BK289" s="8"/>
      <c r="BL289" s="8"/>
      <c r="BM289" s="8"/>
      <c r="BN289" s="8"/>
      <c r="BO289" s="8"/>
      <c r="BP289" s="8"/>
      <c r="BQ289" s="8"/>
      <c r="BR289" s="8"/>
      <c r="BS289" s="8"/>
      <c r="BT289" s="8"/>
      <c r="BU289" s="8"/>
      <c r="BV289" s="8"/>
      <c r="BW289" s="8"/>
      <c r="BX289" s="8"/>
      <c r="BY289" s="8"/>
      <c r="BZ289" s="8"/>
      <c r="CA289" s="8"/>
      <c r="CB289" s="8"/>
    </row>
    <row r="290" customFormat="false" ht="13.8" hidden="false" customHeight="fals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8"/>
      <c r="BK290" s="8"/>
      <c r="BL290" s="8"/>
      <c r="BM290" s="8"/>
      <c r="BN290" s="8"/>
      <c r="BO290" s="8"/>
      <c r="BP290" s="8"/>
      <c r="BQ290" s="8"/>
      <c r="BR290" s="8"/>
      <c r="BS290" s="8"/>
      <c r="BT290" s="8"/>
      <c r="BU290" s="8"/>
      <c r="BV290" s="8"/>
      <c r="BW290" s="8"/>
      <c r="BX290" s="8"/>
      <c r="BY290" s="8"/>
      <c r="BZ290" s="8"/>
      <c r="CA290" s="8"/>
      <c r="CB290" s="8"/>
    </row>
    <row r="291" customFormat="false" ht="13.8" hidden="false" customHeight="fals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8"/>
      <c r="BK291" s="8"/>
      <c r="BL291" s="8"/>
      <c r="BM291" s="8"/>
      <c r="BN291" s="8"/>
      <c r="BO291" s="8"/>
      <c r="BP291" s="8"/>
      <c r="BQ291" s="8"/>
      <c r="BR291" s="8"/>
      <c r="BS291" s="8"/>
      <c r="BT291" s="8"/>
      <c r="BU291" s="8"/>
      <c r="BV291" s="8"/>
      <c r="BW291" s="8"/>
      <c r="BX291" s="8"/>
      <c r="BY291" s="8"/>
      <c r="BZ291" s="8"/>
      <c r="CA291" s="8"/>
      <c r="CB291" s="8"/>
    </row>
    <row r="292" customFormat="false" ht="13.8" hidden="false" customHeight="fals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8"/>
      <c r="BK292" s="8"/>
      <c r="BL292" s="8"/>
      <c r="BM292" s="8"/>
      <c r="BN292" s="8"/>
      <c r="BO292" s="8"/>
      <c r="BP292" s="8"/>
      <c r="BQ292" s="8"/>
      <c r="BR292" s="8"/>
      <c r="BS292" s="8"/>
      <c r="BT292" s="8"/>
      <c r="BU292" s="8"/>
      <c r="BV292" s="8"/>
      <c r="BW292" s="8"/>
      <c r="BX292" s="8"/>
      <c r="BY292" s="8"/>
      <c r="BZ292" s="8"/>
      <c r="CA292" s="8"/>
      <c r="CB292" s="8"/>
    </row>
    <row r="293" customFormat="false" ht="13.8" hidden="false" customHeight="fals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8"/>
      <c r="BK293" s="8"/>
      <c r="BL293" s="8"/>
      <c r="BM293" s="8"/>
      <c r="BN293" s="8"/>
      <c r="BO293" s="8"/>
      <c r="BP293" s="8"/>
      <c r="BQ293" s="8"/>
      <c r="BR293" s="8"/>
      <c r="BS293" s="8"/>
      <c r="BT293" s="8"/>
      <c r="BU293" s="8"/>
      <c r="BV293" s="8"/>
      <c r="BW293" s="8"/>
      <c r="BX293" s="8"/>
      <c r="BY293" s="8"/>
      <c r="BZ293" s="8"/>
      <c r="CA293" s="8"/>
      <c r="CB293" s="8"/>
    </row>
    <row r="294" customFormat="false" ht="13.8" hidden="false" customHeight="fals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8"/>
      <c r="BK294" s="8"/>
      <c r="BL294" s="8"/>
      <c r="BM294" s="8"/>
      <c r="BN294" s="8"/>
      <c r="BO294" s="8"/>
      <c r="BP294" s="8"/>
      <c r="BQ294" s="8"/>
      <c r="BR294" s="8"/>
      <c r="BS294" s="8"/>
      <c r="BT294" s="8"/>
      <c r="BU294" s="8"/>
      <c r="BV294" s="8"/>
      <c r="BW294" s="8"/>
      <c r="BX294" s="8"/>
      <c r="BY294" s="8"/>
      <c r="BZ294" s="8"/>
      <c r="CA294" s="8"/>
      <c r="CB294" s="8"/>
    </row>
    <row r="295" customFormat="false" ht="13.8" hidden="false" customHeight="fals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8"/>
      <c r="BK295" s="8"/>
      <c r="BL295" s="8"/>
      <c r="BM295" s="8"/>
      <c r="BN295" s="8"/>
      <c r="BO295" s="8"/>
      <c r="BP295" s="8"/>
      <c r="BQ295" s="8"/>
      <c r="BR295" s="8"/>
      <c r="BS295" s="8"/>
      <c r="BT295" s="8"/>
      <c r="BU295" s="8"/>
      <c r="BV295" s="8"/>
      <c r="BW295" s="8"/>
      <c r="BX295" s="8"/>
      <c r="BY295" s="8"/>
      <c r="BZ295" s="8"/>
      <c r="CA295" s="8"/>
      <c r="CB295" s="8"/>
    </row>
    <row r="296" customFormat="false" ht="13.8" hidden="false" customHeight="fals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8"/>
      <c r="BK296" s="8"/>
      <c r="BL296" s="8"/>
      <c r="BM296" s="8"/>
      <c r="BN296" s="8"/>
      <c r="BO296" s="8"/>
      <c r="BP296" s="8"/>
      <c r="BQ296" s="8"/>
      <c r="BR296" s="8"/>
      <c r="BS296" s="8"/>
      <c r="BT296" s="8"/>
      <c r="BU296" s="8"/>
      <c r="BV296" s="8"/>
      <c r="BW296" s="8"/>
      <c r="BX296" s="8"/>
      <c r="BY296" s="8"/>
      <c r="BZ296" s="8"/>
      <c r="CA296" s="8"/>
      <c r="CB296" s="8"/>
    </row>
    <row r="297" customFormat="false" ht="13.8" hidden="false" customHeight="fals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8"/>
      <c r="BK297" s="8"/>
      <c r="BL297" s="8"/>
      <c r="BM297" s="8"/>
      <c r="BN297" s="8"/>
      <c r="BO297" s="8"/>
      <c r="BP297" s="8"/>
      <c r="BQ297" s="8"/>
      <c r="BR297" s="8"/>
      <c r="BS297" s="8"/>
      <c r="BT297" s="8"/>
      <c r="BU297" s="8"/>
      <c r="BV297" s="8"/>
      <c r="BW297" s="8"/>
      <c r="BX297" s="8"/>
      <c r="BY297" s="8"/>
      <c r="BZ297" s="8"/>
      <c r="CA297" s="8"/>
      <c r="CB297" s="8"/>
    </row>
    <row r="298" customFormat="false" ht="13.8" hidden="false" customHeight="fals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8"/>
      <c r="BK298" s="8"/>
      <c r="BL298" s="8"/>
      <c r="BM298" s="8"/>
      <c r="BN298" s="8"/>
      <c r="BO298" s="8"/>
      <c r="BP298" s="8"/>
      <c r="BQ298" s="8"/>
      <c r="BR298" s="8"/>
      <c r="BS298" s="8"/>
      <c r="BT298" s="8"/>
      <c r="BU298" s="8"/>
      <c r="BV298" s="8"/>
      <c r="BW298" s="8"/>
      <c r="BX298" s="8"/>
      <c r="BY298" s="8"/>
      <c r="BZ298" s="8"/>
      <c r="CA298" s="8"/>
      <c r="CB298" s="8"/>
    </row>
    <row r="299" customFormat="false" ht="13.8" hidden="false" customHeight="fals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8"/>
      <c r="BK299" s="8"/>
      <c r="BL299" s="8"/>
      <c r="BM299" s="8"/>
      <c r="BN299" s="8"/>
      <c r="BO299" s="8"/>
      <c r="BP299" s="8"/>
      <c r="BQ299" s="8"/>
      <c r="BR299" s="8"/>
      <c r="BS299" s="8"/>
      <c r="BT299" s="8"/>
      <c r="BU299" s="8"/>
      <c r="BV299" s="8"/>
      <c r="BW299" s="8"/>
      <c r="BX299" s="8"/>
      <c r="BY299" s="8"/>
      <c r="BZ299" s="8"/>
      <c r="CA299" s="8"/>
      <c r="CB299" s="8"/>
    </row>
    <row r="300" customFormat="false" ht="13.8" hidden="false" customHeight="fals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8"/>
      <c r="BK300" s="8"/>
      <c r="BL300" s="8"/>
      <c r="BM300" s="8"/>
      <c r="BN300" s="8"/>
      <c r="BO300" s="8"/>
      <c r="BP300" s="8"/>
      <c r="BQ300" s="8"/>
      <c r="BR300" s="8"/>
      <c r="BS300" s="8"/>
      <c r="BT300" s="8"/>
      <c r="BU300" s="8"/>
      <c r="BV300" s="8"/>
      <c r="BW300" s="8"/>
      <c r="BX300" s="8"/>
      <c r="BY300" s="8"/>
      <c r="BZ300" s="8"/>
      <c r="CA300" s="8"/>
      <c r="CB300" s="8"/>
    </row>
    <row r="301" customFormat="false" ht="13.8" hidden="false" customHeight="fals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8"/>
      <c r="BK301" s="8"/>
      <c r="BL301" s="8"/>
      <c r="BM301" s="8"/>
      <c r="BN301" s="8"/>
      <c r="BO301" s="8"/>
      <c r="BP301" s="8"/>
      <c r="BQ301" s="8"/>
      <c r="BR301" s="8"/>
      <c r="BS301" s="8"/>
      <c r="BT301" s="8"/>
      <c r="BU301" s="8"/>
      <c r="BV301" s="8"/>
      <c r="BW301" s="8"/>
      <c r="BX301" s="8"/>
      <c r="BY301" s="8"/>
      <c r="BZ301" s="8"/>
      <c r="CA301" s="8"/>
      <c r="CB301" s="8"/>
    </row>
    <row r="302" customFormat="false" ht="13.8" hidden="false" customHeight="fals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8"/>
      <c r="BK302" s="8"/>
      <c r="BL302" s="8"/>
      <c r="BM302" s="8"/>
      <c r="BN302" s="8"/>
      <c r="BO302" s="8"/>
      <c r="BP302" s="8"/>
      <c r="BQ302" s="8"/>
      <c r="BR302" s="8"/>
      <c r="BS302" s="8"/>
      <c r="BT302" s="8"/>
      <c r="BU302" s="8"/>
      <c r="BV302" s="8"/>
      <c r="BW302" s="8"/>
      <c r="BX302" s="8"/>
      <c r="BY302" s="8"/>
      <c r="BZ302" s="8"/>
      <c r="CA302" s="8"/>
      <c r="CB302" s="8"/>
    </row>
    <row r="303" customFormat="false" ht="13.8" hidden="false" customHeight="fals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8"/>
      <c r="BK303" s="8"/>
      <c r="BL303" s="8"/>
      <c r="BM303" s="8"/>
      <c r="BN303" s="8"/>
      <c r="BO303" s="8"/>
      <c r="BP303" s="8"/>
      <c r="BQ303" s="8"/>
      <c r="BR303" s="8"/>
      <c r="BS303" s="8"/>
      <c r="BT303" s="8"/>
      <c r="BU303" s="8"/>
      <c r="BV303" s="8"/>
      <c r="BW303" s="8"/>
      <c r="BX303" s="8"/>
      <c r="BY303" s="8"/>
      <c r="BZ303" s="8"/>
      <c r="CA303" s="8"/>
      <c r="CB303" s="8"/>
    </row>
    <row r="304" customFormat="false" ht="13.8" hidden="false" customHeight="fals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8"/>
      <c r="BK304" s="8"/>
      <c r="BL304" s="8"/>
      <c r="BM304" s="8"/>
      <c r="BN304" s="8"/>
      <c r="BO304" s="8"/>
      <c r="BP304" s="8"/>
      <c r="BQ304" s="8"/>
      <c r="BR304" s="8"/>
      <c r="BS304" s="8"/>
      <c r="BT304" s="8"/>
      <c r="BU304" s="8"/>
      <c r="BV304" s="8"/>
      <c r="BW304" s="8"/>
      <c r="BX304" s="8"/>
      <c r="BY304" s="8"/>
      <c r="BZ304" s="8"/>
      <c r="CA304" s="8"/>
      <c r="CB304" s="8"/>
    </row>
    <row r="305" customFormat="false" ht="13.8" hidden="false" customHeight="fals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8"/>
      <c r="BK305" s="8"/>
      <c r="BL305" s="8"/>
      <c r="BM305" s="8"/>
      <c r="BN305" s="8"/>
      <c r="BO305" s="8"/>
      <c r="BP305" s="8"/>
      <c r="BQ305" s="8"/>
      <c r="BR305" s="8"/>
      <c r="BS305" s="8"/>
      <c r="BT305" s="8"/>
      <c r="BU305" s="8"/>
      <c r="BV305" s="8"/>
      <c r="BW305" s="8"/>
      <c r="BX305" s="8"/>
      <c r="BY305" s="8"/>
      <c r="BZ305" s="8"/>
      <c r="CA305" s="8"/>
      <c r="CB305" s="8"/>
    </row>
    <row r="306" customFormat="false" ht="13.8" hidden="false" customHeight="fals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8"/>
      <c r="BK306" s="8"/>
      <c r="BL306" s="8"/>
      <c r="BM306" s="8"/>
      <c r="BN306" s="8"/>
      <c r="BO306" s="8"/>
      <c r="BP306" s="8"/>
      <c r="BQ306" s="8"/>
      <c r="BR306" s="8"/>
      <c r="BS306" s="8"/>
      <c r="BT306" s="8"/>
      <c r="BU306" s="8"/>
      <c r="BV306" s="8"/>
      <c r="BW306" s="8"/>
      <c r="BX306" s="8"/>
      <c r="BY306" s="8"/>
      <c r="BZ306" s="8"/>
      <c r="CA306" s="8"/>
      <c r="CB306" s="8"/>
    </row>
    <row r="307" customFormat="false" ht="13.8" hidden="false" customHeight="fals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8"/>
      <c r="BK307" s="8"/>
      <c r="BL307" s="8"/>
      <c r="BM307" s="8"/>
      <c r="BN307" s="8"/>
      <c r="BO307" s="8"/>
      <c r="BP307" s="8"/>
      <c r="BQ307" s="8"/>
      <c r="BR307" s="8"/>
      <c r="BS307" s="8"/>
      <c r="BT307" s="8"/>
      <c r="BU307" s="8"/>
      <c r="BV307" s="8"/>
      <c r="BW307" s="8"/>
      <c r="BX307" s="8"/>
      <c r="BY307" s="8"/>
      <c r="BZ307" s="8"/>
      <c r="CA307" s="8"/>
      <c r="CB307" s="8"/>
    </row>
    <row r="308" customFormat="false" ht="13.8" hidden="false" customHeight="fals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8"/>
      <c r="BK308" s="8"/>
      <c r="BL308" s="8"/>
      <c r="BM308" s="8"/>
      <c r="BN308" s="8"/>
      <c r="BO308" s="8"/>
      <c r="BP308" s="8"/>
      <c r="BQ308" s="8"/>
      <c r="BR308" s="8"/>
      <c r="BS308" s="8"/>
      <c r="BT308" s="8"/>
      <c r="BU308" s="8"/>
      <c r="BV308" s="8"/>
      <c r="BW308" s="8"/>
      <c r="BX308" s="8"/>
      <c r="BY308" s="8"/>
      <c r="BZ308" s="8"/>
      <c r="CA308" s="8"/>
      <c r="CB308" s="8"/>
    </row>
    <row r="309" customFormat="false" ht="13.8" hidden="false" customHeight="fals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8"/>
      <c r="BK309" s="8"/>
      <c r="BL309" s="8"/>
      <c r="BM309" s="8"/>
      <c r="BN309" s="8"/>
      <c r="BO309" s="8"/>
      <c r="BP309" s="8"/>
      <c r="BQ309" s="8"/>
      <c r="BR309" s="8"/>
      <c r="BS309" s="8"/>
      <c r="BT309" s="8"/>
      <c r="BU309" s="8"/>
      <c r="BV309" s="8"/>
      <c r="BW309" s="8"/>
      <c r="BX309" s="8"/>
      <c r="BY309" s="8"/>
      <c r="BZ309" s="8"/>
      <c r="CA309" s="8"/>
      <c r="CB309" s="8"/>
    </row>
    <row r="310" customFormat="false" ht="13.8" hidden="false" customHeight="fals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8"/>
      <c r="BK310" s="8"/>
      <c r="BL310" s="8"/>
      <c r="BM310" s="8"/>
      <c r="BN310" s="8"/>
      <c r="BO310" s="8"/>
      <c r="BP310" s="8"/>
      <c r="BQ310" s="8"/>
      <c r="BR310" s="8"/>
      <c r="BS310" s="8"/>
      <c r="BT310" s="8"/>
      <c r="BU310" s="8"/>
      <c r="BV310" s="8"/>
      <c r="BW310" s="8"/>
      <c r="BX310" s="8"/>
      <c r="BY310" s="8"/>
      <c r="BZ310" s="8"/>
      <c r="CA310" s="8"/>
      <c r="CB310" s="8"/>
    </row>
    <row r="311" customFormat="false" ht="13.8" hidden="false" customHeight="fals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8"/>
      <c r="BK311" s="8"/>
      <c r="BL311" s="8"/>
      <c r="BM311" s="8"/>
      <c r="BN311" s="8"/>
      <c r="BO311" s="8"/>
      <c r="BP311" s="8"/>
      <c r="BQ311" s="8"/>
      <c r="BR311" s="8"/>
      <c r="BS311" s="8"/>
      <c r="BT311" s="8"/>
      <c r="BU311" s="8"/>
      <c r="BV311" s="8"/>
      <c r="BW311" s="8"/>
      <c r="BX311" s="8"/>
      <c r="BY311" s="8"/>
      <c r="BZ311" s="8"/>
      <c r="CA311" s="8"/>
      <c r="CB311" s="8"/>
    </row>
    <row r="312" customFormat="false" ht="13.8" hidden="false" customHeight="false" outlineLevel="0" collapsed="false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8"/>
      <c r="BK312" s="8"/>
      <c r="BL312" s="8"/>
      <c r="BM312" s="8"/>
      <c r="BN312" s="8"/>
      <c r="BO312" s="8"/>
      <c r="BP312" s="8"/>
      <c r="BQ312" s="8"/>
      <c r="BR312" s="8"/>
      <c r="BS312" s="8"/>
      <c r="BT312" s="8"/>
      <c r="BU312" s="8"/>
      <c r="BV312" s="8"/>
      <c r="BW312" s="8"/>
      <c r="BX312" s="8"/>
      <c r="BY312" s="8"/>
      <c r="BZ312" s="8"/>
      <c r="CA312" s="8"/>
      <c r="CB312" s="8"/>
    </row>
    <row r="313" customFormat="false" ht="13.8" hidden="false" customHeight="fals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8"/>
      <c r="BK313" s="8"/>
      <c r="BL313" s="8"/>
      <c r="BM313" s="8"/>
      <c r="BN313" s="8"/>
      <c r="BO313" s="8"/>
      <c r="BP313" s="8"/>
      <c r="BQ313" s="8"/>
      <c r="BR313" s="8"/>
      <c r="BS313" s="8"/>
      <c r="BT313" s="8"/>
      <c r="BU313" s="8"/>
      <c r="BV313" s="8"/>
      <c r="BW313" s="8"/>
      <c r="BX313" s="8"/>
      <c r="BY313" s="8"/>
      <c r="BZ313" s="8"/>
      <c r="CA313" s="8"/>
      <c r="CB313" s="8"/>
    </row>
    <row r="314" customFormat="false" ht="13.8" hidden="false" customHeight="false" outlineLevel="0" collapsed="false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8"/>
      <c r="BK314" s="8"/>
      <c r="BL314" s="8"/>
      <c r="BM314" s="8"/>
      <c r="BN314" s="8"/>
      <c r="BO314" s="8"/>
      <c r="BP314" s="8"/>
      <c r="BQ314" s="8"/>
      <c r="BR314" s="8"/>
      <c r="BS314" s="8"/>
      <c r="BT314" s="8"/>
      <c r="BU314" s="8"/>
      <c r="BV314" s="8"/>
      <c r="BW314" s="8"/>
      <c r="BX314" s="8"/>
      <c r="BY314" s="8"/>
      <c r="BZ314" s="8"/>
      <c r="CA314" s="8"/>
      <c r="CB314" s="8"/>
    </row>
    <row r="315" customFormat="false" ht="13.8" hidden="false" customHeight="false" outlineLevel="0" collapsed="false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8"/>
      <c r="BK315" s="8"/>
      <c r="BL315" s="8"/>
      <c r="BM315" s="8"/>
      <c r="BN315" s="8"/>
      <c r="BO315" s="8"/>
      <c r="BP315" s="8"/>
      <c r="BQ315" s="8"/>
      <c r="BR315" s="8"/>
      <c r="BS315" s="8"/>
      <c r="BT315" s="8"/>
      <c r="BU315" s="8"/>
      <c r="BV315" s="8"/>
      <c r="BW315" s="8"/>
      <c r="BX315" s="8"/>
      <c r="BY315" s="8"/>
      <c r="BZ315" s="8"/>
      <c r="CA315" s="8"/>
      <c r="CB315" s="8"/>
    </row>
    <row r="316" customFormat="false" ht="13.8" hidden="false" customHeight="false" outlineLevel="0" collapsed="false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8"/>
      <c r="BK316" s="8"/>
      <c r="BL316" s="8"/>
      <c r="BM316" s="8"/>
      <c r="BN316" s="8"/>
      <c r="BO316" s="8"/>
      <c r="BP316" s="8"/>
      <c r="BQ316" s="8"/>
      <c r="BR316" s="8"/>
      <c r="BS316" s="8"/>
      <c r="BT316" s="8"/>
      <c r="BU316" s="8"/>
      <c r="BV316" s="8"/>
      <c r="BW316" s="8"/>
      <c r="BX316" s="8"/>
      <c r="BY316" s="8"/>
      <c r="BZ316" s="8"/>
      <c r="CA316" s="8"/>
      <c r="CB316" s="8"/>
    </row>
    <row r="317" customFormat="false" ht="13.8" hidden="false" customHeight="fals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8"/>
      <c r="BK317" s="8"/>
      <c r="BL317" s="8"/>
      <c r="BM317" s="8"/>
      <c r="BN317" s="8"/>
      <c r="BO317" s="8"/>
      <c r="BP317" s="8"/>
      <c r="BQ317" s="8"/>
      <c r="BR317" s="8"/>
      <c r="BS317" s="8"/>
      <c r="BT317" s="8"/>
      <c r="BU317" s="8"/>
      <c r="BV317" s="8"/>
      <c r="BW317" s="8"/>
      <c r="BX317" s="8"/>
      <c r="BY317" s="8"/>
      <c r="BZ317" s="8"/>
      <c r="CA317" s="8"/>
      <c r="CB317" s="8"/>
    </row>
    <row r="318" customFormat="false" ht="13.8" hidden="false" customHeight="false" outlineLevel="0" collapsed="false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8"/>
      <c r="BK318" s="8"/>
      <c r="BL318" s="8"/>
      <c r="BM318" s="8"/>
      <c r="BN318" s="8"/>
      <c r="BO318" s="8"/>
      <c r="BP318" s="8"/>
      <c r="BQ318" s="8"/>
      <c r="BR318" s="8"/>
      <c r="BS318" s="8"/>
      <c r="BT318" s="8"/>
      <c r="BU318" s="8"/>
      <c r="BV318" s="8"/>
      <c r="BW318" s="8"/>
      <c r="BX318" s="8"/>
      <c r="BY318" s="8"/>
      <c r="BZ318" s="8"/>
      <c r="CA318" s="8"/>
      <c r="CB318" s="8"/>
    </row>
    <row r="319" customFormat="false" ht="13.8" hidden="false" customHeight="false" outlineLevel="0" collapsed="false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8"/>
      <c r="BK319" s="8"/>
      <c r="BL319" s="8"/>
      <c r="BM319" s="8"/>
      <c r="BN319" s="8"/>
      <c r="BO319" s="8"/>
      <c r="BP319" s="8"/>
      <c r="BQ319" s="8"/>
      <c r="BR319" s="8"/>
      <c r="BS319" s="8"/>
      <c r="BT319" s="8"/>
      <c r="BU319" s="8"/>
      <c r="BV319" s="8"/>
      <c r="BW319" s="8"/>
      <c r="BX319" s="8"/>
      <c r="BY319" s="8"/>
      <c r="BZ319" s="8"/>
      <c r="CA319" s="8"/>
      <c r="CB319" s="8"/>
    </row>
    <row r="320" customFormat="false" ht="13.8" hidden="false" customHeight="fals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8"/>
      <c r="BK320" s="8"/>
      <c r="BL320" s="8"/>
      <c r="BM320" s="8"/>
      <c r="BN320" s="8"/>
      <c r="BO320" s="8"/>
      <c r="BP320" s="8"/>
      <c r="BQ320" s="8"/>
      <c r="BR320" s="8"/>
      <c r="BS320" s="8"/>
      <c r="BT320" s="8"/>
      <c r="BU320" s="8"/>
      <c r="BV320" s="8"/>
      <c r="BW320" s="8"/>
      <c r="BX320" s="8"/>
      <c r="BY320" s="8"/>
      <c r="BZ320" s="8"/>
      <c r="CA320" s="8"/>
      <c r="CB320" s="8"/>
    </row>
    <row r="321" customFormat="false" ht="13.8" hidden="false" customHeight="false" outlineLevel="0" collapsed="false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8"/>
      <c r="BK321" s="8"/>
      <c r="BL321" s="8"/>
      <c r="BM321" s="8"/>
      <c r="BN321" s="8"/>
      <c r="BO321" s="8"/>
      <c r="BP321" s="8"/>
      <c r="BQ321" s="8"/>
      <c r="BR321" s="8"/>
      <c r="BS321" s="8"/>
      <c r="BT321" s="8"/>
      <c r="BU321" s="8"/>
      <c r="BV321" s="8"/>
      <c r="BW321" s="8"/>
      <c r="BX321" s="8"/>
      <c r="BY321" s="8"/>
      <c r="BZ321" s="8"/>
      <c r="CA321" s="8"/>
      <c r="CB321" s="8"/>
    </row>
    <row r="322" customFormat="false" ht="13.8" hidden="false" customHeight="false" outlineLevel="0" collapsed="false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8"/>
      <c r="BK322" s="8"/>
      <c r="BL322" s="8"/>
      <c r="BM322" s="8"/>
      <c r="BN322" s="8"/>
      <c r="BO322" s="8"/>
      <c r="BP322" s="8"/>
      <c r="BQ322" s="8"/>
      <c r="BR322" s="8"/>
      <c r="BS322" s="8"/>
      <c r="BT322" s="8"/>
      <c r="BU322" s="8"/>
      <c r="BV322" s="8"/>
      <c r="BW322" s="8"/>
      <c r="BX322" s="8"/>
      <c r="BY322" s="8"/>
      <c r="BZ322" s="8"/>
      <c r="CA322" s="8"/>
      <c r="CB322" s="8"/>
    </row>
    <row r="323" customFormat="false" ht="13.8" hidden="false" customHeight="false" outlineLevel="0" collapsed="false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8"/>
      <c r="BK323" s="8"/>
      <c r="BL323" s="8"/>
      <c r="BM323" s="8"/>
      <c r="BN323" s="8"/>
      <c r="BO323" s="8"/>
      <c r="BP323" s="8"/>
      <c r="BQ323" s="8"/>
      <c r="BR323" s="8"/>
      <c r="BS323" s="8"/>
      <c r="BT323" s="8"/>
      <c r="BU323" s="8"/>
      <c r="BV323" s="8"/>
      <c r="BW323" s="8"/>
      <c r="BX323" s="8"/>
      <c r="BY323" s="8"/>
      <c r="BZ323" s="8"/>
      <c r="CA323" s="8"/>
      <c r="CB323" s="8"/>
    </row>
    <row r="324" customFormat="false" ht="13.8" hidden="false" customHeight="false" outlineLevel="0" collapsed="false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8"/>
      <c r="BK324" s="8"/>
      <c r="BL324" s="8"/>
      <c r="BM324" s="8"/>
      <c r="BN324" s="8"/>
      <c r="BO324" s="8"/>
      <c r="BP324" s="8"/>
      <c r="BQ324" s="8"/>
      <c r="BR324" s="8"/>
      <c r="BS324" s="8"/>
      <c r="BT324" s="8"/>
      <c r="BU324" s="8"/>
      <c r="BV324" s="8"/>
      <c r="BW324" s="8"/>
      <c r="BX324" s="8"/>
      <c r="BY324" s="8"/>
      <c r="BZ324" s="8"/>
      <c r="CA324" s="8"/>
      <c r="CB324" s="8"/>
    </row>
    <row r="325" customFormat="false" ht="13.8" hidden="false" customHeight="false" outlineLevel="0" collapsed="false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8"/>
      <c r="BK325" s="8"/>
      <c r="BL325" s="8"/>
      <c r="BM325" s="8"/>
      <c r="BN325" s="8"/>
      <c r="BO325" s="8"/>
      <c r="BP325" s="8"/>
      <c r="BQ325" s="8"/>
      <c r="BR325" s="8"/>
      <c r="BS325" s="8"/>
      <c r="BT325" s="8"/>
      <c r="BU325" s="8"/>
      <c r="BV325" s="8"/>
      <c r="BW325" s="8"/>
      <c r="BX325" s="8"/>
      <c r="BY325" s="8"/>
      <c r="BZ325" s="8"/>
      <c r="CA325" s="8"/>
      <c r="CB325" s="8"/>
    </row>
    <row r="326" customFormat="false" ht="13.8" hidden="false" customHeight="false" outlineLevel="0" collapsed="false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8"/>
      <c r="BK326" s="8"/>
      <c r="BL326" s="8"/>
      <c r="BM326" s="8"/>
      <c r="BN326" s="8"/>
      <c r="BO326" s="8"/>
      <c r="BP326" s="8"/>
      <c r="BQ326" s="8"/>
      <c r="BR326" s="8"/>
      <c r="BS326" s="8"/>
      <c r="BT326" s="8"/>
      <c r="BU326" s="8"/>
      <c r="BV326" s="8"/>
      <c r="BW326" s="8"/>
      <c r="BX326" s="8"/>
      <c r="BY326" s="8"/>
      <c r="BZ326" s="8"/>
      <c r="CA326" s="8"/>
      <c r="CB326" s="8"/>
    </row>
    <row r="327" customFormat="false" ht="13.8" hidden="false" customHeight="false" outlineLevel="0" collapsed="false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8"/>
      <c r="BK327" s="8"/>
      <c r="BL327" s="8"/>
      <c r="BM327" s="8"/>
      <c r="BN327" s="8"/>
      <c r="BO327" s="8"/>
      <c r="BP327" s="8"/>
      <c r="BQ327" s="8"/>
      <c r="BR327" s="8"/>
      <c r="BS327" s="8"/>
      <c r="BT327" s="8"/>
      <c r="BU327" s="8"/>
      <c r="BV327" s="8"/>
      <c r="BW327" s="8"/>
      <c r="BX327" s="8"/>
      <c r="BY327" s="8"/>
      <c r="BZ327" s="8"/>
      <c r="CA327" s="8"/>
      <c r="CB327" s="8"/>
    </row>
    <row r="328" customFormat="false" ht="13.8" hidden="false" customHeight="false" outlineLevel="0" collapsed="false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8"/>
      <c r="BK328" s="8"/>
      <c r="BL328" s="8"/>
      <c r="BM328" s="8"/>
      <c r="BN328" s="8"/>
      <c r="BO328" s="8"/>
      <c r="BP328" s="8"/>
      <c r="BQ328" s="8"/>
      <c r="BR328" s="8"/>
      <c r="BS328" s="8"/>
      <c r="BT328" s="8"/>
      <c r="BU328" s="8"/>
      <c r="BV328" s="8"/>
      <c r="BW328" s="8"/>
      <c r="BX328" s="8"/>
      <c r="BY328" s="8"/>
      <c r="BZ328" s="8"/>
      <c r="CA328" s="8"/>
      <c r="CB328" s="8"/>
    </row>
    <row r="329" customFormat="false" ht="13.8" hidden="false" customHeight="false" outlineLevel="0" collapsed="false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8"/>
      <c r="BK329" s="8"/>
      <c r="BL329" s="8"/>
      <c r="BM329" s="8"/>
      <c r="BN329" s="8"/>
      <c r="BO329" s="8"/>
      <c r="BP329" s="8"/>
      <c r="BQ329" s="8"/>
      <c r="BR329" s="8"/>
      <c r="BS329" s="8"/>
      <c r="BT329" s="8"/>
      <c r="BU329" s="8"/>
      <c r="BV329" s="8"/>
      <c r="BW329" s="8"/>
      <c r="BX329" s="8"/>
      <c r="BY329" s="8"/>
      <c r="BZ329" s="8"/>
      <c r="CA329" s="8"/>
      <c r="CB329" s="8"/>
    </row>
    <row r="330" customFormat="false" ht="13.8" hidden="false" customHeight="false" outlineLevel="0" collapsed="false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8"/>
      <c r="BK330" s="8"/>
      <c r="BL330" s="8"/>
      <c r="BM330" s="8"/>
      <c r="BN330" s="8"/>
      <c r="BO330" s="8"/>
      <c r="BP330" s="8"/>
      <c r="BQ330" s="8"/>
      <c r="BR330" s="8"/>
      <c r="BS330" s="8"/>
      <c r="BT330" s="8"/>
      <c r="BU330" s="8"/>
      <c r="BV330" s="8"/>
      <c r="BW330" s="8"/>
      <c r="BX330" s="8"/>
      <c r="BY330" s="8"/>
      <c r="BZ330" s="8"/>
      <c r="CA330" s="8"/>
      <c r="CB330" s="8"/>
    </row>
    <row r="331" customFormat="false" ht="13.8" hidden="false" customHeight="false" outlineLevel="0" collapsed="false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8"/>
      <c r="BK331" s="8"/>
      <c r="BL331" s="8"/>
      <c r="BM331" s="8"/>
      <c r="BN331" s="8"/>
      <c r="BO331" s="8"/>
      <c r="BP331" s="8"/>
      <c r="BQ331" s="8"/>
      <c r="BR331" s="8"/>
      <c r="BS331" s="8"/>
      <c r="BT331" s="8"/>
      <c r="BU331" s="8"/>
      <c r="BV331" s="8"/>
      <c r="BW331" s="8"/>
      <c r="BX331" s="8"/>
      <c r="BY331" s="8"/>
      <c r="BZ331" s="8"/>
      <c r="CA331" s="8"/>
      <c r="CB331" s="8"/>
    </row>
    <row r="332" customFormat="false" ht="13.8" hidden="false" customHeight="false" outlineLevel="0" collapsed="false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8"/>
      <c r="BK332" s="8"/>
      <c r="BL332" s="8"/>
      <c r="BM332" s="8"/>
      <c r="BN332" s="8"/>
      <c r="BO332" s="8"/>
      <c r="BP332" s="8"/>
      <c r="BQ332" s="8"/>
      <c r="BR332" s="8"/>
      <c r="BS332" s="8"/>
      <c r="BT332" s="8"/>
      <c r="BU332" s="8"/>
      <c r="BV332" s="8"/>
      <c r="BW332" s="8"/>
      <c r="BX332" s="8"/>
      <c r="BY332" s="8"/>
      <c r="BZ332" s="8"/>
      <c r="CA332" s="8"/>
      <c r="CB332" s="8"/>
    </row>
    <row r="333" customFormat="false" ht="13.8" hidden="false" customHeight="false" outlineLevel="0" collapsed="false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8"/>
      <c r="BK333" s="8"/>
      <c r="BL333" s="8"/>
      <c r="BM333" s="8"/>
      <c r="BN333" s="8"/>
      <c r="BO333" s="8"/>
      <c r="BP333" s="8"/>
      <c r="BQ333" s="8"/>
      <c r="BR333" s="8"/>
      <c r="BS333" s="8"/>
      <c r="BT333" s="8"/>
      <c r="BU333" s="8"/>
      <c r="BV333" s="8"/>
      <c r="BW333" s="8"/>
      <c r="BX333" s="8"/>
      <c r="BY333" s="8"/>
      <c r="BZ333" s="8"/>
      <c r="CA333" s="8"/>
      <c r="CB333" s="8"/>
    </row>
    <row r="334" customFormat="false" ht="13.8" hidden="false" customHeight="false" outlineLevel="0" collapsed="false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8"/>
      <c r="BK334" s="8"/>
      <c r="BL334" s="8"/>
      <c r="BM334" s="8"/>
      <c r="BN334" s="8"/>
      <c r="BO334" s="8"/>
      <c r="BP334" s="8"/>
      <c r="BQ334" s="8"/>
      <c r="BR334" s="8"/>
      <c r="BS334" s="8"/>
      <c r="BT334" s="8"/>
      <c r="BU334" s="8"/>
      <c r="BV334" s="8"/>
      <c r="BW334" s="8"/>
      <c r="BX334" s="8"/>
      <c r="BY334" s="8"/>
      <c r="BZ334" s="8"/>
      <c r="CA334" s="8"/>
      <c r="CB334" s="8"/>
    </row>
    <row r="335" customFormat="false" ht="13.8" hidden="false" customHeight="false" outlineLevel="0" collapsed="false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8"/>
      <c r="BK335" s="8"/>
      <c r="BL335" s="8"/>
      <c r="BM335" s="8"/>
      <c r="BN335" s="8"/>
      <c r="BO335" s="8"/>
      <c r="BP335" s="8"/>
      <c r="BQ335" s="8"/>
      <c r="BR335" s="8"/>
      <c r="BS335" s="8"/>
      <c r="BT335" s="8"/>
      <c r="BU335" s="8"/>
      <c r="BV335" s="8"/>
      <c r="BW335" s="8"/>
      <c r="BX335" s="8"/>
      <c r="BY335" s="8"/>
      <c r="BZ335" s="8"/>
      <c r="CA335" s="8"/>
      <c r="CB335" s="8"/>
    </row>
    <row r="336" customFormat="false" ht="13.8" hidden="false" customHeight="false" outlineLevel="0" collapsed="false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8"/>
      <c r="BK336" s="8"/>
      <c r="BL336" s="8"/>
      <c r="BM336" s="8"/>
      <c r="BN336" s="8"/>
      <c r="BO336" s="8"/>
      <c r="BP336" s="8"/>
      <c r="BQ336" s="8"/>
      <c r="BR336" s="8"/>
      <c r="BS336" s="8"/>
      <c r="BT336" s="8"/>
      <c r="BU336" s="8"/>
      <c r="BV336" s="8"/>
      <c r="BW336" s="8"/>
      <c r="BX336" s="8"/>
      <c r="BY336" s="8"/>
      <c r="BZ336" s="8"/>
      <c r="CA336" s="8"/>
      <c r="CB336" s="8"/>
    </row>
    <row r="337" customFormat="false" ht="13.8" hidden="false" customHeight="false" outlineLevel="0" collapsed="false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8"/>
      <c r="BK337" s="8"/>
      <c r="BL337" s="8"/>
      <c r="BM337" s="8"/>
      <c r="BN337" s="8"/>
      <c r="BO337" s="8"/>
      <c r="BP337" s="8"/>
      <c r="BQ337" s="8"/>
      <c r="BR337" s="8"/>
      <c r="BS337" s="8"/>
      <c r="BT337" s="8"/>
      <c r="BU337" s="8"/>
      <c r="BV337" s="8"/>
      <c r="BW337" s="8"/>
      <c r="BX337" s="8"/>
      <c r="BY337" s="8"/>
      <c r="BZ337" s="8"/>
      <c r="CA337" s="8"/>
      <c r="CB337" s="8"/>
    </row>
    <row r="338" customFormat="false" ht="13.8" hidden="false" customHeight="false" outlineLevel="0" collapsed="false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8"/>
      <c r="BK338" s="8"/>
      <c r="BL338" s="8"/>
      <c r="BM338" s="8"/>
      <c r="BN338" s="8"/>
      <c r="BO338" s="8"/>
      <c r="BP338" s="8"/>
      <c r="BQ338" s="8"/>
      <c r="BR338" s="8"/>
      <c r="BS338" s="8"/>
      <c r="BT338" s="8"/>
      <c r="BU338" s="8"/>
      <c r="BV338" s="8"/>
      <c r="BW338" s="8"/>
      <c r="BX338" s="8"/>
      <c r="BY338" s="8"/>
      <c r="BZ338" s="8"/>
      <c r="CA338" s="8"/>
      <c r="CB338" s="8"/>
    </row>
    <row r="339" customFormat="false" ht="13.8" hidden="false" customHeight="false" outlineLevel="0" collapsed="false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8"/>
      <c r="BK339" s="8"/>
      <c r="BL339" s="8"/>
      <c r="BM339" s="8"/>
      <c r="BN339" s="8"/>
      <c r="BO339" s="8"/>
      <c r="BP339" s="8"/>
      <c r="BQ339" s="8"/>
      <c r="BR339" s="8"/>
      <c r="BS339" s="8"/>
      <c r="BT339" s="8"/>
      <c r="BU339" s="8"/>
      <c r="BV339" s="8"/>
      <c r="BW339" s="8"/>
      <c r="BX339" s="8"/>
      <c r="BY339" s="8"/>
      <c r="BZ339" s="8"/>
      <c r="CA339" s="8"/>
      <c r="CB339" s="8"/>
    </row>
    <row r="340" customFormat="false" ht="13.8" hidden="false" customHeight="false" outlineLevel="0" collapsed="false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8"/>
      <c r="BK340" s="8"/>
      <c r="BL340" s="8"/>
      <c r="BM340" s="8"/>
      <c r="BN340" s="8"/>
      <c r="BO340" s="8"/>
      <c r="BP340" s="8"/>
      <c r="BQ340" s="8"/>
      <c r="BR340" s="8"/>
      <c r="BS340" s="8"/>
      <c r="BT340" s="8"/>
      <c r="BU340" s="8"/>
      <c r="BV340" s="8"/>
      <c r="BW340" s="8"/>
      <c r="BX340" s="8"/>
      <c r="BY340" s="8"/>
      <c r="BZ340" s="8"/>
      <c r="CA340" s="8"/>
      <c r="CB340" s="8"/>
    </row>
    <row r="341" customFormat="false" ht="13.8" hidden="false" customHeight="false" outlineLevel="0" collapsed="false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8"/>
      <c r="BK341" s="8"/>
      <c r="BL341" s="8"/>
      <c r="BM341" s="8"/>
      <c r="BN341" s="8"/>
      <c r="BO341" s="8"/>
      <c r="BP341" s="8"/>
      <c r="BQ341" s="8"/>
      <c r="BR341" s="8"/>
      <c r="BS341" s="8"/>
      <c r="BT341" s="8"/>
      <c r="BU341" s="8"/>
      <c r="BV341" s="8"/>
      <c r="BW341" s="8"/>
      <c r="BX341" s="8"/>
      <c r="BY341" s="8"/>
      <c r="BZ341" s="8"/>
      <c r="CA341" s="8"/>
      <c r="CB341" s="8"/>
    </row>
    <row r="342" customFormat="false" ht="13.8" hidden="false" customHeight="false" outlineLevel="0" collapsed="false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8"/>
      <c r="BK342" s="8"/>
      <c r="BL342" s="8"/>
      <c r="BM342" s="8"/>
      <c r="BN342" s="8"/>
      <c r="BO342" s="8"/>
      <c r="BP342" s="8"/>
      <c r="BQ342" s="8"/>
      <c r="BR342" s="8"/>
      <c r="BS342" s="8"/>
      <c r="BT342" s="8"/>
      <c r="BU342" s="8"/>
      <c r="BV342" s="8"/>
      <c r="BW342" s="8"/>
      <c r="BX342" s="8"/>
      <c r="BY342" s="8"/>
      <c r="BZ342" s="8"/>
      <c r="CA342" s="8"/>
      <c r="CB342" s="8"/>
    </row>
    <row r="343" customFormat="false" ht="13.8" hidden="false" customHeight="false" outlineLevel="0" collapsed="false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8"/>
      <c r="BK343" s="8"/>
      <c r="BL343" s="8"/>
      <c r="BM343" s="8"/>
      <c r="BN343" s="8"/>
      <c r="BO343" s="8"/>
      <c r="BP343" s="8"/>
      <c r="BQ343" s="8"/>
      <c r="BR343" s="8"/>
      <c r="BS343" s="8"/>
      <c r="BT343" s="8"/>
      <c r="BU343" s="8"/>
      <c r="BV343" s="8"/>
      <c r="BW343" s="8"/>
      <c r="BX343" s="8"/>
      <c r="BY343" s="8"/>
      <c r="BZ343" s="8"/>
      <c r="CA343" s="8"/>
      <c r="CB343" s="8"/>
    </row>
    <row r="344" customFormat="false" ht="13.8" hidden="false" customHeight="false" outlineLevel="0" collapsed="false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8"/>
      <c r="BK344" s="8"/>
      <c r="BL344" s="8"/>
      <c r="BM344" s="8"/>
      <c r="BN344" s="8"/>
      <c r="BO344" s="8"/>
      <c r="BP344" s="8"/>
      <c r="BQ344" s="8"/>
      <c r="BR344" s="8"/>
      <c r="BS344" s="8"/>
      <c r="BT344" s="8"/>
      <c r="BU344" s="8"/>
      <c r="BV344" s="8"/>
      <c r="BW344" s="8"/>
      <c r="BX344" s="8"/>
      <c r="BY344" s="8"/>
      <c r="BZ344" s="8"/>
      <c r="CA344" s="8"/>
      <c r="CB344" s="8"/>
    </row>
    <row r="345" customFormat="false" ht="13.8" hidden="false" customHeight="false" outlineLevel="0" collapsed="false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8"/>
      <c r="BK345" s="8"/>
      <c r="BL345" s="8"/>
      <c r="BM345" s="8"/>
      <c r="BN345" s="8"/>
      <c r="BO345" s="8"/>
      <c r="BP345" s="8"/>
      <c r="BQ345" s="8"/>
      <c r="BR345" s="8"/>
      <c r="BS345" s="8"/>
      <c r="BT345" s="8"/>
      <c r="BU345" s="8"/>
      <c r="BV345" s="8"/>
      <c r="BW345" s="8"/>
      <c r="BX345" s="8"/>
      <c r="BY345" s="8"/>
      <c r="BZ345" s="8"/>
      <c r="CA345" s="8"/>
      <c r="CB345" s="8"/>
    </row>
    <row r="346" customFormat="false" ht="13.8" hidden="false" customHeight="false" outlineLevel="0" collapsed="false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8"/>
      <c r="BK346" s="8"/>
      <c r="BL346" s="8"/>
      <c r="BM346" s="8"/>
      <c r="BN346" s="8"/>
      <c r="BO346" s="8"/>
      <c r="BP346" s="8"/>
      <c r="BQ346" s="8"/>
      <c r="BR346" s="8"/>
      <c r="BS346" s="8"/>
      <c r="BT346" s="8"/>
      <c r="BU346" s="8"/>
      <c r="BV346" s="8"/>
      <c r="BW346" s="8"/>
      <c r="BX346" s="8"/>
      <c r="BY346" s="8"/>
      <c r="BZ346" s="8"/>
      <c r="CA346" s="8"/>
      <c r="CB346" s="8"/>
    </row>
    <row r="347" customFormat="false" ht="13.8" hidden="false" customHeight="false" outlineLevel="0" collapsed="false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8"/>
      <c r="BK347" s="8"/>
      <c r="BL347" s="8"/>
      <c r="BM347" s="8"/>
      <c r="BN347" s="8"/>
      <c r="BO347" s="8"/>
      <c r="BP347" s="8"/>
      <c r="BQ347" s="8"/>
      <c r="BR347" s="8"/>
      <c r="BS347" s="8"/>
      <c r="BT347" s="8"/>
      <c r="BU347" s="8"/>
      <c r="BV347" s="8"/>
      <c r="BW347" s="8"/>
      <c r="BX347" s="8"/>
      <c r="BY347" s="8"/>
      <c r="BZ347" s="8"/>
      <c r="CA347" s="8"/>
      <c r="CB347" s="8"/>
    </row>
    <row r="348" customFormat="false" ht="13.8" hidden="false" customHeight="false" outlineLevel="0" collapsed="false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8"/>
      <c r="BK348" s="8"/>
      <c r="BL348" s="8"/>
      <c r="BM348" s="8"/>
      <c r="BN348" s="8"/>
      <c r="BO348" s="8"/>
      <c r="BP348" s="8"/>
      <c r="BQ348" s="8"/>
      <c r="BR348" s="8"/>
      <c r="BS348" s="8"/>
      <c r="BT348" s="8"/>
      <c r="BU348" s="8"/>
      <c r="BV348" s="8"/>
      <c r="BW348" s="8"/>
      <c r="BX348" s="8"/>
      <c r="BY348" s="8"/>
      <c r="BZ348" s="8"/>
      <c r="CA348" s="8"/>
      <c r="CB348" s="8"/>
    </row>
    <row r="349" customFormat="false" ht="13.8" hidden="false" customHeight="false" outlineLevel="0" collapsed="false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8"/>
      <c r="BK349" s="8"/>
      <c r="BL349" s="8"/>
      <c r="BM349" s="8"/>
      <c r="BN349" s="8"/>
      <c r="BO349" s="8"/>
      <c r="BP349" s="8"/>
      <c r="BQ349" s="8"/>
      <c r="BR349" s="8"/>
      <c r="BS349" s="8"/>
      <c r="BT349" s="8"/>
      <c r="BU349" s="8"/>
      <c r="BV349" s="8"/>
      <c r="BW349" s="8"/>
      <c r="BX349" s="8"/>
      <c r="BY349" s="8"/>
      <c r="BZ349" s="8"/>
      <c r="CA349" s="8"/>
      <c r="CB349" s="8"/>
    </row>
    <row r="350" customFormat="false" ht="13.8" hidden="false" customHeight="false" outlineLevel="0" collapsed="false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8"/>
      <c r="BK350" s="8"/>
      <c r="BL350" s="8"/>
      <c r="BM350" s="8"/>
      <c r="BN350" s="8"/>
      <c r="BO350" s="8"/>
      <c r="BP350" s="8"/>
      <c r="BQ350" s="8"/>
      <c r="BR350" s="8"/>
      <c r="BS350" s="8"/>
      <c r="BT350" s="8"/>
      <c r="BU350" s="8"/>
      <c r="BV350" s="8"/>
      <c r="BW350" s="8"/>
      <c r="BX350" s="8"/>
      <c r="BY350" s="8"/>
      <c r="BZ350" s="8"/>
      <c r="CA350" s="8"/>
      <c r="CB350" s="8"/>
    </row>
    <row r="351" customFormat="false" ht="13.8" hidden="false" customHeight="false" outlineLevel="0" collapsed="false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  <c r="BU351" s="8"/>
      <c r="BV351" s="8"/>
      <c r="BW351" s="8"/>
      <c r="BX351" s="8"/>
      <c r="BY351" s="8"/>
      <c r="BZ351" s="8"/>
      <c r="CA351" s="8"/>
      <c r="CB351" s="8"/>
    </row>
    <row r="352" customFormat="false" ht="13.8" hidden="false" customHeight="false" outlineLevel="0" collapsed="false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8"/>
      <c r="BK352" s="8"/>
      <c r="BL352" s="8"/>
      <c r="BM352" s="8"/>
      <c r="BN352" s="8"/>
      <c r="BO352" s="8"/>
      <c r="BP352" s="8"/>
      <c r="BQ352" s="8"/>
      <c r="BR352" s="8"/>
      <c r="BS352" s="8"/>
      <c r="BT352" s="8"/>
      <c r="BU352" s="8"/>
      <c r="BV352" s="8"/>
      <c r="BW352" s="8"/>
      <c r="BX352" s="8"/>
      <c r="BY352" s="8"/>
      <c r="BZ352" s="8"/>
      <c r="CA352" s="8"/>
      <c r="CB352" s="8"/>
    </row>
    <row r="353" customFormat="false" ht="13.8" hidden="false" customHeight="false" outlineLevel="0" collapsed="false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8"/>
      <c r="BK353" s="8"/>
      <c r="BL353" s="8"/>
      <c r="BM353" s="8"/>
      <c r="BN353" s="8"/>
      <c r="BO353" s="8"/>
      <c r="BP353" s="8"/>
      <c r="BQ353" s="8"/>
      <c r="BR353" s="8"/>
      <c r="BS353" s="8"/>
      <c r="BT353" s="8"/>
      <c r="BU353" s="8"/>
      <c r="BV353" s="8"/>
      <c r="BW353" s="8"/>
      <c r="BX353" s="8"/>
      <c r="BY353" s="8"/>
      <c r="BZ353" s="8"/>
      <c r="CA353" s="8"/>
      <c r="CB353" s="8"/>
    </row>
    <row r="354" customFormat="false" ht="13.8" hidden="false" customHeight="false" outlineLevel="0" collapsed="false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8"/>
      <c r="BK354" s="8"/>
      <c r="BL354" s="8"/>
      <c r="BM354" s="8"/>
      <c r="BN354" s="8"/>
      <c r="BO354" s="8"/>
      <c r="BP354" s="8"/>
      <c r="BQ354" s="8"/>
      <c r="BR354" s="8"/>
      <c r="BS354" s="8"/>
      <c r="BT354" s="8"/>
      <c r="BU354" s="8"/>
      <c r="BV354" s="8"/>
      <c r="BW354" s="8"/>
      <c r="BX354" s="8"/>
      <c r="BY354" s="8"/>
      <c r="BZ354" s="8"/>
      <c r="CA354" s="8"/>
      <c r="CB354" s="8"/>
    </row>
    <row r="355" customFormat="false" ht="13.8" hidden="false" customHeight="false" outlineLevel="0" collapsed="false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8"/>
      <c r="BK355" s="8"/>
      <c r="BL355" s="8"/>
      <c r="BM355" s="8"/>
      <c r="BN355" s="8"/>
      <c r="BO355" s="8"/>
      <c r="BP355" s="8"/>
      <c r="BQ355" s="8"/>
      <c r="BR355" s="8"/>
      <c r="BS355" s="8"/>
      <c r="BT355" s="8"/>
      <c r="BU355" s="8"/>
      <c r="BV355" s="8"/>
      <c r="BW355" s="8"/>
      <c r="BX355" s="8"/>
      <c r="BY355" s="8"/>
      <c r="BZ355" s="8"/>
      <c r="CA355" s="8"/>
      <c r="CB355" s="8"/>
    </row>
    <row r="356" customFormat="false" ht="13.8" hidden="false" customHeight="false" outlineLevel="0" collapsed="false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8"/>
      <c r="BK356" s="8"/>
      <c r="BL356" s="8"/>
      <c r="BM356" s="8"/>
      <c r="BN356" s="8"/>
      <c r="BO356" s="8"/>
      <c r="BP356" s="8"/>
      <c r="BQ356" s="8"/>
      <c r="BR356" s="8"/>
      <c r="BS356" s="8"/>
      <c r="BT356" s="8"/>
      <c r="BU356" s="8"/>
      <c r="BV356" s="8"/>
      <c r="BW356" s="8"/>
      <c r="BX356" s="8"/>
      <c r="BY356" s="8"/>
      <c r="BZ356" s="8"/>
      <c r="CA356" s="8"/>
      <c r="CB356" s="8"/>
    </row>
    <row r="357" customFormat="false" ht="13.8" hidden="false" customHeight="false" outlineLevel="0" collapsed="false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8"/>
      <c r="BK357" s="8"/>
      <c r="BL357" s="8"/>
      <c r="BM357" s="8"/>
      <c r="BN357" s="8"/>
      <c r="BO357" s="8"/>
      <c r="BP357" s="8"/>
      <c r="BQ357" s="8"/>
      <c r="BR357" s="8"/>
      <c r="BS357" s="8"/>
      <c r="BT357" s="8"/>
      <c r="BU357" s="8"/>
      <c r="BV357" s="8"/>
      <c r="BW357" s="8"/>
      <c r="BX357" s="8"/>
      <c r="BY357" s="8"/>
      <c r="BZ357" s="8"/>
      <c r="CA357" s="8"/>
      <c r="CB357" s="8"/>
    </row>
    <row r="358" customFormat="false" ht="13.8" hidden="false" customHeight="false" outlineLevel="0" collapsed="false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8"/>
      <c r="BK358" s="8"/>
      <c r="BL358" s="8"/>
      <c r="BM358" s="8"/>
      <c r="BN358" s="8"/>
      <c r="BO358" s="8"/>
      <c r="BP358" s="8"/>
      <c r="BQ358" s="8"/>
      <c r="BR358" s="8"/>
      <c r="BS358" s="8"/>
      <c r="BT358" s="8"/>
      <c r="BU358" s="8"/>
      <c r="BV358" s="8"/>
      <c r="BW358" s="8"/>
      <c r="BX358" s="8"/>
      <c r="BY358" s="8"/>
      <c r="BZ358" s="8"/>
      <c r="CA358" s="8"/>
      <c r="CB358" s="8"/>
    </row>
    <row r="359" customFormat="false" ht="13.8" hidden="false" customHeight="false" outlineLevel="0" collapsed="false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8"/>
      <c r="BK359" s="8"/>
      <c r="BL359" s="8"/>
      <c r="BM359" s="8"/>
      <c r="BN359" s="8"/>
      <c r="BO359" s="8"/>
      <c r="BP359" s="8"/>
      <c r="BQ359" s="8"/>
      <c r="BR359" s="8"/>
      <c r="BS359" s="8"/>
      <c r="BT359" s="8"/>
      <c r="BU359" s="8"/>
      <c r="BV359" s="8"/>
      <c r="BW359" s="8"/>
      <c r="BX359" s="8"/>
      <c r="BY359" s="8"/>
      <c r="BZ359" s="8"/>
      <c r="CA359" s="8"/>
      <c r="CB359" s="8"/>
    </row>
    <row r="360" customFormat="false" ht="13.8" hidden="false" customHeight="false" outlineLevel="0" collapsed="false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8"/>
      <c r="BK360" s="8"/>
      <c r="BL360" s="8"/>
      <c r="BM360" s="8"/>
      <c r="BN360" s="8"/>
      <c r="BO360" s="8"/>
      <c r="BP360" s="8"/>
      <c r="BQ360" s="8"/>
      <c r="BR360" s="8"/>
      <c r="BS360" s="8"/>
      <c r="BT360" s="8"/>
      <c r="BU360" s="8"/>
      <c r="BV360" s="8"/>
      <c r="BW360" s="8"/>
      <c r="BX360" s="8"/>
      <c r="BY360" s="8"/>
      <c r="BZ360" s="8"/>
      <c r="CA360" s="8"/>
      <c r="CB360" s="8"/>
    </row>
    <row r="361" customFormat="false" ht="13.8" hidden="false" customHeight="false" outlineLevel="0" collapsed="false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8"/>
      <c r="BK361" s="8"/>
      <c r="BL361" s="8"/>
      <c r="BM361" s="8"/>
      <c r="BN361" s="8"/>
      <c r="BO361" s="8"/>
      <c r="BP361" s="8"/>
      <c r="BQ361" s="8"/>
      <c r="BR361" s="8"/>
      <c r="BS361" s="8"/>
      <c r="BT361" s="8"/>
      <c r="BU361" s="8"/>
      <c r="BV361" s="8"/>
      <c r="BW361" s="8"/>
      <c r="BX361" s="8"/>
      <c r="BY361" s="8"/>
      <c r="BZ361" s="8"/>
      <c r="CA361" s="8"/>
      <c r="CB361" s="8"/>
    </row>
    <row r="362" customFormat="false" ht="13.8" hidden="false" customHeight="false" outlineLevel="0" collapsed="false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8"/>
      <c r="BK362" s="8"/>
      <c r="BL362" s="8"/>
      <c r="BM362" s="8"/>
      <c r="BN362" s="8"/>
      <c r="BO362" s="8"/>
      <c r="BP362" s="8"/>
      <c r="BQ362" s="8"/>
      <c r="BR362" s="8"/>
      <c r="BS362" s="8"/>
      <c r="BT362" s="8"/>
      <c r="BU362" s="8"/>
      <c r="BV362" s="8"/>
      <c r="BW362" s="8"/>
      <c r="BX362" s="8"/>
      <c r="BY362" s="8"/>
      <c r="BZ362" s="8"/>
      <c r="CA362" s="8"/>
      <c r="CB362" s="8"/>
    </row>
    <row r="363" customFormat="false" ht="13.8" hidden="false" customHeight="false" outlineLevel="0" collapsed="false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8"/>
      <c r="BK363" s="8"/>
      <c r="BL363" s="8"/>
      <c r="BM363" s="8"/>
      <c r="BN363" s="8"/>
      <c r="BO363" s="8"/>
      <c r="BP363" s="8"/>
      <c r="BQ363" s="8"/>
      <c r="BR363" s="8"/>
      <c r="BS363" s="8"/>
      <c r="BT363" s="8"/>
      <c r="BU363" s="8"/>
      <c r="BV363" s="8"/>
      <c r="BW363" s="8"/>
      <c r="BX363" s="8"/>
      <c r="BY363" s="8"/>
      <c r="BZ363" s="8"/>
      <c r="CA363" s="8"/>
      <c r="CB363" s="8"/>
    </row>
    <row r="364" customFormat="false" ht="13.8" hidden="false" customHeight="false" outlineLevel="0" collapsed="false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8"/>
      <c r="BK364" s="8"/>
      <c r="BL364" s="8"/>
      <c r="BM364" s="8"/>
      <c r="BN364" s="8"/>
      <c r="BO364" s="8"/>
      <c r="BP364" s="8"/>
      <c r="BQ364" s="8"/>
      <c r="BR364" s="8"/>
      <c r="BS364" s="8"/>
      <c r="BT364" s="8"/>
      <c r="BU364" s="8"/>
      <c r="BV364" s="8"/>
      <c r="BW364" s="8"/>
      <c r="BX364" s="8"/>
      <c r="BY364" s="8"/>
      <c r="BZ364" s="8"/>
      <c r="CA364" s="8"/>
      <c r="CB364" s="8"/>
    </row>
    <row r="365" customFormat="false" ht="13.8" hidden="false" customHeight="false" outlineLevel="0" collapsed="false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8"/>
      <c r="BK365" s="8"/>
      <c r="BL365" s="8"/>
      <c r="BM365" s="8"/>
      <c r="BN365" s="8"/>
      <c r="BO365" s="8"/>
      <c r="BP365" s="8"/>
      <c r="BQ365" s="8"/>
      <c r="BR365" s="8"/>
      <c r="BS365" s="8"/>
      <c r="BT365" s="8"/>
      <c r="BU365" s="8"/>
      <c r="BV365" s="8"/>
      <c r="BW365" s="8"/>
      <c r="BX365" s="8"/>
      <c r="BY365" s="8"/>
      <c r="BZ365" s="8"/>
      <c r="CA365" s="8"/>
      <c r="CB365" s="8"/>
    </row>
    <row r="366" customFormat="false" ht="13.8" hidden="false" customHeight="false" outlineLevel="0" collapsed="false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8"/>
      <c r="BK366" s="8"/>
      <c r="BL366" s="8"/>
      <c r="BM366" s="8"/>
      <c r="BN366" s="8"/>
      <c r="BO366" s="8"/>
      <c r="BP366" s="8"/>
      <c r="BQ366" s="8"/>
      <c r="BR366" s="8"/>
      <c r="BS366" s="8"/>
      <c r="BT366" s="8"/>
      <c r="BU366" s="8"/>
      <c r="BV366" s="8"/>
      <c r="BW366" s="8"/>
      <c r="BX366" s="8"/>
      <c r="BY366" s="8"/>
      <c r="BZ366" s="8"/>
      <c r="CA366" s="8"/>
      <c r="CB366" s="8"/>
    </row>
    <row r="367" customFormat="false" ht="13.8" hidden="false" customHeight="false" outlineLevel="0" collapsed="false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8"/>
      <c r="BK367" s="8"/>
      <c r="BL367" s="8"/>
      <c r="BM367" s="8"/>
      <c r="BN367" s="8"/>
      <c r="BO367" s="8"/>
      <c r="BP367" s="8"/>
      <c r="BQ367" s="8"/>
      <c r="BR367" s="8"/>
      <c r="BS367" s="8"/>
      <c r="BT367" s="8"/>
      <c r="BU367" s="8"/>
      <c r="BV367" s="8"/>
      <c r="BW367" s="8"/>
      <c r="BX367" s="8"/>
      <c r="BY367" s="8"/>
      <c r="BZ367" s="8"/>
      <c r="CA367" s="8"/>
      <c r="CB367" s="8"/>
    </row>
    <row r="368" customFormat="false" ht="13.8" hidden="false" customHeight="false" outlineLevel="0" collapsed="false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8"/>
      <c r="BK368" s="8"/>
      <c r="BL368" s="8"/>
      <c r="BM368" s="8"/>
      <c r="BN368" s="8"/>
      <c r="BO368" s="8"/>
      <c r="BP368" s="8"/>
      <c r="BQ368" s="8"/>
      <c r="BR368" s="8"/>
      <c r="BS368" s="8"/>
      <c r="BT368" s="8"/>
      <c r="BU368" s="8"/>
      <c r="BV368" s="8"/>
      <c r="BW368" s="8"/>
      <c r="BX368" s="8"/>
      <c r="BY368" s="8"/>
      <c r="BZ368" s="8"/>
      <c r="CA368" s="8"/>
      <c r="CB368" s="8"/>
    </row>
    <row r="369" customFormat="false" ht="13.8" hidden="false" customHeight="false" outlineLevel="0" collapsed="false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8"/>
      <c r="BK369" s="8"/>
      <c r="BL369" s="8"/>
      <c r="BM369" s="8"/>
      <c r="BN369" s="8"/>
      <c r="BO369" s="8"/>
      <c r="BP369" s="8"/>
      <c r="BQ369" s="8"/>
      <c r="BR369" s="8"/>
      <c r="BS369" s="8"/>
      <c r="BT369" s="8"/>
      <c r="BU369" s="8"/>
      <c r="BV369" s="8"/>
      <c r="BW369" s="8"/>
      <c r="BX369" s="8"/>
      <c r="BY369" s="8"/>
      <c r="BZ369" s="8"/>
      <c r="CA369" s="8"/>
      <c r="CB369" s="8"/>
    </row>
    <row r="370" customFormat="false" ht="13.8" hidden="false" customHeight="false" outlineLevel="0" collapsed="false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8"/>
      <c r="BK370" s="8"/>
      <c r="BL370" s="8"/>
      <c r="BM370" s="8"/>
      <c r="BN370" s="8"/>
      <c r="BO370" s="8"/>
      <c r="BP370" s="8"/>
      <c r="BQ370" s="8"/>
      <c r="BR370" s="8"/>
      <c r="BS370" s="8"/>
      <c r="BT370" s="8"/>
      <c r="BU370" s="8"/>
      <c r="BV370" s="8"/>
      <c r="BW370" s="8"/>
      <c r="BX370" s="8"/>
      <c r="BY370" s="8"/>
      <c r="BZ370" s="8"/>
      <c r="CA370" s="8"/>
      <c r="CB370" s="8"/>
    </row>
    <row r="371" customFormat="false" ht="13.8" hidden="false" customHeight="false" outlineLevel="0" collapsed="false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8"/>
      <c r="BK371" s="8"/>
      <c r="BL371" s="8"/>
      <c r="BM371" s="8"/>
      <c r="BN371" s="8"/>
      <c r="BO371" s="8"/>
      <c r="BP371" s="8"/>
      <c r="BQ371" s="8"/>
      <c r="BR371" s="8"/>
      <c r="BS371" s="8"/>
      <c r="BT371" s="8"/>
      <c r="BU371" s="8"/>
      <c r="BV371" s="8"/>
      <c r="BW371" s="8"/>
      <c r="BX371" s="8"/>
      <c r="BY371" s="8"/>
      <c r="BZ371" s="8"/>
      <c r="CA371" s="8"/>
      <c r="CB371" s="8"/>
    </row>
    <row r="372" customFormat="false" ht="13.8" hidden="false" customHeight="false" outlineLevel="0" collapsed="false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8"/>
      <c r="BK372" s="8"/>
      <c r="BL372" s="8"/>
      <c r="BM372" s="8"/>
      <c r="BN372" s="8"/>
      <c r="BO372" s="8"/>
      <c r="BP372" s="8"/>
      <c r="BQ372" s="8"/>
      <c r="BR372" s="8"/>
      <c r="BS372" s="8"/>
      <c r="BT372" s="8"/>
      <c r="BU372" s="8"/>
      <c r="BV372" s="8"/>
      <c r="BW372" s="8"/>
      <c r="BX372" s="8"/>
      <c r="BY372" s="8"/>
      <c r="BZ372" s="8"/>
      <c r="CA372" s="8"/>
      <c r="CB372" s="8"/>
    </row>
    <row r="373" customFormat="false" ht="13.8" hidden="false" customHeight="false" outlineLevel="0" collapsed="false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8"/>
      <c r="BK373" s="8"/>
      <c r="BL373" s="8"/>
      <c r="BM373" s="8"/>
      <c r="BN373" s="8"/>
      <c r="BO373" s="8"/>
      <c r="BP373" s="8"/>
      <c r="BQ373" s="8"/>
      <c r="BR373" s="8"/>
      <c r="BS373" s="8"/>
      <c r="BT373" s="8"/>
      <c r="BU373" s="8"/>
      <c r="BV373" s="8"/>
      <c r="BW373" s="8"/>
      <c r="BX373" s="8"/>
      <c r="BY373" s="8"/>
      <c r="BZ373" s="8"/>
      <c r="CA373" s="8"/>
      <c r="CB373" s="8"/>
    </row>
    <row r="374" customFormat="false" ht="13.8" hidden="false" customHeight="false" outlineLevel="0" collapsed="false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8"/>
      <c r="BK374" s="8"/>
      <c r="BL374" s="8"/>
      <c r="BM374" s="8"/>
      <c r="BN374" s="8"/>
      <c r="BO374" s="8"/>
      <c r="BP374" s="8"/>
      <c r="BQ374" s="8"/>
      <c r="BR374" s="8"/>
      <c r="BS374" s="8"/>
      <c r="BT374" s="8"/>
      <c r="BU374" s="8"/>
      <c r="BV374" s="8"/>
      <c r="BW374" s="8"/>
      <c r="BX374" s="8"/>
      <c r="BY374" s="8"/>
      <c r="BZ374" s="8"/>
      <c r="CA374" s="8"/>
      <c r="CB374" s="8"/>
    </row>
    <row r="375" customFormat="false" ht="13.8" hidden="false" customHeight="false" outlineLevel="0" collapsed="false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8"/>
      <c r="BK375" s="8"/>
      <c r="BL375" s="8"/>
      <c r="BM375" s="8"/>
      <c r="BN375" s="8"/>
      <c r="BO375" s="8"/>
      <c r="BP375" s="8"/>
      <c r="BQ375" s="8"/>
      <c r="BR375" s="8"/>
      <c r="BS375" s="8"/>
      <c r="BT375" s="8"/>
      <c r="BU375" s="8"/>
      <c r="BV375" s="8"/>
      <c r="BW375" s="8"/>
      <c r="BX375" s="8"/>
      <c r="BY375" s="8"/>
      <c r="BZ375" s="8"/>
      <c r="CA375" s="8"/>
      <c r="CB375" s="8"/>
    </row>
    <row r="376" customFormat="false" ht="13.8" hidden="false" customHeight="false" outlineLevel="0" collapsed="false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8"/>
      <c r="BK376" s="8"/>
      <c r="BL376" s="8"/>
      <c r="BM376" s="8"/>
      <c r="BN376" s="8"/>
      <c r="BO376" s="8"/>
      <c r="BP376" s="8"/>
      <c r="BQ376" s="8"/>
      <c r="BR376" s="8"/>
      <c r="BS376" s="8"/>
      <c r="BT376" s="8"/>
      <c r="BU376" s="8"/>
      <c r="BV376" s="8"/>
      <c r="BW376" s="8"/>
      <c r="BX376" s="8"/>
      <c r="BY376" s="8"/>
      <c r="BZ376" s="8"/>
      <c r="CA376" s="8"/>
      <c r="CB376" s="8"/>
    </row>
    <row r="377" customFormat="false" ht="13.8" hidden="false" customHeight="false" outlineLevel="0" collapsed="false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8"/>
      <c r="BK377" s="8"/>
      <c r="BL377" s="8"/>
      <c r="BM377" s="8"/>
      <c r="BN377" s="8"/>
      <c r="BO377" s="8"/>
      <c r="BP377" s="8"/>
      <c r="BQ377" s="8"/>
      <c r="BR377" s="8"/>
      <c r="BS377" s="8"/>
      <c r="BT377" s="8"/>
      <c r="BU377" s="8"/>
      <c r="BV377" s="8"/>
      <c r="BW377" s="8"/>
      <c r="BX377" s="8"/>
      <c r="BY377" s="8"/>
      <c r="BZ377" s="8"/>
      <c r="CA377" s="8"/>
      <c r="CB377" s="8"/>
    </row>
    <row r="378" customFormat="false" ht="13.8" hidden="false" customHeight="false" outlineLevel="0" collapsed="false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8"/>
      <c r="BK378" s="8"/>
      <c r="BL378" s="8"/>
      <c r="BM378" s="8"/>
      <c r="BN378" s="8"/>
      <c r="BO378" s="8"/>
      <c r="BP378" s="8"/>
      <c r="BQ378" s="8"/>
      <c r="BR378" s="8"/>
      <c r="BS378" s="8"/>
      <c r="BT378" s="8"/>
      <c r="BU378" s="8"/>
      <c r="BV378" s="8"/>
      <c r="BW378" s="8"/>
      <c r="BX378" s="8"/>
      <c r="BY378" s="8"/>
      <c r="BZ378" s="8"/>
      <c r="CA378" s="8"/>
      <c r="CB378" s="8"/>
    </row>
    <row r="379" customFormat="false" ht="13.8" hidden="false" customHeight="false" outlineLevel="0" collapsed="false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8"/>
      <c r="BK379" s="8"/>
      <c r="BL379" s="8"/>
      <c r="BM379" s="8"/>
      <c r="BN379" s="8"/>
      <c r="BO379" s="8"/>
      <c r="BP379" s="8"/>
      <c r="BQ379" s="8"/>
      <c r="BR379" s="8"/>
      <c r="BS379" s="8"/>
      <c r="BT379" s="8"/>
      <c r="BU379" s="8"/>
      <c r="BV379" s="8"/>
      <c r="BW379" s="8"/>
      <c r="BX379" s="8"/>
      <c r="BY379" s="8"/>
      <c r="BZ379" s="8"/>
      <c r="CA379" s="8"/>
      <c r="CB379" s="8"/>
    </row>
    <row r="380" customFormat="false" ht="13.8" hidden="false" customHeight="false" outlineLevel="0" collapsed="false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8"/>
      <c r="BK380" s="8"/>
      <c r="BL380" s="8"/>
      <c r="BM380" s="8"/>
      <c r="BN380" s="8"/>
      <c r="BO380" s="8"/>
      <c r="BP380" s="8"/>
      <c r="BQ380" s="8"/>
      <c r="BR380" s="8"/>
      <c r="BS380" s="8"/>
      <c r="BT380" s="8"/>
      <c r="BU380" s="8"/>
      <c r="BV380" s="8"/>
      <c r="BW380" s="8"/>
      <c r="BX380" s="8"/>
      <c r="BY380" s="8"/>
      <c r="BZ380" s="8"/>
      <c r="CA380" s="8"/>
      <c r="CB380" s="8"/>
    </row>
    <row r="381" customFormat="false" ht="13.8" hidden="false" customHeight="false" outlineLevel="0" collapsed="false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8"/>
      <c r="BK381" s="8"/>
      <c r="BL381" s="8"/>
      <c r="BM381" s="8"/>
      <c r="BN381" s="8"/>
      <c r="BO381" s="8"/>
      <c r="BP381" s="8"/>
      <c r="BQ381" s="8"/>
      <c r="BR381" s="8"/>
      <c r="BS381" s="8"/>
      <c r="BT381" s="8"/>
      <c r="BU381" s="8"/>
      <c r="BV381" s="8"/>
      <c r="BW381" s="8"/>
      <c r="BX381" s="8"/>
      <c r="BY381" s="8"/>
      <c r="BZ381" s="8"/>
      <c r="CA381" s="8"/>
      <c r="CB381" s="8"/>
    </row>
    <row r="382" customFormat="false" ht="13.8" hidden="false" customHeight="false" outlineLevel="0" collapsed="false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8"/>
      <c r="BK382" s="8"/>
      <c r="BL382" s="8"/>
      <c r="BM382" s="8"/>
      <c r="BN382" s="8"/>
      <c r="BO382" s="8"/>
      <c r="BP382" s="8"/>
      <c r="BQ382" s="8"/>
      <c r="BR382" s="8"/>
      <c r="BS382" s="8"/>
      <c r="BT382" s="8"/>
      <c r="BU382" s="8"/>
      <c r="BV382" s="8"/>
      <c r="BW382" s="8"/>
      <c r="BX382" s="8"/>
      <c r="BY382" s="8"/>
      <c r="BZ382" s="8"/>
      <c r="CA382" s="8"/>
      <c r="CB382" s="8"/>
    </row>
    <row r="383" customFormat="false" ht="13.8" hidden="false" customHeight="false" outlineLevel="0" collapsed="false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8"/>
      <c r="BK383" s="8"/>
      <c r="BL383" s="8"/>
      <c r="BM383" s="8"/>
      <c r="BN383" s="8"/>
      <c r="BO383" s="8"/>
      <c r="BP383" s="8"/>
      <c r="BQ383" s="8"/>
      <c r="BR383" s="8"/>
      <c r="BS383" s="8"/>
      <c r="BT383" s="8"/>
      <c r="BU383" s="8"/>
      <c r="BV383" s="8"/>
      <c r="BW383" s="8"/>
      <c r="BX383" s="8"/>
      <c r="BY383" s="8"/>
      <c r="BZ383" s="8"/>
      <c r="CA383" s="8"/>
      <c r="CB383" s="8"/>
    </row>
    <row r="384" customFormat="false" ht="13.8" hidden="false" customHeight="false" outlineLevel="0" collapsed="false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8"/>
      <c r="BK384" s="8"/>
      <c r="BL384" s="8"/>
      <c r="BM384" s="8"/>
      <c r="BN384" s="8"/>
      <c r="BO384" s="8"/>
      <c r="BP384" s="8"/>
      <c r="BQ384" s="8"/>
      <c r="BR384" s="8"/>
      <c r="BS384" s="8"/>
      <c r="BT384" s="8"/>
      <c r="BU384" s="8"/>
      <c r="BV384" s="8"/>
      <c r="BW384" s="8"/>
      <c r="BX384" s="8"/>
      <c r="BY384" s="8"/>
      <c r="BZ384" s="8"/>
      <c r="CA384" s="8"/>
      <c r="CB384" s="8"/>
    </row>
    <row r="385" customFormat="false" ht="13.8" hidden="false" customHeight="false" outlineLevel="0" collapsed="false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8"/>
      <c r="BK385" s="8"/>
      <c r="BL385" s="8"/>
      <c r="BM385" s="8"/>
      <c r="BN385" s="8"/>
      <c r="BO385" s="8"/>
      <c r="BP385" s="8"/>
      <c r="BQ385" s="8"/>
      <c r="BR385" s="8"/>
      <c r="BS385" s="8"/>
      <c r="BT385" s="8"/>
      <c r="BU385" s="8"/>
      <c r="BV385" s="8"/>
      <c r="BW385" s="8"/>
      <c r="BX385" s="8"/>
      <c r="BY385" s="8"/>
      <c r="BZ385" s="8"/>
      <c r="CA385" s="8"/>
      <c r="CB385" s="8"/>
    </row>
    <row r="386" customFormat="false" ht="13.8" hidden="false" customHeight="false" outlineLevel="0" collapsed="false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8"/>
      <c r="BK386" s="8"/>
      <c r="BL386" s="8"/>
      <c r="BM386" s="8"/>
      <c r="BN386" s="8"/>
      <c r="BO386" s="8"/>
      <c r="BP386" s="8"/>
      <c r="BQ386" s="8"/>
      <c r="BR386" s="8"/>
      <c r="BS386" s="8"/>
      <c r="BT386" s="8"/>
      <c r="BU386" s="8"/>
      <c r="BV386" s="8"/>
      <c r="BW386" s="8"/>
      <c r="BX386" s="8"/>
      <c r="BY386" s="8"/>
      <c r="BZ386" s="8"/>
      <c r="CA386" s="8"/>
      <c r="CB386" s="8"/>
    </row>
    <row r="387" customFormat="false" ht="13.8" hidden="false" customHeight="false" outlineLevel="0" collapsed="false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8"/>
      <c r="BK387" s="8"/>
      <c r="BL387" s="8"/>
      <c r="BM387" s="8"/>
      <c r="BN387" s="8"/>
      <c r="BO387" s="8"/>
      <c r="BP387" s="8"/>
      <c r="BQ387" s="8"/>
      <c r="BR387" s="8"/>
      <c r="BS387" s="8"/>
      <c r="BT387" s="8"/>
      <c r="BU387" s="8"/>
      <c r="BV387" s="8"/>
      <c r="BW387" s="8"/>
      <c r="BX387" s="8"/>
      <c r="BY387" s="8"/>
      <c r="BZ387" s="8"/>
      <c r="CA387" s="8"/>
      <c r="CB387" s="8"/>
    </row>
    <row r="388" customFormat="false" ht="13.8" hidden="false" customHeight="false" outlineLevel="0" collapsed="false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8"/>
      <c r="BK388" s="8"/>
      <c r="BL388" s="8"/>
      <c r="BM388" s="8"/>
      <c r="BN388" s="8"/>
      <c r="BO388" s="8"/>
      <c r="BP388" s="8"/>
      <c r="BQ388" s="8"/>
      <c r="BR388" s="8"/>
      <c r="BS388" s="8"/>
      <c r="BT388" s="8"/>
      <c r="BU388" s="8"/>
      <c r="BV388" s="8"/>
      <c r="BW388" s="8"/>
      <c r="BX388" s="8"/>
      <c r="BY388" s="8"/>
      <c r="BZ388" s="8"/>
      <c r="CA388" s="8"/>
      <c r="CB388" s="8"/>
    </row>
    <row r="389" customFormat="false" ht="13.8" hidden="false" customHeight="false" outlineLevel="0" collapsed="false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8"/>
      <c r="BK389" s="8"/>
      <c r="BL389" s="8"/>
      <c r="BM389" s="8"/>
      <c r="BN389" s="8"/>
      <c r="BO389" s="8"/>
      <c r="BP389" s="8"/>
      <c r="BQ389" s="8"/>
      <c r="BR389" s="8"/>
      <c r="BS389" s="8"/>
      <c r="BT389" s="8"/>
      <c r="BU389" s="8"/>
      <c r="BV389" s="8"/>
      <c r="BW389" s="8"/>
      <c r="BX389" s="8"/>
      <c r="BY389" s="8"/>
      <c r="BZ389" s="8"/>
      <c r="CA389" s="8"/>
      <c r="CB389" s="8"/>
    </row>
    <row r="390" customFormat="false" ht="13.8" hidden="false" customHeight="false" outlineLevel="0" collapsed="false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8"/>
      <c r="BK390" s="8"/>
      <c r="BL390" s="8"/>
      <c r="BM390" s="8"/>
      <c r="BN390" s="8"/>
      <c r="BO390" s="8"/>
      <c r="BP390" s="8"/>
      <c r="BQ390" s="8"/>
      <c r="BR390" s="8"/>
      <c r="BS390" s="8"/>
      <c r="BT390" s="8"/>
      <c r="BU390" s="8"/>
      <c r="BV390" s="8"/>
      <c r="BW390" s="8"/>
      <c r="BX390" s="8"/>
      <c r="BY390" s="8"/>
      <c r="BZ390" s="8"/>
      <c r="CA390" s="8"/>
      <c r="CB390" s="8"/>
    </row>
    <row r="391" customFormat="false" ht="13.8" hidden="false" customHeight="false" outlineLevel="0" collapsed="false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8"/>
      <c r="BK391" s="8"/>
      <c r="BL391" s="8"/>
      <c r="BM391" s="8"/>
      <c r="BN391" s="8"/>
      <c r="BO391" s="8"/>
      <c r="BP391" s="8"/>
      <c r="BQ391" s="8"/>
      <c r="BR391" s="8"/>
      <c r="BS391" s="8"/>
      <c r="BT391" s="8"/>
      <c r="BU391" s="8"/>
      <c r="BV391" s="8"/>
      <c r="BW391" s="8"/>
      <c r="BX391" s="8"/>
      <c r="BY391" s="8"/>
      <c r="BZ391" s="8"/>
      <c r="CA391" s="8"/>
      <c r="CB391" s="8"/>
    </row>
    <row r="392" customFormat="false" ht="13.8" hidden="false" customHeight="false" outlineLevel="0" collapsed="false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8"/>
      <c r="BK392" s="8"/>
      <c r="BL392" s="8"/>
      <c r="BM392" s="8"/>
      <c r="BN392" s="8"/>
      <c r="BO392" s="8"/>
      <c r="BP392" s="8"/>
      <c r="BQ392" s="8"/>
      <c r="BR392" s="8"/>
      <c r="BS392" s="8"/>
      <c r="BT392" s="8"/>
      <c r="BU392" s="8"/>
      <c r="BV392" s="8"/>
      <c r="BW392" s="8"/>
      <c r="BX392" s="8"/>
      <c r="BY392" s="8"/>
      <c r="BZ392" s="8"/>
      <c r="CA392" s="8"/>
      <c r="CB392" s="8"/>
    </row>
    <row r="393" customFormat="false" ht="13.8" hidden="false" customHeight="false" outlineLevel="0" collapsed="false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8"/>
      <c r="BK393" s="8"/>
      <c r="BL393" s="8"/>
      <c r="BM393" s="8"/>
      <c r="BN393" s="8"/>
      <c r="BO393" s="8"/>
      <c r="BP393" s="8"/>
      <c r="BQ393" s="8"/>
      <c r="BR393" s="8"/>
      <c r="BS393" s="8"/>
      <c r="BT393" s="8"/>
      <c r="BU393" s="8"/>
      <c r="BV393" s="8"/>
      <c r="BW393" s="8"/>
      <c r="BX393" s="8"/>
      <c r="BY393" s="8"/>
      <c r="BZ393" s="8"/>
      <c r="CA393" s="8"/>
      <c r="CB393" s="8"/>
    </row>
    <row r="394" customFormat="false" ht="13.8" hidden="false" customHeight="false" outlineLevel="0" collapsed="false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8"/>
      <c r="BK394" s="8"/>
      <c r="BL394" s="8"/>
      <c r="BM394" s="8"/>
      <c r="BN394" s="8"/>
      <c r="BO394" s="8"/>
      <c r="BP394" s="8"/>
      <c r="BQ394" s="8"/>
      <c r="BR394" s="8"/>
      <c r="BS394" s="8"/>
      <c r="BT394" s="8"/>
      <c r="BU394" s="8"/>
      <c r="BV394" s="8"/>
      <c r="BW394" s="8"/>
      <c r="BX394" s="8"/>
      <c r="BY394" s="8"/>
      <c r="BZ394" s="8"/>
      <c r="CA394" s="8"/>
      <c r="CB394" s="8"/>
    </row>
    <row r="395" customFormat="false" ht="13.8" hidden="false" customHeight="false" outlineLevel="0" collapsed="false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8"/>
      <c r="BK395" s="8"/>
      <c r="BL395" s="8"/>
      <c r="BM395" s="8"/>
      <c r="BN395" s="8"/>
      <c r="BO395" s="8"/>
      <c r="BP395" s="8"/>
      <c r="BQ395" s="8"/>
      <c r="BR395" s="8"/>
      <c r="BS395" s="8"/>
      <c r="BT395" s="8"/>
      <c r="BU395" s="8"/>
      <c r="BV395" s="8"/>
      <c r="BW395" s="8"/>
      <c r="BX395" s="8"/>
      <c r="BY395" s="8"/>
      <c r="BZ395" s="8"/>
      <c r="CA395" s="8"/>
      <c r="CB395" s="8"/>
    </row>
    <row r="396" customFormat="false" ht="13.8" hidden="false" customHeight="false" outlineLevel="0" collapsed="false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8"/>
      <c r="BK396" s="8"/>
      <c r="BL396" s="8"/>
      <c r="BM396" s="8"/>
      <c r="BN396" s="8"/>
      <c r="BO396" s="8"/>
      <c r="BP396" s="8"/>
      <c r="BQ396" s="8"/>
      <c r="BR396" s="8"/>
      <c r="BS396" s="8"/>
      <c r="BT396" s="8"/>
      <c r="BU396" s="8"/>
      <c r="BV396" s="8"/>
      <c r="BW396" s="8"/>
      <c r="BX396" s="8"/>
      <c r="BY396" s="8"/>
      <c r="BZ396" s="8"/>
      <c r="CA396" s="8"/>
      <c r="CB396" s="8"/>
    </row>
    <row r="397" customFormat="false" ht="13.8" hidden="false" customHeight="false" outlineLevel="0" collapsed="false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8"/>
      <c r="BK397" s="8"/>
      <c r="BL397" s="8"/>
      <c r="BM397" s="8"/>
      <c r="BN397" s="8"/>
      <c r="BO397" s="8"/>
      <c r="BP397" s="8"/>
      <c r="BQ397" s="8"/>
      <c r="BR397" s="8"/>
      <c r="BS397" s="8"/>
      <c r="BT397" s="8"/>
      <c r="BU397" s="8"/>
      <c r="BV397" s="8"/>
      <c r="BW397" s="8"/>
      <c r="BX397" s="8"/>
      <c r="BY397" s="8"/>
      <c r="BZ397" s="8"/>
      <c r="CA397" s="8"/>
      <c r="CB397" s="8"/>
    </row>
    <row r="398" customFormat="false" ht="13.8" hidden="false" customHeight="false" outlineLevel="0" collapsed="false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8"/>
      <c r="BK398" s="8"/>
      <c r="BL398" s="8"/>
      <c r="BM398" s="8"/>
      <c r="BN398" s="8"/>
      <c r="BO398" s="8"/>
      <c r="BP398" s="8"/>
      <c r="BQ398" s="8"/>
      <c r="BR398" s="8"/>
      <c r="BS398" s="8"/>
      <c r="BT398" s="8"/>
      <c r="BU398" s="8"/>
      <c r="BV398" s="8"/>
      <c r="BW398" s="8"/>
      <c r="BX398" s="8"/>
      <c r="BY398" s="8"/>
      <c r="BZ398" s="8"/>
      <c r="CA398" s="8"/>
      <c r="CB398" s="8"/>
    </row>
    <row r="399" customFormat="false" ht="13.8" hidden="false" customHeight="false" outlineLevel="0" collapsed="false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8"/>
      <c r="BK399" s="8"/>
      <c r="BL399" s="8"/>
      <c r="BM399" s="8"/>
      <c r="BN399" s="8"/>
      <c r="BO399" s="8"/>
      <c r="BP399" s="8"/>
      <c r="BQ399" s="8"/>
      <c r="BR399" s="8"/>
      <c r="BS399" s="8"/>
      <c r="BT399" s="8"/>
      <c r="BU399" s="8"/>
      <c r="BV399" s="8"/>
      <c r="BW399" s="8"/>
      <c r="BX399" s="8"/>
      <c r="BY399" s="8"/>
      <c r="BZ399" s="8"/>
      <c r="CA399" s="8"/>
      <c r="CB399" s="8"/>
    </row>
    <row r="400" customFormat="false" ht="13.8" hidden="false" customHeight="false" outlineLevel="0" collapsed="false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8"/>
      <c r="BK400" s="8"/>
      <c r="BL400" s="8"/>
      <c r="BM400" s="8"/>
      <c r="BN400" s="8"/>
      <c r="BO400" s="8"/>
      <c r="BP400" s="8"/>
      <c r="BQ400" s="8"/>
      <c r="BR400" s="8"/>
      <c r="BS400" s="8"/>
      <c r="BT400" s="8"/>
      <c r="BU400" s="8"/>
      <c r="BV400" s="8"/>
      <c r="BW400" s="8"/>
      <c r="BX400" s="8"/>
      <c r="BY400" s="8"/>
      <c r="BZ400" s="8"/>
      <c r="CA400" s="8"/>
      <c r="CB400" s="8"/>
    </row>
    <row r="401" customFormat="false" ht="13.8" hidden="false" customHeight="false" outlineLevel="0" collapsed="false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8"/>
      <c r="BK401" s="8"/>
      <c r="BL401" s="8"/>
      <c r="BM401" s="8"/>
      <c r="BN401" s="8"/>
      <c r="BO401" s="8"/>
      <c r="BP401" s="8"/>
      <c r="BQ401" s="8"/>
      <c r="BR401" s="8"/>
      <c r="BS401" s="8"/>
      <c r="BT401" s="8"/>
      <c r="BU401" s="8"/>
      <c r="BV401" s="8"/>
      <c r="BW401" s="8"/>
      <c r="BX401" s="8"/>
      <c r="BY401" s="8"/>
      <c r="BZ401" s="8"/>
      <c r="CA401" s="8"/>
      <c r="CB401" s="8"/>
    </row>
    <row r="402" customFormat="false" ht="13.8" hidden="false" customHeight="false" outlineLevel="0" collapsed="false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8"/>
      <c r="BK402" s="8"/>
      <c r="BL402" s="8"/>
      <c r="BM402" s="8"/>
      <c r="BN402" s="8"/>
      <c r="BO402" s="8"/>
      <c r="BP402" s="8"/>
      <c r="BQ402" s="8"/>
      <c r="BR402" s="8"/>
      <c r="BS402" s="8"/>
      <c r="BT402" s="8"/>
      <c r="BU402" s="8"/>
      <c r="BV402" s="8"/>
      <c r="BW402" s="8"/>
      <c r="BX402" s="8"/>
      <c r="BY402" s="8"/>
      <c r="BZ402" s="8"/>
      <c r="CA402" s="8"/>
      <c r="CB402" s="8"/>
    </row>
    <row r="403" customFormat="false" ht="13.8" hidden="false" customHeight="false" outlineLevel="0" collapsed="false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8"/>
      <c r="BK403" s="8"/>
      <c r="BL403" s="8"/>
      <c r="BM403" s="8"/>
      <c r="BN403" s="8"/>
      <c r="BO403" s="8"/>
      <c r="BP403" s="8"/>
      <c r="BQ403" s="8"/>
      <c r="BR403" s="8"/>
      <c r="BS403" s="8"/>
      <c r="BT403" s="8"/>
      <c r="BU403" s="8"/>
      <c r="BV403" s="8"/>
      <c r="BW403" s="8"/>
      <c r="BX403" s="8"/>
      <c r="BY403" s="8"/>
      <c r="BZ403" s="8"/>
      <c r="CA403" s="8"/>
      <c r="CB403" s="8"/>
    </row>
    <row r="404" customFormat="false" ht="13.8" hidden="false" customHeight="false" outlineLevel="0" collapsed="false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8"/>
      <c r="BK404" s="8"/>
      <c r="BL404" s="8"/>
      <c r="BM404" s="8"/>
      <c r="BN404" s="8"/>
      <c r="BO404" s="8"/>
      <c r="BP404" s="8"/>
      <c r="BQ404" s="8"/>
      <c r="BR404" s="8"/>
      <c r="BS404" s="8"/>
      <c r="BT404" s="8"/>
      <c r="BU404" s="8"/>
      <c r="BV404" s="8"/>
      <c r="BW404" s="8"/>
      <c r="BX404" s="8"/>
      <c r="BY404" s="8"/>
      <c r="BZ404" s="8"/>
      <c r="CA404" s="8"/>
      <c r="CB404" s="8"/>
    </row>
    <row r="405" customFormat="false" ht="13.8" hidden="false" customHeight="false" outlineLevel="0" collapsed="false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8"/>
      <c r="BK405" s="8"/>
      <c r="BL405" s="8"/>
      <c r="BM405" s="8"/>
      <c r="BN405" s="8"/>
      <c r="BO405" s="8"/>
      <c r="BP405" s="8"/>
      <c r="BQ405" s="8"/>
      <c r="BR405" s="8"/>
      <c r="BS405" s="8"/>
      <c r="BT405" s="8"/>
      <c r="BU405" s="8"/>
      <c r="BV405" s="8"/>
      <c r="BW405" s="8"/>
      <c r="BX405" s="8"/>
      <c r="BY405" s="8"/>
      <c r="BZ405" s="8"/>
      <c r="CA405" s="8"/>
      <c r="CB405" s="8"/>
    </row>
    <row r="406" customFormat="false" ht="13.8" hidden="false" customHeight="false" outlineLevel="0" collapsed="false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8"/>
      <c r="BK406" s="8"/>
      <c r="BL406" s="8"/>
      <c r="BM406" s="8"/>
      <c r="BN406" s="8"/>
      <c r="BO406" s="8"/>
      <c r="BP406" s="8"/>
      <c r="BQ406" s="8"/>
      <c r="BR406" s="8"/>
      <c r="BS406" s="8"/>
      <c r="BT406" s="8"/>
      <c r="BU406" s="8"/>
      <c r="BV406" s="8"/>
      <c r="BW406" s="8"/>
      <c r="BX406" s="8"/>
      <c r="BY406" s="8"/>
      <c r="BZ406" s="8"/>
      <c r="CA406" s="8"/>
      <c r="CB406" s="8"/>
    </row>
    <row r="407" customFormat="false" ht="13.8" hidden="false" customHeight="false" outlineLevel="0" collapsed="false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8"/>
      <c r="BK407" s="8"/>
      <c r="BL407" s="8"/>
      <c r="BM407" s="8"/>
      <c r="BN407" s="8"/>
      <c r="BO407" s="8"/>
      <c r="BP407" s="8"/>
      <c r="BQ407" s="8"/>
      <c r="BR407" s="8"/>
      <c r="BS407" s="8"/>
      <c r="BT407" s="8"/>
      <c r="BU407" s="8"/>
      <c r="BV407" s="8"/>
      <c r="BW407" s="8"/>
      <c r="BX407" s="8"/>
      <c r="BY407" s="8"/>
      <c r="BZ407" s="8"/>
      <c r="CA407" s="8"/>
      <c r="CB407" s="8"/>
    </row>
    <row r="408" customFormat="false" ht="13.8" hidden="false" customHeight="false" outlineLevel="0" collapsed="false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8"/>
      <c r="BK408" s="8"/>
      <c r="BL408" s="8"/>
      <c r="BM408" s="8"/>
      <c r="BN408" s="8"/>
      <c r="BO408" s="8"/>
      <c r="BP408" s="8"/>
      <c r="BQ408" s="8"/>
      <c r="BR408" s="8"/>
      <c r="BS408" s="8"/>
      <c r="BT408" s="8"/>
      <c r="BU408" s="8"/>
      <c r="BV408" s="8"/>
      <c r="BW408" s="8"/>
      <c r="BX408" s="8"/>
      <c r="BY408" s="8"/>
      <c r="BZ408" s="8"/>
      <c r="CA408" s="8"/>
      <c r="CB408" s="8"/>
    </row>
    <row r="409" customFormat="false" ht="13.8" hidden="false" customHeight="false" outlineLevel="0" collapsed="false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8"/>
      <c r="BK409" s="8"/>
      <c r="BL409" s="8"/>
      <c r="BM409" s="8"/>
      <c r="BN409" s="8"/>
      <c r="BO409" s="8"/>
      <c r="BP409" s="8"/>
      <c r="BQ409" s="8"/>
      <c r="BR409" s="8"/>
      <c r="BS409" s="8"/>
      <c r="BT409" s="8"/>
      <c r="BU409" s="8"/>
      <c r="BV409" s="8"/>
      <c r="BW409" s="8"/>
      <c r="BX409" s="8"/>
      <c r="BY409" s="8"/>
      <c r="BZ409" s="8"/>
      <c r="CA409" s="8"/>
      <c r="CB409" s="8"/>
    </row>
    <row r="410" customFormat="false" ht="13.8" hidden="false" customHeight="false" outlineLevel="0" collapsed="false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8"/>
      <c r="BK410" s="8"/>
      <c r="BL410" s="8"/>
      <c r="BM410" s="8"/>
      <c r="BN410" s="8"/>
      <c r="BO410" s="8"/>
      <c r="BP410" s="8"/>
      <c r="BQ410" s="8"/>
      <c r="BR410" s="8"/>
      <c r="BS410" s="8"/>
      <c r="BT410" s="8"/>
      <c r="BU410" s="8"/>
      <c r="BV410" s="8"/>
      <c r="BW410" s="8"/>
      <c r="BX410" s="8"/>
      <c r="BY410" s="8"/>
      <c r="BZ410" s="8"/>
      <c r="CA410" s="8"/>
      <c r="CB410" s="8"/>
    </row>
    <row r="411" customFormat="false" ht="13.8" hidden="false" customHeight="false" outlineLevel="0" collapsed="false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8"/>
      <c r="BK411" s="8"/>
      <c r="BL411" s="8"/>
      <c r="BM411" s="8"/>
      <c r="BN411" s="8"/>
      <c r="BO411" s="8"/>
      <c r="BP411" s="8"/>
      <c r="BQ411" s="8"/>
      <c r="BR411" s="8"/>
      <c r="BS411" s="8"/>
      <c r="BT411" s="8"/>
      <c r="BU411" s="8"/>
      <c r="BV411" s="8"/>
      <c r="BW411" s="8"/>
      <c r="BX411" s="8"/>
      <c r="BY411" s="8"/>
      <c r="BZ411" s="8"/>
      <c r="CA411" s="8"/>
      <c r="CB411" s="8"/>
    </row>
    <row r="412" customFormat="false" ht="13.8" hidden="false" customHeight="false" outlineLevel="0" collapsed="false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8"/>
      <c r="BK412" s="8"/>
      <c r="BL412" s="8"/>
      <c r="BM412" s="8"/>
      <c r="BN412" s="8"/>
      <c r="BO412" s="8"/>
      <c r="BP412" s="8"/>
      <c r="BQ412" s="8"/>
      <c r="BR412" s="8"/>
      <c r="BS412" s="8"/>
      <c r="BT412" s="8"/>
      <c r="BU412" s="8"/>
      <c r="BV412" s="8"/>
      <c r="BW412" s="8"/>
      <c r="BX412" s="8"/>
      <c r="BY412" s="8"/>
      <c r="BZ412" s="8"/>
      <c r="CA412" s="8"/>
      <c r="CB412" s="8"/>
    </row>
    <row r="413" customFormat="false" ht="13.8" hidden="false" customHeight="false" outlineLevel="0" collapsed="false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8"/>
      <c r="BK413" s="8"/>
      <c r="BL413" s="8"/>
      <c r="BM413" s="8"/>
      <c r="BN413" s="8"/>
      <c r="BO413" s="8"/>
      <c r="BP413" s="8"/>
      <c r="BQ413" s="8"/>
      <c r="BR413" s="8"/>
      <c r="BS413" s="8"/>
      <c r="BT413" s="8"/>
      <c r="BU413" s="8"/>
      <c r="BV413" s="8"/>
      <c r="BW413" s="8"/>
      <c r="BX413" s="8"/>
      <c r="BY413" s="8"/>
      <c r="BZ413" s="8"/>
      <c r="CA413" s="8"/>
      <c r="CB413" s="8"/>
    </row>
    <row r="414" customFormat="false" ht="13.8" hidden="false" customHeight="false" outlineLevel="0" collapsed="false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8"/>
      <c r="BK414" s="8"/>
      <c r="BL414" s="8"/>
      <c r="BM414" s="8"/>
      <c r="BN414" s="8"/>
      <c r="BO414" s="8"/>
      <c r="BP414" s="8"/>
      <c r="BQ414" s="8"/>
      <c r="BR414" s="8"/>
      <c r="BS414" s="8"/>
      <c r="BT414" s="8"/>
      <c r="BU414" s="8"/>
      <c r="BV414" s="8"/>
      <c r="BW414" s="8"/>
      <c r="BX414" s="8"/>
      <c r="BY414" s="8"/>
      <c r="BZ414" s="8"/>
      <c r="CA414" s="8"/>
      <c r="CB414" s="8"/>
    </row>
    <row r="415" customFormat="false" ht="13.8" hidden="false" customHeight="false" outlineLevel="0" collapsed="false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8"/>
      <c r="BK415" s="8"/>
      <c r="BL415" s="8"/>
      <c r="BM415" s="8"/>
      <c r="BN415" s="8"/>
      <c r="BO415" s="8"/>
      <c r="BP415" s="8"/>
      <c r="BQ415" s="8"/>
      <c r="BR415" s="8"/>
      <c r="BS415" s="8"/>
      <c r="BT415" s="8"/>
      <c r="BU415" s="8"/>
      <c r="BV415" s="8"/>
      <c r="BW415" s="8"/>
      <c r="BX415" s="8"/>
      <c r="BY415" s="8"/>
      <c r="BZ415" s="8"/>
      <c r="CA415" s="8"/>
      <c r="CB415" s="8"/>
    </row>
    <row r="416" customFormat="false" ht="13.8" hidden="false" customHeight="false" outlineLevel="0" collapsed="false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8"/>
      <c r="BK416" s="8"/>
      <c r="BL416" s="8"/>
      <c r="BM416" s="8"/>
      <c r="BN416" s="8"/>
      <c r="BO416" s="8"/>
      <c r="BP416" s="8"/>
      <c r="BQ416" s="8"/>
      <c r="BR416" s="8"/>
      <c r="BS416" s="8"/>
      <c r="BT416" s="8"/>
      <c r="BU416" s="8"/>
      <c r="BV416" s="8"/>
      <c r="BW416" s="8"/>
      <c r="BX416" s="8"/>
      <c r="BY416" s="8"/>
      <c r="BZ416" s="8"/>
      <c r="CA416" s="8"/>
      <c r="CB416" s="8"/>
    </row>
    <row r="417" customFormat="false" ht="13.8" hidden="false" customHeight="false" outlineLevel="0" collapsed="false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8"/>
      <c r="BK417" s="8"/>
      <c r="BL417" s="8"/>
      <c r="BM417" s="8"/>
      <c r="BN417" s="8"/>
      <c r="BO417" s="8"/>
      <c r="BP417" s="8"/>
      <c r="BQ417" s="8"/>
      <c r="BR417" s="8"/>
      <c r="BS417" s="8"/>
      <c r="BT417" s="8"/>
      <c r="BU417" s="8"/>
      <c r="BV417" s="8"/>
      <c r="BW417" s="8"/>
      <c r="BX417" s="8"/>
      <c r="BY417" s="8"/>
      <c r="BZ417" s="8"/>
      <c r="CA417" s="8"/>
      <c r="CB417" s="8"/>
    </row>
    <row r="418" customFormat="false" ht="13.8" hidden="false" customHeight="false" outlineLevel="0" collapsed="false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8"/>
      <c r="BK418" s="8"/>
      <c r="BL418" s="8"/>
      <c r="BM418" s="8"/>
      <c r="BN418" s="8"/>
      <c r="BO418" s="8"/>
      <c r="BP418" s="8"/>
      <c r="BQ418" s="8"/>
      <c r="BR418" s="8"/>
      <c r="BS418" s="8"/>
      <c r="BT418" s="8"/>
      <c r="BU418" s="8"/>
      <c r="BV418" s="8"/>
      <c r="BW418" s="8"/>
      <c r="BX418" s="8"/>
      <c r="BY418" s="8"/>
      <c r="BZ418" s="8"/>
      <c r="CA418" s="8"/>
      <c r="CB418" s="8"/>
    </row>
    <row r="419" customFormat="false" ht="13.8" hidden="false" customHeight="false" outlineLevel="0" collapsed="false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8"/>
      <c r="BK419" s="8"/>
      <c r="BL419" s="8"/>
      <c r="BM419" s="8"/>
      <c r="BN419" s="8"/>
      <c r="BO419" s="8"/>
      <c r="BP419" s="8"/>
      <c r="BQ419" s="8"/>
      <c r="BR419" s="8"/>
      <c r="BS419" s="8"/>
      <c r="BT419" s="8"/>
      <c r="BU419" s="8"/>
      <c r="BV419" s="8"/>
      <c r="BW419" s="8"/>
      <c r="BX419" s="8"/>
      <c r="BY419" s="8"/>
      <c r="BZ419" s="8"/>
      <c r="CA419" s="8"/>
      <c r="CB419" s="8"/>
    </row>
    <row r="420" customFormat="false" ht="13.8" hidden="false" customHeight="false" outlineLevel="0" collapsed="false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8"/>
      <c r="BK420" s="8"/>
      <c r="BL420" s="8"/>
      <c r="BM420" s="8"/>
      <c r="BN420" s="8"/>
      <c r="BO420" s="8"/>
      <c r="BP420" s="8"/>
      <c r="BQ420" s="8"/>
      <c r="BR420" s="8"/>
      <c r="BS420" s="8"/>
      <c r="BT420" s="8"/>
      <c r="BU420" s="8"/>
      <c r="BV420" s="8"/>
      <c r="BW420" s="8"/>
      <c r="BX420" s="8"/>
      <c r="BY420" s="8"/>
      <c r="BZ420" s="8"/>
      <c r="CA420" s="8"/>
      <c r="CB420" s="8"/>
    </row>
    <row r="421" customFormat="false" ht="13.8" hidden="false" customHeight="false" outlineLevel="0" collapsed="false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8"/>
      <c r="BK421" s="8"/>
      <c r="BL421" s="8"/>
      <c r="BM421" s="8"/>
      <c r="BN421" s="8"/>
      <c r="BO421" s="8"/>
      <c r="BP421" s="8"/>
      <c r="BQ421" s="8"/>
      <c r="BR421" s="8"/>
      <c r="BS421" s="8"/>
      <c r="BT421" s="8"/>
      <c r="BU421" s="8"/>
      <c r="BV421" s="8"/>
      <c r="BW421" s="8"/>
      <c r="BX421" s="8"/>
      <c r="BY421" s="8"/>
      <c r="BZ421" s="8"/>
      <c r="CA421" s="8"/>
      <c r="CB421" s="8"/>
    </row>
    <row r="422" customFormat="false" ht="13.8" hidden="false" customHeight="false" outlineLevel="0" collapsed="false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8"/>
      <c r="BK422" s="8"/>
      <c r="BL422" s="8"/>
      <c r="BM422" s="8"/>
      <c r="BN422" s="8"/>
      <c r="BO422" s="8"/>
      <c r="BP422" s="8"/>
      <c r="BQ422" s="8"/>
      <c r="BR422" s="8"/>
      <c r="BS422" s="8"/>
      <c r="BT422" s="8"/>
      <c r="BU422" s="8"/>
      <c r="BV422" s="8"/>
      <c r="BW422" s="8"/>
      <c r="BX422" s="8"/>
      <c r="BY422" s="8"/>
      <c r="BZ422" s="8"/>
      <c r="CA422" s="8"/>
      <c r="CB422" s="8"/>
    </row>
    <row r="423" customFormat="false" ht="13.8" hidden="false" customHeight="false" outlineLevel="0" collapsed="false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8"/>
      <c r="BK423" s="8"/>
      <c r="BL423" s="8"/>
      <c r="BM423" s="8"/>
      <c r="BN423" s="8"/>
      <c r="BO423" s="8"/>
      <c r="BP423" s="8"/>
      <c r="BQ423" s="8"/>
      <c r="BR423" s="8"/>
      <c r="BS423" s="8"/>
      <c r="BT423" s="8"/>
      <c r="BU423" s="8"/>
      <c r="BV423" s="8"/>
      <c r="BW423" s="8"/>
      <c r="BX423" s="8"/>
      <c r="BY423" s="8"/>
      <c r="BZ423" s="8"/>
      <c r="CA423" s="8"/>
      <c r="CB423" s="8"/>
    </row>
    <row r="424" customFormat="false" ht="13.8" hidden="false" customHeight="false" outlineLevel="0" collapsed="false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8"/>
      <c r="BK424" s="8"/>
      <c r="BL424" s="8"/>
      <c r="BM424" s="8"/>
      <c r="BN424" s="8"/>
      <c r="BO424" s="8"/>
      <c r="BP424" s="8"/>
      <c r="BQ424" s="8"/>
      <c r="BR424" s="8"/>
      <c r="BS424" s="8"/>
      <c r="BT424" s="8"/>
      <c r="BU424" s="8"/>
      <c r="BV424" s="8"/>
      <c r="BW424" s="8"/>
      <c r="BX424" s="8"/>
      <c r="BY424" s="8"/>
      <c r="BZ424" s="8"/>
      <c r="CA424" s="8"/>
      <c r="CB424" s="8"/>
    </row>
    <row r="425" customFormat="false" ht="13.8" hidden="false" customHeight="false" outlineLevel="0" collapsed="false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8"/>
      <c r="BK425" s="8"/>
      <c r="BL425" s="8"/>
      <c r="BM425" s="8"/>
      <c r="BN425" s="8"/>
      <c r="BO425" s="8"/>
      <c r="BP425" s="8"/>
      <c r="BQ425" s="8"/>
      <c r="BR425" s="8"/>
      <c r="BS425" s="8"/>
      <c r="BT425" s="8"/>
      <c r="BU425" s="8"/>
      <c r="BV425" s="8"/>
      <c r="BW425" s="8"/>
      <c r="BX425" s="8"/>
      <c r="BY425" s="8"/>
      <c r="BZ425" s="8"/>
      <c r="CA425" s="8"/>
      <c r="CB425" s="8"/>
    </row>
    <row r="426" customFormat="false" ht="13.8" hidden="false" customHeight="false" outlineLevel="0" collapsed="false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8"/>
      <c r="BK426" s="8"/>
      <c r="BL426" s="8"/>
      <c r="BM426" s="8"/>
      <c r="BN426" s="8"/>
      <c r="BO426" s="8"/>
      <c r="BP426" s="8"/>
      <c r="BQ426" s="8"/>
      <c r="BR426" s="8"/>
      <c r="BS426" s="8"/>
      <c r="BT426" s="8"/>
      <c r="BU426" s="8"/>
      <c r="BV426" s="8"/>
      <c r="BW426" s="8"/>
      <c r="BX426" s="8"/>
      <c r="BY426" s="8"/>
      <c r="BZ426" s="8"/>
      <c r="CA426" s="8"/>
      <c r="CB426" s="8"/>
    </row>
    <row r="427" customFormat="false" ht="13.8" hidden="false" customHeight="false" outlineLevel="0" collapsed="false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8"/>
      <c r="BK427" s="8"/>
      <c r="BL427" s="8"/>
      <c r="BM427" s="8"/>
      <c r="BN427" s="8"/>
      <c r="BO427" s="8"/>
      <c r="BP427" s="8"/>
      <c r="BQ427" s="8"/>
      <c r="BR427" s="8"/>
      <c r="BS427" s="8"/>
      <c r="BT427" s="8"/>
      <c r="BU427" s="8"/>
      <c r="BV427" s="8"/>
      <c r="BW427" s="8"/>
      <c r="BX427" s="8"/>
      <c r="BY427" s="8"/>
      <c r="BZ427" s="8"/>
      <c r="CA427" s="8"/>
      <c r="CB427" s="8"/>
    </row>
    <row r="428" customFormat="false" ht="13.8" hidden="false" customHeight="false" outlineLevel="0" collapsed="false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8"/>
      <c r="BK428" s="8"/>
      <c r="BL428" s="8"/>
      <c r="BM428" s="8"/>
      <c r="BN428" s="8"/>
      <c r="BO428" s="8"/>
      <c r="BP428" s="8"/>
      <c r="BQ428" s="8"/>
      <c r="BR428" s="8"/>
      <c r="BS428" s="8"/>
      <c r="BT428" s="8"/>
      <c r="BU428" s="8"/>
      <c r="BV428" s="8"/>
      <c r="BW428" s="8"/>
      <c r="BX428" s="8"/>
      <c r="BY428" s="8"/>
      <c r="BZ428" s="8"/>
      <c r="CA428" s="8"/>
      <c r="CB428" s="8"/>
    </row>
    <row r="429" customFormat="false" ht="13.8" hidden="false" customHeight="false" outlineLevel="0" collapsed="false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8"/>
      <c r="BK429" s="8"/>
      <c r="BL429" s="8"/>
      <c r="BM429" s="8"/>
      <c r="BN429" s="8"/>
      <c r="BO429" s="8"/>
      <c r="BP429" s="8"/>
      <c r="BQ429" s="8"/>
      <c r="BR429" s="8"/>
      <c r="BS429" s="8"/>
      <c r="BT429" s="8"/>
      <c r="BU429" s="8"/>
      <c r="BV429" s="8"/>
      <c r="BW429" s="8"/>
      <c r="BX429" s="8"/>
      <c r="BY429" s="8"/>
      <c r="BZ429" s="8"/>
      <c r="CA429" s="8"/>
      <c r="CB429" s="8"/>
    </row>
    <row r="430" customFormat="false" ht="13.8" hidden="false" customHeight="false" outlineLevel="0" collapsed="false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8"/>
      <c r="BK430" s="8"/>
      <c r="BL430" s="8"/>
      <c r="BM430" s="8"/>
      <c r="BN430" s="8"/>
      <c r="BO430" s="8"/>
      <c r="BP430" s="8"/>
      <c r="BQ430" s="8"/>
      <c r="BR430" s="8"/>
      <c r="BS430" s="8"/>
      <c r="BT430" s="8"/>
      <c r="BU430" s="8"/>
      <c r="BV430" s="8"/>
      <c r="BW430" s="8"/>
      <c r="BX430" s="8"/>
      <c r="BY430" s="8"/>
      <c r="BZ430" s="8"/>
      <c r="CA430" s="8"/>
      <c r="CB430" s="8"/>
    </row>
    <row r="431" customFormat="false" ht="13.8" hidden="false" customHeight="false" outlineLevel="0" collapsed="false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8"/>
      <c r="BK431" s="8"/>
      <c r="BL431" s="8"/>
      <c r="BM431" s="8"/>
      <c r="BN431" s="8"/>
      <c r="BO431" s="8"/>
      <c r="BP431" s="8"/>
      <c r="BQ431" s="8"/>
      <c r="BR431" s="8"/>
      <c r="BS431" s="8"/>
      <c r="BT431" s="8"/>
      <c r="BU431" s="8"/>
      <c r="BV431" s="8"/>
      <c r="BW431" s="8"/>
      <c r="BX431" s="8"/>
      <c r="BY431" s="8"/>
      <c r="BZ431" s="8"/>
      <c r="CA431" s="8"/>
      <c r="CB431" s="8"/>
    </row>
    <row r="432" customFormat="false" ht="13.8" hidden="false" customHeight="false" outlineLevel="0" collapsed="false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8"/>
      <c r="BK432" s="8"/>
      <c r="BL432" s="8"/>
      <c r="BM432" s="8"/>
      <c r="BN432" s="8"/>
      <c r="BO432" s="8"/>
      <c r="BP432" s="8"/>
      <c r="BQ432" s="8"/>
      <c r="BR432" s="8"/>
      <c r="BS432" s="8"/>
      <c r="BT432" s="8"/>
      <c r="BU432" s="8"/>
      <c r="BV432" s="8"/>
      <c r="BW432" s="8"/>
      <c r="BX432" s="8"/>
      <c r="BY432" s="8"/>
      <c r="BZ432" s="8"/>
      <c r="CA432" s="8"/>
      <c r="CB432" s="8"/>
    </row>
    <row r="433" customFormat="false" ht="13.8" hidden="false" customHeight="false" outlineLevel="0" collapsed="false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8"/>
      <c r="BK433" s="8"/>
      <c r="BL433" s="8"/>
      <c r="BM433" s="8"/>
      <c r="BN433" s="8"/>
      <c r="BO433" s="8"/>
      <c r="BP433" s="8"/>
      <c r="BQ433" s="8"/>
      <c r="BR433" s="8"/>
      <c r="BS433" s="8"/>
      <c r="BT433" s="8"/>
      <c r="BU433" s="8"/>
      <c r="BV433" s="8"/>
      <c r="BW433" s="8"/>
      <c r="BX433" s="8"/>
      <c r="BY433" s="8"/>
      <c r="BZ433" s="8"/>
      <c r="CA433" s="8"/>
      <c r="CB433" s="8"/>
    </row>
    <row r="434" customFormat="false" ht="13.8" hidden="false" customHeight="false" outlineLevel="0" collapsed="false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8"/>
      <c r="BK434" s="8"/>
      <c r="BL434" s="8"/>
      <c r="BM434" s="8"/>
      <c r="BN434" s="8"/>
      <c r="BO434" s="8"/>
      <c r="BP434" s="8"/>
      <c r="BQ434" s="8"/>
      <c r="BR434" s="8"/>
      <c r="BS434" s="8"/>
      <c r="BT434" s="8"/>
      <c r="BU434" s="8"/>
      <c r="BV434" s="8"/>
      <c r="BW434" s="8"/>
      <c r="BX434" s="8"/>
      <c r="BY434" s="8"/>
      <c r="BZ434" s="8"/>
      <c r="CA434" s="8"/>
      <c r="CB434" s="8"/>
    </row>
    <row r="435" customFormat="false" ht="13.8" hidden="false" customHeight="false" outlineLevel="0" collapsed="false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8"/>
      <c r="BK435" s="8"/>
      <c r="BL435" s="8"/>
      <c r="BM435" s="8"/>
      <c r="BN435" s="8"/>
      <c r="BO435" s="8"/>
      <c r="BP435" s="8"/>
      <c r="BQ435" s="8"/>
      <c r="BR435" s="8"/>
      <c r="BS435" s="8"/>
      <c r="BT435" s="8"/>
      <c r="BU435" s="8"/>
      <c r="BV435" s="8"/>
      <c r="BW435" s="8"/>
      <c r="BX435" s="8"/>
      <c r="BY435" s="8"/>
      <c r="BZ435" s="8"/>
      <c r="CA435" s="8"/>
      <c r="CB435" s="8"/>
    </row>
    <row r="436" customFormat="false" ht="13.8" hidden="false" customHeight="false" outlineLevel="0" collapsed="false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8"/>
      <c r="BK436" s="8"/>
      <c r="BL436" s="8"/>
      <c r="BM436" s="8"/>
      <c r="BN436" s="8"/>
      <c r="BO436" s="8"/>
      <c r="BP436" s="8"/>
      <c r="BQ436" s="8"/>
      <c r="BR436" s="8"/>
      <c r="BS436" s="8"/>
      <c r="BT436" s="8"/>
      <c r="BU436" s="8"/>
      <c r="BV436" s="8"/>
      <c r="BW436" s="8"/>
      <c r="BX436" s="8"/>
      <c r="BY436" s="8"/>
      <c r="BZ436" s="8"/>
      <c r="CA436" s="8"/>
      <c r="CB436" s="8"/>
    </row>
    <row r="437" customFormat="false" ht="13.8" hidden="false" customHeight="false" outlineLevel="0" collapsed="false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8"/>
      <c r="BK437" s="8"/>
      <c r="BL437" s="8"/>
      <c r="BM437" s="8"/>
      <c r="BN437" s="8"/>
      <c r="BO437" s="8"/>
      <c r="BP437" s="8"/>
      <c r="BQ437" s="8"/>
      <c r="BR437" s="8"/>
      <c r="BS437" s="8"/>
      <c r="BT437" s="8"/>
      <c r="BU437" s="8"/>
      <c r="BV437" s="8"/>
      <c r="BW437" s="8"/>
      <c r="BX437" s="8"/>
      <c r="BY437" s="8"/>
      <c r="BZ437" s="8"/>
      <c r="CA437" s="8"/>
      <c r="CB437" s="8"/>
    </row>
    <row r="438" customFormat="false" ht="13.8" hidden="false" customHeight="false" outlineLevel="0" collapsed="false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8"/>
      <c r="BK438" s="8"/>
      <c r="BL438" s="8"/>
      <c r="BM438" s="8"/>
      <c r="BN438" s="8"/>
      <c r="BO438" s="8"/>
      <c r="BP438" s="8"/>
      <c r="BQ438" s="8"/>
      <c r="BR438" s="8"/>
      <c r="BS438" s="8"/>
      <c r="BT438" s="8"/>
      <c r="BU438" s="8"/>
      <c r="BV438" s="8"/>
      <c r="BW438" s="8"/>
      <c r="BX438" s="8"/>
      <c r="BY438" s="8"/>
      <c r="BZ438" s="8"/>
      <c r="CA438" s="8"/>
      <c r="CB438" s="8"/>
    </row>
    <row r="439" customFormat="false" ht="13.8" hidden="false" customHeight="false" outlineLevel="0" collapsed="false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8"/>
      <c r="BK439" s="8"/>
      <c r="BL439" s="8"/>
      <c r="BM439" s="8"/>
      <c r="BN439" s="8"/>
      <c r="BO439" s="8"/>
      <c r="BP439" s="8"/>
      <c r="BQ439" s="8"/>
      <c r="BR439" s="8"/>
      <c r="BS439" s="8"/>
      <c r="BT439" s="8"/>
      <c r="BU439" s="8"/>
      <c r="BV439" s="8"/>
      <c r="BW439" s="8"/>
      <c r="BX439" s="8"/>
      <c r="BY439" s="8"/>
      <c r="BZ439" s="8"/>
      <c r="CA439" s="8"/>
      <c r="CB439" s="8"/>
    </row>
    <row r="440" customFormat="false" ht="13.8" hidden="false" customHeight="false" outlineLevel="0" collapsed="false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8"/>
      <c r="BK440" s="8"/>
      <c r="BL440" s="8"/>
      <c r="BM440" s="8"/>
      <c r="BN440" s="8"/>
      <c r="BO440" s="8"/>
      <c r="BP440" s="8"/>
      <c r="BQ440" s="8"/>
      <c r="BR440" s="8"/>
      <c r="BS440" s="8"/>
      <c r="BT440" s="8"/>
      <c r="BU440" s="8"/>
      <c r="BV440" s="8"/>
      <c r="BW440" s="8"/>
      <c r="BX440" s="8"/>
      <c r="BY440" s="8"/>
      <c r="BZ440" s="8"/>
      <c r="CA440" s="8"/>
      <c r="CB440" s="8"/>
    </row>
    <row r="441" customFormat="false" ht="13.8" hidden="false" customHeight="false" outlineLevel="0" collapsed="false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8"/>
      <c r="BK441" s="8"/>
      <c r="BL441" s="8"/>
      <c r="BM441" s="8"/>
      <c r="BN441" s="8"/>
      <c r="BO441" s="8"/>
      <c r="BP441" s="8"/>
      <c r="BQ441" s="8"/>
      <c r="BR441" s="8"/>
      <c r="BS441" s="8"/>
      <c r="BT441" s="8"/>
      <c r="BU441" s="8"/>
      <c r="BV441" s="8"/>
      <c r="BW441" s="8"/>
      <c r="BX441" s="8"/>
      <c r="BY441" s="8"/>
      <c r="BZ441" s="8"/>
      <c r="CA441" s="8"/>
      <c r="CB441" s="8"/>
    </row>
    <row r="442" customFormat="false" ht="13.8" hidden="false" customHeight="false" outlineLevel="0" collapsed="false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8"/>
      <c r="BK442" s="8"/>
      <c r="BL442" s="8"/>
      <c r="BM442" s="8"/>
      <c r="BN442" s="8"/>
      <c r="BO442" s="8"/>
      <c r="BP442" s="8"/>
      <c r="BQ442" s="8"/>
      <c r="BR442" s="8"/>
      <c r="BS442" s="8"/>
      <c r="BT442" s="8"/>
      <c r="BU442" s="8"/>
      <c r="BV442" s="8"/>
      <c r="BW442" s="8"/>
      <c r="BX442" s="8"/>
      <c r="BY442" s="8"/>
      <c r="BZ442" s="8"/>
      <c r="CA442" s="8"/>
      <c r="CB442" s="8"/>
    </row>
    <row r="443" customFormat="false" ht="13.8" hidden="false" customHeight="false" outlineLevel="0" collapsed="false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8"/>
      <c r="BK443" s="8"/>
      <c r="BL443" s="8"/>
      <c r="BM443" s="8"/>
      <c r="BN443" s="8"/>
      <c r="BO443" s="8"/>
      <c r="BP443" s="8"/>
      <c r="BQ443" s="8"/>
      <c r="BR443" s="8"/>
      <c r="BS443" s="8"/>
      <c r="BT443" s="8"/>
      <c r="BU443" s="8"/>
      <c r="BV443" s="8"/>
      <c r="BW443" s="8"/>
      <c r="BX443" s="8"/>
      <c r="BY443" s="8"/>
      <c r="BZ443" s="8"/>
      <c r="CA443" s="8"/>
      <c r="CB443" s="8"/>
    </row>
    <row r="444" customFormat="false" ht="13.8" hidden="false" customHeight="false" outlineLevel="0" collapsed="false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8"/>
      <c r="BK444" s="8"/>
      <c r="BL444" s="8"/>
      <c r="BM444" s="8"/>
      <c r="BN444" s="8"/>
      <c r="BO444" s="8"/>
      <c r="BP444" s="8"/>
      <c r="BQ444" s="8"/>
      <c r="BR444" s="8"/>
      <c r="BS444" s="8"/>
      <c r="BT444" s="8"/>
      <c r="BU444" s="8"/>
      <c r="BV444" s="8"/>
      <c r="BW444" s="8"/>
      <c r="BX444" s="8"/>
      <c r="BY444" s="8"/>
      <c r="BZ444" s="8"/>
      <c r="CA444" s="8"/>
      <c r="CB444" s="8"/>
    </row>
    <row r="445" customFormat="false" ht="13.8" hidden="false" customHeight="false" outlineLevel="0" collapsed="false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8"/>
      <c r="BK445" s="8"/>
      <c r="BL445" s="8"/>
      <c r="BM445" s="8"/>
      <c r="BN445" s="8"/>
      <c r="BO445" s="8"/>
      <c r="BP445" s="8"/>
      <c r="BQ445" s="8"/>
      <c r="BR445" s="8"/>
      <c r="BS445" s="8"/>
      <c r="BT445" s="8"/>
      <c r="BU445" s="8"/>
      <c r="BV445" s="8"/>
      <c r="BW445" s="8"/>
      <c r="BX445" s="8"/>
      <c r="BY445" s="8"/>
      <c r="BZ445" s="8"/>
      <c r="CA445" s="8"/>
      <c r="CB445" s="8"/>
    </row>
    <row r="446" customFormat="false" ht="13.8" hidden="false" customHeight="false" outlineLevel="0" collapsed="false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8"/>
      <c r="BK446" s="8"/>
      <c r="BL446" s="8"/>
      <c r="BM446" s="8"/>
      <c r="BN446" s="8"/>
      <c r="BO446" s="8"/>
      <c r="BP446" s="8"/>
      <c r="BQ446" s="8"/>
      <c r="BR446" s="8"/>
      <c r="BS446" s="8"/>
      <c r="BT446" s="8"/>
      <c r="BU446" s="8"/>
      <c r="BV446" s="8"/>
      <c r="BW446" s="8"/>
      <c r="BX446" s="8"/>
      <c r="BY446" s="8"/>
      <c r="BZ446" s="8"/>
      <c r="CA446" s="8"/>
      <c r="CB446" s="8"/>
    </row>
    <row r="447" customFormat="false" ht="13.8" hidden="false" customHeight="false" outlineLevel="0" collapsed="false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8"/>
      <c r="BK447" s="8"/>
      <c r="BL447" s="8"/>
      <c r="BM447" s="8"/>
      <c r="BN447" s="8"/>
      <c r="BO447" s="8"/>
      <c r="BP447" s="8"/>
      <c r="BQ447" s="8"/>
      <c r="BR447" s="8"/>
      <c r="BS447" s="8"/>
      <c r="BT447" s="8"/>
      <c r="BU447" s="8"/>
      <c r="BV447" s="8"/>
      <c r="BW447" s="8"/>
      <c r="BX447" s="8"/>
      <c r="BY447" s="8"/>
      <c r="BZ447" s="8"/>
      <c r="CA447" s="8"/>
      <c r="CB447" s="8"/>
    </row>
    <row r="448" customFormat="false" ht="13.8" hidden="false" customHeight="false" outlineLevel="0" collapsed="false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8"/>
      <c r="BK448" s="8"/>
      <c r="BL448" s="8"/>
      <c r="BM448" s="8"/>
      <c r="BN448" s="8"/>
      <c r="BO448" s="8"/>
      <c r="BP448" s="8"/>
      <c r="BQ448" s="8"/>
      <c r="BR448" s="8"/>
      <c r="BS448" s="8"/>
      <c r="BT448" s="8"/>
      <c r="BU448" s="8"/>
      <c r="BV448" s="8"/>
      <c r="BW448" s="8"/>
      <c r="BX448" s="8"/>
      <c r="BY448" s="8"/>
      <c r="BZ448" s="8"/>
      <c r="CA448" s="8"/>
      <c r="CB448" s="8"/>
    </row>
    <row r="449" customFormat="false" ht="13.8" hidden="false" customHeight="false" outlineLevel="0" collapsed="false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8"/>
      <c r="BK449" s="8"/>
      <c r="BL449" s="8"/>
      <c r="BM449" s="8"/>
      <c r="BN449" s="8"/>
      <c r="BO449" s="8"/>
      <c r="BP449" s="8"/>
      <c r="BQ449" s="8"/>
      <c r="BR449" s="8"/>
      <c r="BS449" s="8"/>
      <c r="BT449" s="8"/>
      <c r="BU449" s="8"/>
      <c r="BV449" s="8"/>
      <c r="BW449" s="8"/>
      <c r="BX449" s="8"/>
      <c r="BY449" s="8"/>
      <c r="BZ449" s="8"/>
      <c r="CA449" s="8"/>
      <c r="CB449" s="8"/>
    </row>
    <row r="450" customFormat="false" ht="13.8" hidden="false" customHeight="false" outlineLevel="0" collapsed="false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8"/>
      <c r="BK450" s="8"/>
      <c r="BL450" s="8"/>
      <c r="BM450" s="8"/>
      <c r="BN450" s="8"/>
      <c r="BO450" s="8"/>
      <c r="BP450" s="8"/>
      <c r="BQ450" s="8"/>
      <c r="BR450" s="8"/>
      <c r="BS450" s="8"/>
      <c r="BT450" s="8"/>
      <c r="BU450" s="8"/>
      <c r="BV450" s="8"/>
      <c r="BW450" s="8"/>
      <c r="BX450" s="8"/>
      <c r="BY450" s="8"/>
      <c r="BZ450" s="8"/>
      <c r="CA450" s="8"/>
      <c r="CB450" s="8"/>
    </row>
    <row r="451" customFormat="false" ht="13.8" hidden="false" customHeight="false" outlineLevel="0" collapsed="false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8"/>
      <c r="BK451" s="8"/>
      <c r="BL451" s="8"/>
      <c r="BM451" s="8"/>
      <c r="BN451" s="8"/>
      <c r="BO451" s="8"/>
      <c r="BP451" s="8"/>
      <c r="BQ451" s="8"/>
      <c r="BR451" s="8"/>
      <c r="BS451" s="8"/>
      <c r="BT451" s="8"/>
      <c r="BU451" s="8"/>
      <c r="BV451" s="8"/>
      <c r="BW451" s="8"/>
      <c r="BX451" s="8"/>
      <c r="BY451" s="8"/>
      <c r="BZ451" s="8"/>
      <c r="CA451" s="8"/>
      <c r="CB451" s="8"/>
    </row>
    <row r="452" customFormat="false" ht="13.8" hidden="false" customHeight="false" outlineLevel="0" collapsed="false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8"/>
      <c r="BK452" s="8"/>
      <c r="BL452" s="8"/>
      <c r="BM452" s="8"/>
      <c r="BN452" s="8"/>
      <c r="BO452" s="8"/>
      <c r="BP452" s="8"/>
      <c r="BQ452" s="8"/>
      <c r="BR452" s="8"/>
      <c r="BS452" s="8"/>
      <c r="BT452" s="8"/>
      <c r="BU452" s="8"/>
      <c r="BV452" s="8"/>
      <c r="BW452" s="8"/>
      <c r="BX452" s="8"/>
      <c r="BY452" s="8"/>
      <c r="BZ452" s="8"/>
      <c r="CA452" s="8"/>
      <c r="CB452" s="8"/>
    </row>
    <row r="453" customFormat="false" ht="13.8" hidden="false" customHeight="false" outlineLevel="0" collapsed="false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8"/>
      <c r="BK453" s="8"/>
      <c r="BL453" s="8"/>
      <c r="BM453" s="8"/>
      <c r="BN453" s="8"/>
      <c r="BO453" s="8"/>
      <c r="BP453" s="8"/>
      <c r="BQ453" s="8"/>
      <c r="BR453" s="8"/>
      <c r="BS453" s="8"/>
      <c r="BT453" s="8"/>
      <c r="BU453" s="8"/>
      <c r="BV453" s="8"/>
      <c r="BW453" s="8"/>
      <c r="BX453" s="8"/>
      <c r="BY453" s="8"/>
      <c r="BZ453" s="8"/>
      <c r="CA453" s="8"/>
      <c r="CB453" s="8"/>
    </row>
    <row r="454" customFormat="false" ht="13.8" hidden="false" customHeight="false" outlineLevel="0" collapsed="false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8"/>
      <c r="BK454" s="8"/>
      <c r="BL454" s="8"/>
      <c r="BM454" s="8"/>
      <c r="BN454" s="8"/>
      <c r="BO454" s="8"/>
      <c r="BP454" s="8"/>
      <c r="BQ454" s="8"/>
      <c r="BR454" s="8"/>
      <c r="BS454" s="8"/>
      <c r="BT454" s="8"/>
      <c r="BU454" s="8"/>
      <c r="BV454" s="8"/>
      <c r="BW454" s="8"/>
      <c r="BX454" s="8"/>
      <c r="BY454" s="8"/>
      <c r="BZ454" s="8"/>
      <c r="CA454" s="8"/>
      <c r="CB454" s="8"/>
    </row>
    <row r="455" customFormat="false" ht="13.8" hidden="false" customHeight="false" outlineLevel="0" collapsed="false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8"/>
      <c r="BK455" s="8"/>
      <c r="BL455" s="8"/>
      <c r="BM455" s="8"/>
      <c r="BN455" s="8"/>
      <c r="BO455" s="8"/>
      <c r="BP455" s="8"/>
      <c r="BQ455" s="8"/>
      <c r="BR455" s="8"/>
      <c r="BS455" s="8"/>
      <c r="BT455" s="8"/>
      <c r="BU455" s="8"/>
      <c r="BV455" s="8"/>
      <c r="BW455" s="8"/>
      <c r="BX455" s="8"/>
      <c r="BY455" s="8"/>
      <c r="BZ455" s="8"/>
      <c r="CA455" s="8"/>
      <c r="CB455" s="8"/>
    </row>
    <row r="456" customFormat="false" ht="13.8" hidden="false" customHeight="false" outlineLevel="0" collapsed="false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8"/>
      <c r="BK456" s="8"/>
      <c r="BL456" s="8"/>
      <c r="BM456" s="8"/>
      <c r="BN456" s="8"/>
      <c r="BO456" s="8"/>
      <c r="BP456" s="8"/>
      <c r="BQ456" s="8"/>
      <c r="BR456" s="8"/>
      <c r="BS456" s="8"/>
      <c r="BT456" s="8"/>
      <c r="BU456" s="8"/>
      <c r="BV456" s="8"/>
      <c r="BW456" s="8"/>
      <c r="BX456" s="8"/>
      <c r="BY456" s="8"/>
      <c r="BZ456" s="8"/>
      <c r="CA456" s="8"/>
      <c r="CB456" s="8"/>
    </row>
    <row r="457" customFormat="false" ht="13.8" hidden="false" customHeight="false" outlineLevel="0" collapsed="false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8"/>
      <c r="BK457" s="8"/>
      <c r="BL457" s="8"/>
      <c r="BM457" s="8"/>
      <c r="BN457" s="8"/>
      <c r="BO457" s="8"/>
      <c r="BP457" s="8"/>
      <c r="BQ457" s="8"/>
      <c r="BR457" s="8"/>
      <c r="BS457" s="8"/>
      <c r="BT457" s="8"/>
      <c r="BU457" s="8"/>
      <c r="BV457" s="8"/>
      <c r="BW457" s="8"/>
      <c r="BX457" s="8"/>
      <c r="BY457" s="8"/>
      <c r="BZ457" s="8"/>
      <c r="CA457" s="8"/>
      <c r="CB457" s="8"/>
    </row>
    <row r="458" customFormat="false" ht="13.8" hidden="false" customHeight="false" outlineLevel="0" collapsed="false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8"/>
      <c r="BK458" s="8"/>
      <c r="BL458" s="8"/>
      <c r="BM458" s="8"/>
      <c r="BN458" s="8"/>
      <c r="BO458" s="8"/>
      <c r="BP458" s="8"/>
      <c r="BQ458" s="8"/>
      <c r="BR458" s="8"/>
      <c r="BS458" s="8"/>
      <c r="BT458" s="8"/>
      <c r="BU458" s="8"/>
      <c r="BV458" s="8"/>
      <c r="BW458" s="8"/>
      <c r="BX458" s="8"/>
      <c r="BY458" s="8"/>
      <c r="BZ458" s="8"/>
      <c r="CA458" s="8"/>
      <c r="CB458" s="8"/>
    </row>
    <row r="459" customFormat="false" ht="13.8" hidden="false" customHeight="false" outlineLevel="0" collapsed="false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8"/>
      <c r="BK459" s="8"/>
      <c r="BL459" s="8"/>
      <c r="BM459" s="8"/>
      <c r="BN459" s="8"/>
      <c r="BO459" s="8"/>
      <c r="BP459" s="8"/>
      <c r="BQ459" s="8"/>
      <c r="BR459" s="8"/>
      <c r="BS459" s="8"/>
      <c r="BT459" s="8"/>
      <c r="BU459" s="8"/>
      <c r="BV459" s="8"/>
      <c r="BW459" s="8"/>
      <c r="BX459" s="8"/>
      <c r="BY459" s="8"/>
      <c r="BZ459" s="8"/>
      <c r="CA459" s="8"/>
      <c r="CB459" s="8"/>
    </row>
    <row r="460" customFormat="false" ht="13.8" hidden="false" customHeight="false" outlineLevel="0" collapsed="false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8"/>
      <c r="BK460" s="8"/>
      <c r="BL460" s="8"/>
      <c r="BM460" s="8"/>
      <c r="BN460" s="8"/>
      <c r="BO460" s="8"/>
      <c r="BP460" s="8"/>
      <c r="BQ460" s="8"/>
      <c r="BR460" s="8"/>
      <c r="BS460" s="8"/>
      <c r="BT460" s="8"/>
      <c r="BU460" s="8"/>
      <c r="BV460" s="8"/>
      <c r="BW460" s="8"/>
      <c r="BX460" s="8"/>
      <c r="BY460" s="8"/>
      <c r="BZ460" s="8"/>
      <c r="CA460" s="8"/>
      <c r="CB460" s="8"/>
    </row>
    <row r="461" customFormat="false" ht="13.8" hidden="false" customHeight="false" outlineLevel="0" collapsed="false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8"/>
      <c r="BK461" s="8"/>
      <c r="BL461" s="8"/>
      <c r="BM461" s="8"/>
      <c r="BN461" s="8"/>
      <c r="BO461" s="8"/>
      <c r="BP461" s="8"/>
      <c r="BQ461" s="8"/>
      <c r="BR461" s="8"/>
      <c r="BS461" s="8"/>
      <c r="BT461" s="8"/>
      <c r="BU461" s="8"/>
      <c r="BV461" s="8"/>
      <c r="BW461" s="8"/>
      <c r="BX461" s="8"/>
      <c r="BY461" s="8"/>
      <c r="BZ461" s="8"/>
      <c r="CA461" s="8"/>
      <c r="CB461" s="8"/>
    </row>
    <row r="462" customFormat="false" ht="13.8" hidden="false" customHeight="false" outlineLevel="0" collapsed="false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8"/>
      <c r="BK462" s="8"/>
      <c r="BL462" s="8"/>
      <c r="BM462" s="8"/>
      <c r="BN462" s="8"/>
      <c r="BO462" s="8"/>
      <c r="BP462" s="8"/>
      <c r="BQ462" s="8"/>
      <c r="BR462" s="8"/>
      <c r="BS462" s="8"/>
      <c r="BT462" s="8"/>
      <c r="BU462" s="8"/>
      <c r="BV462" s="8"/>
      <c r="BW462" s="8"/>
      <c r="BX462" s="8"/>
      <c r="BY462" s="8"/>
      <c r="BZ462" s="8"/>
      <c r="CA462" s="8"/>
      <c r="CB462" s="8"/>
    </row>
    <row r="463" customFormat="false" ht="13.8" hidden="false" customHeight="false" outlineLevel="0" collapsed="false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8"/>
      <c r="BK463" s="8"/>
      <c r="BL463" s="8"/>
      <c r="BM463" s="8"/>
      <c r="BN463" s="8"/>
      <c r="BO463" s="8"/>
      <c r="BP463" s="8"/>
      <c r="BQ463" s="8"/>
      <c r="BR463" s="8"/>
      <c r="BS463" s="8"/>
      <c r="BT463" s="8"/>
      <c r="BU463" s="8"/>
      <c r="BV463" s="8"/>
      <c r="BW463" s="8"/>
      <c r="BX463" s="8"/>
      <c r="BY463" s="8"/>
      <c r="BZ463" s="8"/>
      <c r="CA463" s="8"/>
      <c r="CB463" s="8"/>
    </row>
    <row r="464" customFormat="false" ht="13.8" hidden="false" customHeight="false" outlineLevel="0" collapsed="false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8"/>
      <c r="BK464" s="8"/>
      <c r="BL464" s="8"/>
      <c r="BM464" s="8"/>
      <c r="BN464" s="8"/>
      <c r="BO464" s="8"/>
      <c r="BP464" s="8"/>
      <c r="BQ464" s="8"/>
      <c r="BR464" s="8"/>
      <c r="BS464" s="8"/>
      <c r="BT464" s="8"/>
      <c r="BU464" s="8"/>
      <c r="BV464" s="8"/>
      <c r="BW464" s="8"/>
      <c r="BX464" s="8"/>
      <c r="BY464" s="8"/>
      <c r="BZ464" s="8"/>
      <c r="CA464" s="8"/>
      <c r="CB464" s="8"/>
    </row>
    <row r="465" customFormat="false" ht="13.8" hidden="false" customHeight="false" outlineLevel="0" collapsed="false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8"/>
      <c r="BK465" s="8"/>
      <c r="BL465" s="8"/>
      <c r="BM465" s="8"/>
      <c r="BN465" s="8"/>
      <c r="BO465" s="8"/>
      <c r="BP465" s="8"/>
      <c r="BQ465" s="8"/>
      <c r="BR465" s="8"/>
      <c r="BS465" s="8"/>
      <c r="BT465" s="8"/>
      <c r="BU465" s="8"/>
      <c r="BV465" s="8"/>
      <c r="BW465" s="8"/>
      <c r="BX465" s="8"/>
      <c r="BY465" s="8"/>
      <c r="BZ465" s="8"/>
      <c r="CA465" s="8"/>
      <c r="CB465" s="8"/>
    </row>
    <row r="466" customFormat="false" ht="13.8" hidden="false" customHeight="false" outlineLevel="0" collapsed="false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8"/>
      <c r="BK466" s="8"/>
      <c r="BL466" s="8"/>
      <c r="BM466" s="8"/>
      <c r="BN466" s="8"/>
      <c r="BO466" s="8"/>
      <c r="BP466" s="8"/>
      <c r="BQ466" s="8"/>
      <c r="BR466" s="8"/>
      <c r="BS466" s="8"/>
      <c r="BT466" s="8"/>
      <c r="BU466" s="8"/>
      <c r="BV466" s="8"/>
      <c r="BW466" s="8"/>
      <c r="BX466" s="8"/>
      <c r="BY466" s="8"/>
      <c r="BZ466" s="8"/>
      <c r="CA466" s="8"/>
      <c r="CB466" s="8"/>
    </row>
    <row r="467" customFormat="false" ht="13.8" hidden="false" customHeight="false" outlineLevel="0" collapsed="false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8"/>
      <c r="BK467" s="8"/>
      <c r="BL467" s="8"/>
      <c r="BM467" s="8"/>
      <c r="BN467" s="8"/>
      <c r="BO467" s="8"/>
      <c r="BP467" s="8"/>
      <c r="BQ467" s="8"/>
      <c r="BR467" s="8"/>
      <c r="BS467" s="8"/>
      <c r="BT467" s="8"/>
      <c r="BU467" s="8"/>
      <c r="BV467" s="8"/>
      <c r="BW467" s="8"/>
      <c r="BX467" s="8"/>
      <c r="BY467" s="8"/>
      <c r="BZ467" s="8"/>
      <c r="CA467" s="8"/>
      <c r="CB467" s="8"/>
    </row>
    <row r="468" customFormat="false" ht="13.8" hidden="false" customHeight="false" outlineLevel="0" collapsed="false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8"/>
      <c r="BK468" s="8"/>
      <c r="BL468" s="8"/>
      <c r="BM468" s="8"/>
      <c r="BN468" s="8"/>
      <c r="BO468" s="8"/>
      <c r="BP468" s="8"/>
      <c r="BQ468" s="8"/>
      <c r="BR468" s="8"/>
      <c r="BS468" s="8"/>
      <c r="BT468" s="8"/>
      <c r="BU468" s="8"/>
      <c r="BV468" s="8"/>
      <c r="BW468" s="8"/>
      <c r="BX468" s="8"/>
      <c r="BY468" s="8"/>
      <c r="BZ468" s="8"/>
      <c r="CA468" s="8"/>
      <c r="CB468" s="8"/>
    </row>
    <row r="469" customFormat="false" ht="13.8" hidden="false" customHeight="false" outlineLevel="0" collapsed="false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8"/>
      <c r="BK469" s="8"/>
      <c r="BL469" s="8"/>
      <c r="BM469" s="8"/>
      <c r="BN469" s="8"/>
      <c r="BO469" s="8"/>
      <c r="BP469" s="8"/>
      <c r="BQ469" s="8"/>
      <c r="BR469" s="8"/>
      <c r="BS469" s="8"/>
      <c r="BT469" s="8"/>
      <c r="BU469" s="8"/>
      <c r="BV469" s="8"/>
      <c r="BW469" s="8"/>
      <c r="BX469" s="8"/>
      <c r="BY469" s="8"/>
      <c r="BZ469" s="8"/>
      <c r="CA469" s="8"/>
      <c r="CB469" s="8"/>
    </row>
    <row r="470" customFormat="false" ht="13.8" hidden="false" customHeight="false" outlineLevel="0" collapsed="false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8"/>
      <c r="BK470" s="8"/>
      <c r="BL470" s="8"/>
      <c r="BM470" s="8"/>
      <c r="BN470" s="8"/>
      <c r="BO470" s="8"/>
      <c r="BP470" s="8"/>
      <c r="BQ470" s="8"/>
      <c r="BR470" s="8"/>
      <c r="BS470" s="8"/>
      <c r="BT470" s="8"/>
      <c r="BU470" s="8"/>
      <c r="BV470" s="8"/>
      <c r="BW470" s="8"/>
      <c r="BX470" s="8"/>
      <c r="BY470" s="8"/>
      <c r="BZ470" s="8"/>
      <c r="CA470" s="8"/>
      <c r="CB470" s="8"/>
    </row>
    <row r="471" customFormat="false" ht="13.8" hidden="false" customHeight="false" outlineLevel="0" collapsed="false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8"/>
      <c r="BK471" s="8"/>
      <c r="BL471" s="8"/>
      <c r="BM471" s="8"/>
      <c r="BN471" s="8"/>
      <c r="BO471" s="8"/>
      <c r="BP471" s="8"/>
      <c r="BQ471" s="8"/>
      <c r="BR471" s="8"/>
      <c r="BS471" s="8"/>
      <c r="BT471" s="8"/>
      <c r="BU471" s="8"/>
      <c r="BV471" s="8"/>
      <c r="BW471" s="8"/>
      <c r="BX471" s="8"/>
      <c r="BY471" s="8"/>
      <c r="BZ471" s="8"/>
      <c r="CA471" s="8"/>
      <c r="CB471" s="8"/>
    </row>
    <row r="472" customFormat="false" ht="13.8" hidden="false" customHeight="false" outlineLevel="0" collapsed="false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8"/>
      <c r="BK472" s="8"/>
      <c r="BL472" s="8"/>
      <c r="BM472" s="8"/>
      <c r="BN472" s="8"/>
      <c r="BO472" s="8"/>
      <c r="BP472" s="8"/>
      <c r="BQ472" s="8"/>
      <c r="BR472" s="8"/>
      <c r="BS472" s="8"/>
      <c r="BT472" s="8"/>
      <c r="BU472" s="8"/>
      <c r="BV472" s="8"/>
      <c r="BW472" s="8"/>
      <c r="BX472" s="8"/>
      <c r="BY472" s="8"/>
      <c r="BZ472" s="8"/>
      <c r="CA472" s="8"/>
      <c r="CB472" s="8"/>
    </row>
    <row r="473" customFormat="false" ht="13.8" hidden="false" customHeight="false" outlineLevel="0" collapsed="false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8"/>
      <c r="BK473" s="8"/>
      <c r="BL473" s="8"/>
      <c r="BM473" s="8"/>
      <c r="BN473" s="8"/>
      <c r="BO473" s="8"/>
      <c r="BP473" s="8"/>
      <c r="BQ473" s="8"/>
      <c r="BR473" s="8"/>
      <c r="BS473" s="8"/>
      <c r="BT473" s="8"/>
      <c r="BU473" s="8"/>
      <c r="BV473" s="8"/>
      <c r="BW473" s="8"/>
      <c r="BX473" s="8"/>
      <c r="BY473" s="8"/>
      <c r="BZ473" s="8"/>
      <c r="CA473" s="8"/>
      <c r="CB473" s="8"/>
    </row>
    <row r="474" customFormat="false" ht="13.8" hidden="false" customHeight="false" outlineLevel="0" collapsed="false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8"/>
      <c r="BK474" s="8"/>
      <c r="BL474" s="8"/>
      <c r="BM474" s="8"/>
      <c r="BN474" s="8"/>
      <c r="BO474" s="8"/>
      <c r="BP474" s="8"/>
      <c r="BQ474" s="8"/>
      <c r="BR474" s="8"/>
      <c r="BS474" s="8"/>
      <c r="BT474" s="8"/>
      <c r="BU474" s="8"/>
      <c r="BV474" s="8"/>
      <c r="BW474" s="8"/>
      <c r="BX474" s="8"/>
      <c r="BY474" s="8"/>
      <c r="BZ474" s="8"/>
      <c r="CA474" s="8"/>
      <c r="CB474" s="8"/>
    </row>
    <row r="475" customFormat="false" ht="13.8" hidden="false" customHeight="false" outlineLevel="0" collapsed="false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8"/>
      <c r="BK475" s="8"/>
      <c r="BL475" s="8"/>
      <c r="BM475" s="8"/>
      <c r="BN475" s="8"/>
      <c r="BO475" s="8"/>
      <c r="BP475" s="8"/>
      <c r="BQ475" s="8"/>
      <c r="BR475" s="8"/>
      <c r="BS475" s="8"/>
      <c r="BT475" s="8"/>
      <c r="BU475" s="8"/>
      <c r="BV475" s="8"/>
      <c r="BW475" s="8"/>
      <c r="BX475" s="8"/>
      <c r="BY475" s="8"/>
      <c r="BZ475" s="8"/>
      <c r="CA475" s="8"/>
      <c r="CB475" s="8"/>
    </row>
    <row r="476" customFormat="false" ht="13.8" hidden="false" customHeight="false" outlineLevel="0" collapsed="false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8"/>
      <c r="BK476" s="8"/>
      <c r="BL476" s="8"/>
      <c r="BM476" s="8"/>
      <c r="BN476" s="8"/>
      <c r="BO476" s="8"/>
      <c r="BP476" s="8"/>
      <c r="BQ476" s="8"/>
      <c r="BR476" s="8"/>
      <c r="BS476" s="8"/>
      <c r="BT476" s="8"/>
      <c r="BU476" s="8"/>
      <c r="BV476" s="8"/>
      <c r="BW476" s="8"/>
      <c r="BX476" s="8"/>
      <c r="BY476" s="8"/>
      <c r="BZ476" s="8"/>
      <c r="CA476" s="8"/>
      <c r="CB476" s="8"/>
    </row>
    <row r="477" customFormat="false" ht="13.8" hidden="false" customHeight="false" outlineLevel="0" collapsed="false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8"/>
      <c r="BK477" s="8"/>
      <c r="BL477" s="8"/>
      <c r="BM477" s="8"/>
      <c r="BN477" s="8"/>
      <c r="BO477" s="8"/>
      <c r="BP477" s="8"/>
      <c r="BQ477" s="8"/>
      <c r="BR477" s="8"/>
      <c r="BS477" s="8"/>
      <c r="BT477" s="8"/>
      <c r="BU477" s="8"/>
      <c r="BV477" s="8"/>
      <c r="BW477" s="8"/>
      <c r="BX477" s="8"/>
      <c r="BY477" s="8"/>
      <c r="BZ477" s="8"/>
      <c r="CA477" s="8"/>
      <c r="CB477" s="8"/>
    </row>
    <row r="478" customFormat="false" ht="13.8" hidden="false" customHeight="false" outlineLevel="0" collapsed="false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8"/>
      <c r="BK478" s="8"/>
      <c r="BL478" s="8"/>
      <c r="BM478" s="8"/>
      <c r="BN478" s="8"/>
      <c r="BO478" s="8"/>
      <c r="BP478" s="8"/>
      <c r="BQ478" s="8"/>
      <c r="BR478" s="8"/>
      <c r="BS478" s="8"/>
      <c r="BT478" s="8"/>
      <c r="BU478" s="8"/>
      <c r="BV478" s="8"/>
      <c r="BW478" s="8"/>
      <c r="BX478" s="8"/>
      <c r="BY478" s="8"/>
      <c r="BZ478" s="8"/>
      <c r="CA478" s="8"/>
      <c r="CB478" s="8"/>
    </row>
    <row r="479" customFormat="false" ht="13.8" hidden="false" customHeight="false" outlineLevel="0" collapsed="false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8"/>
      <c r="BK479" s="8"/>
      <c r="BL479" s="8"/>
      <c r="BM479" s="8"/>
      <c r="BN479" s="8"/>
      <c r="BO479" s="8"/>
      <c r="BP479" s="8"/>
      <c r="BQ479" s="8"/>
      <c r="BR479" s="8"/>
      <c r="BS479" s="8"/>
      <c r="BT479" s="8"/>
      <c r="BU479" s="8"/>
      <c r="BV479" s="8"/>
      <c r="BW479" s="8"/>
      <c r="BX479" s="8"/>
      <c r="BY479" s="8"/>
      <c r="BZ479" s="8"/>
      <c r="CA479" s="8"/>
      <c r="CB479" s="8"/>
    </row>
    <row r="480" customFormat="false" ht="13.8" hidden="false" customHeight="false" outlineLevel="0" collapsed="false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8"/>
      <c r="BK480" s="8"/>
      <c r="BL480" s="8"/>
      <c r="BM480" s="8"/>
      <c r="BN480" s="8"/>
      <c r="BO480" s="8"/>
      <c r="BP480" s="8"/>
      <c r="BQ480" s="8"/>
      <c r="BR480" s="8"/>
      <c r="BS480" s="8"/>
      <c r="BT480" s="8"/>
      <c r="BU480" s="8"/>
      <c r="BV480" s="8"/>
      <c r="BW480" s="8"/>
      <c r="BX480" s="8"/>
      <c r="BY480" s="8"/>
      <c r="BZ480" s="8"/>
      <c r="CA480" s="8"/>
      <c r="CB480" s="8"/>
    </row>
    <row r="481" customFormat="false" ht="13.8" hidden="false" customHeight="false" outlineLevel="0" collapsed="false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8"/>
      <c r="BK481" s="8"/>
      <c r="BL481" s="8"/>
      <c r="BM481" s="8"/>
      <c r="BN481" s="8"/>
      <c r="BO481" s="8"/>
      <c r="BP481" s="8"/>
      <c r="BQ481" s="8"/>
      <c r="BR481" s="8"/>
      <c r="BS481" s="8"/>
      <c r="BT481" s="8"/>
      <c r="BU481" s="8"/>
      <c r="BV481" s="8"/>
      <c r="BW481" s="8"/>
      <c r="BX481" s="8"/>
      <c r="BY481" s="8"/>
      <c r="BZ481" s="8"/>
      <c r="CA481" s="8"/>
      <c r="CB481" s="8"/>
    </row>
    <row r="482" customFormat="false" ht="13.8" hidden="false" customHeight="false" outlineLevel="0" collapsed="false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8"/>
      <c r="BK482" s="8"/>
      <c r="BL482" s="8"/>
      <c r="BM482" s="8"/>
      <c r="BN482" s="8"/>
      <c r="BO482" s="8"/>
      <c r="BP482" s="8"/>
      <c r="BQ482" s="8"/>
      <c r="BR482" s="8"/>
      <c r="BS482" s="8"/>
      <c r="BT482" s="8"/>
      <c r="BU482" s="8"/>
      <c r="BV482" s="8"/>
      <c r="BW482" s="8"/>
      <c r="BX482" s="8"/>
      <c r="BY482" s="8"/>
      <c r="BZ482" s="8"/>
      <c r="CA482" s="8"/>
      <c r="CB482" s="8"/>
    </row>
    <row r="483" customFormat="false" ht="13.8" hidden="false" customHeight="false" outlineLevel="0" collapsed="false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8"/>
      <c r="BK483" s="8"/>
      <c r="BL483" s="8"/>
      <c r="BM483" s="8"/>
      <c r="BN483" s="8"/>
      <c r="BO483" s="8"/>
      <c r="BP483" s="8"/>
      <c r="BQ483" s="8"/>
      <c r="BR483" s="8"/>
      <c r="BS483" s="8"/>
      <c r="BT483" s="8"/>
      <c r="BU483" s="8"/>
      <c r="BV483" s="8"/>
      <c r="BW483" s="8"/>
      <c r="BX483" s="8"/>
      <c r="BY483" s="8"/>
      <c r="BZ483" s="8"/>
      <c r="CA483" s="8"/>
      <c r="CB483" s="8"/>
    </row>
    <row r="484" customFormat="false" ht="13.8" hidden="false" customHeight="false" outlineLevel="0" collapsed="false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8"/>
      <c r="BK484" s="8"/>
      <c r="BL484" s="8"/>
      <c r="BM484" s="8"/>
      <c r="BN484" s="8"/>
      <c r="BO484" s="8"/>
      <c r="BP484" s="8"/>
      <c r="BQ484" s="8"/>
      <c r="BR484" s="8"/>
      <c r="BS484" s="8"/>
      <c r="BT484" s="8"/>
      <c r="BU484" s="8"/>
      <c r="BV484" s="8"/>
      <c r="BW484" s="8"/>
      <c r="BX484" s="8"/>
      <c r="BY484" s="8"/>
      <c r="BZ484" s="8"/>
      <c r="CA484" s="8"/>
      <c r="CB484" s="8"/>
    </row>
    <row r="485" customFormat="false" ht="13.8" hidden="false" customHeight="false" outlineLevel="0" collapsed="false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8"/>
      <c r="BK485" s="8"/>
      <c r="BL485" s="8"/>
      <c r="BM485" s="8"/>
      <c r="BN485" s="8"/>
      <c r="BO485" s="8"/>
      <c r="BP485" s="8"/>
      <c r="BQ485" s="8"/>
      <c r="BR485" s="8"/>
      <c r="BS485" s="8"/>
      <c r="BT485" s="8"/>
      <c r="BU485" s="8"/>
      <c r="BV485" s="8"/>
      <c r="BW485" s="8"/>
      <c r="BX485" s="8"/>
      <c r="BY485" s="8"/>
      <c r="BZ485" s="8"/>
      <c r="CA485" s="8"/>
      <c r="CB485" s="8"/>
    </row>
    <row r="486" customFormat="false" ht="13.8" hidden="false" customHeight="false" outlineLevel="0" collapsed="false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8"/>
      <c r="BK486" s="8"/>
      <c r="BL486" s="8"/>
      <c r="BM486" s="8"/>
      <c r="BN486" s="8"/>
      <c r="BO486" s="8"/>
      <c r="BP486" s="8"/>
      <c r="BQ486" s="8"/>
      <c r="BR486" s="8"/>
      <c r="BS486" s="8"/>
      <c r="BT486" s="8"/>
      <c r="BU486" s="8"/>
      <c r="BV486" s="8"/>
      <c r="BW486" s="8"/>
      <c r="BX486" s="8"/>
      <c r="BY486" s="8"/>
      <c r="BZ486" s="8"/>
      <c r="CA486" s="8"/>
      <c r="CB486" s="8"/>
    </row>
    <row r="487" customFormat="false" ht="13.8" hidden="false" customHeight="false" outlineLevel="0" collapsed="false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8"/>
      <c r="BK487" s="8"/>
      <c r="BL487" s="8"/>
      <c r="BM487" s="8"/>
      <c r="BN487" s="8"/>
      <c r="BO487" s="8"/>
      <c r="BP487" s="8"/>
      <c r="BQ487" s="8"/>
      <c r="BR487" s="8"/>
      <c r="BS487" s="8"/>
      <c r="BT487" s="8"/>
      <c r="BU487" s="8"/>
      <c r="BV487" s="8"/>
      <c r="BW487" s="8"/>
      <c r="BX487" s="8"/>
      <c r="BY487" s="8"/>
      <c r="BZ487" s="8"/>
      <c r="CA487" s="8"/>
      <c r="CB487" s="8"/>
    </row>
    <row r="488" customFormat="false" ht="13.8" hidden="false" customHeight="false" outlineLevel="0" collapsed="false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8"/>
      <c r="BK488" s="8"/>
      <c r="BL488" s="8"/>
      <c r="BM488" s="8"/>
      <c r="BN488" s="8"/>
      <c r="BO488" s="8"/>
      <c r="BP488" s="8"/>
      <c r="BQ488" s="8"/>
      <c r="BR488" s="8"/>
      <c r="BS488" s="8"/>
      <c r="BT488" s="8"/>
      <c r="BU488" s="8"/>
      <c r="BV488" s="8"/>
      <c r="BW488" s="8"/>
      <c r="BX488" s="8"/>
      <c r="BY488" s="8"/>
      <c r="BZ488" s="8"/>
      <c r="CA488" s="8"/>
      <c r="CB488" s="8"/>
    </row>
    <row r="489" customFormat="false" ht="13.8" hidden="false" customHeight="false" outlineLevel="0" collapsed="false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8"/>
      <c r="BK489" s="8"/>
      <c r="BL489" s="8"/>
      <c r="BM489" s="8"/>
      <c r="BN489" s="8"/>
      <c r="BO489" s="8"/>
      <c r="BP489" s="8"/>
      <c r="BQ489" s="8"/>
      <c r="BR489" s="8"/>
      <c r="BS489" s="8"/>
      <c r="BT489" s="8"/>
      <c r="BU489" s="8"/>
      <c r="BV489" s="8"/>
      <c r="BW489" s="8"/>
      <c r="BX489" s="8"/>
      <c r="BY489" s="8"/>
      <c r="BZ489" s="8"/>
      <c r="CA489" s="8"/>
      <c r="CB489" s="8"/>
    </row>
    <row r="490" customFormat="false" ht="13.8" hidden="false" customHeight="false" outlineLevel="0" collapsed="false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8"/>
      <c r="BK490" s="8"/>
      <c r="BL490" s="8"/>
      <c r="BM490" s="8"/>
      <c r="BN490" s="8"/>
      <c r="BO490" s="8"/>
      <c r="BP490" s="8"/>
      <c r="BQ490" s="8"/>
      <c r="BR490" s="8"/>
      <c r="BS490" s="8"/>
      <c r="BT490" s="8"/>
      <c r="BU490" s="8"/>
      <c r="BV490" s="8"/>
      <c r="BW490" s="8"/>
      <c r="BX490" s="8"/>
      <c r="BY490" s="8"/>
      <c r="BZ490" s="8"/>
      <c r="CA490" s="8"/>
      <c r="CB490" s="8"/>
    </row>
    <row r="491" customFormat="false" ht="13.8" hidden="false" customHeight="false" outlineLevel="0" collapsed="false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8"/>
      <c r="BK491" s="8"/>
      <c r="BL491" s="8"/>
      <c r="BM491" s="8"/>
      <c r="BN491" s="8"/>
      <c r="BO491" s="8"/>
      <c r="BP491" s="8"/>
      <c r="BQ491" s="8"/>
      <c r="BR491" s="8"/>
      <c r="BS491" s="8"/>
      <c r="BT491" s="8"/>
      <c r="BU491" s="8"/>
      <c r="BV491" s="8"/>
      <c r="BW491" s="8"/>
      <c r="BX491" s="8"/>
      <c r="BY491" s="8"/>
      <c r="BZ491" s="8"/>
      <c r="CA491" s="8"/>
      <c r="CB491" s="8"/>
    </row>
    <row r="492" customFormat="false" ht="13.8" hidden="false" customHeight="false" outlineLevel="0" collapsed="false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8"/>
      <c r="BK492" s="8"/>
      <c r="BL492" s="8"/>
      <c r="BM492" s="8"/>
      <c r="BN492" s="8"/>
      <c r="BO492" s="8"/>
      <c r="BP492" s="8"/>
      <c r="BQ492" s="8"/>
      <c r="BR492" s="8"/>
      <c r="BS492" s="8"/>
      <c r="BT492" s="8"/>
      <c r="BU492" s="8"/>
      <c r="BV492" s="8"/>
      <c r="BW492" s="8"/>
      <c r="BX492" s="8"/>
      <c r="BY492" s="8"/>
      <c r="BZ492" s="8"/>
      <c r="CA492" s="8"/>
      <c r="CB492" s="8"/>
    </row>
    <row r="493" customFormat="false" ht="13.8" hidden="false" customHeight="false" outlineLevel="0" collapsed="false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8"/>
      <c r="BK493" s="8"/>
      <c r="BL493" s="8"/>
      <c r="BM493" s="8"/>
      <c r="BN493" s="8"/>
      <c r="BO493" s="8"/>
      <c r="BP493" s="8"/>
      <c r="BQ493" s="8"/>
      <c r="BR493" s="8"/>
      <c r="BS493" s="8"/>
      <c r="BT493" s="8"/>
      <c r="BU493" s="8"/>
      <c r="BV493" s="8"/>
      <c r="BW493" s="8"/>
      <c r="BX493" s="8"/>
      <c r="BY493" s="8"/>
      <c r="BZ493" s="8"/>
      <c r="CA493" s="8"/>
      <c r="CB493" s="8"/>
    </row>
    <row r="494" customFormat="false" ht="13.8" hidden="false" customHeight="false" outlineLevel="0" collapsed="false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8"/>
      <c r="BK494" s="8"/>
      <c r="BL494" s="8"/>
      <c r="BM494" s="8"/>
      <c r="BN494" s="8"/>
      <c r="BO494" s="8"/>
      <c r="BP494" s="8"/>
      <c r="BQ494" s="8"/>
      <c r="BR494" s="8"/>
      <c r="BS494" s="8"/>
      <c r="BT494" s="8"/>
      <c r="BU494" s="8"/>
      <c r="BV494" s="8"/>
      <c r="BW494" s="8"/>
      <c r="BX494" s="8"/>
      <c r="BY494" s="8"/>
      <c r="BZ494" s="8"/>
      <c r="CA494" s="8"/>
      <c r="CB494" s="8"/>
    </row>
    <row r="495" customFormat="false" ht="13.8" hidden="false" customHeight="false" outlineLevel="0" collapsed="false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8"/>
      <c r="BK495" s="8"/>
      <c r="BL495" s="8"/>
      <c r="BM495" s="8"/>
      <c r="BN495" s="8"/>
      <c r="BO495" s="8"/>
      <c r="BP495" s="8"/>
      <c r="BQ495" s="8"/>
      <c r="BR495" s="8"/>
      <c r="BS495" s="8"/>
      <c r="BT495" s="8"/>
      <c r="BU495" s="8"/>
      <c r="BV495" s="8"/>
      <c r="BW495" s="8"/>
      <c r="BX495" s="8"/>
      <c r="BY495" s="8"/>
      <c r="BZ495" s="8"/>
      <c r="CA495" s="8"/>
      <c r="CB495" s="8"/>
    </row>
    <row r="496" customFormat="false" ht="13.8" hidden="false" customHeight="false" outlineLevel="0" collapsed="false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8"/>
      <c r="BK496" s="8"/>
      <c r="BL496" s="8"/>
      <c r="BM496" s="8"/>
      <c r="BN496" s="8"/>
      <c r="BO496" s="8"/>
      <c r="BP496" s="8"/>
      <c r="BQ496" s="8"/>
      <c r="BR496" s="8"/>
      <c r="BS496" s="8"/>
      <c r="BT496" s="8"/>
      <c r="BU496" s="8"/>
      <c r="BV496" s="8"/>
      <c r="BW496" s="8"/>
      <c r="BX496" s="8"/>
      <c r="BY496" s="8"/>
      <c r="BZ496" s="8"/>
      <c r="CA496" s="8"/>
      <c r="CB496" s="8"/>
    </row>
    <row r="497" customFormat="false" ht="13.8" hidden="false" customHeight="false" outlineLevel="0" collapsed="false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8"/>
      <c r="BK497" s="8"/>
      <c r="BL497" s="8"/>
      <c r="BM497" s="8"/>
      <c r="BN497" s="8"/>
      <c r="BO497" s="8"/>
      <c r="BP497" s="8"/>
      <c r="BQ497" s="8"/>
      <c r="BR497" s="8"/>
      <c r="BS497" s="8"/>
      <c r="BT497" s="8"/>
      <c r="BU497" s="8"/>
      <c r="BV497" s="8"/>
      <c r="BW497" s="8"/>
      <c r="BX497" s="8"/>
      <c r="BY497" s="8"/>
      <c r="BZ497" s="8"/>
      <c r="CA497" s="8"/>
      <c r="CB497" s="8"/>
    </row>
    <row r="498" customFormat="false" ht="13.8" hidden="false" customHeight="false" outlineLevel="0" collapsed="false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8"/>
      <c r="BK498" s="8"/>
      <c r="BL498" s="8"/>
      <c r="BM498" s="8"/>
      <c r="BN498" s="8"/>
      <c r="BO498" s="8"/>
      <c r="BP498" s="8"/>
      <c r="BQ498" s="8"/>
      <c r="BR498" s="8"/>
      <c r="BS498" s="8"/>
      <c r="BT498" s="8"/>
      <c r="BU498" s="8"/>
      <c r="BV498" s="8"/>
      <c r="BW498" s="8"/>
      <c r="BX498" s="8"/>
      <c r="BY498" s="8"/>
      <c r="BZ498" s="8"/>
      <c r="CA498" s="8"/>
      <c r="CB498" s="8"/>
    </row>
    <row r="499" customFormat="false" ht="13.8" hidden="false" customHeight="false" outlineLevel="0" collapsed="false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8"/>
      <c r="BK499" s="8"/>
      <c r="BL499" s="8"/>
      <c r="BM499" s="8"/>
      <c r="BN499" s="8"/>
      <c r="BO499" s="8"/>
      <c r="BP499" s="8"/>
      <c r="BQ499" s="8"/>
      <c r="BR499" s="8"/>
      <c r="BS499" s="8"/>
      <c r="BT499" s="8"/>
      <c r="BU499" s="8"/>
      <c r="BV499" s="8"/>
      <c r="BW499" s="8"/>
      <c r="BX499" s="8"/>
      <c r="BY499" s="8"/>
      <c r="BZ499" s="8"/>
      <c r="CA499" s="8"/>
      <c r="CB499" s="8"/>
    </row>
    <row r="500" customFormat="false" ht="13.8" hidden="false" customHeight="false" outlineLevel="0" collapsed="false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8"/>
      <c r="BK500" s="8"/>
      <c r="BL500" s="8"/>
      <c r="BM500" s="8"/>
      <c r="BN500" s="8"/>
      <c r="BO500" s="8"/>
      <c r="BP500" s="8"/>
      <c r="BQ500" s="8"/>
      <c r="BR500" s="8"/>
      <c r="BS500" s="8"/>
      <c r="BT500" s="8"/>
      <c r="BU500" s="8"/>
      <c r="BV500" s="8"/>
      <c r="BW500" s="8"/>
      <c r="BX500" s="8"/>
      <c r="BY500" s="8"/>
      <c r="BZ500" s="8"/>
      <c r="CA500" s="8"/>
      <c r="CB500" s="8"/>
    </row>
    <row r="501" customFormat="false" ht="13.8" hidden="false" customHeight="false" outlineLevel="0" collapsed="false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8"/>
      <c r="BK501" s="8"/>
      <c r="BL501" s="8"/>
      <c r="BM501" s="8"/>
      <c r="BN501" s="8"/>
      <c r="BO501" s="8"/>
      <c r="BP501" s="8"/>
      <c r="BQ501" s="8"/>
      <c r="BR501" s="8"/>
      <c r="BS501" s="8"/>
      <c r="BT501" s="8"/>
      <c r="BU501" s="8"/>
      <c r="BV501" s="8"/>
      <c r="BW501" s="8"/>
      <c r="BX501" s="8"/>
      <c r="BY501" s="8"/>
      <c r="BZ501" s="8"/>
      <c r="CA501" s="8"/>
      <c r="CB501" s="8"/>
    </row>
    <row r="502" customFormat="false" ht="13.8" hidden="false" customHeight="false" outlineLevel="0" collapsed="false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8"/>
      <c r="BK502" s="8"/>
      <c r="BL502" s="8"/>
      <c r="BM502" s="8"/>
      <c r="BN502" s="8"/>
      <c r="BO502" s="8"/>
      <c r="BP502" s="8"/>
      <c r="BQ502" s="8"/>
      <c r="BR502" s="8"/>
      <c r="BS502" s="8"/>
      <c r="BT502" s="8"/>
      <c r="BU502" s="8"/>
      <c r="BV502" s="8"/>
      <c r="BW502" s="8"/>
      <c r="BX502" s="8"/>
      <c r="BY502" s="8"/>
      <c r="BZ502" s="8"/>
      <c r="CA502" s="8"/>
      <c r="CB502" s="8"/>
    </row>
    <row r="503" customFormat="false" ht="13.8" hidden="false" customHeight="false" outlineLevel="0" collapsed="false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8"/>
      <c r="BK503" s="8"/>
      <c r="BL503" s="8"/>
      <c r="BM503" s="8"/>
      <c r="BN503" s="8"/>
      <c r="BO503" s="8"/>
      <c r="BP503" s="8"/>
      <c r="BQ503" s="8"/>
      <c r="BR503" s="8"/>
      <c r="BS503" s="8"/>
      <c r="BT503" s="8"/>
      <c r="BU503" s="8"/>
      <c r="BV503" s="8"/>
      <c r="BW503" s="8"/>
      <c r="BX503" s="8"/>
      <c r="BY503" s="8"/>
      <c r="BZ503" s="8"/>
      <c r="CA503" s="8"/>
      <c r="CB503" s="8"/>
    </row>
    <row r="504" customFormat="false" ht="13.8" hidden="false" customHeight="false" outlineLevel="0" collapsed="false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8"/>
      <c r="BK504" s="8"/>
      <c r="BL504" s="8"/>
      <c r="BM504" s="8"/>
      <c r="BN504" s="8"/>
      <c r="BO504" s="8"/>
      <c r="BP504" s="8"/>
      <c r="BQ504" s="8"/>
      <c r="BR504" s="8"/>
      <c r="BS504" s="8"/>
      <c r="BT504" s="8"/>
      <c r="BU504" s="8"/>
      <c r="BV504" s="8"/>
      <c r="BW504" s="8"/>
      <c r="BX504" s="8"/>
      <c r="BY504" s="8"/>
      <c r="BZ504" s="8"/>
      <c r="CA504" s="8"/>
      <c r="CB504" s="8"/>
    </row>
    <row r="505" customFormat="false" ht="13.8" hidden="false" customHeight="false" outlineLevel="0" collapsed="false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8"/>
      <c r="BK505" s="8"/>
      <c r="BL505" s="8"/>
      <c r="BM505" s="8"/>
      <c r="BN505" s="8"/>
      <c r="BO505" s="8"/>
      <c r="BP505" s="8"/>
      <c r="BQ505" s="8"/>
      <c r="BR505" s="8"/>
      <c r="BS505" s="8"/>
      <c r="BT505" s="8"/>
      <c r="BU505" s="8"/>
      <c r="BV505" s="8"/>
      <c r="BW505" s="8"/>
      <c r="BX505" s="8"/>
      <c r="BY505" s="8"/>
      <c r="BZ505" s="8"/>
      <c r="CA505" s="8"/>
      <c r="CB505" s="8"/>
    </row>
    <row r="506" customFormat="false" ht="13.8" hidden="false" customHeight="false" outlineLevel="0" collapsed="false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8"/>
      <c r="BK506" s="8"/>
      <c r="BL506" s="8"/>
      <c r="BM506" s="8"/>
      <c r="BN506" s="8"/>
      <c r="BO506" s="8"/>
      <c r="BP506" s="8"/>
      <c r="BQ506" s="8"/>
      <c r="BR506" s="8"/>
      <c r="BS506" s="8"/>
      <c r="BT506" s="8"/>
      <c r="BU506" s="8"/>
      <c r="BV506" s="8"/>
      <c r="BW506" s="8"/>
      <c r="BX506" s="8"/>
      <c r="BY506" s="8"/>
      <c r="BZ506" s="8"/>
      <c r="CA506" s="8"/>
      <c r="CB506" s="8"/>
    </row>
    <row r="507" customFormat="false" ht="13.8" hidden="false" customHeight="false" outlineLevel="0" collapsed="false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8"/>
      <c r="BK507" s="8"/>
      <c r="BL507" s="8"/>
      <c r="BM507" s="8"/>
      <c r="BN507" s="8"/>
      <c r="BO507" s="8"/>
      <c r="BP507" s="8"/>
      <c r="BQ507" s="8"/>
      <c r="BR507" s="8"/>
      <c r="BS507" s="8"/>
      <c r="BT507" s="8"/>
      <c r="BU507" s="8"/>
      <c r="BV507" s="8"/>
      <c r="BW507" s="8"/>
      <c r="BX507" s="8"/>
      <c r="BY507" s="8"/>
      <c r="BZ507" s="8"/>
      <c r="CA507" s="8"/>
      <c r="CB507" s="8"/>
    </row>
    <row r="508" customFormat="false" ht="13.8" hidden="false" customHeight="false" outlineLevel="0" collapsed="false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8"/>
      <c r="BK508" s="8"/>
      <c r="BL508" s="8"/>
      <c r="BM508" s="8"/>
      <c r="BN508" s="8"/>
      <c r="BO508" s="8"/>
      <c r="BP508" s="8"/>
      <c r="BQ508" s="8"/>
      <c r="BR508" s="8"/>
      <c r="BS508" s="8"/>
      <c r="BT508" s="8"/>
      <c r="BU508" s="8"/>
      <c r="BV508" s="8"/>
      <c r="BW508" s="8"/>
      <c r="BX508" s="8"/>
      <c r="BY508" s="8"/>
      <c r="BZ508" s="8"/>
      <c r="CA508" s="8"/>
      <c r="CB508" s="8"/>
    </row>
    <row r="509" customFormat="false" ht="13.8" hidden="false" customHeight="false" outlineLevel="0" collapsed="false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8"/>
      <c r="BK509" s="8"/>
      <c r="BL509" s="8"/>
      <c r="BM509" s="8"/>
      <c r="BN509" s="8"/>
      <c r="BO509" s="8"/>
      <c r="BP509" s="8"/>
      <c r="BQ509" s="8"/>
      <c r="BR509" s="8"/>
      <c r="BS509" s="8"/>
      <c r="BT509" s="8"/>
      <c r="BU509" s="8"/>
      <c r="BV509" s="8"/>
      <c r="BW509" s="8"/>
      <c r="BX509" s="8"/>
      <c r="BY509" s="8"/>
      <c r="BZ509" s="8"/>
      <c r="CA509" s="8"/>
      <c r="CB509" s="8"/>
    </row>
    <row r="510" customFormat="false" ht="13.8" hidden="false" customHeight="false" outlineLevel="0" collapsed="false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8"/>
      <c r="BK510" s="8"/>
      <c r="BL510" s="8"/>
      <c r="BM510" s="8"/>
      <c r="BN510" s="8"/>
      <c r="BO510" s="8"/>
      <c r="BP510" s="8"/>
      <c r="BQ510" s="8"/>
      <c r="BR510" s="8"/>
      <c r="BS510" s="8"/>
      <c r="BT510" s="8"/>
      <c r="BU510" s="8"/>
      <c r="BV510" s="8"/>
      <c r="BW510" s="8"/>
      <c r="BX510" s="8"/>
      <c r="BY510" s="8"/>
      <c r="BZ510" s="8"/>
      <c r="CA510" s="8"/>
      <c r="CB510" s="8"/>
    </row>
    <row r="511" customFormat="false" ht="13.8" hidden="false" customHeight="false" outlineLevel="0" collapsed="false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8"/>
      <c r="BK511" s="8"/>
      <c r="BL511" s="8"/>
      <c r="BM511" s="8"/>
      <c r="BN511" s="8"/>
      <c r="BO511" s="8"/>
      <c r="BP511" s="8"/>
      <c r="BQ511" s="8"/>
      <c r="BR511" s="8"/>
      <c r="BS511" s="8"/>
      <c r="BT511" s="8"/>
      <c r="BU511" s="8"/>
      <c r="BV511" s="8"/>
      <c r="BW511" s="8"/>
      <c r="BX511" s="8"/>
      <c r="BY511" s="8"/>
      <c r="BZ511" s="8"/>
      <c r="CA511" s="8"/>
      <c r="CB511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picture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0070C0"/>
    <pageSetUpPr fitToPage="false"/>
  </sheetPr>
  <dimension ref="A1:BW662"/>
  <sheetViews>
    <sheetView showFormulas="false" showGridLines="true" showRowColHeaders="true" showZeros="true" rightToLeft="false" tabSelected="true" showOutlineSymbols="true" defaultGridColor="true" view="normal" topLeftCell="A1" colorId="64" zoomScale="55" zoomScaleNormal="55" zoomScalePageLayoutView="100" workbookViewId="0">
      <selection pane="topLeft" activeCell="W49" activeCellId="0" sqref="W49"/>
    </sheetView>
  </sheetViews>
  <sheetFormatPr defaultColWidth="11.78515625" defaultRowHeight="13.8" zeroHeight="false" outlineLevelRow="0" outlineLevelCol="0"/>
  <cols>
    <col collapsed="false" customWidth="true" hidden="false" outlineLevel="0" max="1" min="1" style="1" width="11.42"/>
    <col collapsed="false" customWidth="true" hidden="false" outlineLevel="0" max="2" min="2" style="1" width="16.57"/>
    <col collapsed="false" customWidth="true" hidden="false" outlineLevel="0" max="64" min="3" style="1" width="11.42"/>
  </cols>
  <sheetData>
    <row r="1" customFormat="false" ht="13.8" hidden="false" customHeight="false" outlineLevel="0" collapsed="false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</row>
    <row r="2" customFormat="false" ht="13.8" hidden="false" customHeight="false" outlineLevel="0" collapsed="false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</row>
    <row r="3" customFormat="false" ht="13.8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</row>
    <row r="4" customFormat="false" ht="26.8" hidden="false" customHeight="false" outlineLevel="0" collapsed="false">
      <c r="A4" s="4"/>
      <c r="B4" s="5" t="s">
        <v>11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</row>
    <row r="5" customFormat="false" ht="13.8" hidden="false" customHeight="false" outlineLevel="0" collapsed="false">
      <c r="A5" s="4"/>
      <c r="B5" s="4"/>
      <c r="C5" s="4"/>
      <c r="D5" s="4"/>
      <c r="E5" s="4" t="s">
        <v>2091</v>
      </c>
      <c r="F5" s="4"/>
      <c r="G5" s="4"/>
      <c r="H5" s="4"/>
      <c r="I5" s="4"/>
      <c r="J5" s="4"/>
      <c r="K5" s="4"/>
      <c r="L5" s="4"/>
      <c r="M5" s="4"/>
      <c r="N5" s="17"/>
      <c r="O5" s="4"/>
      <c r="P5" s="4"/>
      <c r="Q5" s="4"/>
      <c r="R5" s="4"/>
      <c r="S5" s="4"/>
      <c r="T5" s="4"/>
      <c r="U5" s="6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6" t="s">
        <v>2092</v>
      </c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</row>
    <row r="6" customFormat="false" ht="13.8" hidden="false" customHeight="false" outlineLevel="0" collapsed="false">
      <c r="A6" s="4"/>
      <c r="B6" s="4"/>
      <c r="C6" s="4"/>
      <c r="D6" s="4"/>
      <c r="E6" s="33"/>
      <c r="F6" s="33"/>
      <c r="G6" s="4"/>
      <c r="H6" s="4"/>
      <c r="I6" s="4" t="s">
        <v>2093</v>
      </c>
      <c r="J6" s="4"/>
      <c r="K6" s="4"/>
      <c r="L6" s="17"/>
      <c r="M6" s="4"/>
      <c r="N6" s="17"/>
      <c r="O6" s="11" t="str">
        <f aca="false">HYPERLINK("https://www.youtube.com/channel/UC3xfbCMLCw1Hh4dWop3XtHg ","Youtube de Rstudio")</f>
        <v>Youtube de Rstudio</v>
      </c>
      <c r="P6" s="4"/>
      <c r="Q6" s="11"/>
      <c r="R6" s="6" t="s">
        <v>2094</v>
      </c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</row>
    <row r="7" customFormat="false" ht="13.8" hidden="false" customHeight="false" outlineLevel="0" collapsed="false">
      <c r="A7" s="4"/>
      <c r="B7" s="4"/>
      <c r="C7" s="4"/>
      <c r="D7" s="4"/>
      <c r="E7" s="4"/>
      <c r="F7" s="4"/>
      <c r="G7" s="4"/>
      <c r="H7" s="4"/>
      <c r="I7" s="4"/>
      <c r="J7" s="4"/>
      <c r="K7" s="17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16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</row>
    <row r="8" customFormat="false" ht="13.8" hidden="false" customHeight="false" outlineLevel="0" collapsed="false">
      <c r="A8" s="4"/>
      <c r="B8" s="4" t="s">
        <v>2095</v>
      </c>
      <c r="C8" s="4" t="s">
        <v>2096</v>
      </c>
      <c r="D8" s="4"/>
      <c r="E8" s="33"/>
      <c r="F8" s="33"/>
      <c r="G8" s="4"/>
      <c r="H8" s="4"/>
      <c r="I8" s="16" t="s">
        <v>4</v>
      </c>
      <c r="J8" s="17"/>
      <c r="K8" s="4"/>
      <c r="L8" s="16" t="s">
        <v>2097</v>
      </c>
      <c r="M8" s="4"/>
      <c r="N8" s="17"/>
      <c r="O8" s="4"/>
      <c r="P8" s="4"/>
      <c r="Q8" s="4"/>
      <c r="R8" s="4" t="s">
        <v>2098</v>
      </c>
      <c r="S8" s="4"/>
      <c r="T8" s="4"/>
      <c r="U8" s="4"/>
      <c r="V8" s="4"/>
      <c r="W8" s="4" t="s">
        <v>2099</v>
      </c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 t="s">
        <v>2100</v>
      </c>
      <c r="AU8" s="4" t="s">
        <v>2101</v>
      </c>
      <c r="AV8" s="4"/>
      <c r="AW8" s="4"/>
      <c r="AX8" s="4"/>
      <c r="AY8" s="4" t="s">
        <v>2102</v>
      </c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</row>
    <row r="9" customFormat="false" ht="13.8" hidden="false" customHeight="false" outlineLevel="0" collapsed="false">
      <c r="A9" s="4"/>
      <c r="B9" s="59" t="s">
        <v>615</v>
      </c>
      <c r="C9" s="4" t="s">
        <v>2103</v>
      </c>
      <c r="D9" s="4"/>
      <c r="E9" s="4"/>
      <c r="F9" s="4"/>
      <c r="G9" s="4"/>
      <c r="H9" s="4"/>
      <c r="I9" s="4" t="s">
        <v>2104</v>
      </c>
      <c r="J9" s="4"/>
      <c r="K9" s="4"/>
      <c r="L9" s="4" t="s">
        <v>2105</v>
      </c>
      <c r="M9" s="4"/>
      <c r="N9" s="4"/>
      <c r="O9" s="4"/>
      <c r="P9" s="4"/>
      <c r="Q9" s="60"/>
      <c r="R9" s="4" t="s">
        <v>2106</v>
      </c>
      <c r="S9" s="4"/>
      <c r="T9" s="4"/>
      <c r="U9" s="4"/>
      <c r="V9" s="4"/>
      <c r="W9" s="4" t="s">
        <v>2107</v>
      </c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 t="s">
        <v>2108</v>
      </c>
      <c r="AU9" s="4" t="s">
        <v>2109</v>
      </c>
      <c r="AV9" s="4"/>
      <c r="AW9" s="4"/>
      <c r="AX9" s="4"/>
      <c r="AY9" s="4" t="s">
        <v>2110</v>
      </c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</row>
    <row r="10" customFormat="false" ht="13.8" hidden="false" customHeight="false" outlineLevel="0" collapsed="false">
      <c r="A10" s="4"/>
      <c r="B10" s="33" t="s">
        <v>2111</v>
      </c>
      <c r="C10" s="33"/>
      <c r="D10" s="4"/>
      <c r="E10" s="4"/>
      <c r="F10" s="4"/>
      <c r="G10" s="11" t="str">
        <f aca="false">HYPERLINK("https://stackoverflow.com/questions/6329962/split-code-over-multiple-lines-in-an-r-script#6330975 ","link")</f>
        <v>link</v>
      </c>
      <c r="H10" s="4"/>
      <c r="I10" s="4" t="s">
        <v>2112</v>
      </c>
      <c r="J10" s="4"/>
      <c r="K10" s="4"/>
      <c r="L10" s="4" t="s">
        <v>2113</v>
      </c>
      <c r="M10" s="4"/>
      <c r="N10" s="4"/>
      <c r="O10" s="4"/>
      <c r="P10" s="4"/>
      <c r="Q10" s="60"/>
      <c r="R10" s="4" t="s">
        <v>116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 t="s">
        <v>2114</v>
      </c>
      <c r="AU10" s="4" t="s">
        <v>2115</v>
      </c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</row>
    <row r="11" customFormat="false" ht="13.8" hidden="false" customHeight="false" outlineLevel="0" collapsed="false">
      <c r="A11" s="4"/>
      <c r="B11" s="6"/>
      <c r="C11" s="4"/>
      <c r="D11" s="4"/>
      <c r="E11" s="4"/>
      <c r="F11" s="4"/>
      <c r="G11" s="4"/>
      <c r="H11" s="4"/>
      <c r="I11" s="4" t="s">
        <v>2116</v>
      </c>
      <c r="J11" s="4"/>
      <c r="K11" s="4"/>
      <c r="L11" s="4" t="s">
        <v>2117</v>
      </c>
      <c r="M11" s="4"/>
      <c r="N11" s="4"/>
      <c r="O11" s="4"/>
      <c r="P11" s="4"/>
      <c r="Q11" s="11"/>
      <c r="R11" s="4" t="s">
        <v>2118</v>
      </c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 t="s">
        <v>45</v>
      </c>
      <c r="AU11" s="4" t="s">
        <v>2119</v>
      </c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</row>
    <row r="12" customFormat="false" ht="13.8" hidden="false" customHeight="false" outlineLevel="0" collapsed="false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11" t="str">
        <f aca="false">HYPERLINK("https://www.rdocumentation.org/","Rdocumentation.org")</f>
        <v>Rdocumentation.org</v>
      </c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 t="s">
        <v>2120</v>
      </c>
      <c r="AU12" s="4" t="s">
        <v>2121</v>
      </c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</row>
    <row r="13" customFormat="false" ht="13.8" hidden="false" customHeight="false" outlineLevel="0" collapsed="false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16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 t="s">
        <v>1793</v>
      </c>
      <c r="AU13" s="4" t="s">
        <v>2122</v>
      </c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</row>
    <row r="14" customFormat="false" ht="13.8" hidden="false" customHeight="false" outlineLevel="0" collapsed="false">
      <c r="A14" s="4"/>
      <c r="B14" s="6" t="s">
        <v>380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16" t="s">
        <v>2123</v>
      </c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 t="s">
        <v>2124</v>
      </c>
      <c r="AU14" s="4" t="s">
        <v>2125</v>
      </c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</row>
    <row r="15" customFormat="false" ht="13.8" hidden="false" customHeight="false" outlineLevel="0" collapsed="false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 t="s">
        <v>2126</v>
      </c>
      <c r="S15" s="4"/>
      <c r="T15" s="4" t="s">
        <v>2127</v>
      </c>
      <c r="U15" s="4"/>
      <c r="V15" s="4"/>
      <c r="W15" s="4"/>
      <c r="X15" s="4" t="s">
        <v>2128</v>
      </c>
      <c r="Y15" s="4"/>
      <c r="Z15" s="4" t="s">
        <v>2129</v>
      </c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 t="s">
        <v>2130</v>
      </c>
      <c r="AU15" s="4" t="s">
        <v>2131</v>
      </c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</row>
    <row r="16" customFormat="false" ht="13.8" hidden="false" customHeight="false" outlineLevel="0" collapsed="false">
      <c r="A16" s="4"/>
      <c r="B16" s="4" t="s">
        <v>2132</v>
      </c>
      <c r="C16" s="4"/>
      <c r="D16" s="4"/>
      <c r="E16" s="4" t="s">
        <v>2133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 t="s">
        <v>2134</v>
      </c>
      <c r="S16" s="4"/>
      <c r="T16" s="4" t="s">
        <v>2135</v>
      </c>
      <c r="U16" s="4"/>
      <c r="V16" s="4"/>
      <c r="W16" s="4"/>
      <c r="X16" s="4"/>
      <c r="Y16" s="4" t="s">
        <v>2136</v>
      </c>
      <c r="Z16" s="4" t="s">
        <v>2137</v>
      </c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 t="s">
        <v>2138</v>
      </c>
      <c r="AU16" s="4" t="s">
        <v>2139</v>
      </c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</row>
    <row r="17" customFormat="false" ht="13.8" hidden="false" customHeight="false" outlineLevel="0" collapsed="false">
      <c r="A17" s="4"/>
      <c r="B17" s="4" t="s">
        <v>2140</v>
      </c>
      <c r="C17" s="4"/>
      <c r="D17" s="4"/>
      <c r="E17" s="4" t="s">
        <v>2133</v>
      </c>
      <c r="F17" s="4"/>
      <c r="G17" s="4"/>
      <c r="H17" s="55"/>
      <c r="I17" s="4"/>
      <c r="J17" s="4"/>
      <c r="K17" s="4"/>
      <c r="L17" s="4"/>
      <c r="M17" s="4"/>
      <c r="N17" s="4"/>
      <c r="O17" s="4"/>
      <c r="P17" s="4"/>
      <c r="Q17" s="4"/>
      <c r="R17" s="4" t="s">
        <v>2141</v>
      </c>
      <c r="S17" s="4"/>
      <c r="T17" s="4" t="s">
        <v>2142</v>
      </c>
      <c r="U17" s="4"/>
      <c r="V17" s="4"/>
      <c r="W17" s="4"/>
      <c r="X17" s="4"/>
      <c r="Y17" s="4" t="s">
        <v>2143</v>
      </c>
      <c r="Z17" s="4" t="s">
        <v>2144</v>
      </c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</row>
    <row r="18" customFormat="false" ht="13.8" hidden="false" customHeight="false" outlineLevel="0" collapsed="false">
      <c r="A18" s="4"/>
      <c r="B18" s="4" t="s">
        <v>2145</v>
      </c>
      <c r="C18" s="4"/>
      <c r="D18" s="4"/>
      <c r="E18" s="4" t="s">
        <v>2146</v>
      </c>
      <c r="F18" s="4"/>
      <c r="G18" s="4"/>
      <c r="H18" s="55"/>
      <c r="I18" s="4"/>
      <c r="J18" s="4"/>
      <c r="K18" s="4"/>
      <c r="L18" s="4"/>
      <c r="M18" s="4"/>
      <c r="N18" s="4"/>
      <c r="O18" s="4"/>
      <c r="P18" s="4"/>
      <c r="Q18" s="4"/>
      <c r="R18" s="4" t="s">
        <v>2147</v>
      </c>
      <c r="S18" s="4"/>
      <c r="T18" s="4" t="s">
        <v>2148</v>
      </c>
      <c r="U18" s="4"/>
      <c r="V18" s="4"/>
      <c r="W18" s="4"/>
      <c r="X18" s="4"/>
      <c r="Y18" s="4" t="s">
        <v>2149</v>
      </c>
      <c r="Z18" s="4" t="s">
        <v>2150</v>
      </c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 t="s">
        <v>2151</v>
      </c>
      <c r="AU18" s="4" t="s">
        <v>2152</v>
      </c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</row>
    <row r="19" customFormat="false" ht="13.8" hidden="false" customHeight="false" outlineLevel="0" collapsed="false">
      <c r="A19" s="4"/>
      <c r="B19" s="4" t="s">
        <v>2153</v>
      </c>
      <c r="C19" s="4"/>
      <c r="D19" s="4"/>
      <c r="E19" s="4" t="s">
        <v>2154</v>
      </c>
      <c r="F19" s="4"/>
      <c r="G19" s="4"/>
      <c r="H19" s="55"/>
      <c r="I19" s="4"/>
      <c r="J19" s="4"/>
      <c r="K19" s="4"/>
      <c r="L19" s="4"/>
      <c r="M19" s="4"/>
      <c r="N19" s="4"/>
      <c r="O19" s="4"/>
      <c r="P19" s="4"/>
      <c r="Q19" s="4"/>
      <c r="R19" s="4" t="s">
        <v>2155</v>
      </c>
      <c r="S19" s="4"/>
      <c r="T19" s="4" t="s">
        <v>2156</v>
      </c>
      <c r="U19" s="4"/>
      <c r="V19" s="4"/>
      <c r="W19" s="4"/>
      <c r="X19" s="4"/>
      <c r="Y19" s="4" t="s">
        <v>2157</v>
      </c>
      <c r="Z19" s="4" t="s">
        <v>2158</v>
      </c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 t="s">
        <v>2159</v>
      </c>
      <c r="AU19" s="4" t="s">
        <v>2160</v>
      </c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</row>
    <row r="20" customFormat="false" ht="13.8" hidden="false" customHeight="false" outlineLevel="0" collapsed="false">
      <c r="A20" s="4"/>
      <c r="B20" s="4" t="s">
        <v>2161</v>
      </c>
      <c r="C20" s="4"/>
      <c r="D20" s="4"/>
      <c r="E20" s="4" t="s">
        <v>2162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 t="s">
        <v>2163</v>
      </c>
      <c r="S20" s="4"/>
      <c r="T20" s="4" t="s">
        <v>2164</v>
      </c>
      <c r="U20" s="4"/>
      <c r="V20" s="4"/>
      <c r="W20" s="4"/>
      <c r="X20" s="4"/>
      <c r="Y20" s="4" t="s">
        <v>2165</v>
      </c>
      <c r="Z20" s="4" t="s">
        <v>2166</v>
      </c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 t="s">
        <v>2167</v>
      </c>
      <c r="AU20" s="4" t="s">
        <v>2168</v>
      </c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</row>
    <row r="21" customFormat="false" ht="13.8" hidden="false" customHeight="false" outlineLevel="0" collapsed="false">
      <c r="A21" s="4"/>
      <c r="B21" s="4" t="s">
        <v>2169</v>
      </c>
      <c r="C21" s="4"/>
      <c r="D21" s="4"/>
      <c r="E21" s="4" t="s">
        <v>2170</v>
      </c>
      <c r="F21" s="4"/>
      <c r="G21" s="4"/>
      <c r="H21" s="4"/>
      <c r="I21" s="4"/>
      <c r="J21" s="4"/>
      <c r="K21" s="4"/>
      <c r="L21" s="11" t="str">
        <f aca="false">HYPERLINK("https://www.youtube.com/watch?v=ccdnftfdqk8","explicación")</f>
        <v>explicación</v>
      </c>
      <c r="M21" s="4"/>
      <c r="N21" s="4"/>
      <c r="O21" s="4"/>
      <c r="P21" s="4"/>
      <c r="Q21" s="4"/>
      <c r="R21" s="4" t="s">
        <v>2171</v>
      </c>
      <c r="S21" s="4"/>
      <c r="T21" s="4" t="s">
        <v>2172</v>
      </c>
      <c r="U21" s="4"/>
      <c r="V21" s="4"/>
      <c r="W21" s="4"/>
      <c r="X21" s="4"/>
      <c r="Y21" s="4" t="s">
        <v>2173</v>
      </c>
      <c r="Z21" s="4" t="s">
        <v>2174</v>
      </c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</row>
    <row r="22" customFormat="false" ht="13.8" hidden="false" customHeight="false" outlineLevel="0" collapsed="false">
      <c r="A22" s="4"/>
      <c r="B22" s="4" t="s">
        <v>2175</v>
      </c>
      <c r="C22" s="4"/>
      <c r="D22" s="4"/>
      <c r="E22" s="4" t="s">
        <v>2176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 t="s">
        <v>2177</v>
      </c>
      <c r="S22" s="4"/>
      <c r="T22" s="4" t="s">
        <v>2178</v>
      </c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 t="s">
        <v>2179</v>
      </c>
      <c r="AU22" s="4" t="s">
        <v>2180</v>
      </c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</row>
    <row r="23" customFormat="false" ht="13.8" hidden="false" customHeight="false" outlineLevel="0" collapsed="false">
      <c r="A23" s="4"/>
      <c r="B23" s="4" t="s">
        <v>2181</v>
      </c>
      <c r="C23" s="4"/>
      <c r="D23" s="4"/>
      <c r="E23" s="4" t="s">
        <v>2182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 t="s">
        <v>2183</v>
      </c>
      <c r="S23" s="4"/>
      <c r="T23" s="4" t="s">
        <v>2184</v>
      </c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 t="s">
        <v>2185</v>
      </c>
      <c r="AU23" s="4" t="s">
        <v>2186</v>
      </c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</row>
    <row r="24" customFormat="false" ht="13.8" hidden="false" customHeight="false" outlineLevel="0" collapsed="false">
      <c r="A24" s="4"/>
      <c r="B24" s="55" t="s">
        <v>2187</v>
      </c>
      <c r="C24" s="4"/>
      <c r="D24" s="4"/>
      <c r="E24" s="4" t="s">
        <v>2188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 t="s">
        <v>2189</v>
      </c>
      <c r="AU24" s="4" t="s">
        <v>2190</v>
      </c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</row>
    <row r="25" customFormat="false" ht="13.8" hidden="false" customHeight="false" outlineLevel="0" collapsed="false">
      <c r="A25" s="4"/>
      <c r="B25" s="55" t="s">
        <v>2191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 t="s">
        <v>1023</v>
      </c>
      <c r="AU25" s="4" t="s">
        <v>2192</v>
      </c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</row>
    <row r="26" customFormat="false" ht="13.8" hidden="false" customHeight="false" outlineLevel="0" collapsed="false">
      <c r="A26" s="4"/>
      <c r="B26" s="4" t="s">
        <v>2193</v>
      </c>
      <c r="C26" s="4"/>
      <c r="D26" s="4"/>
      <c r="E26" s="4" t="s">
        <v>2194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6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 t="s">
        <v>2195</v>
      </c>
      <c r="AU26" s="4" t="s">
        <v>2196</v>
      </c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</row>
    <row r="27" customFormat="false" ht="13.8" hidden="false" customHeight="false" outlineLevel="0" collapsed="false">
      <c r="A27" s="4"/>
      <c r="B27" s="4" t="s">
        <v>2197</v>
      </c>
      <c r="C27" s="4"/>
      <c r="D27" s="4"/>
      <c r="E27" s="4" t="s">
        <v>2198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6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 t="s">
        <v>2199</v>
      </c>
      <c r="AU27" s="4" t="s">
        <v>2200</v>
      </c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</row>
    <row r="28" customFormat="false" ht="13.8" hidden="false" customHeight="false" outlineLevel="0" collapsed="false">
      <c r="A28" s="4"/>
      <c r="B28" s="4" t="s">
        <v>2201</v>
      </c>
      <c r="C28" s="4"/>
      <c r="D28" s="4"/>
      <c r="E28" s="4" t="s">
        <v>2202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6" t="s">
        <v>1051</v>
      </c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 t="s">
        <v>2203</v>
      </c>
      <c r="AU28" s="4" t="s">
        <v>2204</v>
      </c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</row>
    <row r="29" customFormat="false" ht="13.8" hidden="false" customHeight="false" outlineLevel="0" collapsed="false">
      <c r="A29" s="4"/>
      <c r="B29" s="4" t="s">
        <v>2205</v>
      </c>
      <c r="C29" s="4"/>
      <c r="D29" s="4"/>
      <c r="E29" s="4" t="s">
        <v>2206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17" t="s">
        <v>2207</v>
      </c>
      <c r="AH29" s="4"/>
      <c r="AI29" s="4"/>
      <c r="AJ29" s="4"/>
      <c r="AK29" s="17"/>
      <c r="AL29" s="4"/>
      <c r="AM29" s="4"/>
      <c r="AN29" s="4"/>
      <c r="AO29" s="4"/>
      <c r="AP29" s="4"/>
      <c r="AQ29" s="4"/>
      <c r="AR29" s="4"/>
      <c r="AS29" s="4"/>
      <c r="AT29" s="4" t="s">
        <v>2208</v>
      </c>
      <c r="AU29" s="4" t="s">
        <v>2209</v>
      </c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</row>
    <row r="30" customFormat="false" ht="13.8" hidden="false" customHeight="false" outlineLevel="0" collapsed="false">
      <c r="A30" s="4"/>
      <c r="B30" s="4" t="s">
        <v>2210</v>
      </c>
      <c r="C30" s="4"/>
      <c r="D30" s="4"/>
      <c r="E30" s="4" t="s">
        <v>2211</v>
      </c>
      <c r="F30" s="4"/>
      <c r="G30" s="4"/>
      <c r="H30" s="61"/>
      <c r="I30" s="4"/>
      <c r="J30" s="4"/>
      <c r="K30" s="4"/>
      <c r="L30" s="4"/>
      <c r="M30" s="4"/>
      <c r="N30" s="4"/>
      <c r="O30" s="4"/>
      <c r="P30" s="4"/>
      <c r="Q30" s="17" t="s">
        <v>375</v>
      </c>
      <c r="R30" s="4"/>
      <c r="S30" s="4"/>
      <c r="T30" s="17" t="s">
        <v>376</v>
      </c>
      <c r="U30" s="4"/>
      <c r="V30" s="4"/>
      <c r="W30" s="17" t="s">
        <v>2212</v>
      </c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15"/>
      <c r="AL30" s="4"/>
      <c r="AM30" s="4"/>
      <c r="AN30" s="4"/>
      <c r="AO30" s="4"/>
      <c r="AP30" s="4"/>
      <c r="AQ30" s="4"/>
      <c r="AR30" s="4"/>
      <c r="AS30" s="4"/>
      <c r="AT30" s="4" t="s">
        <v>2213</v>
      </c>
      <c r="AU30" s="4" t="s">
        <v>2214</v>
      </c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</row>
    <row r="31" customFormat="false" ht="13.8" hidden="false" customHeight="false" outlineLevel="0" collapsed="false">
      <c r="A31" s="4"/>
      <c r="B31" s="4" t="s">
        <v>2215</v>
      </c>
      <c r="C31" s="4"/>
      <c r="D31" s="4"/>
      <c r="E31" s="4" t="s">
        <v>2216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15" t="s">
        <v>249</v>
      </c>
      <c r="R31" s="4" t="s">
        <v>381</v>
      </c>
      <c r="S31" s="4"/>
      <c r="T31" s="15" t="s">
        <v>382</v>
      </c>
      <c r="U31" s="4" t="s">
        <v>383</v>
      </c>
      <c r="V31" s="4"/>
      <c r="W31" s="15" t="s">
        <v>384</v>
      </c>
      <c r="X31" s="4" t="s">
        <v>1868</v>
      </c>
      <c r="Y31" s="4"/>
      <c r="Z31" s="4"/>
      <c r="AA31" s="4"/>
      <c r="AB31" s="4"/>
      <c r="AC31" s="4" t="s">
        <v>2217</v>
      </c>
      <c r="AD31" s="4" t="s">
        <v>2218</v>
      </c>
      <c r="AE31" s="4"/>
      <c r="AF31" s="4"/>
      <c r="AG31" s="4" t="s">
        <v>2219</v>
      </c>
      <c r="AH31" s="4"/>
      <c r="AI31" s="4"/>
      <c r="AJ31" s="4"/>
      <c r="AK31" s="15"/>
      <c r="AL31" s="4"/>
      <c r="AM31" s="4"/>
      <c r="AN31" s="4"/>
      <c r="AO31" s="4"/>
      <c r="AP31" s="4"/>
      <c r="AQ31" s="4"/>
      <c r="AR31" s="4"/>
      <c r="AS31" s="4"/>
      <c r="AT31" s="4" t="s">
        <v>1934</v>
      </c>
      <c r="AU31" s="4" t="s">
        <v>1935</v>
      </c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</row>
    <row r="32" customFormat="false" ht="13.8" hidden="false" customHeight="false" outlineLevel="0" collapsed="false">
      <c r="A32" s="4"/>
      <c r="B32" s="4" t="s">
        <v>2220</v>
      </c>
      <c r="C32" s="4"/>
      <c r="D32" s="4"/>
      <c r="E32" s="4" t="s">
        <v>2221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15" t="s">
        <v>256</v>
      </c>
      <c r="R32" s="4" t="s">
        <v>390</v>
      </c>
      <c r="S32" s="4"/>
      <c r="T32" s="15" t="s">
        <v>391</v>
      </c>
      <c r="U32" s="4" t="s">
        <v>392</v>
      </c>
      <c r="V32" s="4"/>
      <c r="W32" s="15" t="s">
        <v>250</v>
      </c>
      <c r="X32" s="4" t="s">
        <v>1873</v>
      </c>
      <c r="Y32" s="4"/>
      <c r="Z32" s="4"/>
      <c r="AA32" s="4"/>
      <c r="AB32" s="4"/>
      <c r="AC32" s="4" t="s">
        <v>2222</v>
      </c>
      <c r="AD32" s="4" t="s">
        <v>2223</v>
      </c>
      <c r="AE32" s="4"/>
      <c r="AF32" s="4"/>
      <c r="AG32" s="4" t="s">
        <v>2224</v>
      </c>
      <c r="AH32" s="4"/>
      <c r="AI32" s="4"/>
      <c r="AJ32" s="4"/>
      <c r="AK32" s="15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</row>
    <row r="33" customFormat="false" ht="13.8" hidden="false" customHeight="false" outlineLevel="0" collapsed="false">
      <c r="A33" s="4"/>
      <c r="B33" s="62" t="s">
        <v>2225</v>
      </c>
      <c r="C33" s="4"/>
      <c r="D33" s="4"/>
      <c r="E33" s="4" t="s">
        <v>2226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15" t="s">
        <v>247</v>
      </c>
      <c r="R33" s="4" t="s">
        <v>1881</v>
      </c>
      <c r="S33" s="4"/>
      <c r="T33" s="15" t="s">
        <v>411</v>
      </c>
      <c r="U33" s="4" t="s">
        <v>412</v>
      </c>
      <c r="V33" s="4"/>
      <c r="W33" s="15" t="s">
        <v>402</v>
      </c>
      <c r="X33" s="4" t="s">
        <v>2227</v>
      </c>
      <c r="Y33" s="4"/>
      <c r="Z33" s="4"/>
      <c r="AA33" s="4"/>
      <c r="AB33" s="4"/>
      <c r="AC33" s="4" t="s">
        <v>2228</v>
      </c>
      <c r="AD33" s="4" t="s">
        <v>2229</v>
      </c>
      <c r="AE33" s="4"/>
      <c r="AF33" s="4"/>
      <c r="AG33" s="4" t="s">
        <v>2230</v>
      </c>
      <c r="AH33" s="4"/>
      <c r="AI33" s="4"/>
      <c r="AJ33" s="4"/>
      <c r="AK33" s="15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</row>
    <row r="34" customFormat="false" ht="13.8" hidden="false" customHeight="false" outlineLevel="0" collapsed="false">
      <c r="A34" s="4"/>
      <c r="B34" s="4" t="s">
        <v>2231</v>
      </c>
      <c r="C34" s="4"/>
      <c r="D34" s="4"/>
      <c r="E34" s="4" t="s">
        <v>2232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15" t="s">
        <v>261</v>
      </c>
      <c r="R34" s="4" t="s">
        <v>1890</v>
      </c>
      <c r="S34" s="4"/>
      <c r="T34" s="15" t="s">
        <v>270</v>
      </c>
      <c r="U34" s="4" t="s">
        <v>401</v>
      </c>
      <c r="V34" s="4"/>
      <c r="W34" s="15" t="s">
        <v>2233</v>
      </c>
      <c r="X34" s="4" t="s">
        <v>2234</v>
      </c>
      <c r="Y34" s="4"/>
      <c r="Z34" s="4"/>
      <c r="AA34" s="4"/>
      <c r="AB34" s="4"/>
      <c r="AC34" s="4"/>
      <c r="AD34" s="4"/>
      <c r="AE34" s="4"/>
      <c r="AF34" s="4"/>
      <c r="AG34" s="4" t="s">
        <v>2235</v>
      </c>
      <c r="AH34" s="4"/>
      <c r="AI34" s="4"/>
      <c r="AJ34" s="4"/>
      <c r="AK34" s="15"/>
      <c r="AL34" s="4"/>
      <c r="AM34" s="4"/>
      <c r="AN34" s="4"/>
      <c r="AO34" s="4"/>
      <c r="AP34" s="4"/>
      <c r="AQ34" s="4"/>
      <c r="AR34" s="4"/>
      <c r="AS34" s="4"/>
      <c r="AT34" s="4" t="s">
        <v>2236</v>
      </c>
      <c r="AU34" s="4" t="s">
        <v>2237</v>
      </c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</row>
    <row r="35" customFormat="false" ht="13.8" hidden="false" customHeight="false" outlineLevel="0" collapsed="false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63" t="s">
        <v>414</v>
      </c>
      <c r="R35" s="4" t="s">
        <v>415</v>
      </c>
      <c r="S35" s="4"/>
      <c r="T35" s="15" t="s">
        <v>420</v>
      </c>
      <c r="U35" s="4" t="s">
        <v>421</v>
      </c>
      <c r="V35" s="4"/>
      <c r="W35" s="15" t="s">
        <v>2238</v>
      </c>
      <c r="X35" s="4" t="s">
        <v>2239</v>
      </c>
      <c r="Y35" s="4"/>
      <c r="Z35" s="4"/>
      <c r="AA35" s="4"/>
      <c r="AB35" s="4"/>
      <c r="AC35" s="4"/>
      <c r="AD35" s="4"/>
      <c r="AE35" s="4"/>
      <c r="AF35" s="4"/>
      <c r="AG35" s="4"/>
      <c r="AH35" s="15"/>
      <c r="AI35" s="4"/>
      <c r="AJ35" s="4"/>
      <c r="AK35" s="15"/>
      <c r="AL35" s="4"/>
      <c r="AM35" s="4"/>
      <c r="AN35" s="4"/>
      <c r="AO35" s="4"/>
      <c r="AP35" s="4"/>
      <c r="AQ35" s="4"/>
      <c r="AR35" s="4"/>
      <c r="AS35" s="4"/>
      <c r="AT35" s="4" t="s">
        <v>2240</v>
      </c>
      <c r="AU35" s="4" t="s">
        <v>2241</v>
      </c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</row>
    <row r="36" customFormat="false" ht="13.8" hidden="false" customHeight="false" outlineLevel="0" collapsed="false">
      <c r="A36" s="4"/>
      <c r="B36" s="16" t="s">
        <v>2242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15" t="s">
        <v>1897</v>
      </c>
      <c r="R36" s="4" t="s">
        <v>415</v>
      </c>
      <c r="S36" s="4"/>
      <c r="T36" s="15" t="s">
        <v>416</v>
      </c>
      <c r="U36" s="4" t="s">
        <v>417</v>
      </c>
      <c r="V36" s="4"/>
      <c r="W36" s="15" t="s">
        <v>2243</v>
      </c>
      <c r="X36" s="4" t="s">
        <v>2244</v>
      </c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 t="s">
        <v>2245</v>
      </c>
      <c r="AU36" s="4" t="s">
        <v>2246</v>
      </c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</row>
    <row r="37" customFormat="false" ht="13.8" hidden="false" customHeight="false" outlineLevel="0" collapsed="false">
      <c r="A37" s="4"/>
      <c r="B37" s="4" t="s">
        <v>2247</v>
      </c>
      <c r="C37" s="4"/>
      <c r="D37" s="4"/>
      <c r="E37" s="4" t="s">
        <v>2248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15" t="s">
        <v>2249</v>
      </c>
      <c r="R37" s="4" t="s">
        <v>2250</v>
      </c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17"/>
      <c r="AL37" s="4"/>
      <c r="AM37" s="4"/>
      <c r="AN37" s="4"/>
      <c r="AO37" s="4"/>
      <c r="AP37" s="4"/>
      <c r="AQ37" s="4"/>
      <c r="AR37" s="4"/>
      <c r="AS37" s="4"/>
      <c r="AT37" s="4" t="s">
        <v>2251</v>
      </c>
      <c r="AU37" s="4" t="s">
        <v>2252</v>
      </c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</row>
    <row r="38" customFormat="false" ht="13.8" hidden="false" customHeight="false" outlineLevel="0" collapsed="false">
      <c r="A38" s="4"/>
      <c r="B38" s="4" t="s">
        <v>2253</v>
      </c>
      <c r="C38" s="4"/>
      <c r="D38" s="4"/>
      <c r="E38" s="4" t="s">
        <v>2254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15" t="s">
        <v>2255</v>
      </c>
      <c r="R38" s="4" t="s">
        <v>1906</v>
      </c>
      <c r="S38" s="4"/>
      <c r="T38" s="4"/>
      <c r="U38" s="4"/>
      <c r="V38" s="4"/>
      <c r="W38" s="17" t="s">
        <v>378</v>
      </c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15"/>
      <c r="AL38" s="4"/>
      <c r="AM38" s="4"/>
      <c r="AN38" s="4"/>
      <c r="AO38" s="4"/>
      <c r="AP38" s="4"/>
      <c r="AQ38" s="4"/>
      <c r="AR38" s="4"/>
      <c r="AS38" s="4"/>
      <c r="AT38" s="4" t="s">
        <v>2256</v>
      </c>
      <c r="AU38" s="4" t="s">
        <v>2257</v>
      </c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</row>
    <row r="39" customFormat="false" ht="13.8" hidden="false" customHeight="false" outlineLevel="0" collapsed="false">
      <c r="A39" s="4"/>
      <c r="B39" s="4" t="s">
        <v>2258</v>
      </c>
      <c r="C39" s="4"/>
      <c r="D39" s="4"/>
      <c r="E39" s="4" t="s">
        <v>2259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15" t="s">
        <v>2260</v>
      </c>
      <c r="R39" s="4" t="s">
        <v>2261</v>
      </c>
      <c r="S39" s="4"/>
      <c r="T39" s="4"/>
      <c r="U39" s="4"/>
      <c r="V39" s="4"/>
      <c r="W39" s="15" t="s">
        <v>2262</v>
      </c>
      <c r="X39" s="4" t="s">
        <v>2263</v>
      </c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15"/>
      <c r="AL39" s="4"/>
      <c r="AM39" s="4"/>
      <c r="AN39" s="4"/>
      <c r="AO39" s="4"/>
      <c r="AP39" s="4"/>
      <c r="AQ39" s="4"/>
      <c r="AR39" s="4"/>
      <c r="AS39" s="4"/>
      <c r="AT39" s="59" t="s">
        <v>2264</v>
      </c>
      <c r="AU39" s="4" t="s">
        <v>2265</v>
      </c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</row>
    <row r="40" customFormat="false" ht="13.8" hidden="false" customHeight="false" outlineLevel="0" collapsed="false">
      <c r="A40" s="4"/>
      <c r="B40" s="4" t="s">
        <v>2266</v>
      </c>
      <c r="C40" s="4"/>
      <c r="D40" s="4"/>
      <c r="E40" s="4" t="s">
        <v>2267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17"/>
      <c r="R40" s="4"/>
      <c r="S40" s="4"/>
      <c r="T40" s="4"/>
      <c r="U40" s="4"/>
      <c r="V40" s="4"/>
      <c r="W40" s="15" t="s">
        <v>386</v>
      </c>
      <c r="X40" s="4" t="s">
        <v>2268</v>
      </c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15"/>
      <c r="AL40" s="4"/>
      <c r="AM40" s="4"/>
      <c r="AN40" s="4"/>
      <c r="AO40" s="4"/>
      <c r="AP40" s="4"/>
      <c r="AQ40" s="4"/>
      <c r="AR40" s="4"/>
      <c r="AS40" s="4"/>
      <c r="AT40" s="4" t="s">
        <v>2269</v>
      </c>
      <c r="AU40" s="4" t="s">
        <v>2270</v>
      </c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</row>
    <row r="41" customFormat="false" ht="13.8" hidden="false" customHeight="false" outlineLevel="0" collapsed="false">
      <c r="A41" s="4"/>
      <c r="B41" s="4" t="s">
        <v>2271</v>
      </c>
      <c r="C41" s="4"/>
      <c r="D41" s="4"/>
      <c r="E41" s="4" t="s">
        <v>2272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17" t="s">
        <v>1928</v>
      </c>
      <c r="R41" s="4"/>
      <c r="S41" s="4"/>
      <c r="T41" s="4"/>
      <c r="U41" s="4"/>
      <c r="V41" s="4"/>
      <c r="W41" s="15" t="s">
        <v>2273</v>
      </c>
      <c r="X41" s="4" t="s">
        <v>2274</v>
      </c>
      <c r="Y41" s="4"/>
      <c r="Z41" s="4"/>
      <c r="AA41" s="4"/>
      <c r="AB41" s="4"/>
      <c r="AC41" s="4"/>
      <c r="AD41" s="4"/>
      <c r="AE41" s="4" t="s">
        <v>2275</v>
      </c>
      <c r="AF41" s="4"/>
      <c r="AG41" s="4"/>
      <c r="AH41" s="4"/>
      <c r="AI41" s="4"/>
      <c r="AJ41" s="4"/>
      <c r="AK41" s="15"/>
      <c r="AL41" s="4"/>
      <c r="AM41" s="4"/>
      <c r="AN41" s="4"/>
      <c r="AO41" s="4"/>
      <c r="AP41" s="4"/>
      <c r="AQ41" s="4"/>
      <c r="AR41" s="4"/>
      <c r="AS41" s="4"/>
      <c r="AT41" s="4" t="s">
        <v>2276</v>
      </c>
      <c r="AU41" s="4" t="s">
        <v>2277</v>
      </c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</row>
    <row r="42" customFormat="false" ht="13.8" hidden="false" customHeight="false" outlineLevel="0" collapsed="false">
      <c r="A42" s="4"/>
      <c r="B42" s="4" t="s">
        <v>2278</v>
      </c>
      <c r="C42" s="4"/>
      <c r="D42" s="4"/>
      <c r="E42" s="4" t="s">
        <v>2279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15" t="s">
        <v>1930</v>
      </c>
      <c r="R42" s="4" t="s">
        <v>1931</v>
      </c>
      <c r="S42" s="4"/>
      <c r="T42" s="4"/>
      <c r="U42" s="4"/>
      <c r="V42" s="4"/>
      <c r="W42" s="15" t="s">
        <v>2280</v>
      </c>
      <c r="X42" s="4" t="s">
        <v>2281</v>
      </c>
      <c r="Y42" s="4"/>
      <c r="Z42" s="4"/>
      <c r="AA42" s="4"/>
      <c r="AB42" s="4"/>
      <c r="AC42" s="4"/>
      <c r="AD42" s="4"/>
      <c r="AE42" s="4" t="s">
        <v>2282</v>
      </c>
      <c r="AF42" s="4"/>
      <c r="AG42" s="4"/>
      <c r="AH42" s="4"/>
      <c r="AI42" s="4"/>
      <c r="AJ42" s="4"/>
      <c r="AK42" s="15"/>
      <c r="AL42" s="4"/>
      <c r="AM42" s="4"/>
      <c r="AN42" s="4"/>
      <c r="AO42" s="4"/>
      <c r="AP42" s="4"/>
      <c r="AQ42" s="4"/>
      <c r="AR42" s="4"/>
      <c r="AS42" s="4"/>
      <c r="AT42" s="4" t="s">
        <v>2283</v>
      </c>
      <c r="AU42" s="4" t="s">
        <v>2284</v>
      </c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</row>
    <row r="43" customFormat="false" ht="13.8" hidden="false" customHeight="false" outlineLevel="0" collapsed="false">
      <c r="A43" s="4"/>
      <c r="B43" s="4" t="s">
        <v>2285</v>
      </c>
      <c r="C43" s="4"/>
      <c r="D43" s="4"/>
      <c r="E43" s="4" t="s">
        <v>2286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15" t="s">
        <v>2287</v>
      </c>
      <c r="R43" s="4" t="s">
        <v>2288</v>
      </c>
      <c r="S43" s="4"/>
      <c r="T43" s="4"/>
      <c r="U43" s="4"/>
      <c r="V43" s="4"/>
      <c r="W43" s="15" t="s">
        <v>2289</v>
      </c>
      <c r="X43" s="4" t="s">
        <v>2290</v>
      </c>
      <c r="Y43" s="4"/>
      <c r="Z43" s="4"/>
      <c r="AA43" s="4"/>
      <c r="AB43" s="4"/>
      <c r="AC43" s="4"/>
      <c r="AD43" s="4"/>
      <c r="AE43" s="11" t="str">
        <f aca="false">HYPERLINK("https://www.youtube.com/watch?v=WCu1Xw4h_n8","Reglas de alcance (Scoping)")</f>
        <v>Reglas de alcance (Scoping)</v>
      </c>
      <c r="AF43" s="4"/>
      <c r="AG43" s="4"/>
      <c r="AH43" s="4"/>
      <c r="AI43" s="4"/>
      <c r="AJ43" s="4"/>
      <c r="AK43" s="15"/>
      <c r="AL43" s="4"/>
      <c r="AM43" s="4"/>
      <c r="AN43" s="4"/>
      <c r="AO43" s="4"/>
      <c r="AP43" s="4"/>
      <c r="AQ43" s="4"/>
      <c r="AR43" s="4"/>
      <c r="AS43" s="4"/>
      <c r="AT43" s="4" t="s">
        <v>2291</v>
      </c>
      <c r="AU43" s="4" t="s">
        <v>2292</v>
      </c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</row>
    <row r="44" customFormat="false" ht="13.8" hidden="false" customHeight="false" outlineLevel="0" collapsed="false">
      <c r="A44" s="4"/>
      <c r="B44" s="4" t="s">
        <v>1832</v>
      </c>
      <c r="C44" s="4"/>
      <c r="D44" s="4"/>
      <c r="E44" s="4" t="s">
        <v>2293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15" t="s">
        <v>599</v>
      </c>
      <c r="R44" s="4" t="s">
        <v>1933</v>
      </c>
      <c r="S44" s="4"/>
      <c r="T44" s="4"/>
      <c r="U44" s="4"/>
      <c r="V44" s="4"/>
      <c r="W44" s="15"/>
      <c r="X44" s="4"/>
      <c r="Y44" s="4"/>
      <c r="Z44" s="4"/>
      <c r="AA44" s="4"/>
      <c r="AB44" s="4"/>
      <c r="AC44" s="4"/>
      <c r="AD44" s="4"/>
      <c r="AE44" s="4" t="s">
        <v>2294</v>
      </c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 t="s">
        <v>2295</v>
      </c>
      <c r="AU44" s="4" t="s">
        <v>2296</v>
      </c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</row>
    <row r="45" customFormat="false" ht="13.8" hidden="false" customHeight="fals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 t="s">
        <v>2297</v>
      </c>
      <c r="AF45" s="4"/>
      <c r="AG45" s="4"/>
      <c r="AH45" s="6"/>
      <c r="AI45" s="4"/>
      <c r="AJ45" s="4"/>
      <c r="AK45" s="4"/>
      <c r="AL45" s="4"/>
      <c r="AM45" s="6"/>
      <c r="AN45" s="4"/>
      <c r="AO45" s="4"/>
      <c r="AP45" s="4"/>
      <c r="AQ45" s="4"/>
      <c r="AR45" s="4"/>
      <c r="AS45" s="4"/>
      <c r="AT45" s="4" t="s">
        <v>2298</v>
      </c>
      <c r="AU45" s="4" t="s">
        <v>2299</v>
      </c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</row>
    <row r="46" customFormat="false" ht="13.8" hidden="false" customHeight="false" outlineLevel="0" collapsed="false">
      <c r="A46" s="4"/>
      <c r="B46" s="6" t="s">
        <v>1223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6"/>
      <c r="R46" s="4"/>
      <c r="S46" s="4"/>
      <c r="T46" s="6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 t="s">
        <v>2300</v>
      </c>
      <c r="AF46" s="4"/>
      <c r="AG46" s="4"/>
      <c r="AH46" s="4"/>
      <c r="AI46" s="4"/>
      <c r="AJ46" s="13"/>
      <c r="AK46" s="4"/>
      <c r="AL46" s="4"/>
      <c r="AM46" s="4"/>
      <c r="AN46" s="4"/>
      <c r="AO46" s="4"/>
      <c r="AP46" s="4"/>
      <c r="AQ46" s="4"/>
      <c r="AR46" s="4"/>
      <c r="AS46" s="4"/>
      <c r="AT46" s="4" t="s">
        <v>2301</v>
      </c>
      <c r="AU46" s="4" t="s">
        <v>2302</v>
      </c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</row>
    <row r="47" customFormat="false" ht="13.8" hidden="false" customHeight="false" outlineLevel="0" collapsed="false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6" t="s">
        <v>1134</v>
      </c>
      <c r="R47" s="4"/>
      <c r="S47" s="4"/>
      <c r="T47" s="6" t="s">
        <v>1135</v>
      </c>
      <c r="U47" s="4"/>
      <c r="V47" s="4"/>
      <c r="W47" s="4"/>
      <c r="X47" s="4"/>
      <c r="Y47" s="4"/>
      <c r="Z47" s="4"/>
      <c r="AA47" s="4"/>
      <c r="AB47" s="4"/>
      <c r="AC47" s="4"/>
      <c r="AD47" s="4"/>
      <c r="AE47" s="4" t="s">
        <v>2303</v>
      </c>
      <c r="AF47" s="4"/>
      <c r="AG47" s="4"/>
      <c r="AH47" s="7"/>
      <c r="AI47" s="4"/>
      <c r="AJ47" s="7"/>
      <c r="AK47" s="4"/>
      <c r="AL47" s="4"/>
      <c r="AM47" s="57"/>
      <c r="AN47" s="4"/>
      <c r="AO47" s="4"/>
      <c r="AP47" s="4"/>
      <c r="AQ47" s="4"/>
      <c r="AR47" s="4"/>
      <c r="AS47" s="4"/>
      <c r="AT47" s="4" t="s">
        <v>2304</v>
      </c>
      <c r="AU47" s="4" t="s">
        <v>2305</v>
      </c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</row>
    <row r="48" customFormat="false" ht="13.8" hidden="false" customHeight="false" outlineLevel="0" collapsed="false">
      <c r="A48" s="4"/>
      <c r="B48" s="4" t="s">
        <v>2306</v>
      </c>
      <c r="C48" s="4"/>
      <c r="D48" s="4"/>
      <c r="E48" s="4" t="s">
        <v>2307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13" t="s">
        <v>640</v>
      </c>
      <c r="W48" s="4"/>
      <c r="X48" s="4"/>
      <c r="Y48" s="4"/>
      <c r="Z48" s="4"/>
      <c r="AA48" s="4"/>
      <c r="AB48" s="4"/>
      <c r="AC48" s="4"/>
      <c r="AD48" s="4"/>
      <c r="AE48" s="4" t="s">
        <v>2308</v>
      </c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 t="s">
        <v>2309</v>
      </c>
      <c r="AU48" s="4" t="s">
        <v>2310</v>
      </c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</row>
    <row r="49" customFormat="false" ht="13.8" hidden="false" customHeight="false" outlineLevel="0" collapsed="false">
      <c r="A49" s="4"/>
      <c r="B49" s="4" t="s">
        <v>2311</v>
      </c>
      <c r="C49" s="4"/>
      <c r="D49" s="4"/>
      <c r="E49" s="4" t="s">
        <v>2312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7" t="s">
        <v>2313</v>
      </c>
      <c r="R49" s="4"/>
      <c r="S49" s="4"/>
      <c r="T49" s="7" t="s">
        <v>2314</v>
      </c>
      <c r="U49" s="4"/>
      <c r="V49" s="7" t="s">
        <v>2315</v>
      </c>
      <c r="W49" s="4"/>
      <c r="X49" s="4"/>
      <c r="Y49" s="4"/>
      <c r="Z49" s="4"/>
      <c r="AA49" s="4"/>
      <c r="AB49" s="4"/>
      <c r="AC49" s="4"/>
      <c r="AD49" s="4"/>
      <c r="AE49" s="4" t="s">
        <v>2316</v>
      </c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 t="s">
        <v>2317</v>
      </c>
      <c r="AU49" s="4" t="s">
        <v>2318</v>
      </c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</row>
    <row r="50" customFormat="false" ht="13.8" hidden="false" customHeight="false" outlineLevel="0" collapsed="false">
      <c r="A50" s="4"/>
      <c r="B50" s="4" t="s">
        <v>2319</v>
      </c>
      <c r="C50" s="4"/>
      <c r="D50" s="4"/>
      <c r="E50" s="4" t="s">
        <v>2320</v>
      </c>
      <c r="F50" s="4"/>
      <c r="G50" s="4"/>
      <c r="H50" s="4"/>
      <c r="I50" s="64"/>
      <c r="J50" s="4"/>
      <c r="K50" s="4"/>
      <c r="L50" s="4"/>
      <c r="M50" s="4"/>
      <c r="N50" s="4"/>
      <c r="O50" s="4"/>
      <c r="P50" s="4"/>
      <c r="Q50" s="4" t="s">
        <v>1145</v>
      </c>
      <c r="R50" s="4"/>
      <c r="S50" s="4"/>
      <c r="T50" s="4" t="s">
        <v>738</v>
      </c>
      <c r="U50" s="4"/>
      <c r="V50" s="4" t="s">
        <v>738</v>
      </c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</row>
    <row r="51" customFormat="false" ht="13.8" hidden="false" customHeight="false" outlineLevel="0" collapsed="false">
      <c r="A51" s="4"/>
      <c r="B51" s="4" t="s">
        <v>2321</v>
      </c>
      <c r="C51" s="4"/>
      <c r="D51" s="4"/>
      <c r="E51" s="4" t="s">
        <v>2322</v>
      </c>
      <c r="F51" s="4"/>
      <c r="G51" s="4"/>
      <c r="H51" s="4"/>
      <c r="I51" s="64"/>
      <c r="J51" s="4"/>
      <c r="K51" s="4"/>
      <c r="L51" s="4"/>
      <c r="M51" s="4"/>
      <c r="N51" s="4"/>
      <c r="O51" s="4"/>
      <c r="P51" s="4"/>
      <c r="Q51" s="4" t="s">
        <v>528</v>
      </c>
      <c r="R51" s="4"/>
      <c r="S51" s="4"/>
      <c r="T51" s="4" t="s">
        <v>528</v>
      </c>
      <c r="U51" s="4"/>
      <c r="V51" s="4" t="s">
        <v>528</v>
      </c>
      <c r="W51" s="4"/>
      <c r="X51" s="4"/>
      <c r="Y51" s="4"/>
      <c r="Z51" s="4"/>
      <c r="AA51" s="4"/>
      <c r="AB51" s="4"/>
      <c r="AC51" s="4"/>
      <c r="AD51" s="4"/>
      <c r="AE51" s="7"/>
      <c r="AF51" s="4"/>
      <c r="AG51" s="4"/>
      <c r="AH51" s="6"/>
      <c r="AI51" s="4"/>
      <c r="AJ51" s="4"/>
      <c r="AK51" s="4"/>
      <c r="AL51" s="4"/>
      <c r="AM51" s="57"/>
      <c r="AN51" s="4"/>
      <c r="AO51" s="4"/>
      <c r="AP51" s="4"/>
      <c r="AQ51" s="4"/>
      <c r="AR51" s="4"/>
      <c r="AS51" s="4"/>
      <c r="AT51" s="4" t="s">
        <v>2323</v>
      </c>
      <c r="AU51" s="4" t="s">
        <v>2324</v>
      </c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</row>
    <row r="52" customFormat="false" ht="13.8" hidden="false" customHeight="false" outlineLevel="0" collapsed="false">
      <c r="A52" s="4"/>
      <c r="B52" s="4" t="s">
        <v>2325</v>
      </c>
      <c r="C52" s="4"/>
      <c r="D52" s="4"/>
      <c r="E52" s="4" t="s">
        <v>2326</v>
      </c>
      <c r="F52" s="4"/>
      <c r="G52" s="4"/>
      <c r="H52" s="4"/>
      <c r="I52" s="6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7"/>
      <c r="AI52" s="4"/>
      <c r="AJ52" s="7"/>
      <c r="AK52" s="4"/>
      <c r="AL52" s="4"/>
      <c r="AM52" s="4"/>
      <c r="AN52" s="4"/>
      <c r="AO52" s="13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</row>
    <row r="53" customFormat="false" ht="13.8" hidden="false" customHeight="false" outlineLevel="0" collapsed="false">
      <c r="A53" s="4"/>
      <c r="B53" s="4" t="s">
        <v>2327</v>
      </c>
      <c r="C53" s="4"/>
      <c r="D53" s="4"/>
      <c r="E53" s="4" t="s">
        <v>2328</v>
      </c>
      <c r="F53" s="4"/>
      <c r="G53" s="4"/>
      <c r="H53" s="4"/>
      <c r="I53" s="64"/>
      <c r="J53" s="4"/>
      <c r="K53" s="4"/>
      <c r="L53" s="4"/>
      <c r="M53" s="4"/>
      <c r="N53" s="4"/>
      <c r="O53" s="4"/>
      <c r="P53" s="4"/>
      <c r="Q53" s="7" t="s">
        <v>2313</v>
      </c>
      <c r="R53" s="4"/>
      <c r="S53" s="4"/>
      <c r="T53" s="6"/>
      <c r="U53" s="4"/>
      <c r="V53" s="4" t="s">
        <v>2329</v>
      </c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6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</row>
    <row r="54" customFormat="false" ht="13.8" hidden="false" customHeight="false" outlineLevel="0" collapsed="false">
      <c r="A54" s="4"/>
      <c r="B54" s="4" t="s">
        <v>2330</v>
      </c>
      <c r="C54" s="4"/>
      <c r="D54" s="4"/>
      <c r="E54" s="4" t="s">
        <v>2331</v>
      </c>
      <c r="F54" s="4"/>
      <c r="G54" s="4"/>
      <c r="H54" s="4"/>
      <c r="I54" s="64"/>
      <c r="J54" s="4"/>
      <c r="K54" s="4"/>
      <c r="L54" s="4"/>
      <c r="M54" s="4"/>
      <c r="N54" s="4"/>
      <c r="O54" s="4"/>
      <c r="P54" s="4"/>
      <c r="Q54" s="4" t="s">
        <v>1145</v>
      </c>
      <c r="R54" s="4"/>
      <c r="S54" s="4"/>
      <c r="T54" s="7" t="s">
        <v>2332</v>
      </c>
      <c r="U54" s="4"/>
      <c r="V54" s="7" t="s">
        <v>2333</v>
      </c>
      <c r="W54" s="4"/>
      <c r="X54" s="4"/>
      <c r="Y54" s="4"/>
      <c r="Z54" s="4"/>
      <c r="AA54" s="4"/>
      <c r="AB54" s="4"/>
      <c r="AC54" s="4"/>
      <c r="AD54" s="4" t="s">
        <v>2334</v>
      </c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</row>
    <row r="55" customFormat="false" ht="13.8" hidden="false" customHeight="false" outlineLevel="0" collapsed="false">
      <c r="A55" s="4"/>
      <c r="B55" s="4" t="s">
        <v>2335</v>
      </c>
      <c r="C55" s="4"/>
      <c r="D55" s="4"/>
      <c r="E55" s="4" t="s">
        <v>2336</v>
      </c>
      <c r="F55" s="4"/>
      <c r="G55" s="4"/>
      <c r="H55" s="4"/>
      <c r="I55" s="64"/>
      <c r="J55" s="4"/>
      <c r="K55" s="4"/>
      <c r="L55" s="4"/>
      <c r="M55" s="4"/>
      <c r="N55" s="4"/>
      <c r="O55" s="4"/>
      <c r="P55" s="4"/>
      <c r="Q55" s="4" t="s">
        <v>545</v>
      </c>
      <c r="R55" s="4"/>
      <c r="S55" s="4"/>
      <c r="T55" s="4" t="s">
        <v>738</v>
      </c>
      <c r="U55" s="4"/>
      <c r="V55" s="4" t="s">
        <v>738</v>
      </c>
      <c r="W55" s="4"/>
      <c r="X55" s="4"/>
      <c r="Y55" s="4"/>
      <c r="Z55" s="4"/>
      <c r="AA55" s="6"/>
      <c r="AB55" s="4"/>
      <c r="AC55" s="4"/>
      <c r="AD55" s="4" t="s">
        <v>2337</v>
      </c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</row>
    <row r="56" customFormat="false" ht="13.8" hidden="false" customHeight="false" outlineLevel="0" collapsed="false">
      <c r="A56" s="4"/>
      <c r="B56" s="4" t="s">
        <v>2338</v>
      </c>
      <c r="C56" s="4"/>
      <c r="D56" s="4"/>
      <c r="E56" s="4" t="s">
        <v>2339</v>
      </c>
      <c r="F56" s="4"/>
      <c r="G56" s="4"/>
      <c r="H56" s="4"/>
      <c r="I56" s="64"/>
      <c r="J56" s="4"/>
      <c r="K56" s="4"/>
      <c r="L56" s="4"/>
      <c r="M56" s="4"/>
      <c r="N56" s="4"/>
      <c r="O56" s="4"/>
      <c r="P56" s="4"/>
      <c r="Q56" s="4" t="s">
        <v>1157</v>
      </c>
      <c r="R56" s="4"/>
      <c r="S56" s="4"/>
      <c r="T56" s="4" t="s">
        <v>528</v>
      </c>
      <c r="U56" s="4"/>
      <c r="V56" s="4" t="s">
        <v>2340</v>
      </c>
      <c r="W56" s="4"/>
      <c r="X56" s="4"/>
      <c r="Y56" s="4"/>
      <c r="Z56" s="4"/>
      <c r="AA56" s="6"/>
      <c r="AB56" s="4"/>
      <c r="AC56" s="6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</row>
    <row r="57" customFormat="false" ht="13.8" hidden="false" customHeight="false" outlineLevel="0" collapsed="false">
      <c r="A57" s="4"/>
      <c r="B57" s="4" t="s">
        <v>2341</v>
      </c>
      <c r="C57" s="4"/>
      <c r="D57" s="4"/>
      <c r="E57" s="4" t="s">
        <v>2339</v>
      </c>
      <c r="F57" s="4"/>
      <c r="G57" s="4"/>
      <c r="H57" s="4"/>
      <c r="I57" s="64"/>
      <c r="J57" s="4"/>
      <c r="K57" s="4"/>
      <c r="L57" s="4"/>
      <c r="M57" s="4"/>
      <c r="N57" s="4"/>
      <c r="O57" s="4"/>
      <c r="P57" s="4"/>
      <c r="Q57" s="4" t="s">
        <v>528</v>
      </c>
      <c r="R57" s="4"/>
      <c r="S57" s="4"/>
      <c r="T57" s="4"/>
      <c r="U57" s="4"/>
      <c r="V57" s="4" t="s">
        <v>528</v>
      </c>
      <c r="W57" s="4"/>
      <c r="X57" s="4"/>
      <c r="Y57" s="4"/>
      <c r="Z57" s="4"/>
      <c r="AA57" s="28" t="s">
        <v>644</v>
      </c>
      <c r="AB57" s="4"/>
      <c r="AC57" s="4"/>
      <c r="AD57" s="33" t="s">
        <v>2045</v>
      </c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</row>
    <row r="58" customFormat="false" ht="13.8" hidden="false" customHeight="false" outlineLevel="0" collapsed="false">
      <c r="A58" s="4"/>
      <c r="B58" s="4" t="s">
        <v>2342</v>
      </c>
      <c r="C58" s="4"/>
      <c r="D58" s="4"/>
      <c r="E58" s="4" t="s">
        <v>2343</v>
      </c>
      <c r="F58" s="4"/>
      <c r="G58" s="4"/>
      <c r="H58" s="4"/>
      <c r="I58" s="6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33" t="s">
        <v>2048</v>
      </c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6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</row>
    <row r="59" customFormat="false" ht="13.8" hidden="false" customHeight="false" outlineLevel="0" collapsed="false">
      <c r="A59" s="4"/>
      <c r="B59" s="4" t="s">
        <v>2344</v>
      </c>
      <c r="C59" s="4"/>
      <c r="D59" s="4"/>
      <c r="E59" s="4" t="s">
        <v>2345</v>
      </c>
      <c r="F59" s="4"/>
      <c r="G59" s="4"/>
      <c r="H59" s="4"/>
      <c r="I59" s="64"/>
      <c r="J59" s="4"/>
      <c r="K59" s="4"/>
      <c r="L59" s="4"/>
      <c r="M59" s="4"/>
      <c r="N59" s="4"/>
      <c r="O59" s="4"/>
      <c r="P59" s="4"/>
      <c r="Q59" s="7" t="s">
        <v>2313</v>
      </c>
      <c r="R59" s="4"/>
      <c r="S59" s="4"/>
      <c r="T59" s="7" t="s">
        <v>2346</v>
      </c>
      <c r="U59" s="4"/>
      <c r="V59" s="7" t="s">
        <v>2346</v>
      </c>
      <c r="W59" s="4"/>
      <c r="X59" s="4"/>
      <c r="Y59" s="4"/>
      <c r="Z59" s="4"/>
      <c r="AA59" s="17" t="s">
        <v>2347</v>
      </c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33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</row>
    <row r="60" customFormat="false" ht="13.8" hidden="false" customHeight="false" outlineLevel="0" collapsed="false">
      <c r="A60" s="4"/>
      <c r="B60" s="4" t="s">
        <v>2348</v>
      </c>
      <c r="C60" s="4"/>
      <c r="D60" s="4"/>
      <c r="E60" s="4" t="s">
        <v>2349</v>
      </c>
      <c r="F60" s="4"/>
      <c r="G60" s="4"/>
      <c r="H60" s="4"/>
      <c r="I60" s="64"/>
      <c r="J60" s="4"/>
      <c r="K60" s="4"/>
      <c r="L60" s="4"/>
      <c r="M60" s="4"/>
      <c r="N60" s="4"/>
      <c r="O60" s="4"/>
      <c r="P60" s="4"/>
      <c r="Q60" s="4" t="s">
        <v>1145</v>
      </c>
      <c r="R60" s="4"/>
      <c r="S60" s="4"/>
      <c r="T60" s="4" t="s">
        <v>738</v>
      </c>
      <c r="U60" s="4"/>
      <c r="V60" s="4" t="s">
        <v>738</v>
      </c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33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</row>
    <row r="61" customFormat="false" ht="13.8" hidden="false" customHeight="false" outlineLevel="0" collapsed="false">
      <c r="A61" s="4"/>
      <c r="B61" s="4"/>
      <c r="C61" s="4"/>
      <c r="D61" s="4"/>
      <c r="E61" s="4"/>
      <c r="F61" s="4"/>
      <c r="G61" s="4"/>
      <c r="H61" s="4"/>
      <c r="I61" s="64"/>
      <c r="J61" s="4"/>
      <c r="K61" s="4"/>
      <c r="L61" s="4"/>
      <c r="M61" s="4"/>
      <c r="N61" s="4"/>
      <c r="O61" s="4"/>
      <c r="P61" s="4"/>
      <c r="Q61" s="4" t="s">
        <v>2350</v>
      </c>
      <c r="R61" s="4"/>
      <c r="S61" s="4"/>
      <c r="T61" s="4" t="s">
        <v>2351</v>
      </c>
      <c r="U61" s="4"/>
      <c r="V61" s="4" t="s">
        <v>2340</v>
      </c>
      <c r="W61" s="4"/>
      <c r="X61" s="4"/>
      <c r="Y61" s="4"/>
      <c r="Z61" s="4"/>
      <c r="AA61" s="4" t="s">
        <v>2352</v>
      </c>
      <c r="AB61" s="4" t="s">
        <v>2353</v>
      </c>
      <c r="AC61" s="6"/>
      <c r="AD61" s="4"/>
      <c r="AE61" s="4"/>
      <c r="AF61" s="4"/>
      <c r="AG61" s="4"/>
      <c r="AH61" s="4"/>
      <c r="AI61" s="4"/>
      <c r="AJ61" s="4"/>
      <c r="AK61" s="4"/>
      <c r="AL61" s="4"/>
      <c r="AM61" s="17" t="s">
        <v>2354</v>
      </c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</row>
    <row r="62" customFormat="false" ht="13.8" hidden="false" customHeight="false" outlineLevel="0" collapsed="false">
      <c r="A62" s="4"/>
      <c r="B62" s="6" t="s">
        <v>2355</v>
      </c>
      <c r="C62" s="4"/>
      <c r="D62" s="4"/>
      <c r="E62" s="4"/>
      <c r="F62" s="4"/>
      <c r="G62" s="4"/>
      <c r="H62" s="4"/>
      <c r="I62" s="64"/>
      <c r="J62" s="4"/>
      <c r="K62" s="4"/>
      <c r="L62" s="4"/>
      <c r="M62" s="4"/>
      <c r="N62" s="4"/>
      <c r="O62" s="4"/>
      <c r="P62" s="4"/>
      <c r="Q62" s="4" t="s">
        <v>1157</v>
      </c>
      <c r="R62" s="4"/>
      <c r="S62" s="4"/>
      <c r="T62" s="4" t="s">
        <v>2356</v>
      </c>
      <c r="U62" s="4"/>
      <c r="V62" s="4" t="s">
        <v>2357</v>
      </c>
      <c r="W62" s="4"/>
      <c r="X62" s="4"/>
      <c r="Y62" s="4"/>
      <c r="Z62" s="4"/>
      <c r="AA62" s="4" t="s">
        <v>2358</v>
      </c>
      <c r="AB62" s="4" t="s">
        <v>2359</v>
      </c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</row>
    <row r="63" customFormat="false" ht="13.8" hidden="false" customHeight="false" outlineLevel="0" collapsed="false">
      <c r="A63" s="4"/>
      <c r="B63" s="6"/>
      <c r="C63" s="4"/>
      <c r="D63" s="4"/>
      <c r="E63" s="4"/>
      <c r="F63" s="4"/>
      <c r="G63" s="4"/>
      <c r="H63" s="4"/>
      <c r="I63" s="64"/>
      <c r="J63" s="4"/>
      <c r="K63" s="4"/>
      <c r="L63" s="4"/>
      <c r="M63" s="4"/>
      <c r="N63" s="4"/>
      <c r="O63" s="4"/>
      <c r="P63" s="4"/>
      <c r="Q63" s="4" t="s">
        <v>545</v>
      </c>
      <c r="R63" s="4"/>
      <c r="S63" s="4"/>
      <c r="T63" s="4" t="s">
        <v>2360</v>
      </c>
      <c r="U63" s="4"/>
      <c r="V63" s="4" t="s">
        <v>2356</v>
      </c>
      <c r="W63" s="4"/>
      <c r="X63" s="4"/>
      <c r="Y63" s="4"/>
      <c r="Z63" s="4"/>
      <c r="AA63" s="4" t="s">
        <v>2361</v>
      </c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 t="s">
        <v>2362</v>
      </c>
      <c r="AN63" s="4"/>
      <c r="AO63" s="6"/>
      <c r="AP63" s="4"/>
      <c r="AQ63" s="4"/>
      <c r="AR63" s="4"/>
      <c r="AS63" s="4"/>
      <c r="AT63" s="4"/>
      <c r="AU63" s="4"/>
      <c r="AV63" s="4"/>
      <c r="AW63" s="4"/>
      <c r="AX63" s="4"/>
      <c r="AY63" s="17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</row>
    <row r="64" customFormat="false" ht="13.8" hidden="false" customHeight="false" outlineLevel="0" collapsed="false">
      <c r="A64" s="4"/>
      <c r="B64" s="4" t="s">
        <v>2363</v>
      </c>
      <c r="C64" s="4"/>
      <c r="D64" s="4"/>
      <c r="E64" s="4" t="s">
        <v>2364</v>
      </c>
      <c r="F64" s="4"/>
      <c r="G64" s="4"/>
      <c r="H64" s="4"/>
      <c r="I64" s="64"/>
      <c r="J64" s="4"/>
      <c r="K64" s="4"/>
      <c r="L64" s="4"/>
      <c r="M64" s="4"/>
      <c r="N64" s="4"/>
      <c r="O64" s="4"/>
      <c r="P64" s="4"/>
      <c r="Q64" s="4" t="s">
        <v>2365</v>
      </c>
      <c r="R64" s="4"/>
      <c r="S64" s="4"/>
      <c r="T64" s="4" t="s">
        <v>2366</v>
      </c>
      <c r="U64" s="4"/>
      <c r="V64" s="4" t="s">
        <v>2360</v>
      </c>
      <c r="W64" s="4"/>
      <c r="X64" s="4"/>
      <c r="Y64" s="4"/>
      <c r="Z64" s="4"/>
      <c r="AA64" s="4" t="s">
        <v>2367</v>
      </c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 t="s">
        <v>2368</v>
      </c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</row>
    <row r="65" customFormat="false" ht="13.8" hidden="false" customHeight="false" outlineLevel="0" collapsed="false">
      <c r="A65" s="4"/>
      <c r="B65" s="4" t="s">
        <v>2369</v>
      </c>
      <c r="C65" s="4"/>
      <c r="D65" s="4"/>
      <c r="E65" s="4" t="s">
        <v>2370</v>
      </c>
      <c r="F65" s="4"/>
      <c r="G65" s="4"/>
      <c r="H65" s="4"/>
      <c r="I65" s="64"/>
      <c r="J65" s="4"/>
      <c r="K65" s="4"/>
      <c r="L65" s="4"/>
      <c r="M65" s="4"/>
      <c r="N65" s="4"/>
      <c r="O65" s="4"/>
      <c r="P65" s="4"/>
      <c r="Q65" s="4" t="s">
        <v>528</v>
      </c>
      <c r="R65" s="4"/>
      <c r="S65" s="4"/>
      <c r="T65" s="4" t="s">
        <v>528</v>
      </c>
      <c r="U65" s="4"/>
      <c r="V65" s="4" t="s">
        <v>2366</v>
      </c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 t="s">
        <v>2371</v>
      </c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</row>
    <row r="66" customFormat="false" ht="13.8" hidden="false" customHeight="false" outlineLevel="0" collapsed="false">
      <c r="A66" s="4"/>
      <c r="B66" s="4" t="s">
        <v>2372</v>
      </c>
      <c r="C66" s="4"/>
      <c r="D66" s="4"/>
      <c r="E66" s="4" t="s">
        <v>2373</v>
      </c>
      <c r="F66" s="4"/>
      <c r="G66" s="4"/>
      <c r="H66" s="4"/>
      <c r="I66" s="6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 t="s">
        <v>528</v>
      </c>
      <c r="W66" s="4"/>
      <c r="X66" s="4"/>
      <c r="Y66" s="4"/>
      <c r="Z66" s="4"/>
      <c r="AA66" s="4" t="s">
        <v>2374</v>
      </c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</row>
    <row r="67" customFormat="false" ht="13.8" hidden="false" customHeight="false" outlineLevel="0" collapsed="false">
      <c r="A67" s="4"/>
      <c r="B67" s="4" t="s">
        <v>2375</v>
      </c>
      <c r="C67" s="4"/>
      <c r="D67" s="4"/>
      <c r="E67" s="4" t="s">
        <v>2376</v>
      </c>
      <c r="F67" s="4"/>
      <c r="G67" s="4"/>
      <c r="H67" s="4"/>
      <c r="I67" s="6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17" t="s">
        <v>2377</v>
      </c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</row>
    <row r="68" customFormat="false" ht="13.8" hidden="false" customHeight="false" outlineLevel="0" collapsed="false">
      <c r="A68" s="4"/>
      <c r="B68" s="4" t="s">
        <v>2378</v>
      </c>
      <c r="C68" s="4"/>
      <c r="D68" s="4"/>
      <c r="E68" s="4" t="s">
        <v>2379</v>
      </c>
      <c r="F68" s="4"/>
      <c r="G68" s="4"/>
      <c r="H68" s="4"/>
      <c r="I68" s="64"/>
      <c r="J68" s="4"/>
      <c r="K68" s="4"/>
      <c r="L68" s="4"/>
      <c r="M68" s="4"/>
      <c r="N68" s="4"/>
      <c r="O68" s="4"/>
      <c r="P68" s="4"/>
      <c r="Q68" s="6" t="s">
        <v>322</v>
      </c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</row>
    <row r="69" customFormat="false" ht="13.8" hidden="false" customHeight="false" outlineLevel="0" collapsed="false">
      <c r="A69" s="4"/>
      <c r="B69" s="4"/>
      <c r="C69" s="4"/>
      <c r="D69" s="4"/>
      <c r="E69" s="4"/>
      <c r="F69" s="4"/>
      <c r="G69" s="4"/>
      <c r="H69" s="4"/>
      <c r="I69" s="6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 t="s">
        <v>2380</v>
      </c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17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</row>
    <row r="70" customFormat="false" ht="13.8" hidden="false" customHeight="false" outlineLevel="0" collapsed="false">
      <c r="A70" s="4"/>
      <c r="B70" s="6" t="s">
        <v>2381</v>
      </c>
      <c r="C70" s="4"/>
      <c r="D70" s="4"/>
      <c r="E70" s="4" t="s">
        <v>2382</v>
      </c>
      <c r="F70" s="4"/>
      <c r="G70" s="4"/>
      <c r="H70" s="4"/>
      <c r="I70" s="64"/>
      <c r="J70" s="4"/>
      <c r="K70" s="4"/>
      <c r="L70" s="4"/>
      <c r="M70" s="4"/>
      <c r="N70" s="4"/>
      <c r="O70" s="4"/>
      <c r="P70" s="4"/>
      <c r="Q70" s="57" t="s">
        <v>2383</v>
      </c>
      <c r="R70" s="4"/>
      <c r="S70" s="4"/>
      <c r="T70" s="4"/>
      <c r="U70" s="4" t="s">
        <v>789</v>
      </c>
      <c r="V70" s="4"/>
      <c r="W70" s="4"/>
      <c r="X70" s="4"/>
      <c r="Y70" s="4"/>
      <c r="Z70" s="4"/>
      <c r="AA70" s="6" t="s">
        <v>2358</v>
      </c>
      <c r="AB70" s="4" t="s">
        <v>2384</v>
      </c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 t="s">
        <v>2385</v>
      </c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</row>
    <row r="71" customFormat="false" ht="13.8" hidden="false" customHeight="false" outlineLevel="0" collapsed="false">
      <c r="A71" s="4"/>
      <c r="B71" s="4"/>
      <c r="C71" s="4"/>
      <c r="D71" s="4"/>
      <c r="E71" s="4"/>
      <c r="F71" s="4"/>
      <c r="G71" s="4"/>
      <c r="H71" s="4"/>
      <c r="I71" s="64"/>
      <c r="J71" s="4"/>
      <c r="K71" s="4"/>
      <c r="L71" s="4"/>
      <c r="M71" s="4"/>
      <c r="N71" s="4"/>
      <c r="O71" s="4"/>
      <c r="P71" s="4"/>
      <c r="Q71" s="4" t="s">
        <v>523</v>
      </c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</row>
    <row r="72" customFormat="false" ht="13.8" hidden="false" customHeight="false" outlineLevel="0" collapsed="false">
      <c r="A72" s="4"/>
      <c r="B72" s="4" t="s">
        <v>1942</v>
      </c>
      <c r="C72" s="4"/>
      <c r="D72" s="4"/>
      <c r="E72" s="4" t="s">
        <v>2386</v>
      </c>
      <c r="F72" s="4"/>
      <c r="G72" s="4"/>
      <c r="H72" s="4"/>
      <c r="I72" s="64"/>
      <c r="J72" s="4"/>
      <c r="K72" s="4"/>
      <c r="L72" s="4"/>
      <c r="M72" s="4"/>
      <c r="N72" s="4"/>
      <c r="O72" s="4"/>
      <c r="P72" s="4"/>
      <c r="Q72" s="4" t="s">
        <v>528</v>
      </c>
      <c r="R72" s="4"/>
      <c r="S72" s="4"/>
      <c r="T72" s="4"/>
      <c r="U72" s="4"/>
      <c r="V72" s="4"/>
      <c r="W72" s="4"/>
      <c r="X72" s="4"/>
      <c r="Y72" s="4"/>
      <c r="Z72" s="4"/>
      <c r="AA72" s="4" t="s">
        <v>2387</v>
      </c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</row>
    <row r="73" customFormat="false" ht="13.8" hidden="false" customHeight="false" outlineLevel="0" collapsed="false">
      <c r="A73" s="4"/>
      <c r="B73" s="4" t="s">
        <v>1947</v>
      </c>
      <c r="C73" s="4"/>
      <c r="D73" s="4"/>
      <c r="E73" s="4" t="s">
        <v>2388</v>
      </c>
      <c r="F73" s="4"/>
      <c r="G73" s="4"/>
      <c r="H73" s="4"/>
      <c r="I73" s="6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</row>
    <row r="74" customFormat="false" ht="13.8" hidden="false" customHeight="false" outlineLevel="0" collapsed="false">
      <c r="A74" s="4"/>
      <c r="B74" s="4" t="s">
        <v>2389</v>
      </c>
      <c r="C74" s="4"/>
      <c r="D74" s="4"/>
      <c r="E74" s="4" t="s">
        <v>2390</v>
      </c>
      <c r="F74" s="4"/>
      <c r="G74" s="4"/>
      <c r="H74" s="4"/>
      <c r="I74" s="64"/>
      <c r="J74" s="4"/>
      <c r="K74" s="4"/>
      <c r="L74" s="4"/>
      <c r="M74" s="4"/>
      <c r="N74" s="4"/>
      <c r="O74" s="4"/>
      <c r="P74" s="4"/>
      <c r="Q74" s="57" t="s">
        <v>2391</v>
      </c>
      <c r="R74" s="4"/>
      <c r="S74" s="4"/>
      <c r="T74" s="4"/>
      <c r="U74" s="4" t="s">
        <v>2017</v>
      </c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</row>
    <row r="75" customFormat="false" ht="13.8" hidden="false" customHeight="false" outlineLevel="0" collapsed="false">
      <c r="A75" s="4"/>
      <c r="B75" s="4" t="s">
        <v>2392</v>
      </c>
      <c r="C75" s="4"/>
      <c r="D75" s="4"/>
      <c r="E75" s="4" t="s">
        <v>2393</v>
      </c>
      <c r="F75" s="4"/>
      <c r="G75" s="4"/>
      <c r="H75" s="4"/>
      <c r="I75" s="64"/>
      <c r="J75" s="4"/>
      <c r="K75" s="4"/>
      <c r="L75" s="4"/>
      <c r="M75" s="4"/>
      <c r="N75" s="4"/>
      <c r="O75" s="4"/>
      <c r="P75" s="4"/>
      <c r="Q75" s="4" t="s">
        <v>523</v>
      </c>
      <c r="R75" s="4"/>
      <c r="S75" s="6"/>
      <c r="T75" s="4"/>
      <c r="U75" s="4"/>
      <c r="V75" s="4"/>
      <c r="W75" s="4"/>
      <c r="X75" s="4"/>
      <c r="Y75" s="4"/>
      <c r="Z75" s="4"/>
      <c r="AA75" s="4" t="s">
        <v>2394</v>
      </c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</row>
    <row r="76" customFormat="false" ht="13.8" hidden="false" customHeight="false" outlineLevel="0" collapsed="false">
      <c r="A76" s="4"/>
      <c r="B76" s="4" t="s">
        <v>2395</v>
      </c>
      <c r="C76" s="4"/>
      <c r="D76" s="4"/>
      <c r="E76" s="4" t="s">
        <v>2396</v>
      </c>
      <c r="F76" s="4"/>
      <c r="G76" s="4"/>
      <c r="H76" s="4"/>
      <c r="I76" s="64"/>
      <c r="J76" s="4"/>
      <c r="K76" s="4"/>
      <c r="L76" s="4"/>
      <c r="M76" s="4"/>
      <c r="N76" s="4"/>
      <c r="O76" s="4"/>
      <c r="P76" s="4"/>
      <c r="Q76" s="4" t="s">
        <v>528</v>
      </c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</row>
    <row r="77" customFormat="false" ht="13.8" hidden="false" customHeight="false" outlineLevel="0" collapsed="false">
      <c r="A77" s="4"/>
      <c r="B77" s="4"/>
      <c r="C77" s="4"/>
      <c r="D77" s="4"/>
      <c r="E77" s="4"/>
      <c r="F77" s="4"/>
      <c r="G77" s="4"/>
      <c r="H77" s="4"/>
      <c r="I77" s="6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</row>
    <row r="78" customFormat="false" ht="13.8" hidden="false" customHeight="false" outlineLevel="0" collapsed="false">
      <c r="A78" s="4"/>
      <c r="B78" s="6" t="s">
        <v>2397</v>
      </c>
      <c r="C78" s="4"/>
      <c r="D78" s="4"/>
      <c r="E78" s="4"/>
      <c r="F78" s="4"/>
      <c r="G78" s="4"/>
      <c r="H78" s="4"/>
      <c r="I78" s="6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</row>
    <row r="79" customFormat="false" ht="13.8" hidden="false" customHeight="false" outlineLevel="0" collapsed="false">
      <c r="A79" s="4"/>
      <c r="B79" s="4"/>
      <c r="C79" s="4"/>
      <c r="D79" s="4"/>
      <c r="E79" s="4"/>
      <c r="F79" s="4"/>
      <c r="G79" s="4"/>
      <c r="H79" s="4"/>
      <c r="I79" s="6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 t="s">
        <v>2398</v>
      </c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</row>
    <row r="80" customFormat="false" ht="13.8" hidden="false" customHeight="false" outlineLevel="0" collapsed="false">
      <c r="A80" s="4"/>
      <c r="B80" s="4" t="s">
        <v>2399</v>
      </c>
      <c r="C80" s="4"/>
      <c r="D80" s="4"/>
      <c r="E80" s="4" t="s">
        <v>2400</v>
      </c>
      <c r="F80" s="4"/>
      <c r="G80" s="4"/>
      <c r="H80" s="4"/>
      <c r="I80" s="6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</row>
    <row r="81" customFormat="false" ht="13.8" hidden="false" customHeight="false" outlineLevel="0" collapsed="false">
      <c r="A81" s="4"/>
      <c r="B81" s="4"/>
      <c r="C81" s="4" t="s">
        <v>2401</v>
      </c>
      <c r="D81" s="4"/>
      <c r="E81" s="4" t="s">
        <v>2402</v>
      </c>
      <c r="F81" s="4"/>
      <c r="G81" s="4"/>
      <c r="H81" s="4"/>
      <c r="I81" s="6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 t="s">
        <v>2403</v>
      </c>
      <c r="AB81" s="4" t="s">
        <v>2404</v>
      </c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</row>
    <row r="82" customFormat="false" ht="13.8" hidden="false" customHeight="false" outlineLevel="0" collapsed="false">
      <c r="A82" s="4"/>
      <c r="B82" s="4"/>
      <c r="C82" s="4" t="s">
        <v>2405</v>
      </c>
      <c r="D82" s="4"/>
      <c r="E82" s="4" t="s">
        <v>2406</v>
      </c>
      <c r="F82" s="4"/>
      <c r="G82" s="4"/>
      <c r="H82" s="4"/>
      <c r="I82" s="64"/>
      <c r="J82" s="4"/>
      <c r="K82" s="4"/>
      <c r="L82" s="4"/>
      <c r="M82" s="4"/>
      <c r="N82" s="4"/>
      <c r="O82" s="4"/>
      <c r="P82" s="4"/>
      <c r="Q82" s="4"/>
      <c r="R82" s="4"/>
      <c r="S82" s="6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</row>
    <row r="83" customFormat="false" ht="13.8" hidden="false" customHeight="false" outlineLevel="0" collapsed="false">
      <c r="A83" s="4"/>
      <c r="B83" s="4"/>
      <c r="C83" s="4"/>
      <c r="D83" s="4"/>
      <c r="E83" s="4"/>
      <c r="F83" s="4"/>
      <c r="G83" s="4"/>
      <c r="H83" s="4"/>
      <c r="I83" s="6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 t="s">
        <v>2407</v>
      </c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</row>
    <row r="84" customFormat="false" ht="13.8" hidden="false" customHeight="false" outlineLevel="0" collapsed="false">
      <c r="A84" s="4"/>
      <c r="B84" s="4" t="s">
        <v>2408</v>
      </c>
      <c r="C84" s="4"/>
      <c r="D84" s="4"/>
      <c r="E84" s="4" t="s">
        <v>2409</v>
      </c>
      <c r="F84" s="4"/>
      <c r="G84" s="4"/>
      <c r="H84" s="4"/>
      <c r="I84" s="6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</row>
    <row r="85" customFormat="false" ht="13.8" hidden="false" customHeight="false" outlineLevel="0" collapsed="false">
      <c r="A85" s="4"/>
      <c r="B85" s="4" t="s">
        <v>2410</v>
      </c>
      <c r="C85" s="4"/>
      <c r="D85" s="4"/>
      <c r="E85" s="4" t="s">
        <v>2411</v>
      </c>
      <c r="F85" s="4"/>
      <c r="G85" s="4"/>
      <c r="H85" s="4"/>
      <c r="I85" s="6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</row>
    <row r="86" customFormat="false" ht="13.8" hidden="false" customHeight="false" outlineLevel="0" collapsed="false">
      <c r="A86" s="4"/>
      <c r="B86" s="4" t="s">
        <v>2412</v>
      </c>
      <c r="C86" s="4"/>
      <c r="D86" s="4"/>
      <c r="E86" s="4" t="s">
        <v>2413</v>
      </c>
      <c r="F86" s="4"/>
      <c r="G86" s="4"/>
      <c r="H86" s="4"/>
      <c r="I86" s="6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6" t="s">
        <v>2367</v>
      </c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</row>
    <row r="87" customFormat="false" ht="13.8" hidden="false" customHeight="false" outlineLevel="0" collapsed="false">
      <c r="A87" s="4"/>
      <c r="B87" s="4" t="s">
        <v>2414</v>
      </c>
      <c r="C87" s="4"/>
      <c r="D87" s="4"/>
      <c r="E87" s="4" t="s">
        <v>2415</v>
      </c>
      <c r="F87" s="4"/>
      <c r="G87" s="4"/>
      <c r="H87" s="4"/>
      <c r="I87" s="6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</row>
    <row r="88" customFormat="false" ht="13.8" hidden="false" customHeight="false" outlineLevel="0" collapsed="false">
      <c r="A88" s="4"/>
      <c r="B88" s="4" t="s">
        <v>2416</v>
      </c>
      <c r="C88" s="4"/>
      <c r="D88" s="4"/>
      <c r="E88" s="4" t="s">
        <v>2417</v>
      </c>
      <c r="F88" s="4"/>
      <c r="G88" s="4"/>
      <c r="H88" s="4"/>
      <c r="I88" s="6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 t="s">
        <v>2418</v>
      </c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</row>
    <row r="89" customFormat="false" ht="13.8" hidden="false" customHeight="false" outlineLevel="0" collapsed="false">
      <c r="A89" s="4"/>
      <c r="B89" s="4"/>
      <c r="C89" s="4"/>
      <c r="D89" s="4"/>
      <c r="E89" s="4"/>
      <c r="F89" s="4"/>
      <c r="G89" s="4"/>
      <c r="H89" s="4"/>
      <c r="I89" s="6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 t="s">
        <v>2419</v>
      </c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</row>
    <row r="90" customFormat="false" ht="13.8" hidden="false" customHeight="false" outlineLevel="0" collapsed="false">
      <c r="A90" s="4"/>
      <c r="B90" s="6" t="s">
        <v>2420</v>
      </c>
      <c r="C90" s="4"/>
      <c r="D90" s="4"/>
      <c r="E90" s="4"/>
      <c r="F90" s="4"/>
      <c r="G90" s="4"/>
      <c r="H90" s="4"/>
      <c r="I90" s="6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</row>
    <row r="91" customFormat="false" ht="13.8" hidden="false" customHeight="false" outlineLevel="0" collapsed="false">
      <c r="A91" s="4"/>
      <c r="B91" s="4" t="s">
        <v>1942</v>
      </c>
      <c r="C91" s="4"/>
      <c r="D91" s="4"/>
      <c r="E91" s="4" t="s">
        <v>2421</v>
      </c>
      <c r="F91" s="4"/>
      <c r="G91" s="4"/>
      <c r="H91" s="4"/>
      <c r="I91" s="64"/>
      <c r="J91" s="4"/>
      <c r="K91" s="4"/>
      <c r="L91" s="4"/>
      <c r="M91" s="4"/>
      <c r="N91" s="4"/>
      <c r="O91" s="4"/>
      <c r="P91" s="4"/>
      <c r="Q91" s="4"/>
      <c r="R91" s="4"/>
      <c r="S91" s="4"/>
      <c r="T91" s="13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</row>
    <row r="92" customFormat="false" ht="13.8" hidden="false" customHeight="false" outlineLevel="0" collapsed="false">
      <c r="A92" s="4"/>
      <c r="B92" s="4" t="s">
        <v>2422</v>
      </c>
      <c r="C92" s="4"/>
      <c r="D92" s="4"/>
      <c r="E92" s="4" t="s">
        <v>2423</v>
      </c>
      <c r="F92" s="4"/>
      <c r="G92" s="4"/>
      <c r="H92" s="4"/>
      <c r="I92" s="6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</row>
    <row r="93" customFormat="false" ht="13.8" hidden="false" customHeight="false" outlineLevel="0" collapsed="false">
      <c r="A93" s="4"/>
      <c r="B93" s="4" t="s">
        <v>2424</v>
      </c>
      <c r="C93" s="4"/>
      <c r="D93" s="4"/>
      <c r="E93" s="4" t="s">
        <v>2425</v>
      </c>
      <c r="F93" s="4"/>
      <c r="G93" s="4"/>
      <c r="H93" s="4"/>
      <c r="I93" s="6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</row>
    <row r="94" customFormat="false" ht="13.8" hidden="false" customHeight="false" outlineLevel="0" collapsed="false">
      <c r="A94" s="4"/>
      <c r="B94" s="4" t="s">
        <v>2426</v>
      </c>
      <c r="C94" s="4"/>
      <c r="D94" s="4"/>
      <c r="E94" s="4" t="s">
        <v>2427</v>
      </c>
      <c r="F94" s="4"/>
      <c r="G94" s="4"/>
      <c r="H94" s="4"/>
      <c r="I94" s="6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</row>
    <row r="95" customFormat="false" ht="13.8" hidden="false" customHeight="false" outlineLevel="0" collapsed="false">
      <c r="A95" s="4"/>
      <c r="B95" s="4" t="s">
        <v>2428</v>
      </c>
      <c r="C95" s="4"/>
      <c r="D95" s="4"/>
      <c r="E95" s="4" t="s">
        <v>2429</v>
      </c>
      <c r="F95" s="4"/>
      <c r="G95" s="4"/>
      <c r="H95" s="4"/>
      <c r="I95" s="64"/>
      <c r="J95" s="4"/>
      <c r="K95" s="4"/>
      <c r="L95" s="4"/>
      <c r="M95" s="4"/>
      <c r="N95" s="4"/>
      <c r="O95" s="6" t="s">
        <v>2430</v>
      </c>
      <c r="P95" s="4"/>
      <c r="Q95" s="4"/>
      <c r="R95" s="6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</row>
    <row r="96" customFormat="false" ht="13.8" hidden="false" customHeight="false" outlineLevel="0" collapsed="false">
      <c r="A96" s="4"/>
      <c r="B96" s="4" t="s">
        <v>2431</v>
      </c>
      <c r="C96" s="4"/>
      <c r="D96" s="4"/>
      <c r="E96" s="4" t="s">
        <v>2432</v>
      </c>
      <c r="F96" s="4"/>
      <c r="G96" s="4"/>
      <c r="H96" s="4"/>
      <c r="I96" s="6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</row>
    <row r="97" customFormat="false" ht="13.8" hidden="false" customHeight="false" outlineLevel="0" collapsed="false">
      <c r="A97" s="4"/>
      <c r="B97" s="4"/>
      <c r="C97" s="4"/>
      <c r="D97" s="4"/>
      <c r="E97" s="4"/>
      <c r="F97" s="4"/>
      <c r="G97" s="4"/>
      <c r="H97" s="4"/>
      <c r="I97" s="64"/>
      <c r="J97" s="4"/>
      <c r="K97" s="4"/>
      <c r="L97" s="4"/>
      <c r="M97" s="4"/>
      <c r="N97" s="4"/>
      <c r="O97" s="4" t="s">
        <v>2433</v>
      </c>
      <c r="P97" s="4"/>
      <c r="Q97" s="4"/>
      <c r="R97" s="4" t="s">
        <v>2434</v>
      </c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</row>
    <row r="98" customFormat="false" ht="13.8" hidden="false" customHeight="false" outlineLevel="0" collapsed="false">
      <c r="A98" s="4"/>
      <c r="B98" s="6" t="s">
        <v>2435</v>
      </c>
      <c r="C98" s="4"/>
      <c r="D98" s="4"/>
      <c r="E98" s="4"/>
      <c r="F98" s="4"/>
      <c r="G98" s="4"/>
      <c r="H98" s="4"/>
      <c r="I98" s="64"/>
      <c r="J98" s="4"/>
      <c r="K98" s="4"/>
      <c r="L98" s="4"/>
      <c r="M98" s="4"/>
      <c r="N98" s="4"/>
      <c r="O98" s="4" t="s">
        <v>2436</v>
      </c>
      <c r="P98" s="4"/>
      <c r="Q98" s="4"/>
      <c r="R98" s="4" t="s">
        <v>2437</v>
      </c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</row>
    <row r="99" customFormat="false" ht="13.8" hidden="false" customHeight="false" outlineLevel="0" collapsed="false">
      <c r="A99" s="4"/>
      <c r="B99" s="4"/>
      <c r="C99" s="4"/>
      <c r="D99" s="4"/>
      <c r="E99" s="4"/>
      <c r="F99" s="4"/>
      <c r="G99" s="4"/>
      <c r="H99" s="4"/>
      <c r="I99" s="64"/>
      <c r="J99" s="4"/>
      <c r="K99" s="4"/>
      <c r="L99" s="4"/>
      <c r="M99" s="4"/>
      <c r="N99" s="4"/>
      <c r="O99" s="4"/>
      <c r="P99" s="4" t="s">
        <v>2438</v>
      </c>
      <c r="Q99" s="4"/>
      <c r="R99" s="4" t="s">
        <v>2439</v>
      </c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</row>
    <row r="100" customFormat="false" ht="13.8" hidden="false" customHeight="false" outlineLevel="0" collapsed="false">
      <c r="A100" s="4"/>
      <c r="B100" s="4" t="s">
        <v>2440</v>
      </c>
      <c r="C100" s="4"/>
      <c r="D100" s="4"/>
      <c r="E100" s="4" t="s">
        <v>2441</v>
      </c>
      <c r="F100" s="4"/>
      <c r="G100" s="4"/>
      <c r="H100" s="4"/>
      <c r="I100" s="6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</row>
    <row r="101" customFormat="false" ht="13.8" hidden="false" customHeight="false" outlineLevel="0" collapsed="false">
      <c r="A101" s="4"/>
      <c r="B101" s="4" t="s">
        <v>2442</v>
      </c>
      <c r="C101" s="4"/>
      <c r="D101" s="4"/>
      <c r="E101" s="4" t="s">
        <v>2443</v>
      </c>
      <c r="F101" s="4"/>
      <c r="G101" s="4"/>
      <c r="H101" s="4"/>
      <c r="I101" s="64"/>
      <c r="J101" s="4"/>
      <c r="K101" s="4"/>
      <c r="L101" s="4"/>
      <c r="M101" s="4"/>
      <c r="N101" s="4"/>
      <c r="O101" s="4" t="s">
        <v>2392</v>
      </c>
      <c r="P101" s="4"/>
      <c r="Q101" s="4"/>
      <c r="R101" s="4" t="s">
        <v>2444</v>
      </c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</row>
    <row r="102" customFormat="false" ht="13.8" hidden="false" customHeight="false" outlineLevel="0" collapsed="false">
      <c r="A102" s="4"/>
      <c r="B102" s="4" t="s">
        <v>2445</v>
      </c>
      <c r="C102" s="4"/>
      <c r="D102" s="4"/>
      <c r="E102" s="4" t="s">
        <v>2446</v>
      </c>
      <c r="F102" s="4"/>
      <c r="G102" s="4"/>
      <c r="H102" s="4"/>
      <c r="I102" s="64"/>
      <c r="J102" s="4"/>
      <c r="K102" s="4"/>
      <c r="L102" s="4"/>
      <c r="M102" s="4"/>
      <c r="N102" s="4"/>
      <c r="O102" s="4" t="s">
        <v>2447</v>
      </c>
      <c r="P102" s="4"/>
      <c r="Q102" s="4"/>
      <c r="R102" s="4" t="s">
        <v>2448</v>
      </c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</row>
    <row r="103" customFormat="false" ht="13.8" hidden="false" customHeight="false" outlineLevel="0" collapsed="false">
      <c r="A103" s="4"/>
      <c r="B103" s="4" t="s">
        <v>2449</v>
      </c>
      <c r="C103" s="4"/>
      <c r="D103" s="4"/>
      <c r="E103" s="4" t="s">
        <v>2450</v>
      </c>
      <c r="F103" s="4"/>
      <c r="G103" s="4"/>
      <c r="H103" s="4"/>
      <c r="I103" s="6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</row>
    <row r="104" customFormat="false" ht="13.8" hidden="false" customHeight="false" outlineLevel="0" collapsed="false">
      <c r="A104" s="4"/>
      <c r="B104" s="4"/>
      <c r="C104" s="4"/>
      <c r="D104" s="4"/>
      <c r="E104" s="4"/>
      <c r="F104" s="4"/>
      <c r="G104" s="4"/>
      <c r="H104" s="4"/>
      <c r="I104" s="64"/>
      <c r="J104" s="4"/>
      <c r="K104" s="4"/>
      <c r="L104" s="4"/>
      <c r="M104" s="4"/>
      <c r="N104" s="4"/>
      <c r="O104" s="6" t="s">
        <v>2451</v>
      </c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</row>
    <row r="105" customFormat="false" ht="13.8" hidden="false" customHeight="false" outlineLevel="0" collapsed="false">
      <c r="A105" s="4"/>
      <c r="B105" s="4" t="s">
        <v>2452</v>
      </c>
      <c r="C105" s="4"/>
      <c r="D105" s="4"/>
      <c r="E105" s="4" t="s">
        <v>2453</v>
      </c>
      <c r="F105" s="4"/>
      <c r="G105" s="4"/>
      <c r="H105" s="4"/>
      <c r="I105" s="6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</row>
    <row r="106" customFormat="false" ht="13.8" hidden="false" customHeight="false" outlineLevel="0" collapsed="false">
      <c r="A106" s="4"/>
      <c r="B106" s="4" t="s">
        <v>2454</v>
      </c>
      <c r="C106" s="4"/>
      <c r="D106" s="4"/>
      <c r="E106" s="4" t="s">
        <v>2455</v>
      </c>
      <c r="F106" s="4"/>
      <c r="G106" s="4"/>
      <c r="H106" s="4"/>
      <c r="I106" s="64"/>
      <c r="J106" s="4"/>
      <c r="K106" s="4"/>
      <c r="L106" s="4"/>
      <c r="M106" s="4"/>
      <c r="N106" s="4"/>
      <c r="O106" s="4" t="s">
        <v>2456</v>
      </c>
      <c r="P106" s="4"/>
      <c r="Q106" s="4"/>
      <c r="R106" s="4" t="s">
        <v>2457</v>
      </c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</row>
    <row r="107" customFormat="false" ht="13.8" hidden="false" customHeight="false" outlineLevel="0" collapsed="false">
      <c r="A107" s="4"/>
      <c r="B107" s="4" t="s">
        <v>2458</v>
      </c>
      <c r="C107" s="4"/>
      <c r="D107" s="4"/>
      <c r="E107" s="4" t="s">
        <v>2459</v>
      </c>
      <c r="F107" s="4"/>
      <c r="G107" s="4"/>
      <c r="H107" s="4"/>
      <c r="I107" s="64"/>
      <c r="J107" s="4"/>
      <c r="K107" s="4"/>
      <c r="L107" s="4"/>
      <c r="M107" s="4"/>
      <c r="N107" s="4"/>
      <c r="O107" s="4"/>
      <c r="P107" s="4" t="s">
        <v>2460</v>
      </c>
      <c r="Q107" s="4"/>
      <c r="R107" s="4" t="s">
        <v>2461</v>
      </c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</row>
    <row r="108" customFormat="false" ht="13.8" hidden="false" customHeight="false" outlineLevel="0" collapsed="false">
      <c r="A108" s="4"/>
      <c r="B108" s="4" t="s">
        <v>2462</v>
      </c>
      <c r="C108" s="4"/>
      <c r="D108" s="4"/>
      <c r="E108" s="4" t="s">
        <v>2463</v>
      </c>
      <c r="F108" s="4"/>
      <c r="G108" s="4"/>
      <c r="H108" s="4"/>
      <c r="I108" s="64"/>
      <c r="J108" s="4"/>
      <c r="K108" s="4"/>
      <c r="L108" s="4"/>
      <c r="M108" s="4"/>
      <c r="N108" s="4"/>
      <c r="O108" s="4"/>
      <c r="P108" s="4" t="s">
        <v>2464</v>
      </c>
      <c r="Q108" s="4"/>
      <c r="R108" s="4" t="s">
        <v>2465</v>
      </c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</row>
    <row r="109" customFormat="false" ht="13.8" hidden="false" customHeight="false" outlineLevel="0" collapsed="false">
      <c r="A109" s="4"/>
      <c r="B109" s="4"/>
      <c r="C109" s="4"/>
      <c r="D109" s="4"/>
      <c r="E109" s="4"/>
      <c r="F109" s="4"/>
      <c r="G109" s="4"/>
      <c r="H109" s="4"/>
      <c r="I109" s="64"/>
      <c r="J109" s="4"/>
      <c r="K109" s="4"/>
      <c r="L109" s="4"/>
      <c r="M109" s="4"/>
      <c r="N109" s="4"/>
      <c r="O109" s="4"/>
      <c r="P109" s="4" t="s">
        <v>2438</v>
      </c>
      <c r="Q109" s="4"/>
      <c r="R109" s="4" t="s">
        <v>2439</v>
      </c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</row>
    <row r="110" customFormat="false" ht="13.8" hidden="false" customHeight="false" outlineLevel="0" collapsed="false">
      <c r="A110" s="4"/>
      <c r="B110" s="4" t="s">
        <v>2466</v>
      </c>
      <c r="C110" s="4"/>
      <c r="D110" s="4"/>
      <c r="E110" s="4" t="s">
        <v>2467</v>
      </c>
      <c r="F110" s="4"/>
      <c r="G110" s="4" t="s">
        <v>2468</v>
      </c>
      <c r="H110" s="4"/>
      <c r="I110" s="64"/>
      <c r="J110" s="4"/>
      <c r="K110" s="4"/>
      <c r="L110" s="4"/>
      <c r="M110" s="4"/>
      <c r="N110" s="4"/>
      <c r="O110" s="4" t="s">
        <v>2469</v>
      </c>
      <c r="P110" s="4"/>
      <c r="Q110" s="4"/>
      <c r="R110" s="4" t="s">
        <v>2470</v>
      </c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</row>
    <row r="111" customFormat="false" ht="13.8" hidden="false" customHeight="false" outlineLevel="0" collapsed="false">
      <c r="A111" s="4"/>
      <c r="B111" s="4" t="s">
        <v>2471</v>
      </c>
      <c r="C111" s="4"/>
      <c r="D111" s="4"/>
      <c r="E111" s="4" t="s">
        <v>2229</v>
      </c>
      <c r="F111" s="4"/>
      <c r="G111" s="4"/>
      <c r="H111" s="4"/>
      <c r="I111" s="64"/>
      <c r="J111" s="4"/>
      <c r="K111" s="4"/>
      <c r="L111" s="4"/>
      <c r="M111" s="4"/>
      <c r="N111" s="4"/>
      <c r="O111" s="4" t="s">
        <v>2472</v>
      </c>
      <c r="P111" s="4"/>
      <c r="Q111" s="4"/>
      <c r="R111" s="4" t="s">
        <v>2473</v>
      </c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</row>
    <row r="112" customFormat="false" ht="13.8" hidden="false" customHeight="false" outlineLevel="0" collapsed="false">
      <c r="A112" s="4"/>
      <c r="B112" s="4"/>
      <c r="C112" s="4"/>
      <c r="D112" s="4"/>
      <c r="E112" s="4"/>
      <c r="F112" s="4"/>
      <c r="G112" s="4"/>
      <c r="H112" s="4"/>
      <c r="I112" s="64"/>
      <c r="J112" s="4"/>
      <c r="K112" s="4"/>
      <c r="L112" s="4"/>
      <c r="M112" s="4"/>
      <c r="N112" s="4"/>
      <c r="O112" s="4" t="s">
        <v>2474</v>
      </c>
      <c r="P112" s="4"/>
      <c r="Q112" s="4"/>
      <c r="R112" s="4" t="s">
        <v>2475</v>
      </c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</row>
    <row r="113" customFormat="false" ht="13.8" hidden="false" customHeight="false" outlineLevel="0" collapsed="false">
      <c r="A113" s="4"/>
      <c r="B113" s="4" t="s">
        <v>2476</v>
      </c>
      <c r="C113" s="4"/>
      <c r="D113" s="4"/>
      <c r="E113" s="4" t="s">
        <v>2477</v>
      </c>
      <c r="F113" s="4"/>
      <c r="G113" s="4"/>
      <c r="H113" s="4"/>
      <c r="I113" s="6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</row>
    <row r="114" customFormat="false" ht="13.8" hidden="false" customHeight="false" outlineLevel="0" collapsed="false">
      <c r="A114" s="4"/>
      <c r="B114" s="4" t="s">
        <v>2478</v>
      </c>
      <c r="C114" s="4"/>
      <c r="D114" s="4"/>
      <c r="E114" s="4" t="s">
        <v>2479</v>
      </c>
      <c r="F114" s="4"/>
      <c r="G114" s="4"/>
      <c r="H114" s="4"/>
      <c r="I114" s="64"/>
      <c r="J114" s="4"/>
      <c r="K114" s="4"/>
      <c r="L114" s="4"/>
      <c r="M114" s="4"/>
      <c r="N114" s="4"/>
      <c r="O114" s="4" t="s">
        <v>2480</v>
      </c>
      <c r="P114" s="4"/>
      <c r="Q114" s="4"/>
      <c r="R114" s="4" t="s">
        <v>2481</v>
      </c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</row>
    <row r="115" customFormat="false" ht="13.8" hidden="false" customHeight="false" outlineLevel="0" collapsed="false">
      <c r="A115" s="4"/>
      <c r="B115" s="4" t="s">
        <v>2482</v>
      </c>
      <c r="C115" s="4"/>
      <c r="D115" s="4"/>
      <c r="E115" s="4" t="s">
        <v>2483</v>
      </c>
      <c r="F115" s="4"/>
      <c r="G115" s="4"/>
      <c r="H115" s="4"/>
      <c r="I115" s="64"/>
      <c r="J115" s="4"/>
      <c r="K115" s="4"/>
      <c r="L115" s="4"/>
      <c r="M115" s="4"/>
      <c r="N115" s="4"/>
      <c r="O115" s="4"/>
      <c r="P115" s="4" t="s">
        <v>2484</v>
      </c>
      <c r="Q115" s="4"/>
      <c r="R115" s="4" t="s">
        <v>2485</v>
      </c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</row>
    <row r="116" customFormat="false" ht="13.8" hidden="false" customHeight="false" outlineLevel="0" collapsed="false">
      <c r="A116" s="4"/>
      <c r="B116" s="4" t="s">
        <v>2486</v>
      </c>
      <c r="C116" s="4"/>
      <c r="D116" s="4"/>
      <c r="E116" s="4" t="s">
        <v>2487</v>
      </c>
      <c r="F116" s="4"/>
      <c r="G116" s="4"/>
      <c r="H116" s="4"/>
      <c r="I116" s="64"/>
      <c r="J116" s="4"/>
      <c r="K116" s="4"/>
      <c r="L116" s="4"/>
      <c r="M116" s="4"/>
      <c r="N116" s="4"/>
      <c r="O116" s="4"/>
      <c r="P116" s="4" t="s">
        <v>2488</v>
      </c>
      <c r="Q116" s="4"/>
      <c r="R116" s="4" t="s">
        <v>2489</v>
      </c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</row>
    <row r="117" customFormat="false" ht="13.8" hidden="false" customHeight="false" outlineLevel="0" collapsed="false">
      <c r="A117" s="4"/>
      <c r="B117" s="4"/>
      <c r="C117" s="4"/>
      <c r="D117" s="4"/>
      <c r="E117" s="4"/>
      <c r="F117" s="4"/>
      <c r="G117" s="4"/>
      <c r="H117" s="4"/>
      <c r="I117" s="64"/>
      <c r="J117" s="4"/>
      <c r="K117" s="4"/>
      <c r="L117" s="4"/>
      <c r="M117" s="4"/>
      <c r="N117" s="4"/>
      <c r="O117" s="4" t="s">
        <v>2490</v>
      </c>
      <c r="P117" s="4"/>
      <c r="Q117" s="4"/>
      <c r="R117" s="4" t="s">
        <v>2491</v>
      </c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</row>
    <row r="118" customFormat="false" ht="13.8" hidden="false" customHeight="false" outlineLevel="0" collapsed="false">
      <c r="A118" s="4"/>
      <c r="B118" s="6" t="s">
        <v>2492</v>
      </c>
      <c r="C118" s="4"/>
      <c r="D118" s="4"/>
      <c r="E118" s="4"/>
      <c r="F118" s="4"/>
      <c r="G118" s="4"/>
      <c r="H118" s="4"/>
      <c r="I118" s="6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</row>
    <row r="119" customFormat="false" ht="13.8" hidden="false" customHeight="false" outlineLevel="0" collapsed="false">
      <c r="A119" s="4"/>
      <c r="B119" s="4"/>
      <c r="C119" s="4"/>
      <c r="D119" s="4"/>
      <c r="E119" s="4"/>
      <c r="F119" s="4"/>
      <c r="G119" s="4"/>
      <c r="H119" s="4"/>
      <c r="I119" s="64"/>
      <c r="J119" s="4"/>
      <c r="K119" s="4"/>
      <c r="L119" s="4"/>
      <c r="M119" s="4"/>
      <c r="N119" s="4"/>
      <c r="O119" s="6" t="s">
        <v>2493</v>
      </c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6" t="s">
        <v>2494</v>
      </c>
      <c r="AD119" s="4"/>
      <c r="AE119" s="4"/>
      <c r="AF119" s="4"/>
      <c r="AG119" s="11" t="str">
        <f aca="false">HYPERLINK("https://www.youtube.com/watch?v=q8SzNKib5-4 ","video")</f>
        <v>video</v>
      </c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</row>
    <row r="120" customFormat="false" ht="13.8" hidden="false" customHeight="false" outlineLevel="0" collapsed="false">
      <c r="A120" s="4"/>
      <c r="B120" s="4" t="s">
        <v>2495</v>
      </c>
      <c r="C120" s="4"/>
      <c r="D120" s="4"/>
      <c r="E120" s="4" t="s">
        <v>2496</v>
      </c>
      <c r="F120" s="4"/>
      <c r="G120" s="4"/>
      <c r="H120" s="4"/>
      <c r="I120" s="6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</row>
    <row r="121" customFormat="false" ht="13.8" hidden="false" customHeight="false" outlineLevel="0" collapsed="false">
      <c r="A121" s="4"/>
      <c r="B121" s="4"/>
      <c r="C121" s="4" t="s">
        <v>2497</v>
      </c>
      <c r="D121" s="4"/>
      <c r="E121" s="4" t="s">
        <v>2498</v>
      </c>
      <c r="F121" s="4"/>
      <c r="G121" s="4"/>
      <c r="H121" s="4"/>
      <c r="I121" s="64"/>
      <c r="J121" s="4"/>
      <c r="K121" s="4"/>
      <c r="L121" s="4"/>
      <c r="M121" s="4"/>
      <c r="N121" s="4"/>
      <c r="O121" s="4" t="s">
        <v>2499</v>
      </c>
      <c r="P121" s="4"/>
      <c r="Q121" s="4" t="s">
        <v>2500</v>
      </c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 t="s">
        <v>2501</v>
      </c>
      <c r="AD121" s="4"/>
      <c r="AE121" s="4"/>
      <c r="AF121" s="4"/>
      <c r="AG121" s="4" t="s">
        <v>2502</v>
      </c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</row>
    <row r="122" customFormat="false" ht="13.8" hidden="false" customHeight="false" outlineLevel="0" collapsed="false">
      <c r="A122" s="4"/>
      <c r="B122" s="4"/>
      <c r="C122" s="4" t="s">
        <v>2503</v>
      </c>
      <c r="D122" s="4"/>
      <c r="E122" s="4" t="s">
        <v>2504</v>
      </c>
      <c r="F122" s="4"/>
      <c r="G122" s="4"/>
      <c r="H122" s="4"/>
      <c r="I122" s="64"/>
      <c r="J122" s="4"/>
      <c r="K122" s="4"/>
      <c r="L122" s="4"/>
      <c r="M122" s="4"/>
      <c r="N122" s="4"/>
      <c r="O122" s="4" t="s">
        <v>2505</v>
      </c>
      <c r="P122" s="4"/>
      <c r="Q122" s="4" t="s">
        <v>2506</v>
      </c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 t="s">
        <v>2507</v>
      </c>
      <c r="AD122" s="4"/>
      <c r="AE122" s="4"/>
      <c r="AF122" s="4"/>
      <c r="AG122" s="4" t="s">
        <v>2508</v>
      </c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</row>
    <row r="123" customFormat="false" ht="13.8" hidden="false" customHeight="false" outlineLevel="0" collapsed="false">
      <c r="A123" s="4"/>
      <c r="B123" s="4"/>
      <c r="C123" s="4" t="s">
        <v>2509</v>
      </c>
      <c r="D123" s="4"/>
      <c r="E123" s="4" t="s">
        <v>2510</v>
      </c>
      <c r="F123" s="4"/>
      <c r="G123" s="4"/>
      <c r="H123" s="4"/>
      <c r="I123" s="64"/>
      <c r="J123" s="4"/>
      <c r="K123" s="4"/>
      <c r="L123" s="4"/>
      <c r="M123" s="4"/>
      <c r="N123" s="4"/>
      <c r="O123" s="4" t="s">
        <v>2511</v>
      </c>
      <c r="P123" s="4"/>
      <c r="Q123" s="4" t="s">
        <v>2512</v>
      </c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 t="s">
        <v>2513</v>
      </c>
      <c r="AD123" s="4"/>
      <c r="AE123" s="4"/>
      <c r="AF123" s="4"/>
      <c r="AG123" s="4" t="s">
        <v>2514</v>
      </c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</row>
    <row r="124" customFormat="false" ht="13.8" hidden="false" customHeight="false" outlineLevel="0" collapsed="false">
      <c r="A124" s="4"/>
      <c r="B124" s="4" t="s">
        <v>2515</v>
      </c>
      <c r="C124" s="4"/>
      <c r="D124" s="4"/>
      <c r="E124" s="4" t="s">
        <v>2516</v>
      </c>
      <c r="F124" s="4"/>
      <c r="G124" s="4"/>
      <c r="H124" s="4"/>
      <c r="I124" s="64"/>
      <c r="J124" s="4"/>
      <c r="K124" s="4"/>
      <c r="L124" s="4"/>
      <c r="M124" s="4"/>
      <c r="N124" s="4"/>
      <c r="O124" s="4" t="s">
        <v>2517</v>
      </c>
      <c r="P124" s="4"/>
      <c r="Q124" s="4" t="s">
        <v>2518</v>
      </c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 t="s">
        <v>2519</v>
      </c>
      <c r="AD124" s="4"/>
      <c r="AE124" s="4"/>
      <c r="AF124" s="4"/>
      <c r="AG124" s="17" t="s">
        <v>2520</v>
      </c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</row>
    <row r="125" customFormat="false" ht="13.8" hidden="false" customHeight="false" outlineLevel="0" collapsed="false">
      <c r="A125" s="4"/>
      <c r="B125" s="4"/>
      <c r="C125" s="4"/>
      <c r="D125" s="4"/>
      <c r="E125" s="4"/>
      <c r="F125" s="4"/>
      <c r="G125" s="4"/>
      <c r="H125" s="4"/>
      <c r="I125" s="64"/>
      <c r="J125" s="4"/>
      <c r="K125" s="4"/>
      <c r="L125" s="4"/>
      <c r="M125" s="4"/>
      <c r="N125" s="4"/>
      <c r="O125" s="4" t="s">
        <v>2521</v>
      </c>
      <c r="P125" s="4"/>
      <c r="Q125" s="4" t="s">
        <v>2522</v>
      </c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 t="s">
        <v>2523</v>
      </c>
      <c r="AD125" s="4"/>
      <c r="AE125" s="4"/>
      <c r="AF125" s="4"/>
      <c r="AG125" s="17" t="s">
        <v>2524</v>
      </c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</row>
    <row r="126" customFormat="false" ht="13.8" hidden="false" customHeight="false" outlineLevel="0" collapsed="false">
      <c r="A126" s="4"/>
      <c r="B126" s="4"/>
      <c r="C126" s="4"/>
      <c r="D126" s="4"/>
      <c r="E126" s="4"/>
      <c r="F126" s="4"/>
      <c r="G126" s="4"/>
      <c r="H126" s="4"/>
      <c r="I126" s="64"/>
      <c r="J126" s="4"/>
      <c r="K126" s="4"/>
      <c r="L126" s="4"/>
      <c r="M126" s="4"/>
      <c r="N126" s="4"/>
      <c r="O126" s="4" t="s">
        <v>1832</v>
      </c>
      <c r="P126" s="4"/>
      <c r="Q126" s="4" t="s">
        <v>2525</v>
      </c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</row>
    <row r="127" customFormat="false" ht="13.8" hidden="false" customHeight="false" outlineLevel="0" collapsed="false">
      <c r="A127" s="4"/>
      <c r="B127" s="6" t="s">
        <v>2526</v>
      </c>
      <c r="C127" s="4"/>
      <c r="D127" s="4"/>
      <c r="E127" s="4"/>
      <c r="F127" s="4"/>
      <c r="G127" s="4"/>
      <c r="H127" s="4"/>
      <c r="I127" s="64"/>
      <c r="J127" s="4"/>
      <c r="K127" s="4"/>
      <c r="L127" s="4"/>
      <c r="M127" s="4"/>
      <c r="N127" s="4"/>
      <c r="O127" s="4" t="s">
        <v>2527</v>
      </c>
      <c r="P127" s="4"/>
      <c r="Q127" s="4" t="s">
        <v>2528</v>
      </c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 t="s">
        <v>2529</v>
      </c>
      <c r="AD127" s="4"/>
      <c r="AE127" s="4"/>
      <c r="AF127" s="4"/>
      <c r="AG127" s="4" t="s">
        <v>2530</v>
      </c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</row>
    <row r="128" customFormat="false" ht="13.8" hidden="false" customHeight="false" outlineLevel="0" collapsed="false">
      <c r="A128" s="4"/>
      <c r="B128" s="4"/>
      <c r="C128" s="4"/>
      <c r="D128" s="4"/>
      <c r="E128" s="4"/>
      <c r="F128" s="4"/>
      <c r="G128" s="4"/>
      <c r="H128" s="4"/>
      <c r="I128" s="64"/>
      <c r="J128" s="4"/>
      <c r="K128" s="4"/>
      <c r="L128" s="4"/>
      <c r="M128" s="4"/>
      <c r="N128" s="4"/>
      <c r="O128" s="8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 t="s">
        <v>2531</v>
      </c>
      <c r="AD128" s="4"/>
      <c r="AE128" s="4"/>
      <c r="AF128" s="4"/>
      <c r="AG128" s="4" t="s">
        <v>2532</v>
      </c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</row>
    <row r="129" customFormat="false" ht="13.8" hidden="false" customHeight="false" outlineLevel="0" collapsed="false">
      <c r="A129" s="4"/>
      <c r="B129" s="4" t="s">
        <v>2533</v>
      </c>
      <c r="C129" s="4"/>
      <c r="D129" s="4"/>
      <c r="E129" s="4"/>
      <c r="F129" s="4"/>
      <c r="G129" s="4" t="s">
        <v>2534</v>
      </c>
      <c r="H129" s="4"/>
      <c r="I129" s="64"/>
      <c r="J129" s="4"/>
      <c r="K129" s="4"/>
      <c r="L129" s="4"/>
      <c r="M129" s="4"/>
      <c r="N129" s="4"/>
      <c r="O129" s="6" t="s">
        <v>2535</v>
      </c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 t="s">
        <v>2536</v>
      </c>
      <c r="AD129" s="4"/>
      <c r="AE129" s="4"/>
      <c r="AF129" s="4"/>
      <c r="AG129" s="4" t="s">
        <v>2537</v>
      </c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</row>
    <row r="130" customFormat="false" ht="13.8" hidden="false" customHeight="false" outlineLevel="0" collapsed="false">
      <c r="A130" s="4"/>
      <c r="B130" s="4" t="s">
        <v>2538</v>
      </c>
      <c r="C130" s="4"/>
      <c r="D130" s="4"/>
      <c r="E130" s="4"/>
      <c r="F130" s="4"/>
      <c r="G130" s="4" t="s">
        <v>2539</v>
      </c>
      <c r="H130" s="4"/>
      <c r="I130" s="6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 t="s">
        <v>2540</v>
      </c>
      <c r="AE130" s="4"/>
      <c r="AF130" s="4"/>
      <c r="AG130" s="4" t="s">
        <v>2541</v>
      </c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</row>
    <row r="131" customFormat="false" ht="13.8" hidden="false" customHeight="false" outlineLevel="0" collapsed="false">
      <c r="A131" s="4"/>
      <c r="B131" s="4" t="s">
        <v>2542</v>
      </c>
      <c r="C131" s="4"/>
      <c r="D131" s="4"/>
      <c r="E131" s="4"/>
      <c r="F131" s="4"/>
      <c r="G131" s="4" t="s">
        <v>2543</v>
      </c>
      <c r="H131" s="4"/>
      <c r="I131" s="64"/>
      <c r="J131" s="4"/>
      <c r="K131" s="4"/>
      <c r="L131" s="4"/>
      <c r="M131" s="4"/>
      <c r="N131" s="4"/>
      <c r="O131" s="4" t="s">
        <v>2422</v>
      </c>
      <c r="P131" s="4"/>
      <c r="Q131" s="4"/>
      <c r="R131" s="4" t="s">
        <v>2544</v>
      </c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 t="s">
        <v>2545</v>
      </c>
      <c r="AD131" s="4"/>
      <c r="AE131" s="4"/>
      <c r="AF131" s="4"/>
      <c r="AG131" s="17" t="s">
        <v>2546</v>
      </c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</row>
    <row r="132" customFormat="false" ht="13.8" hidden="false" customHeight="false" outlineLevel="0" collapsed="false">
      <c r="A132" s="4"/>
      <c r="B132" s="4"/>
      <c r="C132" s="4"/>
      <c r="D132" s="4"/>
      <c r="E132" s="4"/>
      <c r="F132" s="4"/>
      <c r="G132" s="4"/>
      <c r="H132" s="4"/>
      <c r="I132" s="64"/>
      <c r="J132" s="4"/>
      <c r="K132" s="4"/>
      <c r="L132" s="4"/>
      <c r="M132" s="4"/>
      <c r="N132" s="4"/>
      <c r="O132" s="4" t="s">
        <v>2547</v>
      </c>
      <c r="P132" s="4"/>
      <c r="Q132" s="4"/>
      <c r="R132" s="4" t="s">
        <v>2548</v>
      </c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 t="s">
        <v>2549</v>
      </c>
      <c r="AD132" s="4"/>
      <c r="AE132" s="4"/>
      <c r="AF132" s="4"/>
      <c r="AG132" s="17" t="s">
        <v>2550</v>
      </c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/>
    </row>
    <row r="133" customFormat="false" ht="13.8" hidden="false" customHeight="false" outlineLevel="0" collapsed="false">
      <c r="A133" s="4"/>
      <c r="B133" s="4"/>
      <c r="C133" s="4"/>
      <c r="D133" s="4"/>
      <c r="E133" s="4"/>
      <c r="F133" s="4"/>
      <c r="G133" s="4"/>
      <c r="H133" s="4"/>
      <c r="I133" s="64"/>
      <c r="J133" s="4"/>
      <c r="K133" s="4"/>
      <c r="L133" s="4"/>
      <c r="M133" s="4"/>
      <c r="N133" s="4"/>
      <c r="O133" s="4" t="s">
        <v>2551</v>
      </c>
      <c r="P133" s="4"/>
      <c r="Q133" s="4"/>
      <c r="R133" s="4" t="s">
        <v>2552</v>
      </c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8"/>
      <c r="BN133" s="8"/>
      <c r="BO133" s="8"/>
      <c r="BP133" s="8"/>
      <c r="BQ133" s="8"/>
      <c r="BR133" s="8"/>
      <c r="BS133" s="8"/>
      <c r="BT133" s="8"/>
      <c r="BU133" s="8"/>
      <c r="BV133" s="8"/>
      <c r="BW133" s="8"/>
    </row>
    <row r="134" customFormat="false" ht="13.8" hidden="false" customHeight="false" outlineLevel="0" collapsed="false">
      <c r="A134" s="4"/>
      <c r="B134" s="6" t="s">
        <v>2553</v>
      </c>
      <c r="C134" s="4"/>
      <c r="D134" s="4"/>
      <c r="E134" s="4"/>
      <c r="F134" s="4"/>
      <c r="G134" s="4"/>
      <c r="H134" s="4"/>
      <c r="I134" s="64"/>
      <c r="J134" s="4"/>
      <c r="K134" s="4"/>
      <c r="L134" s="4"/>
      <c r="M134" s="4"/>
      <c r="N134" s="4"/>
      <c r="O134" s="4" t="s">
        <v>2428</v>
      </c>
      <c r="P134" s="4"/>
      <c r="Q134" s="4"/>
      <c r="R134" s="4" t="s">
        <v>2554</v>
      </c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 t="s">
        <v>2555</v>
      </c>
      <c r="AD134" s="4"/>
      <c r="AE134" s="4"/>
      <c r="AF134" s="4"/>
      <c r="AG134" s="4" t="s">
        <v>2556</v>
      </c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</row>
    <row r="135" customFormat="false" ht="13.8" hidden="false" customHeight="false" outlineLevel="0" collapsed="false">
      <c r="A135" s="4"/>
      <c r="B135" s="4"/>
      <c r="C135" s="4"/>
      <c r="D135" s="4"/>
      <c r="E135" s="4"/>
      <c r="F135" s="4"/>
      <c r="G135" s="4"/>
      <c r="H135" s="4"/>
      <c r="I135" s="64"/>
      <c r="J135" s="4"/>
      <c r="K135" s="4"/>
      <c r="L135" s="4"/>
      <c r="M135" s="4"/>
      <c r="N135" s="4"/>
      <c r="O135" s="4" t="s">
        <v>2557</v>
      </c>
      <c r="P135" s="4"/>
      <c r="Q135" s="4"/>
      <c r="R135" s="4" t="s">
        <v>2554</v>
      </c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 t="s">
        <v>2558</v>
      </c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8"/>
      <c r="BN135" s="8"/>
      <c r="BO135" s="8"/>
      <c r="BP135" s="8"/>
      <c r="BQ135" s="8"/>
      <c r="BR135" s="8"/>
      <c r="BS135" s="8"/>
      <c r="BT135" s="8"/>
      <c r="BU135" s="8"/>
      <c r="BV135" s="8"/>
      <c r="BW135" s="8"/>
    </row>
    <row r="136" customFormat="false" ht="13.8" hidden="false" customHeight="false" outlineLevel="0" collapsed="false">
      <c r="A136" s="4"/>
      <c r="B136" s="4" t="s">
        <v>1942</v>
      </c>
      <c r="C136" s="4"/>
      <c r="D136" s="4" t="s">
        <v>2559</v>
      </c>
      <c r="E136" s="4"/>
      <c r="F136" s="4"/>
      <c r="G136" s="4"/>
      <c r="H136" s="4"/>
      <c r="I136" s="64"/>
      <c r="J136" s="4"/>
      <c r="K136" s="4"/>
      <c r="L136" s="4"/>
      <c r="M136" s="4"/>
      <c r="N136" s="4"/>
      <c r="O136" s="4" t="s">
        <v>2560</v>
      </c>
      <c r="P136" s="4"/>
      <c r="Q136" s="4"/>
      <c r="R136" s="4" t="s">
        <v>2561</v>
      </c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/>
    </row>
    <row r="137" customFormat="false" ht="13.8" hidden="false" customHeight="false" outlineLevel="0" collapsed="false">
      <c r="A137" s="4"/>
      <c r="B137" s="4" t="s">
        <v>2562</v>
      </c>
      <c r="C137" s="4"/>
      <c r="D137" s="4" t="s">
        <v>2563</v>
      </c>
      <c r="E137" s="4"/>
      <c r="F137" s="4"/>
      <c r="G137" s="4"/>
      <c r="H137" s="4"/>
      <c r="I137" s="64"/>
      <c r="J137" s="4"/>
      <c r="K137" s="4"/>
      <c r="L137" s="4"/>
      <c r="M137" s="4"/>
      <c r="N137" s="4"/>
      <c r="O137" s="4" t="s">
        <v>2564</v>
      </c>
      <c r="P137" s="4"/>
      <c r="Q137" s="4"/>
      <c r="R137" s="4" t="s">
        <v>2561</v>
      </c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</row>
    <row r="138" customFormat="false" ht="13.8" hidden="false" customHeight="false" outlineLevel="0" collapsed="false">
      <c r="A138" s="4"/>
      <c r="B138" s="4"/>
      <c r="C138" s="4"/>
      <c r="D138" s="4"/>
      <c r="E138" s="4"/>
      <c r="F138" s="4"/>
      <c r="G138" s="4"/>
      <c r="H138" s="4"/>
      <c r="I138" s="6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</row>
    <row r="139" customFormat="false" ht="13.8" hidden="false" customHeight="false" outlineLevel="0" collapsed="false">
      <c r="A139" s="4"/>
      <c r="B139" s="4" t="s">
        <v>2565</v>
      </c>
      <c r="C139" s="4"/>
      <c r="D139" s="4" t="s">
        <v>2566</v>
      </c>
      <c r="E139" s="4"/>
      <c r="F139" s="4"/>
      <c r="G139" s="4"/>
      <c r="H139" s="4"/>
      <c r="I139" s="64"/>
      <c r="J139" s="4"/>
      <c r="K139" s="4"/>
      <c r="L139" s="4"/>
      <c r="M139" s="4"/>
      <c r="N139" s="4"/>
      <c r="O139" s="6" t="s">
        <v>2567</v>
      </c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</row>
    <row r="140" customFormat="false" ht="13.8" hidden="false" customHeight="false" outlineLevel="0" collapsed="false">
      <c r="A140" s="4"/>
      <c r="B140" s="4" t="s">
        <v>2568</v>
      </c>
      <c r="C140" s="4"/>
      <c r="D140" s="4" t="s">
        <v>2569</v>
      </c>
      <c r="E140" s="4"/>
      <c r="F140" s="4"/>
      <c r="G140" s="4"/>
      <c r="H140" s="4"/>
      <c r="I140" s="6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</row>
    <row r="141" customFormat="false" ht="13.8" hidden="false" customHeight="false" outlineLevel="0" collapsed="false">
      <c r="A141" s="4"/>
      <c r="B141" s="4"/>
      <c r="C141" s="4"/>
      <c r="D141" s="4"/>
      <c r="E141" s="4"/>
      <c r="F141" s="4"/>
      <c r="G141" s="4"/>
      <c r="H141" s="4"/>
      <c r="I141" s="64"/>
      <c r="J141" s="4"/>
      <c r="K141" s="4"/>
      <c r="L141" s="4"/>
      <c r="M141" s="4"/>
      <c r="N141" s="4"/>
      <c r="O141" s="4" t="s">
        <v>2570</v>
      </c>
      <c r="P141" s="4"/>
      <c r="Q141" s="4"/>
      <c r="R141" s="4" t="s">
        <v>2571</v>
      </c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</row>
    <row r="142" customFormat="false" ht="13.8" hidden="false" customHeight="false" outlineLevel="0" collapsed="false">
      <c r="A142" s="4"/>
      <c r="B142" s="4"/>
      <c r="C142" s="4"/>
      <c r="D142" s="4"/>
      <c r="E142" s="4"/>
      <c r="F142" s="4"/>
      <c r="G142" s="4"/>
      <c r="H142" s="4"/>
      <c r="I142" s="64"/>
      <c r="J142" s="4"/>
      <c r="K142" s="4"/>
      <c r="L142" s="4"/>
      <c r="M142" s="4"/>
      <c r="N142" s="4"/>
      <c r="O142" s="4" t="s">
        <v>2572</v>
      </c>
      <c r="P142" s="4"/>
      <c r="Q142" s="4"/>
      <c r="R142" s="4" t="s">
        <v>2571</v>
      </c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</row>
    <row r="143" customFormat="false" ht="13.8" hidden="false" customHeight="false" outlineLevel="0" collapsed="false">
      <c r="A143" s="4"/>
      <c r="B143" s="4"/>
      <c r="C143" s="13" t="s">
        <v>157</v>
      </c>
      <c r="D143" s="4" t="s">
        <v>2573</v>
      </c>
      <c r="E143" s="4"/>
      <c r="F143" s="4" t="s">
        <v>2574</v>
      </c>
      <c r="G143" s="4"/>
      <c r="H143" s="4"/>
      <c r="I143" s="64"/>
      <c r="J143" s="4"/>
      <c r="K143" s="4"/>
      <c r="L143" s="4"/>
      <c r="M143" s="4"/>
      <c r="N143" s="4"/>
      <c r="O143" s="4" t="s">
        <v>2575</v>
      </c>
      <c r="P143" s="4"/>
      <c r="Q143" s="4"/>
      <c r="R143" s="4" t="s">
        <v>2576</v>
      </c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</row>
    <row r="144" customFormat="false" ht="13.8" hidden="false" customHeight="false" outlineLevel="0" collapsed="false">
      <c r="A144" s="4"/>
      <c r="B144" s="4"/>
      <c r="C144" s="4"/>
      <c r="D144" s="4" t="s">
        <v>2577</v>
      </c>
      <c r="E144" s="4"/>
      <c r="F144" s="4" t="s">
        <v>2578</v>
      </c>
      <c r="G144" s="4"/>
      <c r="H144" s="4"/>
      <c r="I144" s="64"/>
      <c r="J144" s="4"/>
      <c r="K144" s="4"/>
      <c r="L144" s="4"/>
      <c r="M144" s="4"/>
      <c r="N144" s="4"/>
      <c r="O144" s="4" t="s">
        <v>2579</v>
      </c>
      <c r="P144" s="4"/>
      <c r="Q144" s="4"/>
      <c r="R144" s="4" t="s">
        <v>2576</v>
      </c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8"/>
      <c r="BN144" s="8"/>
      <c r="BO144" s="8"/>
      <c r="BP144" s="8"/>
      <c r="BQ144" s="8"/>
      <c r="BR144" s="8"/>
      <c r="BS144" s="8"/>
      <c r="BT144" s="8"/>
      <c r="BU144" s="8"/>
      <c r="BV144" s="8"/>
      <c r="BW144" s="8"/>
    </row>
    <row r="145" customFormat="false" ht="13.8" hidden="false" customHeight="false" outlineLevel="0" collapsed="false">
      <c r="A145" s="4"/>
      <c r="B145" s="4"/>
      <c r="C145" s="4"/>
      <c r="D145" s="4"/>
      <c r="E145" s="4"/>
      <c r="F145" s="4"/>
      <c r="G145" s="4"/>
      <c r="H145" s="4"/>
      <c r="I145" s="64"/>
      <c r="J145" s="4"/>
      <c r="K145" s="4"/>
      <c r="L145" s="4"/>
      <c r="M145" s="4"/>
      <c r="N145" s="4"/>
      <c r="O145" s="4" t="s">
        <v>2580</v>
      </c>
      <c r="P145" s="4"/>
      <c r="Q145" s="4"/>
      <c r="R145" s="4" t="s">
        <v>2581</v>
      </c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</row>
    <row r="146" customFormat="false" ht="13.8" hidden="false" customHeight="false" outlineLevel="0" collapsed="false">
      <c r="A146" s="4"/>
      <c r="B146" s="4"/>
      <c r="C146" s="4"/>
      <c r="D146" s="4" t="s">
        <v>2582</v>
      </c>
      <c r="E146" s="4"/>
      <c r="F146" s="4" t="s">
        <v>2583</v>
      </c>
      <c r="G146" s="4"/>
      <c r="H146" s="4"/>
      <c r="I146" s="64"/>
      <c r="J146" s="4"/>
      <c r="K146" s="4"/>
      <c r="L146" s="4"/>
      <c r="M146" s="4"/>
      <c r="N146" s="4"/>
      <c r="O146" s="4" t="s">
        <v>2584</v>
      </c>
      <c r="P146" s="4"/>
      <c r="Q146" s="4"/>
      <c r="R146" s="4" t="s">
        <v>2585</v>
      </c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8"/>
      <c r="BN146" s="8"/>
      <c r="BO146" s="8"/>
      <c r="BP146" s="8"/>
      <c r="BQ146" s="8"/>
      <c r="BR146" s="8"/>
      <c r="BS146" s="8"/>
      <c r="BT146" s="8"/>
      <c r="BU146" s="8"/>
      <c r="BV146" s="8"/>
      <c r="BW146" s="8"/>
    </row>
    <row r="147" customFormat="false" ht="13.8" hidden="false" customHeight="false" outlineLevel="0" collapsed="false">
      <c r="A147" s="4"/>
      <c r="B147" s="4"/>
      <c r="C147" s="4"/>
      <c r="D147" s="4" t="s">
        <v>2586</v>
      </c>
      <c r="E147" s="4"/>
      <c r="F147" s="4" t="s">
        <v>2587</v>
      </c>
      <c r="G147" s="4"/>
      <c r="H147" s="4"/>
      <c r="I147" s="6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8"/>
      <c r="BN147" s="8"/>
      <c r="BO147" s="8"/>
      <c r="BP147" s="8"/>
      <c r="BQ147" s="8"/>
      <c r="BR147" s="8"/>
      <c r="BS147" s="8"/>
      <c r="BT147" s="8"/>
      <c r="BU147" s="8"/>
      <c r="BV147" s="8"/>
      <c r="BW147" s="8"/>
    </row>
    <row r="148" customFormat="false" ht="13.8" hidden="false" customHeight="false" outlineLevel="0" collapsed="false">
      <c r="A148" s="4"/>
      <c r="B148" s="4"/>
      <c r="C148" s="4"/>
      <c r="D148" s="4"/>
      <c r="E148" s="4"/>
      <c r="F148" s="4"/>
      <c r="G148" s="4"/>
      <c r="H148" s="4"/>
      <c r="I148" s="64"/>
      <c r="J148" s="4"/>
      <c r="K148" s="4"/>
      <c r="L148" s="4"/>
      <c r="M148" s="4"/>
      <c r="N148" s="4"/>
      <c r="O148" s="7" t="s">
        <v>2588</v>
      </c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</row>
    <row r="149" customFormat="false" ht="13.8" hidden="false" customHeight="false" outlineLevel="0" collapsed="false">
      <c r="A149" s="4"/>
      <c r="B149" s="4"/>
      <c r="C149" s="4"/>
      <c r="D149" s="4"/>
      <c r="E149" s="4"/>
      <c r="F149" s="4"/>
      <c r="G149" s="4"/>
      <c r="H149" s="4"/>
      <c r="I149" s="6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</row>
    <row r="150" customFormat="false" ht="13.8" hidden="false" customHeight="false" outlineLevel="0" collapsed="false">
      <c r="A150" s="4"/>
      <c r="B150" s="4"/>
      <c r="C150" s="4"/>
      <c r="D150" s="4"/>
      <c r="E150" s="4"/>
      <c r="F150" s="4"/>
      <c r="G150" s="4"/>
      <c r="H150" s="4"/>
      <c r="I150" s="64"/>
      <c r="J150" s="4"/>
      <c r="K150" s="4"/>
      <c r="L150" s="4"/>
      <c r="M150" s="4"/>
      <c r="N150" s="4"/>
      <c r="O150" s="4"/>
      <c r="P150" s="4" t="s">
        <v>2589</v>
      </c>
      <c r="Q150" s="4"/>
      <c r="R150" s="4" t="s">
        <v>2590</v>
      </c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</row>
    <row r="151" customFormat="false" ht="13.8" hidden="false" customHeight="false" outlineLevel="0" collapsed="false">
      <c r="A151" s="4"/>
      <c r="B151" s="4"/>
      <c r="C151" s="4"/>
      <c r="D151" s="4"/>
      <c r="E151" s="4"/>
      <c r="F151" s="4"/>
      <c r="G151" s="4"/>
      <c r="H151" s="4"/>
      <c r="I151" s="64"/>
      <c r="J151" s="4"/>
      <c r="K151" s="4"/>
      <c r="L151" s="4"/>
      <c r="M151" s="4"/>
      <c r="N151" s="4"/>
      <c r="O151" s="4" t="s">
        <v>2591</v>
      </c>
      <c r="P151" s="4"/>
      <c r="Q151" s="4"/>
      <c r="R151" s="4" t="s">
        <v>2592</v>
      </c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</row>
    <row r="152" customFormat="false" ht="13.8" hidden="false" customHeight="false" outlineLevel="0" collapsed="false">
      <c r="A152" s="4"/>
      <c r="B152" s="4"/>
      <c r="C152" s="4"/>
      <c r="D152" s="4"/>
      <c r="E152" s="4"/>
      <c r="F152" s="4"/>
      <c r="G152" s="4"/>
      <c r="H152" s="4"/>
      <c r="I152" s="64"/>
      <c r="J152" s="4"/>
      <c r="K152" s="4"/>
      <c r="L152" s="4"/>
      <c r="M152" s="4"/>
      <c r="N152" s="4"/>
      <c r="O152" s="4" t="s">
        <v>2593</v>
      </c>
      <c r="P152" s="4"/>
      <c r="Q152" s="4"/>
      <c r="R152" s="4" t="s">
        <v>2594</v>
      </c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</row>
    <row r="153" customFormat="false" ht="13.8" hidden="false" customHeight="false" outlineLevel="0" collapsed="false">
      <c r="A153" s="4"/>
      <c r="B153" s="4"/>
      <c r="C153" s="4"/>
      <c r="D153" s="4"/>
      <c r="E153" s="4"/>
      <c r="F153" s="4"/>
      <c r="G153" s="4"/>
      <c r="H153" s="4"/>
      <c r="I153" s="64"/>
      <c r="J153" s="4"/>
      <c r="K153" s="4"/>
      <c r="L153" s="4"/>
      <c r="M153" s="4"/>
      <c r="N153" s="4"/>
      <c r="O153" s="4" t="s">
        <v>2595</v>
      </c>
      <c r="P153" s="4"/>
      <c r="Q153" s="4"/>
      <c r="R153" s="4" t="s">
        <v>2596</v>
      </c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</row>
    <row r="154" customFormat="false" ht="13.8" hidden="false" customHeight="false" outlineLevel="0" collapsed="false">
      <c r="A154" s="4"/>
      <c r="B154" s="4"/>
      <c r="C154" s="4"/>
      <c r="D154" s="4"/>
      <c r="E154" s="4"/>
      <c r="F154" s="4"/>
      <c r="G154" s="4"/>
      <c r="H154" s="4"/>
      <c r="I154" s="6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</row>
    <row r="155" customFormat="false" ht="13.8" hidden="false" customHeight="false" outlineLevel="0" collapsed="false">
      <c r="A155" s="4"/>
      <c r="B155" s="4"/>
      <c r="C155" s="4"/>
      <c r="D155" s="4"/>
      <c r="E155" s="4"/>
      <c r="F155" s="4"/>
      <c r="G155" s="4"/>
      <c r="H155" s="4"/>
      <c r="I155" s="64"/>
      <c r="J155" s="4"/>
      <c r="K155" s="4"/>
      <c r="L155" s="4"/>
      <c r="M155" s="4"/>
      <c r="N155" s="4"/>
      <c r="O155" s="6" t="s">
        <v>2597</v>
      </c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</row>
    <row r="156" customFormat="false" ht="13.8" hidden="false" customHeight="false" outlineLevel="0" collapsed="false">
      <c r="A156" s="4"/>
      <c r="B156" s="4"/>
      <c r="C156" s="4"/>
      <c r="D156" s="4"/>
      <c r="E156" s="4"/>
      <c r="F156" s="4"/>
      <c r="G156" s="4"/>
      <c r="H156" s="4"/>
      <c r="I156" s="6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</row>
    <row r="157" customFormat="false" ht="13.8" hidden="false" customHeight="false" outlineLevel="0" collapsed="false">
      <c r="A157" s="4"/>
      <c r="B157" s="4"/>
      <c r="C157" s="4"/>
      <c r="D157" s="4"/>
      <c r="E157" s="4"/>
      <c r="F157" s="4"/>
      <c r="G157" s="4"/>
      <c r="H157" s="4"/>
      <c r="I157" s="64"/>
      <c r="J157" s="4"/>
      <c r="K157" s="4"/>
      <c r="L157" s="4"/>
      <c r="M157" s="4"/>
      <c r="N157" s="4"/>
      <c r="O157" s="4" t="s">
        <v>2598</v>
      </c>
      <c r="P157" s="4"/>
      <c r="Q157" s="4"/>
      <c r="R157" s="4" t="s">
        <v>2599</v>
      </c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</row>
    <row r="158" customFormat="false" ht="13.8" hidden="false" customHeight="false" outlineLevel="0" collapsed="false">
      <c r="A158" s="4"/>
      <c r="B158" s="4"/>
      <c r="C158" s="4"/>
      <c r="D158" s="4"/>
      <c r="E158" s="4"/>
      <c r="F158" s="4"/>
      <c r="G158" s="4"/>
      <c r="H158" s="4"/>
      <c r="I158" s="64"/>
      <c r="J158" s="4"/>
      <c r="K158" s="4"/>
      <c r="L158" s="4"/>
      <c r="M158" s="4"/>
      <c r="N158" s="4"/>
      <c r="O158" s="4" t="s">
        <v>2600</v>
      </c>
      <c r="P158" s="4"/>
      <c r="Q158" s="4"/>
      <c r="R158" s="4" t="s">
        <v>2601</v>
      </c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60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</row>
    <row r="159" customFormat="false" ht="13.8" hidden="false" customHeight="false" outlineLevel="0" collapsed="false">
      <c r="A159" s="4"/>
      <c r="B159" s="4"/>
      <c r="C159" s="4"/>
      <c r="D159" s="4"/>
      <c r="E159" s="4"/>
      <c r="F159" s="4"/>
      <c r="G159" s="4"/>
      <c r="H159" s="4"/>
      <c r="I159" s="64"/>
      <c r="J159" s="4"/>
      <c r="K159" s="4"/>
      <c r="L159" s="4"/>
      <c r="M159" s="4"/>
      <c r="N159" s="4"/>
      <c r="O159" s="4" t="s">
        <v>2602</v>
      </c>
      <c r="P159" s="4"/>
      <c r="Q159" s="4"/>
      <c r="R159" s="4" t="s">
        <v>2603</v>
      </c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6"/>
      <c r="AH159" s="4"/>
      <c r="AI159" s="4"/>
      <c r="AJ159" s="4"/>
      <c r="AK159" s="11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</row>
    <row r="160" customFormat="false" ht="13.8" hidden="false" customHeight="false" outlineLevel="0" collapsed="false">
      <c r="A160" s="4"/>
      <c r="B160" s="4"/>
      <c r="C160" s="4"/>
      <c r="D160" s="4"/>
      <c r="E160" s="4"/>
      <c r="F160" s="4"/>
      <c r="G160" s="4"/>
      <c r="H160" s="4"/>
      <c r="I160" s="64"/>
      <c r="J160" s="4"/>
      <c r="K160" s="4"/>
      <c r="L160" s="4"/>
      <c r="M160" s="4"/>
      <c r="N160" s="4"/>
      <c r="O160" s="4" t="s">
        <v>2604</v>
      </c>
      <c r="P160" s="4"/>
      <c r="Q160" s="4"/>
      <c r="R160" s="4" t="s">
        <v>2605</v>
      </c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</row>
    <row r="161" customFormat="false" ht="13.8" hidden="false" customHeight="false" outlineLevel="0" collapsed="false">
      <c r="A161" s="4"/>
      <c r="B161" s="4"/>
      <c r="C161" s="4"/>
      <c r="D161" s="4"/>
      <c r="E161" s="4"/>
      <c r="F161" s="4"/>
      <c r="G161" s="4"/>
      <c r="H161" s="4"/>
      <c r="I161" s="64"/>
      <c r="J161" s="4"/>
      <c r="K161" s="4"/>
      <c r="L161" s="4"/>
      <c r="M161" s="4"/>
      <c r="N161" s="4"/>
      <c r="O161" s="4" t="s">
        <v>2606</v>
      </c>
      <c r="P161" s="4"/>
      <c r="Q161" s="4"/>
      <c r="R161" s="4" t="s">
        <v>2607</v>
      </c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</row>
    <row r="162" customFormat="false" ht="13.8" hidden="false" customHeight="false" outlineLevel="0" collapsed="false">
      <c r="A162" s="4"/>
      <c r="B162" s="4"/>
      <c r="C162" s="4"/>
      <c r="D162" s="4"/>
      <c r="E162" s="4"/>
      <c r="F162" s="4"/>
      <c r="G162" s="4"/>
      <c r="H162" s="4"/>
      <c r="I162" s="64"/>
      <c r="J162" s="4"/>
      <c r="K162" s="4"/>
      <c r="L162" s="4"/>
      <c r="M162" s="4"/>
      <c r="N162" s="4"/>
      <c r="O162" s="4" t="s">
        <v>2608</v>
      </c>
      <c r="P162" s="4"/>
      <c r="Q162" s="4"/>
      <c r="R162" s="4" t="s">
        <v>2609</v>
      </c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</row>
    <row r="163" customFormat="false" ht="13.8" hidden="false" customHeight="false" outlineLevel="0" collapsed="false">
      <c r="A163" s="4"/>
      <c r="B163" s="4"/>
      <c r="C163" s="4"/>
      <c r="D163" s="4"/>
      <c r="E163" s="4"/>
      <c r="F163" s="4"/>
      <c r="G163" s="4"/>
      <c r="H163" s="4"/>
      <c r="I163" s="64"/>
      <c r="J163" s="4"/>
      <c r="K163" s="4"/>
      <c r="L163" s="4"/>
      <c r="M163" s="4"/>
      <c r="N163" s="4"/>
      <c r="O163" s="4" t="s">
        <v>2610</v>
      </c>
      <c r="P163" s="4"/>
      <c r="Q163" s="4"/>
      <c r="R163" s="4" t="s">
        <v>2611</v>
      </c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</row>
    <row r="164" customFormat="false" ht="13.8" hidden="false" customHeight="false" outlineLevel="0" collapsed="false">
      <c r="A164" s="4"/>
      <c r="B164" s="4"/>
      <c r="C164" s="4"/>
      <c r="D164" s="4"/>
      <c r="E164" s="4"/>
      <c r="F164" s="4"/>
      <c r="G164" s="4"/>
      <c r="H164" s="4"/>
      <c r="I164" s="64"/>
      <c r="J164" s="4"/>
      <c r="K164" s="4"/>
      <c r="L164" s="4"/>
      <c r="M164" s="4"/>
      <c r="N164" s="4"/>
      <c r="O164" s="4" t="s">
        <v>2612</v>
      </c>
      <c r="P164" s="4"/>
      <c r="Q164" s="4"/>
      <c r="R164" s="4" t="s">
        <v>2613</v>
      </c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17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</row>
    <row r="165" customFormat="false" ht="13.8" hidden="false" customHeight="false" outlineLevel="0" collapsed="false">
      <c r="A165" s="4"/>
      <c r="B165" s="4"/>
      <c r="C165" s="4"/>
      <c r="D165" s="4"/>
      <c r="E165" s="4"/>
      <c r="F165" s="4"/>
      <c r="G165" s="4"/>
      <c r="H165" s="4"/>
      <c r="I165" s="64"/>
      <c r="J165" s="4"/>
      <c r="K165" s="4"/>
      <c r="L165" s="4"/>
      <c r="M165" s="4"/>
      <c r="N165" s="4"/>
      <c r="O165" s="4" t="s">
        <v>2614</v>
      </c>
      <c r="P165" s="4"/>
      <c r="Q165" s="4"/>
      <c r="R165" s="4" t="s">
        <v>2615</v>
      </c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17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8"/>
      <c r="BN165" s="8"/>
      <c r="BO165" s="8"/>
      <c r="BP165" s="8"/>
      <c r="BQ165" s="8"/>
      <c r="BR165" s="8"/>
      <c r="BS165" s="8"/>
      <c r="BT165" s="8"/>
      <c r="BU165" s="8"/>
      <c r="BV165" s="8"/>
      <c r="BW165" s="8"/>
    </row>
    <row r="166" customFormat="false" ht="13.8" hidden="false" customHeight="false" outlineLevel="0" collapsed="false">
      <c r="A166" s="4"/>
      <c r="B166" s="4"/>
      <c r="C166" s="4"/>
      <c r="D166" s="4"/>
      <c r="E166" s="4"/>
      <c r="F166" s="4"/>
      <c r="G166" s="4"/>
      <c r="H166" s="4"/>
      <c r="I166" s="64"/>
      <c r="J166" s="4"/>
      <c r="K166" s="4"/>
      <c r="L166" s="4"/>
      <c r="M166" s="4"/>
      <c r="N166" s="4"/>
      <c r="O166" s="4" t="s">
        <v>2616</v>
      </c>
      <c r="P166" s="4"/>
      <c r="Q166" s="4"/>
      <c r="R166" s="4" t="s">
        <v>2617</v>
      </c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</row>
    <row r="167" customFormat="false" ht="13.8" hidden="false" customHeight="false" outlineLevel="0" collapsed="false">
      <c r="A167" s="4"/>
      <c r="B167" s="4"/>
      <c r="C167" s="4"/>
      <c r="D167" s="4"/>
      <c r="E167" s="4"/>
      <c r="F167" s="4"/>
      <c r="G167" s="4"/>
      <c r="H167" s="4"/>
      <c r="I167" s="64"/>
      <c r="J167" s="4"/>
      <c r="K167" s="4"/>
      <c r="L167" s="4"/>
      <c r="M167" s="4"/>
      <c r="N167" s="4"/>
      <c r="O167" s="4" t="s">
        <v>2618</v>
      </c>
      <c r="P167" s="4"/>
      <c r="Q167" s="4"/>
      <c r="R167" s="4" t="s">
        <v>2619</v>
      </c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</row>
    <row r="168" customFormat="false" ht="13.8" hidden="false" customHeight="false" outlineLevel="0" collapsed="false">
      <c r="A168" s="4"/>
      <c r="B168" s="4"/>
      <c r="C168" s="4"/>
      <c r="D168" s="4"/>
      <c r="E168" s="4"/>
      <c r="F168" s="4"/>
      <c r="G168" s="4"/>
      <c r="H168" s="4"/>
      <c r="I168" s="64"/>
      <c r="J168" s="4"/>
      <c r="K168" s="4"/>
      <c r="L168" s="4"/>
      <c r="M168" s="4"/>
      <c r="N168" s="4"/>
      <c r="O168" s="4" t="s">
        <v>2620</v>
      </c>
      <c r="P168" s="4"/>
      <c r="Q168" s="4"/>
      <c r="R168" s="4"/>
      <c r="S168" s="4" t="s">
        <v>2621</v>
      </c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</row>
    <row r="169" customFormat="false" ht="13.8" hidden="false" customHeight="false" outlineLevel="0" collapsed="false">
      <c r="A169" s="4"/>
      <c r="B169" s="4"/>
      <c r="C169" s="4"/>
      <c r="D169" s="4"/>
      <c r="E169" s="4"/>
      <c r="F169" s="4"/>
      <c r="G169" s="4"/>
      <c r="H169" s="4"/>
      <c r="I169" s="64"/>
      <c r="J169" s="4"/>
      <c r="K169" s="4"/>
      <c r="L169" s="4"/>
      <c r="M169" s="4"/>
      <c r="N169" s="4"/>
      <c r="O169" s="4" t="s">
        <v>2622</v>
      </c>
      <c r="P169" s="4"/>
      <c r="Q169" s="4"/>
      <c r="R169" s="4" t="s">
        <v>2623</v>
      </c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</row>
    <row r="170" customFormat="false" ht="13.8" hidden="false" customHeight="false" outlineLevel="0" collapsed="false">
      <c r="A170" s="4"/>
      <c r="B170" s="4"/>
      <c r="C170" s="4"/>
      <c r="D170" s="4"/>
      <c r="E170" s="4"/>
      <c r="F170" s="4"/>
      <c r="G170" s="4"/>
      <c r="H170" s="4"/>
      <c r="I170" s="64"/>
      <c r="J170" s="4"/>
      <c r="K170" s="4"/>
      <c r="L170" s="4"/>
      <c r="M170" s="4"/>
      <c r="N170" s="4"/>
      <c r="O170" s="4"/>
      <c r="P170" s="4" t="s">
        <v>2624</v>
      </c>
      <c r="Q170" s="4"/>
      <c r="R170" s="4" t="s">
        <v>2625</v>
      </c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</row>
    <row r="171" customFormat="false" ht="13.8" hidden="false" customHeight="false" outlineLevel="0" collapsed="false">
      <c r="A171" s="4"/>
      <c r="B171" s="4"/>
      <c r="C171" s="4"/>
      <c r="D171" s="4"/>
      <c r="E171" s="4"/>
      <c r="F171" s="4"/>
      <c r="G171" s="4"/>
      <c r="H171" s="4"/>
      <c r="I171" s="64"/>
      <c r="J171" s="4"/>
      <c r="K171" s="4"/>
      <c r="L171" s="4"/>
      <c r="M171" s="4"/>
      <c r="N171" s="4"/>
      <c r="O171" s="4" t="s">
        <v>2626</v>
      </c>
      <c r="P171" s="4"/>
      <c r="Q171" s="4"/>
      <c r="R171" s="4" t="s">
        <v>2627</v>
      </c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17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</row>
    <row r="172" customFormat="false" ht="13.8" hidden="false" customHeight="false" outlineLevel="0" collapsed="false">
      <c r="A172" s="4"/>
      <c r="B172" s="4"/>
      <c r="C172" s="4"/>
      <c r="D172" s="4"/>
      <c r="E172" s="4"/>
      <c r="F172" s="4"/>
      <c r="G172" s="4"/>
      <c r="H172" s="4"/>
      <c r="I172" s="6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17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</row>
    <row r="173" customFormat="false" ht="13.8" hidden="false" customHeight="false" outlineLevel="0" collapsed="false">
      <c r="A173" s="4"/>
      <c r="B173" s="4"/>
      <c r="C173" s="4"/>
      <c r="D173" s="4"/>
      <c r="E173" s="4"/>
      <c r="F173" s="4"/>
      <c r="G173" s="4"/>
      <c r="H173" s="4"/>
      <c r="I173" s="64"/>
      <c r="J173" s="4"/>
      <c r="K173" s="4"/>
      <c r="L173" s="4"/>
      <c r="M173" s="4"/>
      <c r="N173" s="4"/>
      <c r="O173" s="6" t="s">
        <v>2628</v>
      </c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</row>
    <row r="174" customFormat="false" ht="13.8" hidden="false" customHeight="false" outlineLevel="0" collapsed="false">
      <c r="A174" s="4"/>
      <c r="B174" s="4"/>
      <c r="C174" s="4"/>
      <c r="D174" s="4"/>
      <c r="E174" s="4"/>
      <c r="F174" s="4"/>
      <c r="G174" s="4"/>
      <c r="H174" s="4"/>
      <c r="I174" s="6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8"/>
      <c r="BN174" s="8"/>
      <c r="BO174" s="8"/>
      <c r="BP174" s="8"/>
      <c r="BQ174" s="8"/>
      <c r="BR174" s="8"/>
      <c r="BS174" s="8"/>
      <c r="BT174" s="8"/>
      <c r="BU174" s="8"/>
      <c r="BV174" s="8"/>
      <c r="BW174" s="8"/>
    </row>
    <row r="175" customFormat="false" ht="15.65" hidden="false" customHeight="false" outlineLevel="0" collapsed="false">
      <c r="A175" s="4"/>
      <c r="B175" s="4"/>
      <c r="C175" s="4"/>
      <c r="D175" s="4"/>
      <c r="E175" s="4"/>
      <c r="F175" s="4"/>
      <c r="G175" s="4"/>
      <c r="H175" s="4"/>
      <c r="I175" s="64"/>
      <c r="J175" s="4"/>
      <c r="K175" s="4"/>
      <c r="L175" s="4"/>
      <c r="M175" s="4"/>
      <c r="N175" s="4"/>
      <c r="O175" s="4" t="s">
        <v>2629</v>
      </c>
      <c r="P175" s="4"/>
      <c r="Q175" s="4"/>
      <c r="R175" s="4"/>
      <c r="S175" s="4" t="s">
        <v>2630</v>
      </c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8"/>
      <c r="BN175" s="8"/>
      <c r="BO175" s="8"/>
      <c r="BP175" s="8"/>
      <c r="BQ175" s="8"/>
      <c r="BR175" s="8"/>
      <c r="BS175" s="8"/>
      <c r="BT175" s="8"/>
      <c r="BU175" s="8"/>
      <c r="BV175" s="8"/>
      <c r="BW175" s="8"/>
    </row>
    <row r="176" customFormat="false" ht="13.8" hidden="false" customHeight="false" outlineLevel="0" collapsed="false">
      <c r="A176" s="4"/>
      <c r="B176" s="4"/>
      <c r="C176" s="4"/>
      <c r="D176" s="4"/>
      <c r="E176" s="4"/>
      <c r="F176" s="4"/>
      <c r="G176" s="4"/>
      <c r="H176" s="4"/>
      <c r="I176" s="64"/>
      <c r="J176" s="4"/>
      <c r="K176" s="4"/>
      <c r="L176" s="4"/>
      <c r="M176" s="4"/>
      <c r="N176" s="4"/>
      <c r="O176" s="4"/>
      <c r="P176" s="4" t="s">
        <v>2631</v>
      </c>
      <c r="Q176" s="4"/>
      <c r="R176" s="4"/>
      <c r="S176" s="4" t="s">
        <v>2632</v>
      </c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8"/>
      <c r="BN176" s="8"/>
      <c r="BO176" s="8"/>
      <c r="BP176" s="8"/>
      <c r="BQ176" s="8"/>
      <c r="BR176" s="8"/>
      <c r="BS176" s="8"/>
      <c r="BT176" s="8"/>
      <c r="BU176" s="8"/>
      <c r="BV176" s="8"/>
      <c r="BW176" s="8"/>
    </row>
    <row r="177" customFormat="false" ht="13.8" hidden="false" customHeight="false" outlineLevel="0" collapsed="false">
      <c r="A177" s="4"/>
      <c r="B177" s="4"/>
      <c r="C177" s="4"/>
      <c r="D177" s="4"/>
      <c r="E177" s="4"/>
      <c r="F177" s="4"/>
      <c r="G177" s="4"/>
      <c r="H177" s="4"/>
      <c r="I177" s="64"/>
      <c r="J177" s="4"/>
      <c r="K177" s="4"/>
      <c r="L177" s="4"/>
      <c r="M177" s="4"/>
      <c r="N177" s="4"/>
      <c r="O177" s="4"/>
      <c r="P177" s="4" t="s">
        <v>2633</v>
      </c>
      <c r="Q177" s="4"/>
      <c r="R177" s="4"/>
      <c r="S177" s="4" t="s">
        <v>2634</v>
      </c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8"/>
      <c r="BN177" s="8"/>
      <c r="BO177" s="8"/>
      <c r="BP177" s="8"/>
      <c r="BQ177" s="8"/>
      <c r="BR177" s="8"/>
      <c r="BS177" s="8"/>
      <c r="BT177" s="8"/>
      <c r="BU177" s="8"/>
      <c r="BV177" s="8"/>
      <c r="BW177" s="8"/>
    </row>
    <row r="178" customFormat="false" ht="13.8" hidden="false" customHeight="false" outlineLevel="0" collapsed="false">
      <c r="A178" s="4"/>
      <c r="B178" s="4"/>
      <c r="C178" s="4"/>
      <c r="D178" s="4"/>
      <c r="E178" s="4"/>
      <c r="F178" s="4"/>
      <c r="G178" s="4"/>
      <c r="H178" s="4"/>
      <c r="I178" s="64"/>
      <c r="J178" s="4"/>
      <c r="K178" s="4"/>
      <c r="L178" s="4"/>
      <c r="M178" s="4"/>
      <c r="N178" s="4"/>
      <c r="O178" s="4"/>
      <c r="P178" s="4" t="s">
        <v>2635</v>
      </c>
      <c r="Q178" s="4"/>
      <c r="R178" s="4"/>
      <c r="S178" s="4" t="s">
        <v>2636</v>
      </c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8"/>
      <c r="BN178" s="8"/>
      <c r="BO178" s="8"/>
      <c r="BP178" s="8"/>
      <c r="BQ178" s="8"/>
      <c r="BR178" s="8"/>
      <c r="BS178" s="8"/>
      <c r="BT178" s="8"/>
      <c r="BU178" s="8"/>
      <c r="BV178" s="8"/>
      <c r="BW178" s="8"/>
    </row>
    <row r="179" customFormat="false" ht="13.8" hidden="false" customHeight="false" outlineLevel="0" collapsed="false">
      <c r="A179" s="4"/>
      <c r="B179" s="4"/>
      <c r="C179" s="4"/>
      <c r="D179" s="4"/>
      <c r="E179" s="4"/>
      <c r="F179" s="4"/>
      <c r="G179" s="4"/>
      <c r="H179" s="4"/>
      <c r="I179" s="64"/>
      <c r="J179" s="4"/>
      <c r="K179" s="4"/>
      <c r="L179" s="4"/>
      <c r="M179" s="4"/>
      <c r="N179" s="4"/>
      <c r="O179" s="4" t="s">
        <v>2637</v>
      </c>
      <c r="P179" s="4"/>
      <c r="Q179" s="4"/>
      <c r="R179" s="4"/>
      <c r="S179" s="4" t="s">
        <v>2638</v>
      </c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8"/>
      <c r="BN179" s="8"/>
      <c r="BO179" s="8"/>
      <c r="BP179" s="8"/>
      <c r="BQ179" s="8"/>
      <c r="BR179" s="8"/>
      <c r="BS179" s="8"/>
      <c r="BT179" s="8"/>
      <c r="BU179" s="8"/>
      <c r="BV179" s="8"/>
      <c r="BW179" s="8"/>
    </row>
    <row r="180" customFormat="false" ht="13.8" hidden="false" customHeight="false" outlineLevel="0" collapsed="false">
      <c r="A180" s="4"/>
      <c r="B180" s="4"/>
      <c r="C180" s="4"/>
      <c r="D180" s="4"/>
      <c r="E180" s="4"/>
      <c r="F180" s="4"/>
      <c r="G180" s="4"/>
      <c r="H180" s="4"/>
      <c r="I180" s="64"/>
      <c r="J180" s="4"/>
      <c r="K180" s="4"/>
      <c r="L180" s="4"/>
      <c r="M180" s="4"/>
      <c r="N180" s="4"/>
      <c r="O180" s="4"/>
      <c r="P180" s="4" t="s">
        <v>2639</v>
      </c>
      <c r="Q180" s="4"/>
      <c r="R180" s="4"/>
      <c r="S180" s="4" t="s">
        <v>2640</v>
      </c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8"/>
      <c r="BN180" s="8"/>
      <c r="BO180" s="8"/>
      <c r="BP180" s="8"/>
      <c r="BQ180" s="8"/>
      <c r="BR180" s="8"/>
      <c r="BS180" s="8"/>
      <c r="BT180" s="8"/>
      <c r="BU180" s="8"/>
      <c r="BV180" s="8"/>
      <c r="BW180" s="8"/>
    </row>
    <row r="181" customFormat="false" ht="13.8" hidden="false" customHeight="false" outlineLevel="0" collapsed="false">
      <c r="A181" s="4"/>
      <c r="B181" s="4"/>
      <c r="C181" s="4"/>
      <c r="D181" s="4"/>
      <c r="E181" s="4"/>
      <c r="F181" s="4"/>
      <c r="G181" s="4"/>
      <c r="H181" s="4"/>
      <c r="I181" s="64"/>
      <c r="J181" s="4"/>
      <c r="K181" s="4"/>
      <c r="L181" s="4"/>
      <c r="M181" s="4"/>
      <c r="N181" s="4"/>
      <c r="O181" s="4"/>
      <c r="P181" s="4" t="s">
        <v>2641</v>
      </c>
      <c r="Q181" s="4"/>
      <c r="R181" s="4"/>
      <c r="S181" s="4" t="s">
        <v>2642</v>
      </c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8"/>
      <c r="BN181" s="8"/>
      <c r="BO181" s="8"/>
      <c r="BP181" s="8"/>
      <c r="BQ181" s="8"/>
      <c r="BR181" s="8"/>
      <c r="BS181" s="8"/>
      <c r="BT181" s="8"/>
      <c r="BU181" s="8"/>
      <c r="BV181" s="8"/>
      <c r="BW181" s="8"/>
    </row>
    <row r="182" customFormat="false" ht="13.8" hidden="false" customHeight="false" outlineLevel="0" collapsed="false">
      <c r="A182" s="4"/>
      <c r="B182" s="4"/>
      <c r="C182" s="4"/>
      <c r="D182" s="4"/>
      <c r="E182" s="4"/>
      <c r="F182" s="4"/>
      <c r="G182" s="4"/>
      <c r="H182" s="4"/>
      <c r="I182" s="64"/>
      <c r="J182" s="4"/>
      <c r="K182" s="4"/>
      <c r="L182" s="4"/>
      <c r="M182" s="4"/>
      <c r="N182" s="4"/>
      <c r="O182" s="4" t="s">
        <v>2643</v>
      </c>
      <c r="P182" s="4"/>
      <c r="Q182" s="4"/>
      <c r="R182" s="4"/>
      <c r="S182" s="4" t="s">
        <v>2644</v>
      </c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8"/>
      <c r="BN182" s="8"/>
      <c r="BO182" s="8"/>
      <c r="BP182" s="8"/>
      <c r="BQ182" s="8"/>
      <c r="BR182" s="8"/>
      <c r="BS182" s="8"/>
      <c r="BT182" s="8"/>
      <c r="BU182" s="8"/>
      <c r="BV182" s="8"/>
      <c r="BW182" s="8"/>
    </row>
    <row r="183" customFormat="false" ht="13.8" hidden="false" customHeight="false" outlineLevel="0" collapsed="false">
      <c r="A183" s="4"/>
      <c r="B183" s="4"/>
      <c r="C183" s="4"/>
      <c r="D183" s="4"/>
      <c r="E183" s="4"/>
      <c r="F183" s="4"/>
      <c r="G183" s="4"/>
      <c r="H183" s="4"/>
      <c r="I183" s="64"/>
      <c r="J183" s="4"/>
      <c r="K183" s="4"/>
      <c r="L183" s="4"/>
      <c r="M183" s="4"/>
      <c r="N183" s="4"/>
      <c r="O183" s="4"/>
      <c r="P183" s="4" t="s">
        <v>2645</v>
      </c>
      <c r="Q183" s="4"/>
      <c r="R183" s="4"/>
      <c r="S183" s="4" t="s">
        <v>2646</v>
      </c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8"/>
      <c r="BN183" s="8"/>
      <c r="BO183" s="8"/>
      <c r="BP183" s="8"/>
      <c r="BQ183" s="8"/>
      <c r="BR183" s="8"/>
      <c r="BS183" s="8"/>
      <c r="BT183" s="8"/>
      <c r="BU183" s="8"/>
      <c r="BV183" s="8"/>
      <c r="BW183" s="8"/>
    </row>
    <row r="184" customFormat="false" ht="13.8" hidden="false" customHeight="false" outlineLevel="0" collapsed="false">
      <c r="A184" s="4"/>
      <c r="B184" s="4"/>
      <c r="C184" s="4"/>
      <c r="D184" s="4"/>
      <c r="E184" s="4"/>
      <c r="F184" s="4"/>
      <c r="G184" s="4"/>
      <c r="H184" s="4"/>
      <c r="I184" s="64"/>
      <c r="J184" s="4"/>
      <c r="K184" s="4"/>
      <c r="L184" s="4"/>
      <c r="M184" s="4"/>
      <c r="N184" s="4"/>
      <c r="O184" s="4"/>
      <c r="P184" s="4" t="s">
        <v>2647</v>
      </c>
      <c r="Q184" s="4"/>
      <c r="R184" s="4"/>
      <c r="S184" s="4" t="s">
        <v>2648</v>
      </c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8"/>
      <c r="BN184" s="8"/>
      <c r="BO184" s="8"/>
      <c r="BP184" s="8"/>
      <c r="BQ184" s="8"/>
      <c r="BR184" s="8"/>
      <c r="BS184" s="8"/>
      <c r="BT184" s="8"/>
      <c r="BU184" s="8"/>
      <c r="BV184" s="8"/>
      <c r="BW184" s="8"/>
    </row>
    <row r="185" customFormat="false" ht="13.8" hidden="false" customHeight="false" outlineLevel="0" collapsed="false">
      <c r="A185" s="4"/>
      <c r="B185" s="4"/>
      <c r="C185" s="4"/>
      <c r="D185" s="4"/>
      <c r="E185" s="4"/>
      <c r="F185" s="4"/>
      <c r="G185" s="4"/>
      <c r="H185" s="4"/>
      <c r="I185" s="64"/>
      <c r="J185" s="4"/>
      <c r="K185" s="4"/>
      <c r="L185" s="4"/>
      <c r="M185" s="4"/>
      <c r="N185" s="4"/>
      <c r="O185" s="4" t="s">
        <v>2649</v>
      </c>
      <c r="P185" s="4"/>
      <c r="Q185" s="4"/>
      <c r="R185" s="4"/>
      <c r="S185" s="4" t="s">
        <v>2650</v>
      </c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8"/>
      <c r="BN185" s="8"/>
      <c r="BO185" s="8"/>
      <c r="BP185" s="8"/>
      <c r="BQ185" s="8"/>
      <c r="BR185" s="8"/>
      <c r="BS185" s="8"/>
      <c r="BT185" s="8"/>
      <c r="BU185" s="8"/>
      <c r="BV185" s="8"/>
      <c r="BW185" s="8"/>
    </row>
    <row r="186" customFormat="false" ht="13.8" hidden="false" customHeight="false" outlineLevel="0" collapsed="false">
      <c r="A186" s="4"/>
      <c r="B186" s="4"/>
      <c r="C186" s="4"/>
      <c r="D186" s="4"/>
      <c r="E186" s="4"/>
      <c r="F186" s="4"/>
      <c r="G186" s="4"/>
      <c r="H186" s="4"/>
      <c r="I186" s="64"/>
      <c r="J186" s="4"/>
      <c r="K186" s="4"/>
      <c r="L186" s="4"/>
      <c r="M186" s="4"/>
      <c r="N186" s="4"/>
      <c r="O186" s="4"/>
      <c r="P186" s="4" t="s">
        <v>1868</v>
      </c>
      <c r="Q186" s="4"/>
      <c r="R186" s="4"/>
      <c r="S186" s="4" t="s">
        <v>2651</v>
      </c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8"/>
      <c r="BN186" s="8"/>
      <c r="BO186" s="8"/>
      <c r="BP186" s="8"/>
      <c r="BQ186" s="8"/>
      <c r="BR186" s="8"/>
      <c r="BS186" s="8"/>
      <c r="BT186" s="8"/>
      <c r="BU186" s="8"/>
      <c r="BV186" s="8"/>
      <c r="BW186" s="8"/>
    </row>
    <row r="187" customFormat="false" ht="13.8" hidden="false" customHeight="false" outlineLevel="0" collapsed="false">
      <c r="A187" s="4"/>
      <c r="B187" s="4"/>
      <c r="C187" s="4"/>
      <c r="D187" s="4"/>
      <c r="E187" s="4"/>
      <c r="F187" s="4"/>
      <c r="G187" s="4"/>
      <c r="H187" s="4"/>
      <c r="I187" s="64"/>
      <c r="J187" s="4"/>
      <c r="K187" s="4"/>
      <c r="L187" s="4"/>
      <c r="M187" s="4"/>
      <c r="N187" s="4"/>
      <c r="O187" s="4"/>
      <c r="P187" s="4" t="s">
        <v>2652</v>
      </c>
      <c r="Q187" s="4"/>
      <c r="R187" s="4"/>
      <c r="S187" s="4" t="s">
        <v>2653</v>
      </c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</row>
    <row r="188" customFormat="false" ht="13.8" hidden="false" customHeight="false" outlineLevel="0" collapsed="false">
      <c r="A188" s="4"/>
      <c r="B188" s="4"/>
      <c r="C188" s="4"/>
      <c r="D188" s="4"/>
      <c r="E188" s="4"/>
      <c r="F188" s="4"/>
      <c r="G188" s="4"/>
      <c r="H188" s="4"/>
      <c r="I188" s="6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</row>
    <row r="189" customFormat="false" ht="13.8" hidden="false" customHeight="false" outlineLevel="0" collapsed="false">
      <c r="A189" s="4"/>
      <c r="B189" s="4"/>
      <c r="C189" s="4"/>
      <c r="D189" s="4"/>
      <c r="E189" s="4"/>
      <c r="F189" s="4"/>
      <c r="G189" s="4"/>
      <c r="H189" s="4"/>
      <c r="I189" s="6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8"/>
      <c r="BN189" s="8"/>
      <c r="BO189" s="8"/>
      <c r="BP189" s="8"/>
      <c r="BQ189" s="8"/>
      <c r="BR189" s="8"/>
      <c r="BS189" s="8"/>
      <c r="BT189" s="8"/>
      <c r="BU189" s="8"/>
      <c r="BV189" s="8"/>
      <c r="BW189" s="8"/>
    </row>
    <row r="190" customFormat="false" ht="13.8" hidden="false" customHeight="false" outlineLevel="0" collapsed="false">
      <c r="A190" s="4"/>
      <c r="B190" s="4"/>
      <c r="C190" s="4"/>
      <c r="D190" s="4"/>
      <c r="E190" s="4"/>
      <c r="F190" s="4"/>
      <c r="G190" s="4"/>
      <c r="H190" s="4"/>
      <c r="I190" s="64"/>
      <c r="J190" s="4"/>
      <c r="K190" s="4"/>
      <c r="L190" s="4"/>
      <c r="M190" s="4"/>
      <c r="N190" s="4"/>
      <c r="O190" s="7" t="s">
        <v>2654</v>
      </c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</row>
    <row r="191" customFormat="false" ht="13.8" hidden="false" customHeight="false" outlineLevel="0" collapsed="false">
      <c r="A191" s="4"/>
      <c r="B191" s="4"/>
      <c r="C191" s="4"/>
      <c r="D191" s="4"/>
      <c r="E191" s="4"/>
      <c r="F191" s="4"/>
      <c r="G191" s="4"/>
      <c r="H191" s="4"/>
      <c r="I191" s="6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</row>
    <row r="192" customFormat="false" ht="13.8" hidden="false" customHeight="false" outlineLevel="0" collapsed="false">
      <c r="A192" s="4"/>
      <c r="B192" s="4"/>
      <c r="C192" s="4"/>
      <c r="D192" s="4"/>
      <c r="E192" s="4"/>
      <c r="F192" s="4"/>
      <c r="G192" s="4"/>
      <c r="H192" s="4"/>
      <c r="I192" s="6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8"/>
      <c r="BN192" s="8"/>
      <c r="BO192" s="8"/>
      <c r="BP192" s="8"/>
      <c r="BQ192" s="8"/>
      <c r="BR192" s="8"/>
      <c r="BS192" s="8"/>
      <c r="BT192" s="8"/>
      <c r="BU192" s="8"/>
      <c r="BV192" s="8"/>
      <c r="BW192" s="8"/>
    </row>
    <row r="193" customFormat="false" ht="13.8" hidden="false" customHeight="false" outlineLevel="0" collapsed="false">
      <c r="A193" s="4"/>
      <c r="B193" s="4"/>
      <c r="C193" s="4"/>
      <c r="D193" s="4"/>
      <c r="E193" s="4"/>
      <c r="F193" s="4"/>
      <c r="G193" s="4"/>
      <c r="H193" s="4"/>
      <c r="I193" s="64"/>
      <c r="J193" s="4"/>
      <c r="K193" s="4"/>
      <c r="L193" s="4"/>
      <c r="M193" s="4"/>
      <c r="N193" s="4"/>
      <c r="O193" s="4"/>
      <c r="P193" s="4"/>
      <c r="Q193" s="4"/>
      <c r="R193" s="4"/>
      <c r="S193" s="7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8"/>
      <c r="BN193" s="8"/>
      <c r="BO193" s="8"/>
      <c r="BP193" s="8"/>
      <c r="BQ193" s="8"/>
      <c r="BR193" s="8"/>
      <c r="BS193" s="8"/>
      <c r="BT193" s="8"/>
      <c r="BU193" s="8"/>
      <c r="BV193" s="8"/>
      <c r="BW193" s="8"/>
    </row>
    <row r="194" customFormat="false" ht="13.8" hidden="false" customHeight="false" outlineLevel="0" collapsed="false">
      <c r="A194" s="4"/>
      <c r="B194" s="4"/>
      <c r="C194" s="4"/>
      <c r="D194" s="4"/>
      <c r="E194" s="4"/>
      <c r="F194" s="4"/>
      <c r="G194" s="4"/>
      <c r="H194" s="4"/>
      <c r="I194" s="6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8"/>
      <c r="BN194" s="8"/>
      <c r="BO194" s="8"/>
      <c r="BP194" s="8"/>
      <c r="BQ194" s="8"/>
      <c r="BR194" s="8"/>
      <c r="BS194" s="8"/>
      <c r="BT194" s="8"/>
      <c r="BU194" s="8"/>
      <c r="BV194" s="8"/>
      <c r="BW194" s="8"/>
    </row>
    <row r="195" customFormat="false" ht="13.8" hidden="false" customHeight="false" outlineLevel="0" collapsed="false">
      <c r="A195" s="4"/>
      <c r="B195" s="4"/>
      <c r="C195" s="4"/>
      <c r="D195" s="4"/>
      <c r="E195" s="4"/>
      <c r="F195" s="4"/>
      <c r="G195" s="4"/>
      <c r="H195" s="4"/>
      <c r="I195" s="6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8"/>
      <c r="BN195" s="8"/>
      <c r="BO195" s="8"/>
      <c r="BP195" s="8"/>
      <c r="BQ195" s="8"/>
      <c r="BR195" s="8"/>
      <c r="BS195" s="8"/>
      <c r="BT195" s="8"/>
      <c r="BU195" s="8"/>
      <c r="BV195" s="8"/>
      <c r="BW195" s="8"/>
    </row>
    <row r="196" customFormat="false" ht="13.8" hidden="false" customHeight="false" outlineLevel="0" collapsed="false">
      <c r="A196" s="4"/>
      <c r="B196" s="4"/>
      <c r="C196" s="4"/>
      <c r="D196" s="4"/>
      <c r="E196" s="4"/>
      <c r="F196" s="4"/>
      <c r="G196" s="4"/>
      <c r="H196" s="4"/>
      <c r="I196" s="6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8"/>
      <c r="BN196" s="8"/>
      <c r="BO196" s="8"/>
      <c r="BP196" s="8"/>
      <c r="BQ196" s="8"/>
      <c r="BR196" s="8"/>
      <c r="BS196" s="8"/>
      <c r="BT196" s="8"/>
      <c r="BU196" s="8"/>
      <c r="BV196" s="8"/>
      <c r="BW196" s="8"/>
    </row>
    <row r="197" customFormat="false" ht="13.8" hidden="false" customHeight="false" outlineLevel="0" collapsed="false">
      <c r="A197" s="4"/>
      <c r="B197" s="4"/>
      <c r="C197" s="4"/>
      <c r="D197" s="4"/>
      <c r="E197" s="4"/>
      <c r="F197" s="4"/>
      <c r="G197" s="4"/>
      <c r="H197" s="4"/>
      <c r="I197" s="6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8"/>
      <c r="BN197" s="8"/>
      <c r="BO197" s="8"/>
      <c r="BP197" s="8"/>
      <c r="BQ197" s="8"/>
      <c r="BR197" s="8"/>
      <c r="BS197" s="8"/>
      <c r="BT197" s="8"/>
      <c r="BU197" s="8"/>
      <c r="BV197" s="8"/>
      <c r="BW197" s="8"/>
    </row>
    <row r="198" customFormat="false" ht="13.8" hidden="false" customHeight="false" outlineLevel="0" collapsed="false">
      <c r="A198" s="4"/>
      <c r="B198" s="4"/>
      <c r="C198" s="4"/>
      <c r="D198" s="4"/>
      <c r="E198" s="4"/>
      <c r="F198" s="4"/>
      <c r="G198" s="4"/>
      <c r="H198" s="4"/>
      <c r="I198" s="6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8"/>
      <c r="BN198" s="8"/>
      <c r="BO198" s="8"/>
      <c r="BP198" s="8"/>
      <c r="BQ198" s="8"/>
      <c r="BR198" s="8"/>
      <c r="BS198" s="8"/>
      <c r="BT198" s="8"/>
      <c r="BU198" s="8"/>
      <c r="BV198" s="8"/>
      <c r="BW198" s="8"/>
    </row>
    <row r="199" customFormat="false" ht="13.8" hidden="false" customHeight="false" outlineLevel="0" collapsed="false">
      <c r="A199" s="4"/>
      <c r="B199" s="4"/>
      <c r="C199" s="4"/>
      <c r="D199" s="4"/>
      <c r="E199" s="4"/>
      <c r="F199" s="4"/>
      <c r="G199" s="4"/>
      <c r="H199" s="4"/>
      <c r="I199" s="6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8"/>
      <c r="BN199" s="8"/>
      <c r="BO199" s="8"/>
      <c r="BP199" s="8"/>
      <c r="BQ199" s="8"/>
      <c r="BR199" s="8"/>
      <c r="BS199" s="8"/>
      <c r="BT199" s="8"/>
      <c r="BU199" s="8"/>
      <c r="BV199" s="8"/>
      <c r="BW199" s="8"/>
    </row>
    <row r="200" customFormat="false" ht="13.8" hidden="false" customHeight="false" outlineLevel="0" collapsed="false">
      <c r="A200" s="4"/>
      <c r="B200" s="4"/>
      <c r="C200" s="4"/>
      <c r="D200" s="4"/>
      <c r="E200" s="4"/>
      <c r="F200" s="4"/>
      <c r="G200" s="4"/>
      <c r="H200" s="4"/>
      <c r="I200" s="6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</row>
    <row r="201" customFormat="false" ht="13.8" hidden="false" customHeight="false" outlineLevel="0" collapsed="false">
      <c r="A201" s="4"/>
      <c r="B201" s="4"/>
      <c r="C201" s="4"/>
      <c r="D201" s="4"/>
      <c r="E201" s="4"/>
      <c r="F201" s="4"/>
      <c r="G201" s="4"/>
      <c r="H201" s="4"/>
      <c r="I201" s="6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</row>
    <row r="202" customFormat="false" ht="13.8" hidden="false" customHeight="false" outlineLevel="0" collapsed="false">
      <c r="A202" s="4"/>
      <c r="B202" s="4"/>
      <c r="C202" s="4"/>
      <c r="D202" s="4"/>
      <c r="E202" s="4"/>
      <c r="F202" s="4"/>
      <c r="G202" s="4"/>
      <c r="H202" s="4"/>
      <c r="I202" s="6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8"/>
      <c r="BN202" s="8"/>
      <c r="BO202" s="8"/>
      <c r="BP202" s="8"/>
      <c r="BQ202" s="8"/>
      <c r="BR202" s="8"/>
      <c r="BS202" s="8"/>
      <c r="BT202" s="8"/>
      <c r="BU202" s="8"/>
      <c r="BV202" s="8"/>
      <c r="BW202" s="8"/>
    </row>
    <row r="203" customFormat="false" ht="13.8" hidden="false" customHeight="false" outlineLevel="0" collapsed="false">
      <c r="A203" s="4"/>
      <c r="B203" s="4"/>
      <c r="C203" s="4"/>
      <c r="D203" s="4"/>
      <c r="E203" s="4"/>
      <c r="F203" s="4"/>
      <c r="G203" s="4"/>
      <c r="H203" s="4"/>
      <c r="I203" s="6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8"/>
      <c r="BN203" s="8"/>
      <c r="BO203" s="8"/>
      <c r="BP203" s="8"/>
      <c r="BQ203" s="8"/>
      <c r="BR203" s="8"/>
      <c r="BS203" s="8"/>
      <c r="BT203" s="8"/>
      <c r="BU203" s="8"/>
      <c r="BV203" s="8"/>
      <c r="BW203" s="8"/>
    </row>
    <row r="204" customFormat="false" ht="13.8" hidden="false" customHeight="false" outlineLevel="0" collapsed="false">
      <c r="A204" s="4"/>
      <c r="B204" s="4"/>
      <c r="C204" s="4"/>
      <c r="D204" s="4"/>
      <c r="E204" s="4"/>
      <c r="F204" s="4"/>
      <c r="G204" s="4"/>
      <c r="H204" s="4"/>
      <c r="I204" s="6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8"/>
      <c r="BN204" s="8"/>
      <c r="BO204" s="8"/>
      <c r="BP204" s="8"/>
      <c r="BQ204" s="8"/>
      <c r="BR204" s="8"/>
      <c r="BS204" s="8"/>
      <c r="BT204" s="8"/>
      <c r="BU204" s="8"/>
      <c r="BV204" s="8"/>
      <c r="BW204" s="8"/>
    </row>
    <row r="205" customFormat="false" ht="13.8" hidden="false" customHeight="false" outlineLevel="0" collapsed="false">
      <c r="A205" s="4"/>
      <c r="B205" s="4"/>
      <c r="C205" s="4"/>
      <c r="D205" s="4"/>
      <c r="E205" s="4"/>
      <c r="F205" s="4"/>
      <c r="G205" s="4"/>
      <c r="H205" s="4"/>
      <c r="I205" s="6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8"/>
      <c r="BN205" s="8"/>
      <c r="BO205" s="8"/>
      <c r="BP205" s="8"/>
      <c r="BQ205" s="8"/>
      <c r="BR205" s="8"/>
      <c r="BS205" s="8"/>
      <c r="BT205" s="8"/>
      <c r="BU205" s="8"/>
      <c r="BV205" s="8"/>
      <c r="BW205" s="8"/>
    </row>
    <row r="206" customFormat="false" ht="13.8" hidden="false" customHeight="false" outlineLevel="0" collapsed="false">
      <c r="A206" s="4"/>
      <c r="B206" s="4"/>
      <c r="C206" s="4"/>
      <c r="D206" s="4"/>
      <c r="E206" s="4"/>
      <c r="F206" s="4"/>
      <c r="G206" s="4"/>
      <c r="H206" s="4"/>
      <c r="I206" s="6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8"/>
      <c r="BN206" s="8"/>
      <c r="BO206" s="8"/>
      <c r="BP206" s="8"/>
      <c r="BQ206" s="8"/>
      <c r="BR206" s="8"/>
      <c r="BS206" s="8"/>
      <c r="BT206" s="8"/>
      <c r="BU206" s="8"/>
      <c r="BV206" s="8"/>
      <c r="BW206" s="8"/>
    </row>
    <row r="207" customFormat="false" ht="13.8" hidden="false" customHeight="false" outlineLevel="0" collapsed="false">
      <c r="A207" s="4"/>
      <c r="B207" s="4"/>
      <c r="C207" s="4"/>
      <c r="D207" s="4"/>
      <c r="E207" s="4"/>
      <c r="F207" s="4"/>
      <c r="G207" s="4"/>
      <c r="H207" s="4"/>
      <c r="I207" s="6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8"/>
      <c r="BN207" s="8"/>
      <c r="BO207" s="8"/>
      <c r="BP207" s="8"/>
      <c r="BQ207" s="8"/>
      <c r="BR207" s="8"/>
      <c r="BS207" s="8"/>
      <c r="BT207" s="8"/>
      <c r="BU207" s="8"/>
      <c r="BV207" s="8"/>
      <c r="BW207" s="8"/>
    </row>
    <row r="208" customFormat="false" ht="13.8" hidden="false" customHeight="false" outlineLevel="0" collapsed="false">
      <c r="A208" s="4"/>
      <c r="B208" s="4"/>
      <c r="C208" s="4"/>
      <c r="D208" s="4"/>
      <c r="E208" s="4"/>
      <c r="F208" s="4"/>
      <c r="G208" s="4"/>
      <c r="H208" s="4"/>
      <c r="I208" s="6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8"/>
      <c r="BN208" s="8"/>
      <c r="BO208" s="8"/>
      <c r="BP208" s="8"/>
      <c r="BQ208" s="8"/>
      <c r="BR208" s="8"/>
      <c r="BS208" s="8"/>
      <c r="BT208" s="8"/>
      <c r="BU208" s="8"/>
      <c r="BV208" s="8"/>
      <c r="BW208" s="8"/>
    </row>
    <row r="209" customFormat="false" ht="13.8" hidden="false" customHeight="false" outlineLevel="0" collapsed="false">
      <c r="A209" s="4"/>
      <c r="B209" s="4"/>
      <c r="C209" s="4"/>
      <c r="D209" s="4"/>
      <c r="E209" s="4"/>
      <c r="F209" s="4"/>
      <c r="G209" s="4"/>
      <c r="H209" s="4"/>
      <c r="I209" s="6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8"/>
      <c r="BN209" s="8"/>
      <c r="BO209" s="8"/>
      <c r="BP209" s="8"/>
      <c r="BQ209" s="8"/>
      <c r="BR209" s="8"/>
      <c r="BS209" s="8"/>
      <c r="BT209" s="8"/>
      <c r="BU209" s="8"/>
      <c r="BV209" s="8"/>
      <c r="BW209" s="8"/>
    </row>
    <row r="210" customFormat="false" ht="13.8" hidden="false" customHeight="false" outlineLevel="0" collapsed="false">
      <c r="A210" s="4"/>
      <c r="B210" s="4"/>
      <c r="C210" s="4"/>
      <c r="D210" s="4"/>
      <c r="E210" s="4"/>
      <c r="F210" s="4"/>
      <c r="G210" s="4"/>
      <c r="H210" s="4"/>
      <c r="I210" s="6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8"/>
      <c r="BN210" s="8"/>
      <c r="BO210" s="8"/>
      <c r="BP210" s="8"/>
      <c r="BQ210" s="8"/>
      <c r="BR210" s="8"/>
      <c r="BS210" s="8"/>
      <c r="BT210" s="8"/>
      <c r="BU210" s="8"/>
      <c r="BV210" s="8"/>
      <c r="BW210" s="8"/>
    </row>
    <row r="211" customFormat="false" ht="13.8" hidden="false" customHeight="false" outlineLevel="0" collapsed="false">
      <c r="A211" s="4"/>
      <c r="B211" s="4"/>
      <c r="C211" s="4"/>
      <c r="D211" s="4"/>
      <c r="E211" s="4"/>
      <c r="F211" s="4"/>
      <c r="G211" s="4"/>
      <c r="H211" s="4"/>
      <c r="I211" s="6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8"/>
      <c r="BN211" s="8"/>
      <c r="BO211" s="8"/>
      <c r="BP211" s="8"/>
      <c r="BQ211" s="8"/>
      <c r="BR211" s="8"/>
      <c r="BS211" s="8"/>
      <c r="BT211" s="8"/>
      <c r="BU211" s="8"/>
      <c r="BV211" s="8"/>
      <c r="BW211" s="8"/>
    </row>
    <row r="212" customFormat="false" ht="13.8" hidden="false" customHeight="false" outlineLevel="0" collapsed="false">
      <c r="A212" s="4"/>
      <c r="B212" s="4"/>
      <c r="C212" s="4"/>
      <c r="D212" s="4"/>
      <c r="E212" s="4"/>
      <c r="F212" s="4"/>
      <c r="G212" s="4"/>
      <c r="H212" s="4"/>
      <c r="I212" s="6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8"/>
      <c r="BN212" s="8"/>
      <c r="BO212" s="8"/>
      <c r="BP212" s="8"/>
      <c r="BQ212" s="8"/>
      <c r="BR212" s="8"/>
      <c r="BS212" s="8"/>
      <c r="BT212" s="8"/>
      <c r="BU212" s="8"/>
      <c r="BV212" s="8"/>
      <c r="BW212" s="8"/>
    </row>
    <row r="213" customFormat="false" ht="13.8" hidden="false" customHeight="false" outlineLevel="0" collapsed="false">
      <c r="A213" s="4"/>
      <c r="B213" s="4"/>
      <c r="C213" s="4"/>
      <c r="D213" s="4"/>
      <c r="E213" s="4"/>
      <c r="F213" s="4"/>
      <c r="G213" s="4"/>
      <c r="H213" s="4"/>
      <c r="I213" s="6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8"/>
      <c r="BN213" s="8"/>
      <c r="BO213" s="8"/>
      <c r="BP213" s="8"/>
      <c r="BQ213" s="8"/>
      <c r="BR213" s="8"/>
      <c r="BS213" s="8"/>
      <c r="BT213" s="8"/>
      <c r="BU213" s="8"/>
      <c r="BV213" s="8"/>
      <c r="BW213" s="8"/>
    </row>
    <row r="214" customFormat="false" ht="13.8" hidden="false" customHeight="false" outlineLevel="0" collapsed="false">
      <c r="A214" s="4"/>
      <c r="B214" s="4"/>
      <c r="C214" s="4"/>
      <c r="D214" s="4"/>
      <c r="E214" s="4"/>
      <c r="F214" s="4"/>
      <c r="G214" s="4"/>
      <c r="H214" s="4"/>
      <c r="I214" s="6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8"/>
      <c r="BN214" s="8"/>
      <c r="BO214" s="8"/>
      <c r="BP214" s="8"/>
      <c r="BQ214" s="8"/>
      <c r="BR214" s="8"/>
      <c r="BS214" s="8"/>
      <c r="BT214" s="8"/>
      <c r="BU214" s="8"/>
      <c r="BV214" s="8"/>
      <c r="BW214" s="8"/>
    </row>
    <row r="215" customFormat="false" ht="13.8" hidden="false" customHeight="false" outlineLevel="0" collapsed="false">
      <c r="A215" s="4"/>
      <c r="B215" s="4"/>
      <c r="C215" s="4"/>
      <c r="D215" s="4"/>
      <c r="E215" s="4"/>
      <c r="F215" s="4"/>
      <c r="G215" s="4"/>
      <c r="H215" s="4"/>
      <c r="I215" s="6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8"/>
      <c r="BN215" s="8"/>
      <c r="BO215" s="8"/>
      <c r="BP215" s="8"/>
      <c r="BQ215" s="8"/>
      <c r="BR215" s="8"/>
      <c r="BS215" s="8"/>
      <c r="BT215" s="8"/>
      <c r="BU215" s="8"/>
      <c r="BV215" s="8"/>
      <c r="BW215" s="8"/>
    </row>
    <row r="216" customFormat="false" ht="13.8" hidden="false" customHeight="false" outlineLevel="0" collapsed="false">
      <c r="A216" s="4"/>
      <c r="B216" s="4"/>
      <c r="C216" s="4"/>
      <c r="D216" s="4"/>
      <c r="E216" s="4"/>
      <c r="F216" s="4"/>
      <c r="G216" s="4"/>
      <c r="H216" s="4"/>
      <c r="I216" s="6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8"/>
      <c r="BN216" s="8"/>
      <c r="BO216" s="8"/>
      <c r="BP216" s="8"/>
      <c r="BQ216" s="8"/>
      <c r="BR216" s="8"/>
      <c r="BS216" s="8"/>
      <c r="BT216" s="8"/>
      <c r="BU216" s="8"/>
      <c r="BV216" s="8"/>
      <c r="BW216" s="8"/>
    </row>
    <row r="217" customFormat="false" ht="13.8" hidden="false" customHeight="false" outlineLevel="0" collapsed="false">
      <c r="A217" s="4"/>
      <c r="B217" s="4"/>
      <c r="C217" s="4"/>
      <c r="D217" s="4"/>
      <c r="E217" s="4"/>
      <c r="F217" s="4"/>
      <c r="G217" s="4"/>
      <c r="H217" s="4"/>
      <c r="I217" s="6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8"/>
      <c r="BN217" s="8"/>
      <c r="BO217" s="8"/>
      <c r="BP217" s="8"/>
      <c r="BQ217" s="8"/>
      <c r="BR217" s="8"/>
      <c r="BS217" s="8"/>
      <c r="BT217" s="8"/>
      <c r="BU217" s="8"/>
      <c r="BV217" s="8"/>
      <c r="BW217" s="8"/>
    </row>
    <row r="218" customFormat="false" ht="13.8" hidden="false" customHeight="false" outlineLevel="0" collapsed="false">
      <c r="A218" s="4"/>
      <c r="B218" s="4"/>
      <c r="C218" s="4"/>
      <c r="D218" s="4"/>
      <c r="E218" s="4"/>
      <c r="F218" s="4"/>
      <c r="G218" s="4"/>
      <c r="H218" s="4"/>
      <c r="I218" s="6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8"/>
      <c r="BN218" s="8"/>
      <c r="BO218" s="8"/>
      <c r="BP218" s="8"/>
      <c r="BQ218" s="8"/>
      <c r="BR218" s="8"/>
      <c r="BS218" s="8"/>
      <c r="BT218" s="8"/>
      <c r="BU218" s="8"/>
      <c r="BV218" s="8"/>
      <c r="BW218" s="8"/>
    </row>
    <row r="219" customFormat="false" ht="13.8" hidden="false" customHeight="false" outlineLevel="0" collapsed="false">
      <c r="A219" s="4"/>
      <c r="B219" s="4"/>
      <c r="C219" s="4"/>
      <c r="D219" s="4"/>
      <c r="E219" s="4"/>
      <c r="F219" s="4"/>
      <c r="G219" s="4"/>
      <c r="H219" s="4"/>
      <c r="I219" s="6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8"/>
      <c r="BN219" s="8"/>
      <c r="BO219" s="8"/>
      <c r="BP219" s="8"/>
      <c r="BQ219" s="8"/>
      <c r="BR219" s="8"/>
      <c r="BS219" s="8"/>
      <c r="BT219" s="8"/>
      <c r="BU219" s="8"/>
      <c r="BV219" s="8"/>
      <c r="BW219" s="8"/>
    </row>
    <row r="220" customFormat="false" ht="13.8" hidden="false" customHeight="false" outlineLevel="0" collapsed="false">
      <c r="A220" s="4"/>
      <c r="B220" s="4"/>
      <c r="C220" s="4"/>
      <c r="D220" s="4"/>
      <c r="E220" s="4"/>
      <c r="F220" s="4"/>
      <c r="G220" s="4"/>
      <c r="H220" s="4"/>
      <c r="I220" s="6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8"/>
      <c r="BN220" s="8"/>
      <c r="BO220" s="8"/>
      <c r="BP220" s="8"/>
      <c r="BQ220" s="8"/>
      <c r="BR220" s="8"/>
      <c r="BS220" s="8"/>
      <c r="BT220" s="8"/>
      <c r="BU220" s="8"/>
      <c r="BV220" s="8"/>
      <c r="BW220" s="8"/>
    </row>
    <row r="221" customFormat="false" ht="13.8" hidden="false" customHeight="false" outlineLevel="0" collapsed="false">
      <c r="A221" s="4"/>
      <c r="B221" s="4"/>
      <c r="C221" s="4"/>
      <c r="D221" s="4"/>
      <c r="E221" s="4"/>
      <c r="F221" s="4"/>
      <c r="G221" s="4"/>
      <c r="H221" s="4"/>
      <c r="I221" s="6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8"/>
      <c r="BN221" s="8"/>
      <c r="BO221" s="8"/>
      <c r="BP221" s="8"/>
      <c r="BQ221" s="8"/>
      <c r="BR221" s="8"/>
      <c r="BS221" s="8"/>
      <c r="BT221" s="8"/>
      <c r="BU221" s="8"/>
      <c r="BV221" s="8"/>
      <c r="BW221" s="8"/>
    </row>
    <row r="222" customFormat="false" ht="13.8" hidden="false" customHeight="false" outlineLevel="0" collapsed="false">
      <c r="A222" s="4"/>
      <c r="B222" s="4"/>
      <c r="C222" s="4"/>
      <c r="D222" s="4"/>
      <c r="E222" s="4"/>
      <c r="F222" s="4"/>
      <c r="G222" s="4"/>
      <c r="H222" s="4"/>
      <c r="I222" s="6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8"/>
      <c r="BN222" s="8"/>
      <c r="BO222" s="8"/>
      <c r="BP222" s="8"/>
      <c r="BQ222" s="8"/>
      <c r="BR222" s="8"/>
      <c r="BS222" s="8"/>
      <c r="BT222" s="8"/>
      <c r="BU222" s="8"/>
      <c r="BV222" s="8"/>
      <c r="BW222" s="8"/>
    </row>
    <row r="223" customFormat="false" ht="13.8" hidden="false" customHeight="false" outlineLevel="0" collapsed="false">
      <c r="A223" s="4"/>
      <c r="B223" s="4"/>
      <c r="C223" s="4"/>
      <c r="D223" s="4"/>
      <c r="E223" s="4"/>
      <c r="F223" s="4"/>
      <c r="G223" s="4"/>
      <c r="H223" s="4"/>
      <c r="I223" s="6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8"/>
      <c r="BN223" s="8"/>
      <c r="BO223" s="8"/>
      <c r="BP223" s="8"/>
      <c r="BQ223" s="8"/>
      <c r="BR223" s="8"/>
      <c r="BS223" s="8"/>
      <c r="BT223" s="8"/>
      <c r="BU223" s="8"/>
      <c r="BV223" s="8"/>
      <c r="BW223" s="8"/>
    </row>
    <row r="224" customFormat="false" ht="13.8" hidden="false" customHeight="false" outlineLevel="0" collapsed="false">
      <c r="A224" s="4"/>
      <c r="B224" s="4"/>
      <c r="C224" s="4"/>
      <c r="D224" s="4"/>
      <c r="E224" s="4"/>
      <c r="F224" s="4"/>
      <c r="G224" s="4"/>
      <c r="H224" s="4"/>
      <c r="I224" s="6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8"/>
      <c r="BN224" s="8"/>
      <c r="BO224" s="8"/>
      <c r="BP224" s="8"/>
      <c r="BQ224" s="8"/>
      <c r="BR224" s="8"/>
      <c r="BS224" s="8"/>
      <c r="BT224" s="8"/>
      <c r="BU224" s="8"/>
      <c r="BV224" s="8"/>
      <c r="BW224" s="8"/>
    </row>
    <row r="225" customFormat="false" ht="13.8" hidden="false" customHeight="false" outlineLevel="0" collapsed="false">
      <c r="A225" s="4"/>
      <c r="B225" s="4"/>
      <c r="C225" s="4"/>
      <c r="D225" s="4"/>
      <c r="E225" s="4"/>
      <c r="F225" s="4"/>
      <c r="G225" s="4"/>
      <c r="H225" s="4"/>
      <c r="I225" s="6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8"/>
      <c r="BN225" s="8"/>
      <c r="BO225" s="8"/>
      <c r="BP225" s="8"/>
      <c r="BQ225" s="8"/>
      <c r="BR225" s="8"/>
      <c r="BS225" s="8"/>
      <c r="BT225" s="8"/>
      <c r="BU225" s="8"/>
      <c r="BV225" s="8"/>
      <c r="BW225" s="8"/>
    </row>
    <row r="226" customFormat="false" ht="13.8" hidden="false" customHeight="false" outlineLevel="0" collapsed="false">
      <c r="A226" s="4"/>
      <c r="B226" s="4"/>
      <c r="C226" s="4"/>
      <c r="D226" s="4"/>
      <c r="E226" s="4"/>
      <c r="F226" s="4"/>
      <c r="G226" s="4"/>
      <c r="H226" s="4"/>
      <c r="I226" s="6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8"/>
      <c r="BN226" s="8"/>
      <c r="BO226" s="8"/>
      <c r="BP226" s="8"/>
      <c r="BQ226" s="8"/>
      <c r="BR226" s="8"/>
      <c r="BS226" s="8"/>
      <c r="BT226" s="8"/>
      <c r="BU226" s="8"/>
      <c r="BV226" s="8"/>
      <c r="BW226" s="8"/>
    </row>
    <row r="227" customFormat="false" ht="13.8" hidden="false" customHeight="false" outlineLevel="0" collapsed="false">
      <c r="A227" s="4"/>
      <c r="B227" s="4"/>
      <c r="C227" s="4"/>
      <c r="D227" s="4"/>
      <c r="E227" s="4"/>
      <c r="F227" s="4"/>
      <c r="G227" s="4"/>
      <c r="H227" s="4"/>
      <c r="I227" s="6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8"/>
      <c r="BN227" s="8"/>
      <c r="BO227" s="8"/>
      <c r="BP227" s="8"/>
      <c r="BQ227" s="8"/>
      <c r="BR227" s="8"/>
      <c r="BS227" s="8"/>
      <c r="BT227" s="8"/>
      <c r="BU227" s="8"/>
      <c r="BV227" s="8"/>
      <c r="BW227" s="8"/>
    </row>
    <row r="228" customFormat="false" ht="13.8" hidden="false" customHeight="false" outlineLevel="0" collapsed="false">
      <c r="A228" s="4"/>
      <c r="B228" s="4"/>
      <c r="C228" s="4"/>
      <c r="D228" s="4"/>
      <c r="E228" s="4"/>
      <c r="F228" s="4"/>
      <c r="G228" s="4"/>
      <c r="H228" s="4"/>
      <c r="I228" s="6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8"/>
      <c r="BN228" s="8"/>
      <c r="BO228" s="8"/>
      <c r="BP228" s="8"/>
      <c r="BQ228" s="8"/>
      <c r="BR228" s="8"/>
      <c r="BS228" s="8"/>
      <c r="BT228" s="8"/>
      <c r="BU228" s="8"/>
      <c r="BV228" s="8"/>
      <c r="BW228" s="8"/>
    </row>
    <row r="229" customFormat="false" ht="13.8" hidden="false" customHeight="false" outlineLevel="0" collapsed="false">
      <c r="A229" s="4"/>
      <c r="B229" s="4"/>
      <c r="C229" s="4"/>
      <c r="D229" s="4"/>
      <c r="E229" s="4"/>
      <c r="F229" s="4"/>
      <c r="G229" s="4"/>
      <c r="H229" s="4"/>
      <c r="I229" s="6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8"/>
      <c r="BN229" s="8"/>
      <c r="BO229" s="8"/>
      <c r="BP229" s="8"/>
      <c r="BQ229" s="8"/>
      <c r="BR229" s="8"/>
      <c r="BS229" s="8"/>
      <c r="BT229" s="8"/>
      <c r="BU229" s="8"/>
      <c r="BV229" s="8"/>
      <c r="BW229" s="8"/>
    </row>
    <row r="230" customFormat="false" ht="13.8" hidden="false" customHeight="false" outlineLevel="0" collapsed="false">
      <c r="A230" s="4"/>
      <c r="B230" s="4"/>
      <c r="C230" s="4"/>
      <c r="D230" s="4"/>
      <c r="E230" s="4"/>
      <c r="F230" s="4"/>
      <c r="G230" s="4"/>
      <c r="H230" s="4"/>
      <c r="I230" s="6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8"/>
      <c r="BN230" s="8"/>
      <c r="BO230" s="8"/>
      <c r="BP230" s="8"/>
      <c r="BQ230" s="8"/>
      <c r="BR230" s="8"/>
      <c r="BS230" s="8"/>
      <c r="BT230" s="8"/>
      <c r="BU230" s="8"/>
      <c r="BV230" s="8"/>
      <c r="BW230" s="8"/>
    </row>
    <row r="231" customFormat="false" ht="13.8" hidden="false" customHeight="false" outlineLevel="0" collapsed="false">
      <c r="A231" s="4"/>
      <c r="B231" s="4"/>
      <c r="C231" s="4"/>
      <c r="D231" s="4"/>
      <c r="E231" s="4"/>
      <c r="F231" s="4"/>
      <c r="G231" s="4"/>
      <c r="H231" s="4"/>
      <c r="I231" s="6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8"/>
      <c r="BN231" s="8"/>
      <c r="BO231" s="8"/>
      <c r="BP231" s="8"/>
      <c r="BQ231" s="8"/>
      <c r="BR231" s="8"/>
      <c r="BS231" s="8"/>
      <c r="BT231" s="8"/>
      <c r="BU231" s="8"/>
      <c r="BV231" s="8"/>
      <c r="BW231" s="8"/>
    </row>
    <row r="232" customFormat="false" ht="13.8" hidden="false" customHeight="false" outlineLevel="0" collapsed="false">
      <c r="A232" s="4"/>
      <c r="B232" s="4"/>
      <c r="C232" s="4"/>
      <c r="D232" s="4"/>
      <c r="E232" s="4"/>
      <c r="F232" s="4"/>
      <c r="G232" s="4"/>
      <c r="H232" s="4"/>
      <c r="I232" s="6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8"/>
      <c r="BN232" s="8"/>
      <c r="BO232" s="8"/>
      <c r="BP232" s="8"/>
      <c r="BQ232" s="8"/>
      <c r="BR232" s="8"/>
      <c r="BS232" s="8"/>
      <c r="BT232" s="8"/>
      <c r="BU232" s="8"/>
      <c r="BV232" s="8"/>
      <c r="BW232" s="8"/>
    </row>
    <row r="233" customFormat="false" ht="13.8" hidden="false" customHeight="false" outlineLevel="0" collapsed="false">
      <c r="A233" s="4"/>
      <c r="B233" s="4"/>
      <c r="C233" s="4"/>
      <c r="D233" s="4"/>
      <c r="E233" s="4"/>
      <c r="F233" s="4"/>
      <c r="G233" s="4"/>
      <c r="H233" s="4"/>
      <c r="I233" s="6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8"/>
      <c r="BN233" s="8"/>
      <c r="BO233" s="8"/>
      <c r="BP233" s="8"/>
      <c r="BQ233" s="8"/>
      <c r="BR233" s="8"/>
      <c r="BS233" s="8"/>
      <c r="BT233" s="8"/>
      <c r="BU233" s="8"/>
      <c r="BV233" s="8"/>
      <c r="BW233" s="8"/>
    </row>
    <row r="234" customFormat="false" ht="13.8" hidden="false" customHeight="false" outlineLevel="0" collapsed="false">
      <c r="A234" s="4"/>
      <c r="B234" s="4"/>
      <c r="C234" s="4"/>
      <c r="D234" s="4"/>
      <c r="E234" s="4"/>
      <c r="F234" s="4"/>
      <c r="G234" s="4"/>
      <c r="H234" s="4"/>
      <c r="I234" s="6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8"/>
      <c r="BN234" s="8"/>
      <c r="BO234" s="8"/>
      <c r="BP234" s="8"/>
      <c r="BQ234" s="8"/>
      <c r="BR234" s="8"/>
      <c r="BS234" s="8"/>
      <c r="BT234" s="8"/>
      <c r="BU234" s="8"/>
      <c r="BV234" s="8"/>
      <c r="BW234" s="8"/>
    </row>
    <row r="235" customFormat="false" ht="13.8" hidden="false" customHeight="false" outlineLevel="0" collapsed="false">
      <c r="A235" s="4"/>
      <c r="B235" s="4"/>
      <c r="C235" s="4"/>
      <c r="D235" s="4"/>
      <c r="E235" s="4"/>
      <c r="F235" s="4"/>
      <c r="G235" s="4"/>
      <c r="H235" s="4"/>
      <c r="I235" s="6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8"/>
      <c r="BN235" s="8"/>
      <c r="BO235" s="8"/>
      <c r="BP235" s="8"/>
      <c r="BQ235" s="8"/>
      <c r="BR235" s="8"/>
      <c r="BS235" s="8"/>
      <c r="BT235" s="8"/>
      <c r="BU235" s="8"/>
      <c r="BV235" s="8"/>
      <c r="BW235" s="8"/>
    </row>
    <row r="236" customFormat="false" ht="13.8" hidden="false" customHeight="false" outlineLevel="0" collapsed="false">
      <c r="A236" s="4"/>
      <c r="B236" s="4"/>
      <c r="C236" s="4"/>
      <c r="D236" s="4"/>
      <c r="E236" s="4"/>
      <c r="F236" s="4"/>
      <c r="G236" s="4"/>
      <c r="H236" s="4"/>
      <c r="I236" s="6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8"/>
      <c r="BN236" s="8"/>
      <c r="BO236" s="8"/>
      <c r="BP236" s="8"/>
      <c r="BQ236" s="8"/>
      <c r="BR236" s="8"/>
      <c r="BS236" s="8"/>
      <c r="BT236" s="8"/>
      <c r="BU236" s="8"/>
      <c r="BV236" s="8"/>
      <c r="BW236" s="8"/>
    </row>
    <row r="237" customFormat="false" ht="13.8" hidden="false" customHeight="false" outlineLevel="0" collapsed="false">
      <c r="A237" s="4"/>
      <c r="B237" s="4"/>
      <c r="C237" s="4"/>
      <c r="D237" s="4"/>
      <c r="E237" s="4"/>
      <c r="F237" s="4"/>
      <c r="G237" s="4"/>
      <c r="H237" s="4"/>
      <c r="I237" s="6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8"/>
      <c r="BN237" s="8"/>
      <c r="BO237" s="8"/>
      <c r="BP237" s="8"/>
      <c r="BQ237" s="8"/>
      <c r="BR237" s="8"/>
      <c r="BS237" s="8"/>
      <c r="BT237" s="8"/>
      <c r="BU237" s="8"/>
      <c r="BV237" s="8"/>
      <c r="BW237" s="8"/>
    </row>
    <row r="238" customFormat="false" ht="13.8" hidden="false" customHeight="false" outlineLevel="0" collapsed="false">
      <c r="A238" s="4"/>
      <c r="B238" s="4"/>
      <c r="C238" s="4"/>
      <c r="D238" s="4"/>
      <c r="E238" s="4"/>
      <c r="F238" s="4"/>
      <c r="G238" s="4"/>
      <c r="H238" s="4"/>
      <c r="I238" s="6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8"/>
      <c r="BN238" s="8"/>
      <c r="BO238" s="8"/>
      <c r="BP238" s="8"/>
      <c r="BQ238" s="8"/>
      <c r="BR238" s="8"/>
      <c r="BS238" s="8"/>
      <c r="BT238" s="8"/>
      <c r="BU238" s="8"/>
      <c r="BV238" s="8"/>
      <c r="BW238" s="8"/>
    </row>
    <row r="239" customFormat="false" ht="13.8" hidden="false" customHeight="false" outlineLevel="0" collapsed="false">
      <c r="A239" s="4"/>
      <c r="B239" s="4"/>
      <c r="C239" s="4"/>
      <c r="D239" s="4"/>
      <c r="E239" s="4"/>
      <c r="F239" s="4"/>
      <c r="G239" s="4"/>
      <c r="H239" s="4"/>
      <c r="I239" s="6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8"/>
      <c r="BN239" s="8"/>
      <c r="BO239" s="8"/>
      <c r="BP239" s="8"/>
      <c r="BQ239" s="8"/>
      <c r="BR239" s="8"/>
      <c r="BS239" s="8"/>
      <c r="BT239" s="8"/>
      <c r="BU239" s="8"/>
      <c r="BV239" s="8"/>
      <c r="BW239" s="8"/>
    </row>
    <row r="240" customFormat="false" ht="13.8" hidden="false" customHeight="false" outlineLevel="0" collapsed="false">
      <c r="A240" s="4"/>
      <c r="B240" s="4"/>
      <c r="C240" s="4"/>
      <c r="D240" s="4"/>
      <c r="E240" s="4"/>
      <c r="F240" s="4"/>
      <c r="G240" s="4"/>
      <c r="H240" s="4"/>
      <c r="I240" s="6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8"/>
      <c r="BN240" s="8"/>
      <c r="BO240" s="8"/>
      <c r="BP240" s="8"/>
      <c r="BQ240" s="8"/>
      <c r="BR240" s="8"/>
      <c r="BS240" s="8"/>
      <c r="BT240" s="8"/>
      <c r="BU240" s="8"/>
      <c r="BV240" s="8"/>
      <c r="BW240" s="8"/>
    </row>
    <row r="241" customFormat="false" ht="13.8" hidden="false" customHeight="false" outlineLevel="0" collapsed="false">
      <c r="A241" s="4"/>
      <c r="B241" s="4"/>
      <c r="C241" s="4"/>
      <c r="D241" s="4"/>
      <c r="E241" s="4"/>
      <c r="F241" s="4"/>
      <c r="G241" s="4"/>
      <c r="H241" s="4"/>
      <c r="I241" s="6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8"/>
      <c r="BN241" s="8"/>
      <c r="BO241" s="8"/>
      <c r="BP241" s="8"/>
      <c r="BQ241" s="8"/>
      <c r="BR241" s="8"/>
      <c r="BS241" s="8"/>
      <c r="BT241" s="8"/>
      <c r="BU241" s="8"/>
      <c r="BV241" s="8"/>
      <c r="BW241" s="8"/>
    </row>
    <row r="242" customFormat="false" ht="13.8" hidden="false" customHeight="false" outlineLevel="0" collapsed="false">
      <c r="A242" s="4"/>
      <c r="B242" s="4"/>
      <c r="C242" s="4"/>
      <c r="D242" s="4"/>
      <c r="E242" s="4"/>
      <c r="F242" s="4"/>
      <c r="G242" s="4"/>
      <c r="H242" s="4"/>
      <c r="I242" s="6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8"/>
      <c r="BN242" s="8"/>
      <c r="BO242" s="8"/>
      <c r="BP242" s="8"/>
      <c r="BQ242" s="8"/>
      <c r="BR242" s="8"/>
      <c r="BS242" s="8"/>
      <c r="BT242" s="8"/>
      <c r="BU242" s="8"/>
      <c r="BV242" s="8"/>
      <c r="BW242" s="8"/>
    </row>
    <row r="243" customFormat="false" ht="13.8" hidden="false" customHeight="false" outlineLevel="0" collapsed="false">
      <c r="A243" s="4"/>
      <c r="B243" s="4"/>
      <c r="C243" s="4"/>
      <c r="D243" s="4"/>
      <c r="E243" s="4"/>
      <c r="F243" s="4"/>
      <c r="G243" s="4"/>
      <c r="H243" s="4"/>
      <c r="I243" s="6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8"/>
      <c r="BN243" s="8"/>
      <c r="BO243" s="8"/>
      <c r="BP243" s="8"/>
      <c r="BQ243" s="8"/>
      <c r="BR243" s="8"/>
      <c r="BS243" s="8"/>
      <c r="BT243" s="8"/>
      <c r="BU243" s="8"/>
      <c r="BV243" s="8"/>
      <c r="BW243" s="8"/>
    </row>
    <row r="244" customFormat="false" ht="13.8" hidden="false" customHeight="false" outlineLevel="0" collapsed="false">
      <c r="A244" s="4"/>
      <c r="B244" s="4"/>
      <c r="C244" s="4"/>
      <c r="D244" s="4"/>
      <c r="E244" s="4"/>
      <c r="F244" s="4"/>
      <c r="G244" s="4"/>
      <c r="H244" s="4"/>
      <c r="I244" s="6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8"/>
      <c r="BN244" s="8"/>
      <c r="BO244" s="8"/>
      <c r="BP244" s="8"/>
      <c r="BQ244" s="8"/>
      <c r="BR244" s="8"/>
      <c r="BS244" s="8"/>
      <c r="BT244" s="8"/>
      <c r="BU244" s="8"/>
      <c r="BV244" s="8"/>
      <c r="BW244" s="8"/>
    </row>
    <row r="245" customFormat="false" ht="13.8" hidden="false" customHeight="false" outlineLevel="0" collapsed="false">
      <c r="A245" s="4"/>
      <c r="B245" s="4"/>
      <c r="C245" s="4"/>
      <c r="D245" s="4"/>
      <c r="E245" s="4"/>
      <c r="F245" s="4"/>
      <c r="G245" s="4"/>
      <c r="H245" s="4"/>
      <c r="I245" s="6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6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8"/>
      <c r="BN245" s="8"/>
      <c r="BO245" s="8"/>
      <c r="BP245" s="8"/>
      <c r="BQ245" s="8"/>
      <c r="BR245" s="8"/>
      <c r="BS245" s="8"/>
      <c r="BT245" s="8"/>
      <c r="BU245" s="8"/>
      <c r="BV245" s="8"/>
      <c r="BW245" s="8"/>
    </row>
    <row r="246" customFormat="false" ht="13.8" hidden="false" customHeight="false" outlineLevel="0" collapsed="false">
      <c r="A246" s="4"/>
      <c r="B246" s="4"/>
      <c r="C246" s="4"/>
      <c r="D246" s="4"/>
      <c r="E246" s="4"/>
      <c r="F246" s="4"/>
      <c r="G246" s="4"/>
      <c r="H246" s="4"/>
      <c r="I246" s="6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8"/>
      <c r="BN246" s="8"/>
      <c r="BO246" s="8"/>
      <c r="BP246" s="8"/>
      <c r="BQ246" s="8"/>
      <c r="BR246" s="8"/>
      <c r="BS246" s="8"/>
      <c r="BT246" s="8"/>
      <c r="BU246" s="8"/>
      <c r="BV246" s="8"/>
      <c r="BW246" s="8"/>
    </row>
    <row r="247" customFormat="false" ht="13.8" hidden="false" customHeight="false" outlineLevel="0" collapsed="false">
      <c r="A247" s="4"/>
      <c r="B247" s="4"/>
      <c r="C247" s="4"/>
      <c r="D247" s="4"/>
      <c r="E247" s="4"/>
      <c r="F247" s="4"/>
      <c r="G247" s="4"/>
      <c r="H247" s="4"/>
      <c r="I247" s="6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8"/>
      <c r="BN247" s="8"/>
      <c r="BO247" s="8"/>
      <c r="BP247" s="8"/>
      <c r="BQ247" s="8"/>
      <c r="BR247" s="8"/>
      <c r="BS247" s="8"/>
      <c r="BT247" s="8"/>
      <c r="BU247" s="8"/>
      <c r="BV247" s="8"/>
      <c r="BW247" s="8"/>
    </row>
    <row r="248" customFormat="false" ht="13.8" hidden="false" customHeight="false" outlineLevel="0" collapsed="false">
      <c r="A248" s="4"/>
      <c r="B248" s="4"/>
      <c r="C248" s="4"/>
      <c r="D248" s="4"/>
      <c r="E248" s="4"/>
      <c r="F248" s="4"/>
      <c r="G248" s="4"/>
      <c r="H248" s="4"/>
      <c r="I248" s="6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8"/>
      <c r="BN248" s="8"/>
      <c r="BO248" s="8"/>
      <c r="BP248" s="8"/>
      <c r="BQ248" s="8"/>
      <c r="BR248" s="8"/>
      <c r="BS248" s="8"/>
      <c r="BT248" s="8"/>
      <c r="BU248" s="8"/>
      <c r="BV248" s="8"/>
      <c r="BW248" s="8"/>
    </row>
    <row r="249" customFormat="false" ht="13.8" hidden="false" customHeight="false" outlineLevel="0" collapsed="false">
      <c r="A249" s="4"/>
      <c r="B249" s="4"/>
      <c r="C249" s="4"/>
      <c r="D249" s="4"/>
      <c r="E249" s="4"/>
      <c r="F249" s="4"/>
      <c r="G249" s="4"/>
      <c r="H249" s="4"/>
      <c r="I249" s="6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8"/>
      <c r="BN249" s="8"/>
      <c r="BO249" s="8"/>
      <c r="BP249" s="8"/>
      <c r="BQ249" s="8"/>
      <c r="BR249" s="8"/>
      <c r="BS249" s="8"/>
      <c r="BT249" s="8"/>
      <c r="BU249" s="8"/>
      <c r="BV249" s="8"/>
      <c r="BW249" s="8"/>
    </row>
    <row r="250" customFormat="false" ht="13.8" hidden="false" customHeight="false" outlineLevel="0" collapsed="false">
      <c r="A250" s="4"/>
      <c r="B250" s="4"/>
      <c r="C250" s="4"/>
      <c r="D250" s="4"/>
      <c r="E250" s="4"/>
      <c r="F250" s="4"/>
      <c r="G250" s="4"/>
      <c r="H250" s="4"/>
      <c r="I250" s="6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8"/>
      <c r="BN250" s="8"/>
      <c r="BO250" s="8"/>
      <c r="BP250" s="8"/>
      <c r="BQ250" s="8"/>
      <c r="BR250" s="8"/>
      <c r="BS250" s="8"/>
      <c r="BT250" s="8"/>
      <c r="BU250" s="8"/>
      <c r="BV250" s="8"/>
      <c r="BW250" s="8"/>
    </row>
    <row r="251" customFormat="false" ht="13.8" hidden="false" customHeight="false" outlineLevel="0" collapsed="false">
      <c r="A251" s="4"/>
      <c r="B251" s="4"/>
      <c r="C251" s="4"/>
      <c r="D251" s="4"/>
      <c r="E251" s="4"/>
      <c r="F251" s="4"/>
      <c r="G251" s="4"/>
      <c r="H251" s="4"/>
      <c r="I251" s="6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8"/>
      <c r="BN251" s="8"/>
      <c r="BO251" s="8"/>
      <c r="BP251" s="8"/>
      <c r="BQ251" s="8"/>
      <c r="BR251" s="8"/>
      <c r="BS251" s="8"/>
      <c r="BT251" s="8"/>
      <c r="BU251" s="8"/>
      <c r="BV251" s="8"/>
      <c r="BW251" s="8"/>
    </row>
    <row r="252" customFormat="false" ht="13.8" hidden="false" customHeight="false" outlineLevel="0" collapsed="false">
      <c r="A252" s="4"/>
      <c r="B252" s="4"/>
      <c r="C252" s="4"/>
      <c r="D252" s="4"/>
      <c r="E252" s="4"/>
      <c r="F252" s="4"/>
      <c r="G252" s="4"/>
      <c r="H252" s="4"/>
      <c r="I252" s="6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8"/>
      <c r="BN252" s="8"/>
      <c r="BO252" s="8"/>
      <c r="BP252" s="8"/>
      <c r="BQ252" s="8"/>
      <c r="BR252" s="8"/>
      <c r="BS252" s="8"/>
      <c r="BT252" s="8"/>
      <c r="BU252" s="8"/>
      <c r="BV252" s="8"/>
      <c r="BW252" s="8"/>
    </row>
    <row r="253" customFormat="false" ht="13.8" hidden="false" customHeight="false" outlineLevel="0" collapsed="false">
      <c r="A253" s="4"/>
      <c r="B253" s="4"/>
      <c r="C253" s="4"/>
      <c r="D253" s="4"/>
      <c r="E253" s="4"/>
      <c r="F253" s="4"/>
      <c r="G253" s="4"/>
      <c r="H253" s="4"/>
      <c r="I253" s="6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8"/>
      <c r="BN253" s="8"/>
      <c r="BO253" s="8"/>
      <c r="BP253" s="8"/>
      <c r="BQ253" s="8"/>
      <c r="BR253" s="8"/>
      <c r="BS253" s="8"/>
      <c r="BT253" s="8"/>
      <c r="BU253" s="8"/>
      <c r="BV253" s="8"/>
      <c r="BW253" s="8"/>
    </row>
    <row r="254" customFormat="false" ht="13.8" hidden="false" customHeight="false" outlineLevel="0" collapsed="false">
      <c r="A254" s="4"/>
      <c r="B254" s="4"/>
      <c r="C254" s="4"/>
      <c r="D254" s="4"/>
      <c r="E254" s="4"/>
      <c r="F254" s="4"/>
      <c r="G254" s="4"/>
      <c r="H254" s="4"/>
      <c r="I254" s="6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8"/>
      <c r="BN254" s="8"/>
      <c r="BO254" s="8"/>
      <c r="BP254" s="8"/>
      <c r="BQ254" s="8"/>
      <c r="BR254" s="8"/>
      <c r="BS254" s="8"/>
      <c r="BT254" s="8"/>
      <c r="BU254" s="8"/>
      <c r="BV254" s="8"/>
      <c r="BW254" s="8"/>
    </row>
    <row r="255" customFormat="false" ht="13.8" hidden="false" customHeight="false" outlineLevel="0" collapsed="false">
      <c r="A255" s="4"/>
      <c r="B255" s="4"/>
      <c r="C255" s="4"/>
      <c r="D255" s="4"/>
      <c r="E255" s="4"/>
      <c r="F255" s="4"/>
      <c r="G255" s="4"/>
      <c r="H255" s="4"/>
      <c r="I255" s="6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8"/>
      <c r="BN255" s="8"/>
      <c r="BO255" s="8"/>
      <c r="BP255" s="8"/>
      <c r="BQ255" s="8"/>
      <c r="BR255" s="8"/>
      <c r="BS255" s="8"/>
      <c r="BT255" s="8"/>
      <c r="BU255" s="8"/>
      <c r="BV255" s="8"/>
      <c r="BW255" s="8"/>
    </row>
    <row r="256" customFormat="false" ht="13.8" hidden="false" customHeight="false" outlineLevel="0" collapsed="false">
      <c r="A256" s="4"/>
      <c r="B256" s="4"/>
      <c r="C256" s="4"/>
      <c r="D256" s="4"/>
      <c r="E256" s="4"/>
      <c r="F256" s="4"/>
      <c r="G256" s="4"/>
      <c r="H256" s="4"/>
      <c r="I256" s="6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8"/>
      <c r="BN256" s="8"/>
      <c r="BO256" s="8"/>
      <c r="BP256" s="8"/>
      <c r="BQ256" s="8"/>
      <c r="BR256" s="8"/>
      <c r="BS256" s="8"/>
      <c r="BT256" s="8"/>
      <c r="BU256" s="8"/>
      <c r="BV256" s="8"/>
      <c r="BW256" s="8"/>
    </row>
    <row r="257" customFormat="false" ht="13.8" hidden="false" customHeight="false" outlineLevel="0" collapsed="false">
      <c r="A257" s="4"/>
      <c r="B257" s="4"/>
      <c r="C257" s="4"/>
      <c r="D257" s="4"/>
      <c r="E257" s="4"/>
      <c r="F257" s="4"/>
      <c r="G257" s="4"/>
      <c r="H257" s="4"/>
      <c r="I257" s="6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8"/>
      <c r="BN257" s="8"/>
      <c r="BO257" s="8"/>
      <c r="BP257" s="8"/>
      <c r="BQ257" s="8"/>
      <c r="BR257" s="8"/>
      <c r="BS257" s="8"/>
      <c r="BT257" s="8"/>
      <c r="BU257" s="8"/>
      <c r="BV257" s="8"/>
      <c r="BW257" s="8"/>
    </row>
    <row r="258" customFormat="false" ht="13.8" hidden="false" customHeight="false" outlineLevel="0" collapsed="false">
      <c r="A258" s="4"/>
      <c r="B258" s="4"/>
      <c r="C258" s="4"/>
      <c r="D258" s="4"/>
      <c r="E258" s="4"/>
      <c r="F258" s="4"/>
      <c r="G258" s="4"/>
      <c r="H258" s="4"/>
      <c r="I258" s="6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8"/>
      <c r="BN258" s="8"/>
      <c r="BO258" s="8"/>
      <c r="BP258" s="8"/>
      <c r="BQ258" s="8"/>
      <c r="BR258" s="8"/>
      <c r="BS258" s="8"/>
      <c r="BT258" s="8"/>
      <c r="BU258" s="8"/>
      <c r="BV258" s="8"/>
      <c r="BW258" s="8"/>
    </row>
    <row r="259" customFormat="false" ht="13.8" hidden="false" customHeight="false" outlineLevel="0" collapsed="false">
      <c r="A259" s="4"/>
      <c r="B259" s="4"/>
      <c r="C259" s="4"/>
      <c r="D259" s="4"/>
      <c r="E259" s="4"/>
      <c r="F259" s="4"/>
      <c r="G259" s="4"/>
      <c r="H259" s="4"/>
      <c r="I259" s="6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8"/>
      <c r="BN259" s="8"/>
      <c r="BO259" s="8"/>
      <c r="BP259" s="8"/>
      <c r="BQ259" s="8"/>
      <c r="BR259" s="8"/>
      <c r="BS259" s="8"/>
      <c r="BT259" s="8"/>
      <c r="BU259" s="8"/>
      <c r="BV259" s="8"/>
      <c r="BW259" s="8"/>
    </row>
    <row r="260" customFormat="false" ht="13.8" hidden="false" customHeight="false" outlineLevel="0" collapsed="false">
      <c r="A260" s="4"/>
      <c r="B260" s="4"/>
      <c r="C260" s="4"/>
      <c r="D260" s="4"/>
      <c r="E260" s="4"/>
      <c r="F260" s="4"/>
      <c r="G260" s="4"/>
      <c r="H260" s="4"/>
      <c r="I260" s="6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8"/>
      <c r="BN260" s="8"/>
      <c r="BO260" s="8"/>
      <c r="BP260" s="8"/>
      <c r="BQ260" s="8"/>
      <c r="BR260" s="8"/>
      <c r="BS260" s="8"/>
      <c r="BT260" s="8"/>
      <c r="BU260" s="8"/>
      <c r="BV260" s="8"/>
      <c r="BW260" s="8"/>
    </row>
    <row r="261" customFormat="false" ht="13.8" hidden="false" customHeight="false" outlineLevel="0" collapsed="false">
      <c r="A261" s="4"/>
      <c r="B261" s="4"/>
      <c r="C261" s="4"/>
      <c r="D261" s="4"/>
      <c r="E261" s="4"/>
      <c r="F261" s="4"/>
      <c r="G261" s="4"/>
      <c r="H261" s="4"/>
      <c r="I261" s="6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8"/>
      <c r="BN261" s="8"/>
      <c r="BO261" s="8"/>
      <c r="BP261" s="8"/>
      <c r="BQ261" s="8"/>
      <c r="BR261" s="8"/>
      <c r="BS261" s="8"/>
      <c r="BT261" s="8"/>
      <c r="BU261" s="8"/>
      <c r="BV261" s="8"/>
      <c r="BW261" s="8"/>
    </row>
    <row r="262" customFormat="false" ht="13.8" hidden="false" customHeight="false" outlineLevel="0" collapsed="false">
      <c r="A262" s="4"/>
      <c r="B262" s="4"/>
      <c r="C262" s="4"/>
      <c r="D262" s="4"/>
      <c r="E262" s="4"/>
      <c r="F262" s="4"/>
      <c r="G262" s="4"/>
      <c r="H262" s="4"/>
      <c r="I262" s="6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8"/>
      <c r="BN262" s="8"/>
      <c r="BO262" s="8"/>
      <c r="BP262" s="8"/>
      <c r="BQ262" s="8"/>
      <c r="BR262" s="8"/>
      <c r="BS262" s="8"/>
      <c r="BT262" s="8"/>
      <c r="BU262" s="8"/>
      <c r="BV262" s="8"/>
      <c r="BW262" s="8"/>
    </row>
    <row r="263" customFormat="false" ht="13.8" hidden="false" customHeight="false" outlineLevel="0" collapsed="false">
      <c r="A263" s="4"/>
      <c r="B263" s="4"/>
      <c r="C263" s="4"/>
      <c r="D263" s="4"/>
      <c r="E263" s="4"/>
      <c r="F263" s="4"/>
      <c r="G263" s="4"/>
      <c r="H263" s="4"/>
      <c r="I263" s="6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8"/>
      <c r="BN263" s="8"/>
      <c r="BO263" s="8"/>
      <c r="BP263" s="8"/>
      <c r="BQ263" s="8"/>
      <c r="BR263" s="8"/>
      <c r="BS263" s="8"/>
      <c r="BT263" s="8"/>
      <c r="BU263" s="8"/>
      <c r="BV263" s="8"/>
      <c r="BW263" s="8"/>
    </row>
    <row r="264" customFormat="false" ht="13.8" hidden="false" customHeight="false" outlineLevel="0" collapsed="false">
      <c r="A264" s="4"/>
      <c r="B264" s="4"/>
      <c r="C264" s="4"/>
      <c r="D264" s="4"/>
      <c r="E264" s="4"/>
      <c r="F264" s="4"/>
      <c r="G264" s="4"/>
      <c r="H264" s="4"/>
      <c r="I264" s="6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8"/>
      <c r="BN264" s="8"/>
      <c r="BO264" s="8"/>
      <c r="BP264" s="8"/>
      <c r="BQ264" s="8"/>
      <c r="BR264" s="8"/>
      <c r="BS264" s="8"/>
      <c r="BT264" s="8"/>
      <c r="BU264" s="8"/>
      <c r="BV264" s="8"/>
      <c r="BW264" s="8"/>
    </row>
    <row r="265" customFormat="false" ht="13.8" hidden="false" customHeight="false" outlineLevel="0" collapsed="false">
      <c r="A265" s="4"/>
      <c r="B265" s="4"/>
      <c r="C265" s="4"/>
      <c r="D265" s="4"/>
      <c r="E265" s="4"/>
      <c r="F265" s="4"/>
      <c r="G265" s="4"/>
      <c r="H265" s="4"/>
      <c r="I265" s="6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8"/>
      <c r="BN265" s="8"/>
      <c r="BO265" s="8"/>
      <c r="BP265" s="8"/>
      <c r="BQ265" s="8"/>
      <c r="BR265" s="8"/>
      <c r="BS265" s="8"/>
      <c r="BT265" s="8"/>
      <c r="BU265" s="8"/>
      <c r="BV265" s="8"/>
      <c r="BW265" s="8"/>
    </row>
    <row r="266" customFormat="false" ht="13.8" hidden="false" customHeight="false" outlineLevel="0" collapsed="false">
      <c r="A266" s="4"/>
      <c r="B266" s="4"/>
      <c r="C266" s="4"/>
      <c r="D266" s="4"/>
      <c r="E266" s="4"/>
      <c r="F266" s="4"/>
      <c r="G266" s="4"/>
      <c r="H266" s="4"/>
      <c r="I266" s="6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8"/>
      <c r="BN266" s="8"/>
      <c r="BO266" s="8"/>
      <c r="BP266" s="8"/>
      <c r="BQ266" s="8"/>
      <c r="BR266" s="8"/>
      <c r="BS266" s="8"/>
      <c r="BT266" s="8"/>
      <c r="BU266" s="8"/>
      <c r="BV266" s="8"/>
      <c r="BW266" s="8"/>
    </row>
    <row r="267" customFormat="false" ht="13.8" hidden="false" customHeight="false" outlineLevel="0" collapsed="false">
      <c r="A267" s="4"/>
      <c r="B267" s="4"/>
      <c r="C267" s="4"/>
      <c r="D267" s="4"/>
      <c r="E267" s="4"/>
      <c r="F267" s="4"/>
      <c r="G267" s="4"/>
      <c r="H267" s="4"/>
      <c r="I267" s="6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8"/>
      <c r="BN267" s="8"/>
      <c r="BO267" s="8"/>
      <c r="BP267" s="8"/>
      <c r="BQ267" s="8"/>
      <c r="BR267" s="8"/>
      <c r="BS267" s="8"/>
      <c r="BT267" s="8"/>
      <c r="BU267" s="8"/>
      <c r="BV267" s="8"/>
      <c r="BW267" s="8"/>
    </row>
    <row r="268" customFormat="false" ht="13.8" hidden="false" customHeight="false" outlineLevel="0" collapsed="false">
      <c r="A268" s="4"/>
      <c r="B268" s="4"/>
      <c r="C268" s="4"/>
      <c r="D268" s="4"/>
      <c r="E268" s="4"/>
      <c r="F268" s="4"/>
      <c r="G268" s="4"/>
      <c r="H268" s="4"/>
      <c r="I268" s="6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8"/>
      <c r="BN268" s="8"/>
      <c r="BO268" s="8"/>
      <c r="BP268" s="8"/>
      <c r="BQ268" s="8"/>
      <c r="BR268" s="8"/>
      <c r="BS268" s="8"/>
      <c r="BT268" s="8"/>
      <c r="BU268" s="8"/>
      <c r="BV268" s="8"/>
      <c r="BW268" s="8"/>
    </row>
    <row r="269" customFormat="false" ht="13.8" hidden="false" customHeight="false" outlineLevel="0" collapsed="false">
      <c r="A269" s="4"/>
      <c r="B269" s="4"/>
      <c r="C269" s="4"/>
      <c r="D269" s="4"/>
      <c r="E269" s="4"/>
      <c r="F269" s="4"/>
      <c r="G269" s="4"/>
      <c r="H269" s="4"/>
      <c r="I269" s="6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8"/>
      <c r="BN269" s="8"/>
      <c r="BO269" s="8"/>
      <c r="BP269" s="8"/>
      <c r="BQ269" s="8"/>
      <c r="BR269" s="8"/>
      <c r="BS269" s="8"/>
      <c r="BT269" s="8"/>
      <c r="BU269" s="8"/>
      <c r="BV269" s="8"/>
      <c r="BW269" s="8"/>
    </row>
    <row r="270" customFormat="false" ht="13.8" hidden="false" customHeight="false" outlineLevel="0" collapsed="false">
      <c r="A270" s="4"/>
      <c r="B270" s="4"/>
      <c r="C270" s="4"/>
      <c r="D270" s="4"/>
      <c r="E270" s="4"/>
      <c r="F270" s="4"/>
      <c r="G270" s="4"/>
      <c r="H270" s="4"/>
      <c r="I270" s="6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8"/>
      <c r="BN270" s="8"/>
      <c r="BO270" s="8"/>
      <c r="BP270" s="8"/>
      <c r="BQ270" s="8"/>
      <c r="BR270" s="8"/>
      <c r="BS270" s="8"/>
      <c r="BT270" s="8"/>
      <c r="BU270" s="8"/>
      <c r="BV270" s="8"/>
      <c r="BW270" s="8"/>
    </row>
    <row r="271" customFormat="false" ht="13.8" hidden="false" customHeight="false" outlineLevel="0" collapsed="false">
      <c r="A271" s="4"/>
      <c r="B271" s="4"/>
      <c r="C271" s="4"/>
      <c r="D271" s="4"/>
      <c r="E271" s="4"/>
      <c r="F271" s="4"/>
      <c r="G271" s="4"/>
      <c r="H271" s="4"/>
      <c r="I271" s="6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8"/>
      <c r="BN271" s="8"/>
      <c r="BO271" s="8"/>
      <c r="BP271" s="8"/>
      <c r="BQ271" s="8"/>
      <c r="BR271" s="8"/>
      <c r="BS271" s="8"/>
      <c r="BT271" s="8"/>
      <c r="BU271" s="8"/>
      <c r="BV271" s="8"/>
      <c r="BW271" s="8"/>
    </row>
    <row r="272" customFormat="false" ht="13.8" hidden="false" customHeight="false" outlineLevel="0" collapsed="false">
      <c r="A272" s="4"/>
      <c r="B272" s="4"/>
      <c r="C272" s="4"/>
      <c r="D272" s="4"/>
      <c r="E272" s="4"/>
      <c r="F272" s="4"/>
      <c r="G272" s="4"/>
      <c r="H272" s="4"/>
      <c r="I272" s="6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8"/>
      <c r="BN272" s="8"/>
      <c r="BO272" s="8"/>
      <c r="BP272" s="8"/>
      <c r="BQ272" s="8"/>
      <c r="BR272" s="8"/>
      <c r="BS272" s="8"/>
      <c r="BT272" s="8"/>
      <c r="BU272" s="8"/>
      <c r="BV272" s="8"/>
      <c r="BW272" s="8"/>
    </row>
    <row r="273" customFormat="false" ht="13.8" hidden="false" customHeight="false" outlineLevel="0" collapsed="false">
      <c r="A273" s="4"/>
      <c r="B273" s="4"/>
      <c r="C273" s="4"/>
      <c r="D273" s="4"/>
      <c r="E273" s="4"/>
      <c r="F273" s="4"/>
      <c r="G273" s="4"/>
      <c r="H273" s="4"/>
      <c r="I273" s="6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8"/>
      <c r="BN273" s="8"/>
      <c r="BO273" s="8"/>
      <c r="BP273" s="8"/>
      <c r="BQ273" s="8"/>
      <c r="BR273" s="8"/>
      <c r="BS273" s="8"/>
      <c r="BT273" s="8"/>
      <c r="BU273" s="8"/>
      <c r="BV273" s="8"/>
      <c r="BW273" s="8"/>
    </row>
    <row r="274" customFormat="false" ht="13.8" hidden="false" customHeight="false" outlineLevel="0" collapsed="false">
      <c r="A274" s="4"/>
      <c r="B274" s="4"/>
      <c r="C274" s="4"/>
      <c r="D274" s="4"/>
      <c r="E274" s="4"/>
      <c r="F274" s="4"/>
      <c r="G274" s="4"/>
      <c r="H274" s="4"/>
      <c r="I274" s="6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8"/>
      <c r="BN274" s="8"/>
      <c r="BO274" s="8"/>
      <c r="BP274" s="8"/>
      <c r="BQ274" s="8"/>
      <c r="BR274" s="8"/>
      <c r="BS274" s="8"/>
      <c r="BT274" s="8"/>
      <c r="BU274" s="8"/>
      <c r="BV274" s="8"/>
      <c r="BW274" s="8"/>
    </row>
    <row r="275" customFormat="false" ht="13.8" hidden="false" customHeight="false" outlineLevel="0" collapsed="false">
      <c r="A275" s="4"/>
      <c r="B275" s="4"/>
      <c r="C275" s="4"/>
      <c r="D275" s="4"/>
      <c r="E275" s="4"/>
      <c r="F275" s="4"/>
      <c r="G275" s="4"/>
      <c r="H275" s="4"/>
      <c r="I275" s="6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8"/>
      <c r="BN275" s="8"/>
      <c r="BO275" s="8"/>
      <c r="BP275" s="8"/>
      <c r="BQ275" s="8"/>
      <c r="BR275" s="8"/>
      <c r="BS275" s="8"/>
      <c r="BT275" s="8"/>
      <c r="BU275" s="8"/>
      <c r="BV275" s="8"/>
      <c r="BW275" s="8"/>
    </row>
    <row r="276" customFormat="false" ht="13.8" hidden="false" customHeight="false" outlineLevel="0" collapsed="false">
      <c r="A276" s="4"/>
      <c r="B276" s="4"/>
      <c r="C276" s="4"/>
      <c r="D276" s="4"/>
      <c r="E276" s="4"/>
      <c r="F276" s="4"/>
      <c r="G276" s="4"/>
      <c r="H276" s="4"/>
      <c r="I276" s="6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8"/>
      <c r="BN276" s="8"/>
      <c r="BO276" s="8"/>
      <c r="BP276" s="8"/>
      <c r="BQ276" s="8"/>
      <c r="BR276" s="8"/>
      <c r="BS276" s="8"/>
      <c r="BT276" s="8"/>
      <c r="BU276" s="8"/>
      <c r="BV276" s="8"/>
      <c r="BW276" s="8"/>
    </row>
    <row r="277" customFormat="false" ht="13.8" hidden="false" customHeight="false" outlineLevel="0" collapsed="false">
      <c r="A277" s="4"/>
      <c r="B277" s="4"/>
      <c r="C277" s="4"/>
      <c r="D277" s="4"/>
      <c r="E277" s="4"/>
      <c r="F277" s="4"/>
      <c r="G277" s="4"/>
      <c r="H277" s="4"/>
      <c r="I277" s="6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8"/>
      <c r="BN277" s="8"/>
      <c r="BO277" s="8"/>
      <c r="BP277" s="8"/>
      <c r="BQ277" s="8"/>
      <c r="BR277" s="8"/>
      <c r="BS277" s="8"/>
      <c r="BT277" s="8"/>
      <c r="BU277" s="8"/>
      <c r="BV277" s="8"/>
      <c r="BW277" s="8"/>
    </row>
    <row r="278" customFormat="false" ht="13.8" hidden="false" customHeight="false" outlineLevel="0" collapsed="false">
      <c r="A278" s="4"/>
      <c r="B278" s="4"/>
      <c r="C278" s="4"/>
      <c r="D278" s="4"/>
      <c r="E278" s="4"/>
      <c r="F278" s="4"/>
      <c r="G278" s="4"/>
      <c r="H278" s="4"/>
      <c r="I278" s="6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8"/>
      <c r="BN278" s="8"/>
      <c r="BO278" s="8"/>
      <c r="BP278" s="8"/>
      <c r="BQ278" s="8"/>
      <c r="BR278" s="8"/>
      <c r="BS278" s="8"/>
      <c r="BT278" s="8"/>
      <c r="BU278" s="8"/>
      <c r="BV278" s="8"/>
      <c r="BW278" s="8"/>
    </row>
    <row r="279" customFormat="false" ht="13.8" hidden="false" customHeight="false" outlineLevel="0" collapsed="false">
      <c r="A279" s="4"/>
      <c r="B279" s="4"/>
      <c r="C279" s="4"/>
      <c r="D279" s="4"/>
      <c r="E279" s="4"/>
      <c r="F279" s="4"/>
      <c r="G279" s="4"/>
      <c r="H279" s="4"/>
      <c r="I279" s="6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59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8"/>
      <c r="BN279" s="8"/>
      <c r="BO279" s="8"/>
      <c r="BP279" s="8"/>
      <c r="BQ279" s="8"/>
      <c r="BR279" s="8"/>
      <c r="BS279" s="8"/>
      <c r="BT279" s="8"/>
      <c r="BU279" s="8"/>
      <c r="BV279" s="8"/>
      <c r="BW279" s="8"/>
    </row>
    <row r="280" customFormat="false" ht="13.8" hidden="false" customHeight="false" outlineLevel="0" collapsed="false">
      <c r="A280" s="4"/>
      <c r="B280" s="4"/>
      <c r="C280" s="4"/>
      <c r="D280" s="4"/>
      <c r="E280" s="4"/>
      <c r="F280" s="4"/>
      <c r="G280" s="4"/>
      <c r="H280" s="4"/>
      <c r="I280" s="6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8"/>
      <c r="BN280" s="8"/>
      <c r="BO280" s="8"/>
      <c r="BP280" s="8"/>
      <c r="BQ280" s="8"/>
      <c r="BR280" s="8"/>
      <c r="BS280" s="8"/>
      <c r="BT280" s="8"/>
      <c r="BU280" s="8"/>
      <c r="BV280" s="8"/>
      <c r="BW280" s="8"/>
    </row>
    <row r="281" customFormat="false" ht="13.8" hidden="false" customHeight="false" outlineLevel="0" collapsed="false">
      <c r="A281" s="4"/>
      <c r="B281" s="4"/>
      <c r="C281" s="4"/>
      <c r="D281" s="4"/>
      <c r="E281" s="4"/>
      <c r="F281" s="4"/>
      <c r="G281" s="4"/>
      <c r="H281" s="4"/>
      <c r="I281" s="6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8"/>
      <c r="BN281" s="8"/>
      <c r="BO281" s="8"/>
      <c r="BP281" s="8"/>
      <c r="BQ281" s="8"/>
      <c r="BR281" s="8"/>
      <c r="BS281" s="8"/>
      <c r="BT281" s="8"/>
      <c r="BU281" s="8"/>
      <c r="BV281" s="8"/>
      <c r="BW281" s="8"/>
    </row>
    <row r="282" customFormat="false" ht="13.8" hidden="false" customHeight="false" outlineLevel="0" collapsed="false">
      <c r="A282" s="4"/>
      <c r="B282" s="4"/>
      <c r="C282" s="4"/>
      <c r="D282" s="4"/>
      <c r="E282" s="4"/>
      <c r="F282" s="4"/>
      <c r="G282" s="4"/>
      <c r="H282" s="4"/>
      <c r="I282" s="6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8"/>
      <c r="BN282" s="8"/>
      <c r="BO282" s="8"/>
      <c r="BP282" s="8"/>
      <c r="BQ282" s="8"/>
      <c r="BR282" s="8"/>
      <c r="BS282" s="8"/>
      <c r="BT282" s="8"/>
      <c r="BU282" s="8"/>
      <c r="BV282" s="8"/>
      <c r="BW282" s="8"/>
    </row>
    <row r="283" customFormat="false" ht="13.8" hidden="false" customHeight="false" outlineLevel="0" collapsed="false">
      <c r="A283" s="4"/>
      <c r="B283" s="4"/>
      <c r="C283" s="4"/>
      <c r="D283" s="4"/>
      <c r="E283" s="4"/>
      <c r="F283" s="4"/>
      <c r="G283" s="4"/>
      <c r="H283" s="4"/>
      <c r="I283" s="6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8"/>
      <c r="BN283" s="8"/>
      <c r="BO283" s="8"/>
      <c r="BP283" s="8"/>
      <c r="BQ283" s="8"/>
      <c r="BR283" s="8"/>
      <c r="BS283" s="8"/>
      <c r="BT283" s="8"/>
      <c r="BU283" s="8"/>
      <c r="BV283" s="8"/>
      <c r="BW283" s="8"/>
    </row>
    <row r="284" customFormat="false" ht="13.8" hidden="false" customHeight="false" outlineLevel="0" collapsed="false">
      <c r="A284" s="4"/>
      <c r="B284" s="4"/>
      <c r="C284" s="4"/>
      <c r="D284" s="4"/>
      <c r="E284" s="4"/>
      <c r="F284" s="4"/>
      <c r="G284" s="4"/>
      <c r="H284" s="4"/>
      <c r="I284" s="6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8"/>
      <c r="BN284" s="8"/>
      <c r="BO284" s="8"/>
      <c r="BP284" s="8"/>
      <c r="BQ284" s="8"/>
      <c r="BR284" s="8"/>
      <c r="BS284" s="8"/>
      <c r="BT284" s="8"/>
      <c r="BU284" s="8"/>
      <c r="BV284" s="8"/>
      <c r="BW284" s="8"/>
    </row>
    <row r="285" customFormat="false" ht="13.8" hidden="false" customHeight="false" outlineLevel="0" collapsed="false">
      <c r="A285" s="4"/>
      <c r="B285" s="4"/>
      <c r="C285" s="4"/>
      <c r="D285" s="4"/>
      <c r="E285" s="4"/>
      <c r="F285" s="4"/>
      <c r="G285" s="4"/>
      <c r="H285" s="4"/>
      <c r="I285" s="6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8"/>
      <c r="BN285" s="8"/>
      <c r="BO285" s="8"/>
      <c r="BP285" s="8"/>
      <c r="BQ285" s="8"/>
      <c r="BR285" s="8"/>
      <c r="BS285" s="8"/>
      <c r="BT285" s="8"/>
      <c r="BU285" s="8"/>
      <c r="BV285" s="8"/>
      <c r="BW285" s="8"/>
    </row>
    <row r="286" customFormat="false" ht="13.8" hidden="false" customHeight="false" outlineLevel="0" collapsed="false">
      <c r="A286" s="4"/>
      <c r="B286" s="4"/>
      <c r="C286" s="4"/>
      <c r="D286" s="4"/>
      <c r="E286" s="4"/>
      <c r="F286" s="4"/>
      <c r="G286" s="4"/>
      <c r="H286" s="4"/>
      <c r="I286" s="6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8"/>
      <c r="BN286" s="8"/>
      <c r="BO286" s="8"/>
      <c r="BP286" s="8"/>
      <c r="BQ286" s="8"/>
      <c r="BR286" s="8"/>
      <c r="BS286" s="8"/>
      <c r="BT286" s="8"/>
      <c r="BU286" s="8"/>
      <c r="BV286" s="8"/>
      <c r="BW286" s="8"/>
    </row>
    <row r="287" customFormat="false" ht="13.8" hidden="false" customHeight="false" outlineLevel="0" collapsed="false">
      <c r="A287" s="4"/>
      <c r="B287" s="4" t="s">
        <v>2655</v>
      </c>
      <c r="C287" s="4"/>
      <c r="D287" s="4"/>
      <c r="E287" s="4" t="s">
        <v>2656</v>
      </c>
      <c r="F287" s="4"/>
      <c r="G287" s="4"/>
      <c r="H287" s="4"/>
      <c r="I287" s="6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8"/>
      <c r="BN287" s="8"/>
      <c r="BO287" s="8"/>
      <c r="BP287" s="8"/>
      <c r="BQ287" s="8"/>
      <c r="BR287" s="8"/>
      <c r="BS287" s="8"/>
      <c r="BT287" s="8"/>
      <c r="BU287" s="8"/>
      <c r="BV287" s="8"/>
      <c r="BW287" s="8"/>
    </row>
    <row r="288" customFormat="false" ht="13.8" hidden="false" customHeight="false" outlineLevel="0" collapsed="false">
      <c r="A288" s="4"/>
      <c r="B288" s="4" t="s">
        <v>2657</v>
      </c>
      <c r="C288" s="4"/>
      <c r="D288" s="4"/>
      <c r="E288" s="4" t="s">
        <v>1311</v>
      </c>
      <c r="F288" s="4"/>
      <c r="G288" s="4"/>
      <c r="H288" s="4"/>
      <c r="I288" s="6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8"/>
      <c r="BN288" s="8"/>
      <c r="BO288" s="8"/>
      <c r="BP288" s="8"/>
      <c r="BQ288" s="8"/>
      <c r="BR288" s="8"/>
      <c r="BS288" s="8"/>
      <c r="BT288" s="8"/>
      <c r="BU288" s="8"/>
      <c r="BV288" s="8"/>
      <c r="BW288" s="8"/>
    </row>
    <row r="289" customFormat="false" ht="13.8" hidden="false" customHeight="false" outlineLevel="0" collapsed="false">
      <c r="A289" s="4"/>
      <c r="B289" s="4" t="s">
        <v>2658</v>
      </c>
      <c r="C289" s="4"/>
      <c r="D289" s="4"/>
      <c r="E289" s="4" t="s">
        <v>2659</v>
      </c>
      <c r="F289" s="4"/>
      <c r="G289" s="4"/>
      <c r="H289" s="4"/>
      <c r="I289" s="6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8"/>
      <c r="BN289" s="8"/>
      <c r="BO289" s="8"/>
      <c r="BP289" s="8"/>
      <c r="BQ289" s="8"/>
      <c r="BR289" s="8"/>
      <c r="BS289" s="8"/>
      <c r="BT289" s="8"/>
      <c r="BU289" s="8"/>
      <c r="BV289" s="8"/>
      <c r="BW289" s="8"/>
    </row>
    <row r="290" customFormat="false" ht="13.8" hidden="false" customHeight="false" outlineLevel="0" collapsed="false">
      <c r="A290" s="4"/>
      <c r="B290" s="4" t="s">
        <v>2660</v>
      </c>
      <c r="C290" s="4"/>
      <c r="D290" s="4"/>
      <c r="E290" s="4"/>
      <c r="F290" s="4"/>
      <c r="G290" s="4"/>
      <c r="H290" s="4"/>
      <c r="I290" s="6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8"/>
      <c r="BN290" s="8"/>
      <c r="BO290" s="8"/>
      <c r="BP290" s="8"/>
      <c r="BQ290" s="8"/>
      <c r="BR290" s="8"/>
      <c r="BS290" s="8"/>
      <c r="BT290" s="8"/>
      <c r="BU290" s="8"/>
      <c r="BV290" s="8"/>
      <c r="BW290" s="8"/>
    </row>
    <row r="291" customFormat="false" ht="13.8" hidden="false" customHeight="false" outlineLevel="0" collapsed="false">
      <c r="A291" s="4"/>
      <c r="B291" s="4" t="s">
        <v>2661</v>
      </c>
      <c r="C291" s="4"/>
      <c r="D291" s="4"/>
      <c r="E291" s="4"/>
      <c r="F291" s="4"/>
      <c r="G291" s="4"/>
      <c r="H291" s="4"/>
      <c r="I291" s="6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8"/>
      <c r="BN291" s="8"/>
      <c r="BO291" s="8"/>
      <c r="BP291" s="8"/>
      <c r="BQ291" s="8"/>
      <c r="BR291" s="8"/>
      <c r="BS291" s="8"/>
      <c r="BT291" s="8"/>
      <c r="BU291" s="8"/>
      <c r="BV291" s="8"/>
      <c r="BW291" s="8"/>
    </row>
    <row r="292" customFormat="false" ht="13.8" hidden="false" customHeight="fals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8"/>
      <c r="BN292" s="8"/>
      <c r="BO292" s="8"/>
      <c r="BP292" s="8"/>
      <c r="BQ292" s="8"/>
      <c r="BR292" s="8"/>
      <c r="BS292" s="8"/>
      <c r="BT292" s="8"/>
      <c r="BU292" s="8"/>
      <c r="BV292" s="8"/>
      <c r="BW292" s="8"/>
    </row>
    <row r="293" customFormat="false" ht="13.8" hidden="false" customHeight="fals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8"/>
      <c r="BN293" s="8"/>
      <c r="BO293" s="8"/>
      <c r="BP293" s="8"/>
      <c r="BQ293" s="8"/>
      <c r="BR293" s="8"/>
      <c r="BS293" s="8"/>
      <c r="BT293" s="8"/>
      <c r="BU293" s="8"/>
      <c r="BV293" s="8"/>
      <c r="BW293" s="8"/>
    </row>
    <row r="294" customFormat="false" ht="13.8" hidden="false" customHeight="false" outlineLevel="0" collapsed="false">
      <c r="A294" s="4"/>
      <c r="B294" s="64" t="s">
        <v>2215</v>
      </c>
      <c r="C294" s="64"/>
      <c r="D294" s="64"/>
      <c r="E294" s="64"/>
      <c r="F294" s="64"/>
      <c r="G294" s="64"/>
      <c r="H294" s="65" t="s">
        <v>2662</v>
      </c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8"/>
      <c r="BN294" s="8"/>
      <c r="BO294" s="8"/>
      <c r="BP294" s="8"/>
      <c r="BQ294" s="8"/>
      <c r="BR294" s="8"/>
      <c r="BS294" s="8"/>
      <c r="BT294" s="8"/>
      <c r="BU294" s="8"/>
      <c r="BV294" s="8"/>
      <c r="BW294" s="8"/>
    </row>
    <row r="295" customFormat="false" ht="13.8" hidden="false" customHeight="false" outlineLevel="0" collapsed="false">
      <c r="A295" s="4"/>
      <c r="B295" s="61" t="s">
        <v>2663</v>
      </c>
      <c r="C295" s="64"/>
      <c r="D295" s="64"/>
      <c r="E295" s="64"/>
      <c r="F295" s="64"/>
      <c r="G295" s="64"/>
      <c r="H295" s="65" t="s">
        <v>2664</v>
      </c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8"/>
      <c r="BN295" s="8"/>
      <c r="BO295" s="8"/>
      <c r="BP295" s="8"/>
      <c r="BQ295" s="8"/>
      <c r="BR295" s="8"/>
      <c r="BS295" s="8"/>
      <c r="BT295" s="8"/>
      <c r="BU295" s="8"/>
      <c r="BV295" s="8"/>
      <c r="BW295" s="8"/>
    </row>
    <row r="296" customFormat="false" ht="13.8" hidden="false" customHeight="false" outlineLevel="0" collapsed="false">
      <c r="A296" s="4"/>
      <c r="B296" s="64"/>
      <c r="C296" s="64"/>
      <c r="D296" s="64"/>
      <c r="E296" s="64"/>
      <c r="F296" s="64"/>
      <c r="G296" s="64"/>
      <c r="H296" s="65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8"/>
      <c r="BN296" s="8"/>
      <c r="BO296" s="8"/>
      <c r="BP296" s="8"/>
      <c r="BQ296" s="8"/>
      <c r="BR296" s="8"/>
      <c r="BS296" s="8"/>
      <c r="BT296" s="8"/>
      <c r="BU296" s="8"/>
      <c r="BV296" s="8"/>
      <c r="BW296" s="8"/>
    </row>
    <row r="297" customFormat="false" ht="13.8" hidden="false" customHeight="false" outlineLevel="0" collapsed="false">
      <c r="A297" s="4"/>
      <c r="B297" s="64" t="s">
        <v>2140</v>
      </c>
      <c r="C297" s="64"/>
      <c r="D297" s="64"/>
      <c r="E297" s="64"/>
      <c r="F297" s="64"/>
      <c r="G297" s="64"/>
      <c r="H297" s="65" t="s">
        <v>2665</v>
      </c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8"/>
      <c r="BN297" s="8"/>
      <c r="BO297" s="8"/>
      <c r="BP297" s="8"/>
      <c r="BQ297" s="8"/>
      <c r="BR297" s="8"/>
      <c r="BS297" s="8"/>
      <c r="BT297" s="8"/>
      <c r="BU297" s="8"/>
      <c r="BV297" s="8"/>
      <c r="BW297" s="8"/>
    </row>
    <row r="298" customFormat="false" ht="13.8" hidden="false" customHeight="false" outlineLevel="0" collapsed="false">
      <c r="A298" s="4"/>
      <c r="B298" s="64"/>
      <c r="C298" s="64"/>
      <c r="D298" s="64"/>
      <c r="E298" s="64"/>
      <c r="F298" s="64"/>
      <c r="G298" s="64"/>
      <c r="H298" s="6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8"/>
      <c r="BN298" s="8"/>
      <c r="BO298" s="8"/>
      <c r="BP298" s="8"/>
      <c r="BQ298" s="8"/>
      <c r="BR298" s="8"/>
      <c r="BS298" s="8"/>
      <c r="BT298" s="8"/>
      <c r="BU298" s="8"/>
      <c r="BV298" s="8"/>
      <c r="BW298" s="8"/>
    </row>
    <row r="299" customFormat="false" ht="13.8" hidden="false" customHeight="false" outlineLevel="0" collapsed="false">
      <c r="A299" s="4"/>
      <c r="B299" s="61" t="s">
        <v>2666</v>
      </c>
      <c r="C299" s="64"/>
      <c r="D299" s="64"/>
      <c r="E299" s="64"/>
      <c r="F299" s="64"/>
      <c r="G299" s="64"/>
      <c r="H299" s="65" t="s">
        <v>2667</v>
      </c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8"/>
      <c r="BN299" s="8"/>
      <c r="BO299" s="8"/>
      <c r="BP299" s="8"/>
      <c r="BQ299" s="8"/>
      <c r="BR299" s="8"/>
      <c r="BS299" s="8"/>
      <c r="BT299" s="8"/>
      <c r="BU299" s="8"/>
      <c r="BV299" s="8"/>
      <c r="BW299" s="8"/>
    </row>
    <row r="300" customFormat="false" ht="13.8" hidden="false" customHeight="false" outlineLevel="0" collapsed="false">
      <c r="A300" s="4"/>
      <c r="B300" s="64"/>
      <c r="C300" s="64"/>
      <c r="D300" s="64"/>
      <c r="E300" s="64"/>
      <c r="F300" s="64"/>
      <c r="G300" s="64"/>
      <c r="H300" s="65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8"/>
      <c r="BN300" s="8"/>
      <c r="BO300" s="8"/>
      <c r="BP300" s="8"/>
      <c r="BQ300" s="8"/>
      <c r="BR300" s="8"/>
      <c r="BS300" s="8"/>
      <c r="BT300" s="8"/>
      <c r="BU300" s="8"/>
      <c r="BV300" s="8"/>
      <c r="BW300" s="8"/>
    </row>
    <row r="301" customFormat="false" ht="13.8" hidden="false" customHeight="false" outlineLevel="0" collapsed="false">
      <c r="A301" s="4"/>
      <c r="B301" s="64"/>
      <c r="C301" s="64"/>
      <c r="D301" s="64"/>
      <c r="E301" s="64"/>
      <c r="F301" s="64"/>
      <c r="G301" s="64"/>
      <c r="H301" s="65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8"/>
      <c r="BN301" s="8"/>
      <c r="BO301" s="8"/>
      <c r="BP301" s="8"/>
      <c r="BQ301" s="8"/>
      <c r="BR301" s="8"/>
      <c r="BS301" s="8"/>
      <c r="BT301" s="8"/>
      <c r="BU301" s="8"/>
      <c r="BV301" s="8"/>
      <c r="BW301" s="8"/>
    </row>
    <row r="302" customFormat="false" ht="13.8" hidden="false" customHeight="false" outlineLevel="0" collapsed="false">
      <c r="A302" s="4"/>
      <c r="B302" s="64"/>
      <c r="C302" s="64"/>
      <c r="D302" s="64"/>
      <c r="E302" s="64"/>
      <c r="F302" s="64"/>
      <c r="G302" s="64"/>
      <c r="H302" s="65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8"/>
      <c r="BN302" s="8"/>
      <c r="BO302" s="8"/>
      <c r="BP302" s="8"/>
      <c r="BQ302" s="8"/>
      <c r="BR302" s="8"/>
      <c r="BS302" s="8"/>
      <c r="BT302" s="8"/>
      <c r="BU302" s="8"/>
      <c r="BV302" s="8"/>
      <c r="BW302" s="8"/>
    </row>
    <row r="303" customFormat="false" ht="13.8" hidden="false" customHeight="false" outlineLevel="0" collapsed="false">
      <c r="A303" s="4"/>
      <c r="B303" s="64"/>
      <c r="C303" s="64"/>
      <c r="D303" s="64"/>
      <c r="E303" s="64"/>
      <c r="F303" s="64"/>
      <c r="G303" s="64"/>
      <c r="H303" s="65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8"/>
      <c r="BN303" s="8"/>
      <c r="BO303" s="8"/>
      <c r="BP303" s="8"/>
      <c r="BQ303" s="8"/>
      <c r="BR303" s="8"/>
      <c r="BS303" s="8"/>
      <c r="BT303" s="8"/>
      <c r="BU303" s="8"/>
      <c r="BV303" s="8"/>
      <c r="BW303" s="8"/>
    </row>
    <row r="304" customFormat="false" ht="13.8" hidden="false" customHeight="false" outlineLevel="0" collapsed="false">
      <c r="A304" s="4"/>
      <c r="B304" s="61" t="s">
        <v>2668</v>
      </c>
      <c r="C304" s="64"/>
      <c r="D304" s="64"/>
      <c r="E304" s="64"/>
      <c r="F304" s="64"/>
      <c r="G304" s="64"/>
      <c r="H304" s="65" t="s">
        <v>2669</v>
      </c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8"/>
      <c r="BN304" s="8"/>
      <c r="BO304" s="8"/>
      <c r="BP304" s="8"/>
      <c r="BQ304" s="8"/>
      <c r="BR304" s="8"/>
      <c r="BS304" s="8"/>
      <c r="BT304" s="8"/>
      <c r="BU304" s="8"/>
      <c r="BV304" s="8"/>
      <c r="BW304" s="8"/>
    </row>
    <row r="305" customFormat="false" ht="13.8" hidden="false" customHeight="false" outlineLevel="0" collapsed="false">
      <c r="A305" s="4"/>
      <c r="B305" s="61" t="s">
        <v>2670</v>
      </c>
      <c r="C305" s="64"/>
      <c r="D305" s="64"/>
      <c r="E305" s="64"/>
      <c r="F305" s="64"/>
      <c r="G305" s="64"/>
      <c r="H305" s="65" t="s">
        <v>2669</v>
      </c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8"/>
      <c r="BN305" s="8"/>
      <c r="BO305" s="8"/>
      <c r="BP305" s="8"/>
      <c r="BQ305" s="8"/>
      <c r="BR305" s="8"/>
      <c r="BS305" s="8"/>
      <c r="BT305" s="8"/>
      <c r="BU305" s="8"/>
      <c r="BV305" s="8"/>
      <c r="BW305" s="8"/>
    </row>
    <row r="306" customFormat="false" ht="13.8" hidden="false" customHeight="false" outlineLevel="0" collapsed="false">
      <c r="A306" s="4"/>
      <c r="B306" s="61" t="s">
        <v>2671</v>
      </c>
      <c r="C306" s="64"/>
      <c r="D306" s="64"/>
      <c r="E306" s="64"/>
      <c r="F306" s="64"/>
      <c r="G306" s="64"/>
      <c r="H306" s="65" t="s">
        <v>2672</v>
      </c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8"/>
      <c r="BN306" s="8"/>
      <c r="BO306" s="8"/>
      <c r="BP306" s="8"/>
      <c r="BQ306" s="8"/>
      <c r="BR306" s="8"/>
      <c r="BS306" s="8"/>
      <c r="BT306" s="8"/>
      <c r="BU306" s="8"/>
      <c r="BV306" s="8"/>
      <c r="BW306" s="8"/>
    </row>
    <row r="307" customFormat="false" ht="13.8" hidden="false" customHeight="false" outlineLevel="0" collapsed="false">
      <c r="A307" s="4"/>
      <c r="B307" s="64" t="s">
        <v>2673</v>
      </c>
      <c r="C307" s="64"/>
      <c r="D307" s="64"/>
      <c r="E307" s="64"/>
      <c r="F307" s="64"/>
      <c r="G307" s="64"/>
      <c r="H307" s="65" t="s">
        <v>2674</v>
      </c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8"/>
      <c r="BN307" s="8"/>
      <c r="BO307" s="8"/>
      <c r="BP307" s="8"/>
      <c r="BQ307" s="8"/>
      <c r="BR307" s="8"/>
      <c r="BS307" s="8"/>
      <c r="BT307" s="8"/>
      <c r="BU307" s="8"/>
      <c r="BV307" s="8"/>
      <c r="BW307" s="8"/>
    </row>
    <row r="308" customFormat="false" ht="13.8" hidden="false" customHeight="false" outlineLevel="0" collapsed="false">
      <c r="A308" s="4"/>
      <c r="B308" s="64" t="s">
        <v>2675</v>
      </c>
      <c r="C308" s="64"/>
      <c r="D308" s="64"/>
      <c r="E308" s="64"/>
      <c r="F308" s="64"/>
      <c r="G308" s="64"/>
      <c r="H308" s="65" t="s">
        <v>2676</v>
      </c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8"/>
      <c r="BN308" s="8"/>
      <c r="BO308" s="8"/>
      <c r="BP308" s="8"/>
      <c r="BQ308" s="8"/>
      <c r="BR308" s="8"/>
      <c r="BS308" s="8"/>
      <c r="BT308" s="8"/>
      <c r="BU308" s="8"/>
      <c r="BV308" s="8"/>
      <c r="BW308" s="8"/>
    </row>
    <row r="309" customFormat="false" ht="13.8" hidden="false" customHeight="false" outlineLevel="0" collapsed="false">
      <c r="A309" s="4"/>
      <c r="B309" s="64" t="s">
        <v>2677</v>
      </c>
      <c r="C309" s="64"/>
      <c r="D309" s="64"/>
      <c r="E309" s="64"/>
      <c r="F309" s="64"/>
      <c r="G309" s="64"/>
      <c r="H309" s="65" t="s">
        <v>2678</v>
      </c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8"/>
      <c r="BN309" s="8"/>
      <c r="BO309" s="8"/>
      <c r="BP309" s="8"/>
      <c r="BQ309" s="8"/>
      <c r="BR309" s="8"/>
      <c r="BS309" s="8"/>
      <c r="BT309" s="8"/>
      <c r="BU309" s="8"/>
      <c r="BV309" s="8"/>
      <c r="BW309" s="8"/>
    </row>
    <row r="310" customFormat="false" ht="13.8" hidden="false" customHeight="false" outlineLevel="0" collapsed="false">
      <c r="A310" s="4"/>
      <c r="B310" s="64"/>
      <c r="C310" s="64"/>
      <c r="D310" s="64"/>
      <c r="E310" s="64"/>
      <c r="F310" s="64"/>
      <c r="G310" s="64"/>
      <c r="H310" s="6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8"/>
      <c r="BN310" s="8"/>
      <c r="BO310" s="8"/>
      <c r="BP310" s="8"/>
      <c r="BQ310" s="8"/>
      <c r="BR310" s="8"/>
      <c r="BS310" s="8"/>
      <c r="BT310" s="8"/>
      <c r="BU310" s="8"/>
      <c r="BV310" s="8"/>
      <c r="BW310" s="8"/>
    </row>
    <row r="311" customFormat="false" ht="13.8" hidden="false" customHeight="false" outlineLevel="0" collapsed="false">
      <c r="A311" s="4"/>
      <c r="B311" s="61" t="s">
        <v>2679</v>
      </c>
      <c r="C311" s="64"/>
      <c r="D311" s="64"/>
      <c r="E311" s="64"/>
      <c r="F311" s="64"/>
      <c r="G311" s="64"/>
      <c r="H311" s="65" t="s">
        <v>2680</v>
      </c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8"/>
      <c r="BN311" s="8"/>
      <c r="BO311" s="8"/>
      <c r="BP311" s="8"/>
      <c r="BQ311" s="8"/>
      <c r="BR311" s="8"/>
      <c r="BS311" s="8"/>
      <c r="BT311" s="8"/>
      <c r="BU311" s="8"/>
      <c r="BV311" s="8"/>
      <c r="BW311" s="8"/>
    </row>
    <row r="312" customFormat="false" ht="13.8" hidden="false" customHeight="false" outlineLevel="0" collapsed="false">
      <c r="A312" s="4"/>
      <c r="B312" s="61" t="s">
        <v>2681</v>
      </c>
      <c r="C312" s="64"/>
      <c r="D312" s="64"/>
      <c r="E312" s="64"/>
      <c r="F312" s="64"/>
      <c r="G312" s="64"/>
      <c r="H312" s="65" t="s">
        <v>2682</v>
      </c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8"/>
      <c r="BN312" s="8"/>
      <c r="BO312" s="8"/>
      <c r="BP312" s="8"/>
      <c r="BQ312" s="8"/>
      <c r="BR312" s="8"/>
      <c r="BS312" s="8"/>
      <c r="BT312" s="8"/>
      <c r="BU312" s="8"/>
      <c r="BV312" s="8"/>
      <c r="BW312" s="8"/>
    </row>
    <row r="313" customFormat="false" ht="13.8" hidden="false" customHeight="false" outlineLevel="0" collapsed="false">
      <c r="A313" s="4"/>
      <c r="B313" s="64"/>
      <c r="C313" s="64"/>
      <c r="D313" s="64"/>
      <c r="E313" s="64"/>
      <c r="F313" s="64"/>
      <c r="G313" s="64"/>
      <c r="H313" s="65" t="s">
        <v>2683</v>
      </c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8"/>
      <c r="BN313" s="8"/>
      <c r="BO313" s="8"/>
      <c r="BP313" s="8"/>
      <c r="BQ313" s="8"/>
      <c r="BR313" s="8"/>
      <c r="BS313" s="8"/>
      <c r="BT313" s="8"/>
      <c r="BU313" s="8"/>
      <c r="BV313" s="8"/>
      <c r="BW313" s="8"/>
    </row>
    <row r="314" customFormat="false" ht="13.8" hidden="false" customHeight="false" outlineLevel="0" collapsed="false">
      <c r="A314" s="4"/>
      <c r="B314" s="64"/>
      <c r="C314" s="64"/>
      <c r="D314" s="64"/>
      <c r="E314" s="64"/>
      <c r="F314" s="64"/>
      <c r="G314" s="64"/>
      <c r="H314" s="65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8"/>
      <c r="BN314" s="8"/>
      <c r="BO314" s="8"/>
      <c r="BP314" s="8"/>
      <c r="BQ314" s="8"/>
      <c r="BR314" s="8"/>
      <c r="BS314" s="8"/>
      <c r="BT314" s="8"/>
      <c r="BU314" s="8"/>
      <c r="BV314" s="8"/>
      <c r="BW314" s="8"/>
    </row>
    <row r="315" customFormat="false" ht="13.8" hidden="false" customHeight="false" outlineLevel="0" collapsed="false">
      <c r="A315" s="4"/>
      <c r="B315" s="64"/>
      <c r="C315" s="64"/>
      <c r="D315" s="64"/>
      <c r="E315" s="64"/>
      <c r="F315" s="64"/>
      <c r="G315" s="64"/>
      <c r="H315" s="65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8"/>
      <c r="BN315" s="8"/>
      <c r="BO315" s="8"/>
      <c r="BP315" s="8"/>
      <c r="BQ315" s="8"/>
      <c r="BR315" s="8"/>
      <c r="BS315" s="8"/>
      <c r="BT315" s="8"/>
      <c r="BU315" s="8"/>
      <c r="BV315" s="8"/>
      <c r="BW315" s="8"/>
    </row>
    <row r="316" customFormat="false" ht="13.8" hidden="false" customHeight="false" outlineLevel="0" collapsed="false">
      <c r="A316" s="4"/>
      <c r="B316" s="64"/>
      <c r="C316" s="64"/>
      <c r="D316" s="64"/>
      <c r="E316" s="64"/>
      <c r="F316" s="64"/>
      <c r="G316" s="64"/>
      <c r="H316" s="65" t="s">
        <v>2684</v>
      </c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8"/>
      <c r="BN316" s="8"/>
      <c r="BO316" s="8"/>
      <c r="BP316" s="8"/>
      <c r="BQ316" s="8"/>
      <c r="BR316" s="8"/>
      <c r="BS316" s="8"/>
      <c r="BT316" s="8"/>
      <c r="BU316" s="8"/>
      <c r="BV316" s="8"/>
      <c r="BW316" s="8"/>
    </row>
    <row r="317" customFormat="false" ht="13.8" hidden="false" customHeight="false" outlineLevel="0" collapsed="false">
      <c r="A317" s="4"/>
      <c r="B317" s="61" t="s">
        <v>2685</v>
      </c>
      <c r="C317" s="64"/>
      <c r="D317" s="64"/>
      <c r="E317" s="64"/>
      <c r="F317" s="64"/>
      <c r="G317" s="64"/>
      <c r="H317" s="65" t="s">
        <v>2686</v>
      </c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8"/>
      <c r="BN317" s="8"/>
      <c r="BO317" s="8"/>
      <c r="BP317" s="8"/>
      <c r="BQ317" s="8"/>
      <c r="BR317" s="8"/>
      <c r="BS317" s="8"/>
      <c r="BT317" s="8"/>
      <c r="BU317" s="8"/>
      <c r="BV317" s="8"/>
      <c r="BW317" s="8"/>
    </row>
    <row r="318" customFormat="false" ht="13.8" hidden="false" customHeight="false" outlineLevel="0" collapsed="false">
      <c r="A318" s="4"/>
      <c r="B318" s="64"/>
      <c r="C318" s="64"/>
      <c r="D318" s="64"/>
      <c r="E318" s="64"/>
      <c r="F318" s="64"/>
      <c r="G318" s="64"/>
      <c r="H318" s="65" t="s">
        <v>2687</v>
      </c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8"/>
      <c r="BN318" s="8"/>
      <c r="BO318" s="8"/>
      <c r="BP318" s="8"/>
      <c r="BQ318" s="8"/>
      <c r="BR318" s="8"/>
      <c r="BS318" s="8"/>
      <c r="BT318" s="8"/>
      <c r="BU318" s="8"/>
      <c r="BV318" s="8"/>
      <c r="BW318" s="8"/>
    </row>
    <row r="319" customFormat="false" ht="13.8" hidden="false" customHeight="false" outlineLevel="0" collapsed="false">
      <c r="A319" s="4"/>
      <c r="B319" s="64"/>
      <c r="C319" s="64"/>
      <c r="D319" s="64"/>
      <c r="E319" s="64"/>
      <c r="F319" s="64"/>
      <c r="G319" s="64"/>
      <c r="H319" s="65" t="s">
        <v>2688</v>
      </c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8"/>
      <c r="BN319" s="8"/>
      <c r="BO319" s="8"/>
      <c r="BP319" s="8"/>
      <c r="BQ319" s="8"/>
      <c r="BR319" s="8"/>
      <c r="BS319" s="8"/>
      <c r="BT319" s="8"/>
      <c r="BU319" s="8"/>
      <c r="BV319" s="8"/>
      <c r="BW319" s="8"/>
    </row>
    <row r="320" customFormat="false" ht="13.8" hidden="false" customHeight="false" outlineLevel="0" collapsed="false">
      <c r="A320" s="4"/>
      <c r="B320" s="64" t="s">
        <v>624</v>
      </c>
      <c r="C320" s="64"/>
      <c r="D320" s="64"/>
      <c r="E320" s="64"/>
      <c r="F320" s="64"/>
      <c r="G320" s="64"/>
      <c r="H320" s="6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8"/>
      <c r="BN320" s="8"/>
      <c r="BO320" s="8"/>
      <c r="BP320" s="8"/>
      <c r="BQ320" s="8"/>
      <c r="BR320" s="8"/>
      <c r="BS320" s="8"/>
      <c r="BT320" s="8"/>
      <c r="BU320" s="8"/>
      <c r="BV320" s="8"/>
      <c r="BW320" s="8"/>
    </row>
    <row r="321" customFormat="false" ht="13.8" hidden="false" customHeight="false" outlineLevel="0" collapsed="false">
      <c r="A321" s="4"/>
      <c r="B321" s="64" t="s">
        <v>2689</v>
      </c>
      <c r="C321" s="64"/>
      <c r="D321" s="64"/>
      <c r="E321" s="64"/>
      <c r="F321" s="64"/>
      <c r="G321" s="64"/>
      <c r="H321" s="65" t="s">
        <v>2690</v>
      </c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8"/>
      <c r="BN321" s="8"/>
      <c r="BO321" s="8"/>
      <c r="BP321" s="8"/>
      <c r="BQ321" s="8"/>
      <c r="BR321" s="8"/>
      <c r="BS321" s="8"/>
      <c r="BT321" s="8"/>
      <c r="BU321" s="8"/>
      <c r="BV321" s="8"/>
      <c r="BW321" s="8"/>
    </row>
    <row r="322" customFormat="false" ht="13.8" hidden="false" customHeight="false" outlineLevel="0" collapsed="false">
      <c r="A322" s="4"/>
      <c r="B322" s="64" t="s">
        <v>2691</v>
      </c>
      <c r="C322" s="64"/>
      <c r="D322" s="64"/>
      <c r="E322" s="64"/>
      <c r="F322" s="64"/>
      <c r="G322" s="64"/>
      <c r="H322" s="65" t="s">
        <v>2692</v>
      </c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8"/>
      <c r="BN322" s="8"/>
      <c r="BO322" s="8"/>
      <c r="BP322" s="8"/>
      <c r="BQ322" s="8"/>
      <c r="BR322" s="8"/>
      <c r="BS322" s="8"/>
      <c r="BT322" s="8"/>
      <c r="BU322" s="8"/>
      <c r="BV322" s="8"/>
      <c r="BW322" s="8"/>
    </row>
    <row r="323" customFormat="false" ht="13.8" hidden="false" customHeight="false" outlineLevel="0" collapsed="false">
      <c r="A323" s="4"/>
      <c r="B323" s="64" t="s">
        <v>2693</v>
      </c>
      <c r="C323" s="64"/>
      <c r="D323" s="64"/>
      <c r="E323" s="64"/>
      <c r="F323" s="64"/>
      <c r="G323" s="64"/>
      <c r="H323" s="65" t="s">
        <v>2694</v>
      </c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8"/>
      <c r="BN323" s="8"/>
      <c r="BO323" s="8"/>
      <c r="BP323" s="8"/>
      <c r="BQ323" s="8"/>
      <c r="BR323" s="8"/>
      <c r="BS323" s="8"/>
      <c r="BT323" s="8"/>
      <c r="BU323" s="8"/>
      <c r="BV323" s="8"/>
      <c r="BW323" s="8"/>
    </row>
    <row r="324" customFormat="false" ht="13.8" hidden="false" customHeight="false" outlineLevel="0" collapsed="false">
      <c r="A324" s="4"/>
      <c r="B324" s="64" t="s">
        <v>2695</v>
      </c>
      <c r="C324" s="64"/>
      <c r="D324" s="64"/>
      <c r="E324" s="64"/>
      <c r="F324" s="64"/>
      <c r="G324" s="64"/>
      <c r="H324" s="65" t="s">
        <v>2696</v>
      </c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8"/>
      <c r="BN324" s="8"/>
      <c r="BO324" s="8"/>
      <c r="BP324" s="8"/>
      <c r="BQ324" s="8"/>
      <c r="BR324" s="8"/>
      <c r="BS324" s="8"/>
      <c r="BT324" s="8"/>
      <c r="BU324" s="8"/>
      <c r="BV324" s="8"/>
      <c r="BW324" s="8"/>
    </row>
    <row r="325" customFormat="false" ht="13.8" hidden="false" customHeight="false" outlineLevel="0" collapsed="false">
      <c r="A325" s="4"/>
      <c r="B325" s="64" t="s">
        <v>2697</v>
      </c>
      <c r="C325" s="64"/>
      <c r="D325" s="64"/>
      <c r="E325" s="64"/>
      <c r="F325" s="64"/>
      <c r="G325" s="64"/>
      <c r="H325" s="65" t="s">
        <v>2698</v>
      </c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8"/>
      <c r="BN325" s="8"/>
      <c r="BO325" s="8"/>
      <c r="BP325" s="8"/>
      <c r="BQ325" s="8"/>
      <c r="BR325" s="8"/>
      <c r="BS325" s="8"/>
      <c r="BT325" s="8"/>
      <c r="BU325" s="8"/>
      <c r="BV325" s="8"/>
      <c r="BW325" s="8"/>
    </row>
    <row r="326" customFormat="false" ht="13.8" hidden="false" customHeight="false" outlineLevel="0" collapsed="false">
      <c r="A326" s="4"/>
      <c r="B326" s="64" t="s">
        <v>2699</v>
      </c>
      <c r="C326" s="64"/>
      <c r="D326" s="64"/>
      <c r="E326" s="64"/>
      <c r="F326" s="64"/>
      <c r="G326" s="64"/>
      <c r="H326" s="65" t="s">
        <v>2700</v>
      </c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8"/>
      <c r="BN326" s="8"/>
      <c r="BO326" s="8"/>
      <c r="BP326" s="8"/>
      <c r="BQ326" s="8"/>
      <c r="BR326" s="8"/>
      <c r="BS326" s="8"/>
      <c r="BT326" s="8"/>
      <c r="BU326" s="8"/>
      <c r="BV326" s="8"/>
      <c r="BW326" s="8"/>
    </row>
    <row r="327" customFormat="false" ht="13.8" hidden="false" customHeight="false" outlineLevel="0" collapsed="false">
      <c r="A327" s="4"/>
      <c r="B327" s="64"/>
      <c r="C327" s="64"/>
      <c r="D327" s="64"/>
      <c r="E327" s="64"/>
      <c r="F327" s="64"/>
      <c r="G327" s="64"/>
      <c r="H327" s="65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8"/>
      <c r="BN327" s="8"/>
      <c r="BO327" s="8"/>
      <c r="BP327" s="8"/>
      <c r="BQ327" s="8"/>
      <c r="BR327" s="8"/>
      <c r="BS327" s="8"/>
      <c r="BT327" s="8"/>
      <c r="BU327" s="8"/>
      <c r="BV327" s="8"/>
      <c r="BW327" s="8"/>
    </row>
    <row r="328" customFormat="false" ht="13.8" hidden="false" customHeight="false" outlineLevel="0" collapsed="false">
      <c r="A328" s="4"/>
      <c r="B328" s="64"/>
      <c r="C328" s="64"/>
      <c r="D328" s="64"/>
      <c r="E328" s="64"/>
      <c r="F328" s="64"/>
      <c r="G328" s="64"/>
      <c r="H328" s="65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8"/>
      <c r="BN328" s="8"/>
      <c r="BO328" s="8"/>
      <c r="BP328" s="8"/>
      <c r="BQ328" s="8"/>
      <c r="BR328" s="8"/>
      <c r="BS328" s="8"/>
      <c r="BT328" s="8"/>
      <c r="BU328" s="8"/>
      <c r="BV328" s="8"/>
      <c r="BW328" s="8"/>
    </row>
    <row r="329" customFormat="false" ht="13.8" hidden="false" customHeight="false" outlineLevel="0" collapsed="false">
      <c r="A329" s="4"/>
      <c r="B329" s="64"/>
      <c r="C329" s="64"/>
      <c r="D329" s="64"/>
      <c r="E329" s="64"/>
      <c r="F329" s="64"/>
      <c r="G329" s="64"/>
      <c r="H329" s="65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8"/>
      <c r="BN329" s="8"/>
      <c r="BO329" s="8"/>
      <c r="BP329" s="8"/>
      <c r="BQ329" s="8"/>
      <c r="BR329" s="8"/>
      <c r="BS329" s="8"/>
      <c r="BT329" s="8"/>
      <c r="BU329" s="8"/>
      <c r="BV329" s="8"/>
      <c r="BW329" s="8"/>
    </row>
    <row r="330" customFormat="false" ht="13.8" hidden="false" customHeight="false" outlineLevel="0" collapsed="false">
      <c r="A330" s="4"/>
      <c r="B330" s="64"/>
      <c r="C330" s="64"/>
      <c r="D330" s="64"/>
      <c r="E330" s="64"/>
      <c r="F330" s="64"/>
      <c r="G330" s="64"/>
      <c r="H330" s="65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8"/>
      <c r="BN330" s="8"/>
      <c r="BO330" s="8"/>
      <c r="BP330" s="8"/>
      <c r="BQ330" s="8"/>
      <c r="BR330" s="8"/>
      <c r="BS330" s="8"/>
      <c r="BT330" s="8"/>
      <c r="BU330" s="8"/>
      <c r="BV330" s="8"/>
      <c r="BW330" s="8"/>
    </row>
    <row r="331" customFormat="false" ht="13.8" hidden="false" customHeight="false" outlineLevel="0" collapsed="false">
      <c r="A331" s="4"/>
      <c r="B331" s="61" t="s">
        <v>2701</v>
      </c>
      <c r="C331" s="64"/>
      <c r="D331" s="64"/>
      <c r="E331" s="64"/>
      <c r="F331" s="64"/>
      <c r="G331" s="64"/>
      <c r="H331" s="65" t="s">
        <v>2702</v>
      </c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8"/>
      <c r="BN331" s="8"/>
      <c r="BO331" s="8"/>
      <c r="BP331" s="8"/>
      <c r="BQ331" s="8"/>
      <c r="BR331" s="8"/>
      <c r="BS331" s="8"/>
      <c r="BT331" s="8"/>
      <c r="BU331" s="8"/>
      <c r="BV331" s="8"/>
      <c r="BW331" s="8"/>
    </row>
    <row r="332" customFormat="false" ht="13.8" hidden="false" customHeight="false" outlineLevel="0" collapsed="false">
      <c r="A332" s="4"/>
      <c r="B332" s="64"/>
      <c r="C332" s="64"/>
      <c r="D332" s="64"/>
      <c r="E332" s="64"/>
      <c r="F332" s="64"/>
      <c r="G332" s="64"/>
      <c r="H332" s="6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8"/>
      <c r="BN332" s="8"/>
      <c r="BO332" s="8"/>
      <c r="BP332" s="8"/>
      <c r="BQ332" s="8"/>
      <c r="BR332" s="8"/>
      <c r="BS332" s="8"/>
      <c r="BT332" s="8"/>
      <c r="BU332" s="8"/>
      <c r="BV332" s="8"/>
      <c r="BW332" s="8"/>
    </row>
    <row r="333" customFormat="false" ht="13.8" hidden="false" customHeight="false" outlineLevel="0" collapsed="false">
      <c r="A333" s="4"/>
      <c r="B333" s="64" t="s">
        <v>2703</v>
      </c>
      <c r="C333" s="64"/>
      <c r="D333" s="64"/>
      <c r="E333" s="64"/>
      <c r="F333" s="64"/>
      <c r="G333" s="64"/>
      <c r="H333" s="65" t="s">
        <v>2704</v>
      </c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8"/>
      <c r="BN333" s="8"/>
      <c r="BO333" s="8"/>
      <c r="BP333" s="8"/>
      <c r="BQ333" s="8"/>
      <c r="BR333" s="8"/>
      <c r="BS333" s="8"/>
      <c r="BT333" s="8"/>
      <c r="BU333" s="8"/>
      <c r="BV333" s="8"/>
      <c r="BW333" s="8"/>
    </row>
    <row r="334" customFormat="false" ht="13.8" hidden="false" customHeight="false" outlineLevel="0" collapsed="false">
      <c r="A334" s="4"/>
      <c r="B334" s="61" t="s">
        <v>2705</v>
      </c>
      <c r="C334" s="64"/>
      <c r="D334" s="64"/>
      <c r="E334" s="64"/>
      <c r="F334" s="64"/>
      <c r="G334" s="64"/>
      <c r="H334" s="65" t="s">
        <v>2706</v>
      </c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8"/>
      <c r="BN334" s="8"/>
      <c r="BO334" s="8"/>
      <c r="BP334" s="8"/>
      <c r="BQ334" s="8"/>
      <c r="BR334" s="8"/>
      <c r="BS334" s="8"/>
      <c r="BT334" s="8"/>
      <c r="BU334" s="8"/>
      <c r="BV334" s="8"/>
      <c r="BW334" s="8"/>
    </row>
    <row r="335" customFormat="false" ht="13.8" hidden="false" customHeight="false" outlineLevel="0" collapsed="false">
      <c r="A335" s="4"/>
      <c r="B335" s="61" t="s">
        <v>2679</v>
      </c>
      <c r="C335" s="64"/>
      <c r="D335" s="64"/>
      <c r="E335" s="64"/>
      <c r="F335" s="64"/>
      <c r="G335" s="64"/>
      <c r="H335" s="65" t="s">
        <v>2707</v>
      </c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8"/>
      <c r="BN335" s="8"/>
      <c r="BO335" s="8"/>
      <c r="BP335" s="8"/>
      <c r="BQ335" s="8"/>
      <c r="BR335" s="8"/>
      <c r="BS335" s="8"/>
      <c r="BT335" s="8"/>
      <c r="BU335" s="8"/>
      <c r="BV335" s="8"/>
      <c r="BW335" s="8"/>
    </row>
    <row r="336" customFormat="false" ht="13.8" hidden="false" customHeight="false" outlineLevel="0" collapsed="false">
      <c r="A336" s="4"/>
      <c r="B336" s="64"/>
      <c r="C336" s="64"/>
      <c r="D336" s="64"/>
      <c r="E336" s="64"/>
      <c r="F336" s="64"/>
      <c r="G336" s="64"/>
      <c r="H336" s="6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8"/>
      <c r="BN336" s="8"/>
      <c r="BO336" s="8"/>
      <c r="BP336" s="8"/>
      <c r="BQ336" s="8"/>
      <c r="BR336" s="8"/>
      <c r="BS336" s="8"/>
      <c r="BT336" s="8"/>
      <c r="BU336" s="8"/>
      <c r="BV336" s="8"/>
      <c r="BW336" s="8"/>
    </row>
    <row r="337" customFormat="false" ht="13.8" hidden="false" customHeight="false" outlineLevel="0" collapsed="false">
      <c r="A337" s="4"/>
      <c r="B337" s="64" t="s">
        <v>2708</v>
      </c>
      <c r="C337" s="64"/>
      <c r="D337" s="64"/>
      <c r="E337" s="64"/>
      <c r="F337" s="64"/>
      <c r="G337" s="64"/>
      <c r="H337" s="65" t="s">
        <v>2709</v>
      </c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8"/>
      <c r="BN337" s="8"/>
      <c r="BO337" s="8"/>
      <c r="BP337" s="8"/>
      <c r="BQ337" s="8"/>
      <c r="BR337" s="8"/>
      <c r="BS337" s="8"/>
      <c r="BT337" s="8"/>
      <c r="BU337" s="8"/>
      <c r="BV337" s="8"/>
      <c r="BW337" s="8"/>
    </row>
    <row r="338" customFormat="false" ht="13.8" hidden="false" customHeight="false" outlineLevel="0" collapsed="false">
      <c r="A338" s="4"/>
      <c r="B338" s="64" t="s">
        <v>2710</v>
      </c>
      <c r="C338" s="64"/>
      <c r="D338" s="64"/>
      <c r="E338" s="64"/>
      <c r="F338" s="64"/>
      <c r="G338" s="64"/>
      <c r="H338" s="6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8"/>
      <c r="BN338" s="8"/>
      <c r="BO338" s="8"/>
      <c r="BP338" s="8"/>
      <c r="BQ338" s="8"/>
      <c r="BR338" s="8"/>
      <c r="BS338" s="8"/>
      <c r="BT338" s="8"/>
      <c r="BU338" s="8"/>
      <c r="BV338" s="8"/>
      <c r="BW338" s="8"/>
    </row>
    <row r="339" customFormat="false" ht="13.8" hidden="false" customHeight="false" outlineLevel="0" collapsed="false">
      <c r="A339" s="4"/>
      <c r="B339" s="64"/>
      <c r="C339" s="64"/>
      <c r="D339" s="64"/>
      <c r="E339" s="64"/>
      <c r="F339" s="64"/>
      <c r="G339" s="64"/>
      <c r="H339" s="6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8"/>
      <c r="BN339" s="8"/>
      <c r="BO339" s="8"/>
      <c r="BP339" s="8"/>
      <c r="BQ339" s="8"/>
      <c r="BR339" s="8"/>
      <c r="BS339" s="8"/>
      <c r="BT339" s="8"/>
      <c r="BU339" s="8"/>
      <c r="BV339" s="8"/>
      <c r="BW339" s="8"/>
    </row>
    <row r="340" customFormat="false" ht="13.8" hidden="false" customHeight="false" outlineLevel="0" collapsed="false">
      <c r="A340" s="4"/>
      <c r="B340" s="64" t="s">
        <v>624</v>
      </c>
      <c r="C340" s="64"/>
      <c r="D340" s="64"/>
      <c r="E340" s="64"/>
      <c r="F340" s="64"/>
      <c r="G340" s="64"/>
      <c r="H340" s="6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8"/>
      <c r="BN340" s="8"/>
      <c r="BO340" s="8"/>
      <c r="BP340" s="8"/>
      <c r="BQ340" s="8"/>
      <c r="BR340" s="8"/>
      <c r="BS340" s="8"/>
      <c r="BT340" s="8"/>
      <c r="BU340" s="8"/>
      <c r="BV340" s="8"/>
      <c r="BW340" s="8"/>
    </row>
    <row r="341" customFormat="false" ht="13.8" hidden="false" customHeight="false" outlineLevel="0" collapsed="false">
      <c r="A341" s="4"/>
      <c r="B341" s="64" t="s">
        <v>2711</v>
      </c>
      <c r="C341" s="64"/>
      <c r="D341" s="64"/>
      <c r="E341" s="64"/>
      <c r="F341" s="64"/>
      <c r="G341" s="64"/>
      <c r="H341" s="64" t="s">
        <v>2712</v>
      </c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8"/>
      <c r="BN341" s="8"/>
      <c r="BO341" s="8"/>
      <c r="BP341" s="8"/>
      <c r="BQ341" s="8"/>
      <c r="BR341" s="8"/>
      <c r="BS341" s="8"/>
      <c r="BT341" s="8"/>
      <c r="BU341" s="8"/>
      <c r="BV341" s="8"/>
      <c r="BW341" s="8"/>
    </row>
    <row r="342" customFormat="false" ht="13.8" hidden="false" customHeight="false" outlineLevel="0" collapsed="false">
      <c r="A342" s="4"/>
      <c r="B342" s="64" t="s">
        <v>2713</v>
      </c>
      <c r="C342" s="64"/>
      <c r="D342" s="64"/>
      <c r="E342" s="64"/>
      <c r="F342" s="64"/>
      <c r="G342" s="64"/>
      <c r="H342" s="64" t="s">
        <v>2714</v>
      </c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8"/>
      <c r="BN342" s="8"/>
      <c r="BO342" s="8"/>
      <c r="BP342" s="8"/>
      <c r="BQ342" s="8"/>
      <c r="BR342" s="8"/>
      <c r="BS342" s="8"/>
      <c r="BT342" s="8"/>
      <c r="BU342" s="8"/>
      <c r="BV342" s="8"/>
      <c r="BW342" s="8"/>
    </row>
    <row r="343" customFormat="false" ht="13.8" hidden="false" customHeight="false" outlineLevel="0" collapsed="false">
      <c r="A343" s="4"/>
      <c r="B343" s="64" t="s">
        <v>2695</v>
      </c>
      <c r="C343" s="64"/>
      <c r="D343" s="64"/>
      <c r="E343" s="64"/>
      <c r="F343" s="64"/>
      <c r="G343" s="64"/>
      <c r="H343" s="6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8"/>
      <c r="BN343" s="8"/>
      <c r="BO343" s="8"/>
      <c r="BP343" s="8"/>
      <c r="BQ343" s="8"/>
      <c r="BR343" s="8"/>
      <c r="BS343" s="8"/>
      <c r="BT343" s="8"/>
      <c r="BU343" s="8"/>
      <c r="BV343" s="8"/>
      <c r="BW343" s="8"/>
    </row>
    <row r="344" customFormat="false" ht="13.8" hidden="false" customHeight="false" outlineLevel="0" collapsed="false">
      <c r="A344" s="4"/>
      <c r="B344" s="64" t="s">
        <v>2697</v>
      </c>
      <c r="C344" s="64"/>
      <c r="D344" s="64"/>
      <c r="E344" s="64"/>
      <c r="F344" s="64"/>
      <c r="G344" s="64"/>
      <c r="H344" s="6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8"/>
      <c r="BN344" s="8"/>
      <c r="BO344" s="8"/>
      <c r="BP344" s="8"/>
      <c r="BQ344" s="8"/>
      <c r="BR344" s="8"/>
      <c r="BS344" s="8"/>
      <c r="BT344" s="8"/>
      <c r="BU344" s="8"/>
      <c r="BV344" s="8"/>
      <c r="BW344" s="8"/>
    </row>
    <row r="345" customFormat="false" ht="13.8" hidden="false" customHeight="false" outlineLevel="0" collapsed="false">
      <c r="A345" s="4"/>
      <c r="B345" s="64" t="s">
        <v>2699</v>
      </c>
      <c r="C345" s="64"/>
      <c r="D345" s="64"/>
      <c r="E345" s="64"/>
      <c r="F345" s="64"/>
      <c r="G345" s="64"/>
      <c r="H345" s="6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8"/>
      <c r="BN345" s="8"/>
      <c r="BO345" s="8"/>
      <c r="BP345" s="8"/>
      <c r="BQ345" s="8"/>
      <c r="BR345" s="8"/>
      <c r="BS345" s="8"/>
      <c r="BT345" s="8"/>
      <c r="BU345" s="8"/>
      <c r="BV345" s="8"/>
      <c r="BW345" s="8"/>
    </row>
    <row r="346" customFormat="false" ht="13.8" hidden="false" customHeight="false" outlineLevel="0" collapsed="false">
      <c r="A346" s="4"/>
      <c r="B346" s="64" t="s">
        <v>2715</v>
      </c>
      <c r="C346" s="64"/>
      <c r="D346" s="64"/>
      <c r="E346" s="64"/>
      <c r="F346" s="64"/>
      <c r="G346" s="64"/>
      <c r="H346" s="64" t="s">
        <v>2716</v>
      </c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8"/>
      <c r="BN346" s="8"/>
      <c r="BO346" s="8"/>
      <c r="BP346" s="8"/>
      <c r="BQ346" s="8"/>
      <c r="BR346" s="8"/>
      <c r="BS346" s="8"/>
      <c r="BT346" s="8"/>
      <c r="BU346" s="8"/>
      <c r="BV346" s="8"/>
      <c r="BW346" s="8"/>
    </row>
    <row r="347" customFormat="false" ht="13.8" hidden="false" customHeight="false" outlineLevel="0" collapsed="false">
      <c r="A347" s="4"/>
      <c r="B347" s="64" t="s">
        <v>2689</v>
      </c>
      <c r="C347" s="64"/>
      <c r="D347" s="64"/>
      <c r="E347" s="64"/>
      <c r="F347" s="64"/>
      <c r="G347" s="64"/>
      <c r="H347" s="65" t="s">
        <v>2690</v>
      </c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8"/>
      <c r="BN347" s="8"/>
      <c r="BO347" s="8"/>
      <c r="BP347" s="8"/>
      <c r="BQ347" s="8"/>
      <c r="BR347" s="8"/>
      <c r="BS347" s="8"/>
      <c r="BT347" s="8"/>
      <c r="BU347" s="8"/>
      <c r="BV347" s="8"/>
      <c r="BW347" s="8"/>
    </row>
    <row r="348" customFormat="false" ht="13.8" hidden="false" customHeight="false" outlineLevel="0" collapsed="false">
      <c r="A348" s="4"/>
      <c r="B348" s="64"/>
      <c r="C348" s="64"/>
      <c r="D348" s="64"/>
      <c r="E348" s="64"/>
      <c r="F348" s="64"/>
      <c r="G348" s="64"/>
      <c r="H348" s="6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8"/>
      <c r="BN348" s="8"/>
      <c r="BO348" s="8"/>
      <c r="BP348" s="8"/>
      <c r="BQ348" s="8"/>
      <c r="BR348" s="8"/>
      <c r="BS348" s="8"/>
      <c r="BT348" s="8"/>
      <c r="BU348" s="8"/>
      <c r="BV348" s="8"/>
      <c r="BW348" s="8"/>
    </row>
    <row r="349" customFormat="false" ht="13.8" hidden="false" customHeight="false" outlineLevel="0" collapsed="false">
      <c r="A349" s="4"/>
      <c r="B349" s="64"/>
      <c r="C349" s="64"/>
      <c r="D349" s="64"/>
      <c r="E349" s="64"/>
      <c r="F349" s="64"/>
      <c r="G349" s="64"/>
      <c r="H349" s="6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8"/>
      <c r="BN349" s="8"/>
      <c r="BO349" s="8"/>
      <c r="BP349" s="8"/>
      <c r="BQ349" s="8"/>
      <c r="BR349" s="8"/>
      <c r="BS349" s="8"/>
      <c r="BT349" s="8"/>
      <c r="BU349" s="8"/>
      <c r="BV349" s="8"/>
      <c r="BW349" s="8"/>
    </row>
    <row r="350" customFormat="false" ht="13.8" hidden="false" customHeight="false" outlineLevel="0" collapsed="false">
      <c r="A350" s="4"/>
      <c r="B350" s="64"/>
      <c r="C350" s="64"/>
      <c r="D350" s="64"/>
      <c r="E350" s="64"/>
      <c r="F350" s="64"/>
      <c r="G350" s="64"/>
      <c r="H350" s="6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8"/>
      <c r="BN350" s="8"/>
      <c r="BO350" s="8"/>
      <c r="BP350" s="8"/>
      <c r="BQ350" s="8"/>
      <c r="BR350" s="8"/>
      <c r="BS350" s="8"/>
      <c r="BT350" s="8"/>
      <c r="BU350" s="8"/>
      <c r="BV350" s="8"/>
      <c r="BW350" s="8"/>
    </row>
    <row r="351" customFormat="false" ht="13.8" hidden="false" customHeight="false" outlineLevel="0" collapsed="false">
      <c r="A351" s="4"/>
      <c r="B351" s="64"/>
      <c r="C351" s="64"/>
      <c r="D351" s="64"/>
      <c r="E351" s="64"/>
      <c r="F351" s="64"/>
      <c r="G351" s="64"/>
      <c r="H351" s="6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8"/>
      <c r="BN351" s="8"/>
      <c r="BO351" s="8"/>
      <c r="BP351" s="8"/>
      <c r="BQ351" s="8"/>
      <c r="BR351" s="8"/>
      <c r="BS351" s="8"/>
      <c r="BT351" s="8"/>
      <c r="BU351" s="8"/>
      <c r="BV351" s="8"/>
      <c r="BW351" s="8"/>
    </row>
    <row r="352" customFormat="false" ht="13.8" hidden="false" customHeight="false" outlineLevel="0" collapsed="false">
      <c r="A352" s="4"/>
      <c r="B352" s="64"/>
      <c r="C352" s="64"/>
      <c r="D352" s="64"/>
      <c r="E352" s="64"/>
      <c r="F352" s="64"/>
      <c r="G352" s="64"/>
      <c r="H352" s="6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8"/>
      <c r="BN352" s="8"/>
      <c r="BO352" s="8"/>
      <c r="BP352" s="8"/>
      <c r="BQ352" s="8"/>
      <c r="BR352" s="8"/>
      <c r="BS352" s="8"/>
      <c r="BT352" s="8"/>
      <c r="BU352" s="8"/>
      <c r="BV352" s="8"/>
      <c r="BW352" s="8"/>
    </row>
    <row r="353" customFormat="false" ht="13.8" hidden="false" customHeight="false" outlineLevel="0" collapsed="false">
      <c r="A353" s="4"/>
      <c r="B353" s="64"/>
      <c r="C353" s="64"/>
      <c r="D353" s="64"/>
      <c r="E353" s="64"/>
      <c r="F353" s="64"/>
      <c r="G353" s="64"/>
      <c r="H353" s="6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8"/>
      <c r="BN353" s="8"/>
      <c r="BO353" s="8"/>
      <c r="BP353" s="8"/>
      <c r="BQ353" s="8"/>
      <c r="BR353" s="8"/>
      <c r="BS353" s="8"/>
      <c r="BT353" s="8"/>
      <c r="BU353" s="8"/>
      <c r="BV353" s="8"/>
      <c r="BW353" s="8"/>
    </row>
    <row r="354" customFormat="false" ht="13.8" hidden="false" customHeight="false" outlineLevel="0" collapsed="false">
      <c r="A354" s="4"/>
      <c r="B354" s="64" t="s">
        <v>2717</v>
      </c>
      <c r="C354" s="64"/>
      <c r="D354" s="64"/>
      <c r="E354" s="64"/>
      <c r="F354" s="64"/>
      <c r="G354" s="64"/>
      <c r="H354" s="64" t="s">
        <v>2718</v>
      </c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8"/>
      <c r="BN354" s="8"/>
      <c r="BO354" s="8"/>
      <c r="BP354" s="8"/>
      <c r="BQ354" s="8"/>
      <c r="BR354" s="8"/>
      <c r="BS354" s="8"/>
      <c r="BT354" s="8"/>
      <c r="BU354" s="8"/>
      <c r="BV354" s="8"/>
      <c r="BW354" s="8"/>
    </row>
    <row r="355" customFormat="false" ht="13.8" hidden="false" customHeight="false" outlineLevel="0" collapsed="false">
      <c r="A355" s="4"/>
      <c r="B355" s="64" t="s">
        <v>2719</v>
      </c>
      <c r="C355" s="64"/>
      <c r="D355" s="64"/>
      <c r="E355" s="64"/>
      <c r="F355" s="64"/>
      <c r="G355" s="64"/>
      <c r="H355" s="64" t="s">
        <v>2720</v>
      </c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8"/>
      <c r="BN355" s="8"/>
      <c r="BO355" s="8"/>
      <c r="BP355" s="8"/>
      <c r="BQ355" s="8"/>
      <c r="BR355" s="8"/>
      <c r="BS355" s="8"/>
      <c r="BT355" s="8"/>
      <c r="BU355" s="8"/>
      <c r="BV355" s="8"/>
      <c r="BW355" s="8"/>
    </row>
    <row r="356" customFormat="false" ht="13.8" hidden="false" customHeight="false" outlineLevel="0" collapsed="false">
      <c r="A356" s="4"/>
      <c r="B356" s="64"/>
      <c r="C356" s="64"/>
      <c r="D356" s="64"/>
      <c r="E356" s="64"/>
      <c r="F356" s="64"/>
      <c r="G356" s="64"/>
      <c r="H356" s="6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8"/>
      <c r="BN356" s="8"/>
      <c r="BO356" s="8"/>
      <c r="BP356" s="8"/>
      <c r="BQ356" s="8"/>
      <c r="BR356" s="8"/>
      <c r="BS356" s="8"/>
      <c r="BT356" s="8"/>
      <c r="BU356" s="8"/>
      <c r="BV356" s="8"/>
      <c r="BW356" s="8"/>
    </row>
    <row r="357" customFormat="false" ht="13.8" hidden="false" customHeight="false" outlineLevel="0" collapsed="false">
      <c r="A357" s="4"/>
      <c r="B357" s="64"/>
      <c r="C357" s="64"/>
      <c r="D357" s="64"/>
      <c r="E357" s="64"/>
      <c r="F357" s="64"/>
      <c r="G357" s="64"/>
      <c r="H357" s="6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8"/>
      <c r="BN357" s="8"/>
      <c r="BO357" s="8"/>
      <c r="BP357" s="8"/>
      <c r="BQ357" s="8"/>
      <c r="BR357" s="8"/>
      <c r="BS357" s="8"/>
      <c r="BT357" s="8"/>
      <c r="BU357" s="8"/>
      <c r="BV357" s="8"/>
      <c r="BW357" s="8"/>
    </row>
    <row r="358" customFormat="false" ht="13.8" hidden="false" customHeight="false" outlineLevel="0" collapsed="false">
      <c r="A358" s="4"/>
      <c r="B358" s="61" t="s">
        <v>2721</v>
      </c>
      <c r="C358" s="64"/>
      <c r="D358" s="64"/>
      <c r="E358" s="64"/>
      <c r="F358" s="64"/>
      <c r="G358" s="64"/>
      <c r="H358" s="65" t="s">
        <v>2722</v>
      </c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8"/>
      <c r="BN358" s="8"/>
      <c r="BO358" s="8"/>
      <c r="BP358" s="8"/>
      <c r="BQ358" s="8"/>
      <c r="BR358" s="8"/>
      <c r="BS358" s="8"/>
      <c r="BT358" s="8"/>
      <c r="BU358" s="8"/>
      <c r="BV358" s="8"/>
      <c r="BW358" s="8"/>
    </row>
    <row r="359" customFormat="false" ht="13.8" hidden="false" customHeight="false" outlineLevel="0" collapsed="false">
      <c r="A359" s="4"/>
      <c r="B359" s="61" t="s">
        <v>2723</v>
      </c>
      <c r="C359" s="64"/>
      <c r="D359" s="64"/>
      <c r="E359" s="64"/>
      <c r="F359" s="64"/>
      <c r="G359" s="64"/>
      <c r="H359" s="65" t="s">
        <v>2724</v>
      </c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8"/>
      <c r="BN359" s="8"/>
      <c r="BO359" s="8"/>
      <c r="BP359" s="8"/>
      <c r="BQ359" s="8"/>
      <c r="BR359" s="8"/>
      <c r="BS359" s="8"/>
      <c r="BT359" s="8"/>
      <c r="BU359" s="8"/>
      <c r="BV359" s="8"/>
      <c r="BW359" s="8"/>
    </row>
    <row r="360" customFormat="false" ht="13.8" hidden="false" customHeight="false" outlineLevel="0" collapsed="false">
      <c r="A360" s="4"/>
      <c r="B360" s="64"/>
      <c r="C360" s="64"/>
      <c r="D360" s="64"/>
      <c r="E360" s="64"/>
      <c r="F360" s="64"/>
      <c r="G360" s="64"/>
      <c r="H360" s="6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8"/>
      <c r="BN360" s="8"/>
      <c r="BO360" s="8"/>
      <c r="BP360" s="8"/>
      <c r="BQ360" s="8"/>
      <c r="BR360" s="8"/>
      <c r="BS360" s="8"/>
      <c r="BT360" s="8"/>
      <c r="BU360" s="8"/>
      <c r="BV360" s="8"/>
      <c r="BW360" s="8"/>
    </row>
    <row r="361" customFormat="false" ht="13.8" hidden="false" customHeight="false" outlineLevel="0" collapsed="false">
      <c r="A361" s="4"/>
      <c r="B361" s="64"/>
      <c r="C361" s="64"/>
      <c r="D361" s="64"/>
      <c r="E361" s="64"/>
      <c r="F361" s="64"/>
      <c r="G361" s="64"/>
      <c r="H361" s="6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8"/>
      <c r="BN361" s="8"/>
      <c r="BO361" s="8"/>
      <c r="BP361" s="8"/>
      <c r="BQ361" s="8"/>
      <c r="BR361" s="8"/>
      <c r="BS361" s="8"/>
      <c r="BT361" s="8"/>
      <c r="BU361" s="8"/>
      <c r="BV361" s="8"/>
      <c r="BW361" s="8"/>
    </row>
    <row r="362" customFormat="false" ht="13.8" hidden="false" customHeight="false" outlineLevel="0" collapsed="false">
      <c r="A362" s="4"/>
      <c r="B362" s="64"/>
      <c r="C362" s="64"/>
      <c r="D362" s="64"/>
      <c r="E362" s="64"/>
      <c r="F362" s="64"/>
      <c r="G362" s="64"/>
      <c r="H362" s="6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8"/>
      <c r="BN362" s="8"/>
      <c r="BO362" s="8"/>
      <c r="BP362" s="8"/>
      <c r="BQ362" s="8"/>
      <c r="BR362" s="8"/>
      <c r="BS362" s="8"/>
      <c r="BT362" s="8"/>
      <c r="BU362" s="8"/>
      <c r="BV362" s="8"/>
      <c r="BW362" s="8"/>
    </row>
    <row r="363" customFormat="false" ht="13.8" hidden="false" customHeight="false" outlineLevel="0" collapsed="false">
      <c r="A363" s="4"/>
      <c r="B363" s="64"/>
      <c r="C363" s="64"/>
      <c r="D363" s="64"/>
      <c r="E363" s="64"/>
      <c r="F363" s="64"/>
      <c r="G363" s="64"/>
      <c r="H363" s="6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8"/>
      <c r="BN363" s="8"/>
      <c r="BO363" s="8"/>
      <c r="BP363" s="8"/>
      <c r="BQ363" s="8"/>
      <c r="BR363" s="8"/>
      <c r="BS363" s="8"/>
      <c r="BT363" s="8"/>
      <c r="BU363" s="8"/>
      <c r="BV363" s="8"/>
      <c r="BW363" s="8"/>
    </row>
    <row r="364" customFormat="false" ht="13.8" hidden="false" customHeight="false" outlineLevel="0" collapsed="false">
      <c r="A364" s="4"/>
      <c r="B364" s="64" t="s">
        <v>2725</v>
      </c>
      <c r="C364" s="64"/>
      <c r="D364" s="64"/>
      <c r="E364" s="64"/>
      <c r="F364" s="64"/>
      <c r="G364" s="64"/>
      <c r="H364" s="65" t="s">
        <v>2726</v>
      </c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8"/>
      <c r="BN364" s="8"/>
      <c r="BO364" s="8"/>
      <c r="BP364" s="8"/>
      <c r="BQ364" s="8"/>
      <c r="BR364" s="8"/>
      <c r="BS364" s="8"/>
      <c r="BT364" s="8"/>
      <c r="BU364" s="8"/>
      <c r="BV364" s="8"/>
      <c r="BW364" s="8"/>
    </row>
    <row r="365" customFormat="false" ht="13.8" hidden="false" customHeight="false" outlineLevel="0" collapsed="false">
      <c r="A365" s="4"/>
      <c r="B365" s="64" t="s">
        <v>2727</v>
      </c>
      <c r="C365" s="64"/>
      <c r="D365" s="64"/>
      <c r="E365" s="64"/>
      <c r="F365" s="64"/>
      <c r="G365" s="64"/>
      <c r="H365" s="65" t="s">
        <v>2728</v>
      </c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8"/>
      <c r="BN365" s="8"/>
      <c r="BO365" s="8"/>
      <c r="BP365" s="8"/>
      <c r="BQ365" s="8"/>
      <c r="BR365" s="8"/>
      <c r="BS365" s="8"/>
      <c r="BT365" s="8"/>
      <c r="BU365" s="8"/>
      <c r="BV365" s="8"/>
      <c r="BW365" s="8"/>
    </row>
    <row r="366" customFormat="false" ht="13.8" hidden="false" customHeight="false" outlineLevel="0" collapsed="false">
      <c r="A366" s="4"/>
      <c r="B366" s="64" t="s">
        <v>2729</v>
      </c>
      <c r="C366" s="64"/>
      <c r="D366" s="64"/>
      <c r="E366" s="64"/>
      <c r="F366" s="64"/>
      <c r="G366" s="64"/>
      <c r="H366" s="65" t="s">
        <v>2730</v>
      </c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8"/>
      <c r="BN366" s="8"/>
      <c r="BO366" s="8"/>
      <c r="BP366" s="8"/>
      <c r="BQ366" s="8"/>
      <c r="BR366" s="8"/>
      <c r="BS366" s="8"/>
      <c r="BT366" s="8"/>
      <c r="BU366" s="8"/>
      <c r="BV366" s="8"/>
      <c r="BW366" s="8"/>
    </row>
    <row r="367" customFormat="false" ht="13.8" hidden="false" customHeight="false" outlineLevel="0" collapsed="false">
      <c r="A367" s="4"/>
      <c r="B367" s="64" t="s">
        <v>2655</v>
      </c>
      <c r="C367" s="64"/>
      <c r="D367" s="64"/>
      <c r="E367" s="64"/>
      <c r="F367" s="64"/>
      <c r="G367" s="64"/>
      <c r="H367" s="65" t="s">
        <v>2731</v>
      </c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8"/>
      <c r="BN367" s="8"/>
      <c r="BO367" s="8"/>
      <c r="BP367" s="8"/>
      <c r="BQ367" s="8"/>
      <c r="BR367" s="8"/>
      <c r="BS367" s="8"/>
      <c r="BT367" s="8"/>
      <c r="BU367" s="8"/>
      <c r="BV367" s="8"/>
      <c r="BW367" s="8"/>
    </row>
    <row r="368" customFormat="false" ht="13.8" hidden="false" customHeight="false" outlineLevel="0" collapsed="false">
      <c r="A368" s="4"/>
      <c r="B368" s="64" t="s">
        <v>2732</v>
      </c>
      <c r="C368" s="64"/>
      <c r="D368" s="64"/>
      <c r="E368" s="64"/>
      <c r="F368" s="64"/>
      <c r="G368" s="64"/>
      <c r="H368" s="65" t="s">
        <v>2733</v>
      </c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8"/>
      <c r="BN368" s="8"/>
      <c r="BO368" s="8"/>
      <c r="BP368" s="8"/>
      <c r="BQ368" s="8"/>
      <c r="BR368" s="8"/>
      <c r="BS368" s="8"/>
      <c r="BT368" s="8"/>
      <c r="BU368" s="8"/>
      <c r="BV368" s="8"/>
      <c r="BW368" s="8"/>
    </row>
    <row r="369" customFormat="false" ht="13.8" hidden="false" customHeight="false" outlineLevel="0" collapsed="false">
      <c r="A369" s="4"/>
      <c r="B369" s="64" t="s">
        <v>2734</v>
      </c>
      <c r="C369" s="64"/>
      <c r="D369" s="64"/>
      <c r="E369" s="64"/>
      <c r="F369" s="64"/>
      <c r="G369" s="64"/>
      <c r="H369" s="65" t="s">
        <v>2735</v>
      </c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8"/>
      <c r="BN369" s="8"/>
      <c r="BO369" s="8"/>
      <c r="BP369" s="8"/>
      <c r="BQ369" s="8"/>
      <c r="BR369" s="8"/>
      <c r="BS369" s="8"/>
      <c r="BT369" s="8"/>
      <c r="BU369" s="8"/>
      <c r="BV369" s="8"/>
      <c r="BW369" s="8"/>
    </row>
    <row r="370" customFormat="false" ht="13.8" hidden="false" customHeight="false" outlineLevel="0" collapsed="false">
      <c r="A370" s="4"/>
      <c r="B370" s="64" t="s">
        <v>2736</v>
      </c>
      <c r="C370" s="64"/>
      <c r="D370" s="64"/>
      <c r="E370" s="64"/>
      <c r="F370" s="64"/>
      <c r="G370" s="64"/>
      <c r="H370" s="65" t="s">
        <v>2737</v>
      </c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8"/>
      <c r="BN370" s="8"/>
      <c r="BO370" s="8"/>
      <c r="BP370" s="8"/>
      <c r="BQ370" s="8"/>
      <c r="BR370" s="8"/>
      <c r="BS370" s="8"/>
      <c r="BT370" s="8"/>
      <c r="BU370" s="8"/>
      <c r="BV370" s="8"/>
      <c r="BW370" s="8"/>
    </row>
    <row r="371" customFormat="false" ht="13.8" hidden="false" customHeight="false" outlineLevel="0" collapsed="false">
      <c r="A371" s="4"/>
      <c r="B371" s="64" t="s">
        <v>2738</v>
      </c>
      <c r="C371" s="64"/>
      <c r="D371" s="64"/>
      <c r="E371" s="64"/>
      <c r="F371" s="64"/>
      <c r="G371" s="64"/>
      <c r="H371" s="65" t="s">
        <v>2739</v>
      </c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8"/>
      <c r="BN371" s="8"/>
      <c r="BO371" s="8"/>
      <c r="BP371" s="8"/>
      <c r="BQ371" s="8"/>
      <c r="BR371" s="8"/>
      <c r="BS371" s="8"/>
      <c r="BT371" s="8"/>
      <c r="BU371" s="8"/>
      <c r="BV371" s="8"/>
      <c r="BW371" s="8"/>
    </row>
    <row r="372" customFormat="false" ht="13.8" hidden="false" customHeight="false" outlineLevel="0" collapsed="false">
      <c r="A372" s="4"/>
      <c r="B372" s="64" t="s">
        <v>2740</v>
      </c>
      <c r="C372" s="64"/>
      <c r="D372" s="64"/>
      <c r="E372" s="64"/>
      <c r="F372" s="64"/>
      <c r="G372" s="64"/>
      <c r="H372" s="6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8"/>
      <c r="BN372" s="8"/>
      <c r="BO372" s="8"/>
      <c r="BP372" s="8"/>
      <c r="BQ372" s="8"/>
      <c r="BR372" s="8"/>
      <c r="BS372" s="8"/>
      <c r="BT372" s="8"/>
      <c r="BU372" s="8"/>
      <c r="BV372" s="8"/>
      <c r="BW372" s="8"/>
    </row>
    <row r="373" customFormat="false" ht="13.8" hidden="false" customHeight="false" outlineLevel="0" collapsed="false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8"/>
      <c r="BN373" s="8"/>
      <c r="BO373" s="8"/>
      <c r="BP373" s="8"/>
      <c r="BQ373" s="8"/>
      <c r="BR373" s="8"/>
      <c r="BS373" s="8"/>
      <c r="BT373" s="8"/>
      <c r="BU373" s="8"/>
      <c r="BV373" s="8"/>
      <c r="BW373" s="8"/>
    </row>
    <row r="374" customFormat="false" ht="13.8" hidden="false" customHeight="false" outlineLevel="0" collapsed="false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8"/>
      <c r="BN374" s="8"/>
      <c r="BO374" s="8"/>
      <c r="BP374" s="8"/>
      <c r="BQ374" s="8"/>
      <c r="BR374" s="8"/>
      <c r="BS374" s="8"/>
      <c r="BT374" s="8"/>
      <c r="BU374" s="8"/>
      <c r="BV374" s="8"/>
      <c r="BW374" s="8"/>
    </row>
    <row r="375" customFormat="false" ht="13.8" hidden="false" customHeight="false" outlineLevel="0" collapsed="false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8"/>
      <c r="BN375" s="8"/>
      <c r="BO375" s="8"/>
      <c r="BP375" s="8"/>
      <c r="BQ375" s="8"/>
      <c r="BR375" s="8"/>
      <c r="BS375" s="8"/>
      <c r="BT375" s="8"/>
      <c r="BU375" s="8"/>
      <c r="BV375" s="8"/>
      <c r="BW375" s="8"/>
    </row>
    <row r="376" customFormat="false" ht="13.8" hidden="false" customHeight="false" outlineLevel="0" collapsed="false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8"/>
      <c r="BN376" s="8"/>
      <c r="BO376" s="8"/>
      <c r="BP376" s="8"/>
      <c r="BQ376" s="8"/>
      <c r="BR376" s="8"/>
      <c r="BS376" s="8"/>
      <c r="BT376" s="8"/>
      <c r="BU376" s="8"/>
      <c r="BV376" s="8"/>
      <c r="BW376" s="8"/>
    </row>
    <row r="377" customFormat="false" ht="13.8" hidden="false" customHeight="false" outlineLevel="0" collapsed="false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8"/>
      <c r="BN377" s="8"/>
      <c r="BO377" s="8"/>
      <c r="BP377" s="8"/>
      <c r="BQ377" s="8"/>
      <c r="BR377" s="8"/>
      <c r="BS377" s="8"/>
      <c r="BT377" s="8"/>
      <c r="BU377" s="8"/>
      <c r="BV377" s="8"/>
      <c r="BW377" s="8"/>
    </row>
    <row r="378" customFormat="false" ht="13.8" hidden="false" customHeight="false" outlineLevel="0" collapsed="false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8"/>
      <c r="BN378" s="8"/>
      <c r="BO378" s="8"/>
      <c r="BP378" s="8"/>
      <c r="BQ378" s="8"/>
      <c r="BR378" s="8"/>
      <c r="BS378" s="8"/>
      <c r="BT378" s="8"/>
      <c r="BU378" s="8"/>
      <c r="BV378" s="8"/>
      <c r="BW378" s="8"/>
    </row>
    <row r="379" customFormat="false" ht="13.8" hidden="false" customHeight="false" outlineLevel="0" collapsed="false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8"/>
      <c r="BN379" s="8"/>
      <c r="BO379" s="8"/>
      <c r="BP379" s="8"/>
      <c r="BQ379" s="8"/>
      <c r="BR379" s="8"/>
      <c r="BS379" s="8"/>
      <c r="BT379" s="8"/>
      <c r="BU379" s="8"/>
      <c r="BV379" s="8"/>
      <c r="BW379" s="8"/>
    </row>
    <row r="380" customFormat="false" ht="13.8" hidden="false" customHeight="false" outlineLevel="0" collapsed="false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8"/>
      <c r="BN380" s="8"/>
      <c r="BO380" s="8"/>
      <c r="BP380" s="8"/>
      <c r="BQ380" s="8"/>
      <c r="BR380" s="8"/>
      <c r="BS380" s="8"/>
      <c r="BT380" s="8"/>
      <c r="BU380" s="8"/>
      <c r="BV380" s="8"/>
      <c r="BW380" s="8"/>
    </row>
    <row r="381" customFormat="false" ht="13.8" hidden="false" customHeight="false" outlineLevel="0" collapsed="false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8"/>
      <c r="BN381" s="8"/>
      <c r="BO381" s="8"/>
      <c r="BP381" s="8"/>
      <c r="BQ381" s="8"/>
      <c r="BR381" s="8"/>
      <c r="BS381" s="8"/>
      <c r="BT381" s="8"/>
      <c r="BU381" s="8"/>
      <c r="BV381" s="8"/>
      <c r="BW381" s="8"/>
    </row>
    <row r="382" customFormat="false" ht="13.8" hidden="false" customHeight="false" outlineLevel="0" collapsed="false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8"/>
      <c r="BN382" s="8"/>
      <c r="BO382" s="8"/>
      <c r="BP382" s="8"/>
      <c r="BQ382" s="8"/>
      <c r="BR382" s="8"/>
      <c r="BS382" s="8"/>
      <c r="BT382" s="8"/>
      <c r="BU382" s="8"/>
      <c r="BV382" s="8"/>
      <c r="BW382" s="8"/>
    </row>
    <row r="383" customFormat="false" ht="13.8" hidden="false" customHeight="false" outlineLevel="0" collapsed="false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8"/>
      <c r="BN383" s="8"/>
      <c r="BO383" s="8"/>
      <c r="BP383" s="8"/>
      <c r="BQ383" s="8"/>
      <c r="BR383" s="8"/>
      <c r="BS383" s="8"/>
      <c r="BT383" s="8"/>
      <c r="BU383" s="8"/>
      <c r="BV383" s="8"/>
      <c r="BW383" s="8"/>
    </row>
    <row r="384" customFormat="false" ht="13.8" hidden="false" customHeight="false" outlineLevel="0" collapsed="false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8"/>
      <c r="BN384" s="8"/>
      <c r="BO384" s="8"/>
      <c r="BP384" s="8"/>
      <c r="BQ384" s="8"/>
      <c r="BR384" s="8"/>
      <c r="BS384" s="8"/>
      <c r="BT384" s="8"/>
      <c r="BU384" s="8"/>
      <c r="BV384" s="8"/>
      <c r="BW384" s="8"/>
    </row>
    <row r="385" customFormat="false" ht="13.8" hidden="false" customHeight="false" outlineLevel="0" collapsed="false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8"/>
      <c r="BN385" s="8"/>
      <c r="BO385" s="8"/>
      <c r="BP385" s="8"/>
      <c r="BQ385" s="8"/>
      <c r="BR385" s="8"/>
      <c r="BS385" s="8"/>
      <c r="BT385" s="8"/>
      <c r="BU385" s="8"/>
      <c r="BV385" s="8"/>
      <c r="BW385" s="8"/>
    </row>
    <row r="386" customFormat="false" ht="13.8" hidden="false" customHeight="false" outlineLevel="0" collapsed="false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8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8"/>
      <c r="BN386" s="8"/>
      <c r="BO386" s="8"/>
      <c r="BP386" s="8"/>
      <c r="BQ386" s="8"/>
      <c r="BR386" s="8"/>
      <c r="BS386" s="8"/>
      <c r="BT386" s="8"/>
      <c r="BU386" s="8"/>
      <c r="BV386" s="8"/>
      <c r="BW386" s="8"/>
    </row>
    <row r="387" customFormat="false" ht="13.8" hidden="false" customHeight="false" outlineLevel="0" collapsed="false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8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8"/>
      <c r="BN387" s="8"/>
      <c r="BO387" s="8"/>
      <c r="BP387" s="8"/>
      <c r="BQ387" s="8"/>
      <c r="BR387" s="8"/>
      <c r="BS387" s="8"/>
      <c r="BT387" s="8"/>
      <c r="BU387" s="8"/>
      <c r="BV387" s="8"/>
      <c r="BW387" s="8"/>
    </row>
    <row r="388" customFormat="false" ht="13.8" hidden="false" customHeight="false" outlineLevel="0" collapsed="false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8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8"/>
      <c r="BN388" s="8"/>
      <c r="BO388" s="8"/>
      <c r="BP388" s="8"/>
      <c r="BQ388" s="8"/>
      <c r="BR388" s="8"/>
      <c r="BS388" s="8"/>
      <c r="BT388" s="8"/>
      <c r="BU388" s="8"/>
      <c r="BV388" s="8"/>
      <c r="BW388" s="8"/>
    </row>
    <row r="389" customFormat="false" ht="13.8" hidden="false" customHeight="false" outlineLevel="0" collapsed="false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8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8"/>
      <c r="BN389" s="8"/>
      <c r="BO389" s="8"/>
      <c r="BP389" s="8"/>
      <c r="BQ389" s="8"/>
      <c r="BR389" s="8"/>
      <c r="BS389" s="8"/>
      <c r="BT389" s="8"/>
      <c r="BU389" s="8"/>
      <c r="BV389" s="8"/>
      <c r="BW389" s="8"/>
    </row>
    <row r="390" customFormat="false" ht="13.8" hidden="false" customHeight="false" outlineLevel="0" collapsed="false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8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8"/>
      <c r="BN390" s="8"/>
      <c r="BO390" s="8"/>
      <c r="BP390" s="8"/>
      <c r="BQ390" s="8"/>
      <c r="BR390" s="8"/>
      <c r="BS390" s="8"/>
      <c r="BT390" s="8"/>
      <c r="BU390" s="8"/>
      <c r="BV390" s="8"/>
      <c r="BW390" s="8"/>
    </row>
    <row r="391" customFormat="false" ht="13.8" hidden="false" customHeight="false" outlineLevel="0" collapsed="false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8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8"/>
      <c r="BN391" s="8"/>
      <c r="BO391" s="8"/>
      <c r="BP391" s="8"/>
      <c r="BQ391" s="8"/>
      <c r="BR391" s="8"/>
      <c r="BS391" s="8"/>
      <c r="BT391" s="8"/>
      <c r="BU391" s="8"/>
      <c r="BV391" s="8"/>
      <c r="BW391" s="8"/>
    </row>
    <row r="392" customFormat="false" ht="13.8" hidden="false" customHeight="false" outlineLevel="0" collapsed="false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8"/>
      <c r="BN392" s="8"/>
      <c r="BO392" s="8"/>
      <c r="BP392" s="8"/>
      <c r="BQ392" s="8"/>
      <c r="BR392" s="8"/>
      <c r="BS392" s="8"/>
      <c r="BT392" s="8"/>
      <c r="BU392" s="8"/>
      <c r="BV392" s="8"/>
      <c r="BW392" s="8"/>
    </row>
    <row r="393" customFormat="false" ht="13.8" hidden="false" customHeight="false" outlineLevel="0" collapsed="false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8"/>
      <c r="BN393" s="8"/>
      <c r="BO393" s="8"/>
      <c r="BP393" s="8"/>
      <c r="BQ393" s="8"/>
      <c r="BR393" s="8"/>
      <c r="BS393" s="8"/>
      <c r="BT393" s="8"/>
      <c r="BU393" s="8"/>
      <c r="BV393" s="8"/>
      <c r="BW393" s="8"/>
    </row>
    <row r="394" customFormat="false" ht="13.8" hidden="false" customHeight="false" outlineLevel="0" collapsed="false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8"/>
      <c r="BN394" s="8"/>
      <c r="BO394" s="8"/>
      <c r="BP394" s="8"/>
      <c r="BQ394" s="8"/>
      <c r="BR394" s="8"/>
      <c r="BS394" s="8"/>
      <c r="BT394" s="8"/>
      <c r="BU394" s="8"/>
      <c r="BV394" s="8"/>
      <c r="BW394" s="8"/>
    </row>
    <row r="395" customFormat="false" ht="13.8" hidden="false" customHeight="false" outlineLevel="0" collapsed="false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8"/>
      <c r="BN395" s="8"/>
      <c r="BO395" s="8"/>
      <c r="BP395" s="8"/>
      <c r="BQ395" s="8"/>
      <c r="BR395" s="8"/>
      <c r="BS395" s="8"/>
      <c r="BT395" s="8"/>
      <c r="BU395" s="8"/>
      <c r="BV395" s="8"/>
      <c r="BW395" s="8"/>
    </row>
    <row r="396" customFormat="false" ht="13.8" hidden="false" customHeight="false" outlineLevel="0" collapsed="false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8"/>
      <c r="BN396" s="8"/>
      <c r="BO396" s="8"/>
      <c r="BP396" s="8"/>
      <c r="BQ396" s="8"/>
      <c r="BR396" s="8"/>
      <c r="BS396" s="8"/>
      <c r="BT396" s="8"/>
      <c r="BU396" s="8"/>
      <c r="BV396" s="8"/>
      <c r="BW396" s="8"/>
    </row>
    <row r="397" customFormat="false" ht="13.8" hidden="false" customHeight="false" outlineLevel="0" collapsed="false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8"/>
      <c r="BN397" s="8"/>
      <c r="BO397" s="8"/>
      <c r="BP397" s="8"/>
      <c r="BQ397" s="8"/>
      <c r="BR397" s="8"/>
      <c r="BS397" s="8"/>
      <c r="BT397" s="8"/>
      <c r="BU397" s="8"/>
      <c r="BV397" s="8"/>
      <c r="BW397" s="8"/>
    </row>
    <row r="398" customFormat="false" ht="13.8" hidden="false" customHeight="false" outlineLevel="0" collapsed="false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8"/>
      <c r="BN398" s="8"/>
      <c r="BO398" s="8"/>
      <c r="BP398" s="8"/>
      <c r="BQ398" s="8"/>
      <c r="BR398" s="8"/>
      <c r="BS398" s="8"/>
      <c r="BT398" s="8"/>
      <c r="BU398" s="8"/>
      <c r="BV398" s="8"/>
      <c r="BW398" s="8"/>
    </row>
    <row r="399" customFormat="false" ht="13.8" hidden="false" customHeight="false" outlineLevel="0" collapsed="false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8"/>
      <c r="BN399" s="8"/>
      <c r="BO399" s="8"/>
      <c r="BP399" s="8"/>
      <c r="BQ399" s="8"/>
      <c r="BR399" s="8"/>
      <c r="BS399" s="8"/>
      <c r="BT399" s="8"/>
      <c r="BU399" s="8"/>
      <c r="BV399" s="8"/>
      <c r="BW399" s="8"/>
    </row>
    <row r="400" customFormat="false" ht="13.8" hidden="false" customHeight="false" outlineLevel="0" collapsed="false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8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8"/>
      <c r="BN400" s="8"/>
      <c r="BO400" s="8"/>
      <c r="BP400" s="8"/>
      <c r="BQ400" s="8"/>
      <c r="BR400" s="8"/>
      <c r="BS400" s="8"/>
      <c r="BT400" s="8"/>
      <c r="BU400" s="8"/>
      <c r="BV400" s="8"/>
      <c r="BW400" s="8"/>
    </row>
    <row r="401" customFormat="false" ht="13.8" hidden="false" customHeight="false" outlineLevel="0" collapsed="false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8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8"/>
      <c r="BN401" s="8"/>
      <c r="BO401" s="8"/>
      <c r="BP401" s="8"/>
      <c r="BQ401" s="8"/>
      <c r="BR401" s="8"/>
      <c r="BS401" s="8"/>
      <c r="BT401" s="8"/>
      <c r="BU401" s="8"/>
      <c r="BV401" s="8"/>
      <c r="BW401" s="8"/>
    </row>
    <row r="402" customFormat="false" ht="13.8" hidden="false" customHeight="false" outlineLevel="0" collapsed="false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8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8"/>
      <c r="BN402" s="8"/>
      <c r="BO402" s="8"/>
      <c r="BP402" s="8"/>
      <c r="BQ402" s="8"/>
      <c r="BR402" s="8"/>
      <c r="BS402" s="8"/>
      <c r="BT402" s="8"/>
      <c r="BU402" s="8"/>
      <c r="BV402" s="8"/>
      <c r="BW402" s="8"/>
    </row>
    <row r="403" customFormat="false" ht="13.8" hidden="false" customHeight="false" outlineLevel="0" collapsed="false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8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8"/>
      <c r="BN403" s="8"/>
      <c r="BO403" s="8"/>
      <c r="BP403" s="8"/>
      <c r="BQ403" s="8"/>
      <c r="BR403" s="8"/>
      <c r="BS403" s="8"/>
      <c r="BT403" s="8"/>
      <c r="BU403" s="8"/>
      <c r="BV403" s="8"/>
      <c r="BW403" s="8"/>
    </row>
    <row r="404" customFormat="false" ht="13.8" hidden="false" customHeight="false" outlineLevel="0" collapsed="false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8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8"/>
      <c r="BN404" s="8"/>
      <c r="BO404" s="8"/>
      <c r="BP404" s="8"/>
      <c r="BQ404" s="8"/>
      <c r="BR404" s="8"/>
      <c r="BS404" s="8"/>
      <c r="BT404" s="8"/>
      <c r="BU404" s="8"/>
      <c r="BV404" s="8"/>
      <c r="BW404" s="8"/>
    </row>
    <row r="405" customFormat="false" ht="13.8" hidden="false" customHeight="false" outlineLevel="0" collapsed="false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8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8"/>
      <c r="BN405" s="8"/>
      <c r="BO405" s="8"/>
      <c r="BP405" s="8"/>
      <c r="BQ405" s="8"/>
      <c r="BR405" s="8"/>
      <c r="BS405" s="8"/>
      <c r="BT405" s="8"/>
      <c r="BU405" s="8"/>
      <c r="BV405" s="8"/>
      <c r="BW405" s="8"/>
    </row>
    <row r="406" customFormat="false" ht="13.8" hidden="false" customHeight="false" outlineLevel="0" collapsed="false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8"/>
      <c r="BN406" s="8"/>
      <c r="BO406" s="8"/>
      <c r="BP406" s="8"/>
      <c r="BQ406" s="8"/>
      <c r="BR406" s="8"/>
      <c r="BS406" s="8"/>
      <c r="BT406" s="8"/>
      <c r="BU406" s="8"/>
      <c r="BV406" s="8"/>
      <c r="BW406" s="8"/>
    </row>
    <row r="407" customFormat="false" ht="13.8" hidden="false" customHeight="false" outlineLevel="0" collapsed="false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8"/>
      <c r="BN407" s="8"/>
      <c r="BO407" s="8"/>
      <c r="BP407" s="8"/>
      <c r="BQ407" s="8"/>
      <c r="BR407" s="8"/>
      <c r="BS407" s="8"/>
      <c r="BT407" s="8"/>
      <c r="BU407" s="8"/>
      <c r="BV407" s="8"/>
      <c r="BW407" s="8"/>
    </row>
    <row r="408" customFormat="false" ht="13.8" hidden="false" customHeight="false" outlineLevel="0" collapsed="false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8"/>
      <c r="BN408" s="8"/>
      <c r="BO408" s="8"/>
      <c r="BP408" s="8"/>
      <c r="BQ408" s="8"/>
      <c r="BR408" s="8"/>
      <c r="BS408" s="8"/>
      <c r="BT408" s="8"/>
      <c r="BU408" s="8"/>
      <c r="BV408" s="8"/>
      <c r="BW408" s="8"/>
    </row>
    <row r="409" customFormat="false" ht="13.8" hidden="false" customHeight="false" outlineLevel="0" collapsed="false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8"/>
      <c r="BN409" s="8"/>
      <c r="BO409" s="8"/>
      <c r="BP409" s="8"/>
      <c r="BQ409" s="8"/>
      <c r="BR409" s="8"/>
      <c r="BS409" s="8"/>
      <c r="BT409" s="8"/>
      <c r="BU409" s="8"/>
      <c r="BV409" s="8"/>
      <c r="BW409" s="8"/>
    </row>
    <row r="410" customFormat="false" ht="13.8" hidden="false" customHeight="false" outlineLevel="0" collapsed="false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8"/>
      <c r="BN410" s="8"/>
      <c r="BO410" s="8"/>
      <c r="BP410" s="8"/>
      <c r="BQ410" s="8"/>
      <c r="BR410" s="8"/>
      <c r="BS410" s="8"/>
      <c r="BT410" s="8"/>
      <c r="BU410" s="8"/>
      <c r="BV410" s="8"/>
      <c r="BW410" s="8"/>
    </row>
    <row r="411" customFormat="false" ht="13.8" hidden="false" customHeight="false" outlineLevel="0" collapsed="false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8"/>
      <c r="BN411" s="8"/>
      <c r="BO411" s="8"/>
      <c r="BP411" s="8"/>
      <c r="BQ411" s="8"/>
      <c r="BR411" s="8"/>
      <c r="BS411" s="8"/>
      <c r="BT411" s="8"/>
      <c r="BU411" s="8"/>
      <c r="BV411" s="8"/>
      <c r="BW411" s="8"/>
    </row>
    <row r="412" customFormat="false" ht="13.8" hidden="false" customHeight="false" outlineLevel="0" collapsed="false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8"/>
      <c r="BN412" s="8"/>
      <c r="BO412" s="8"/>
      <c r="BP412" s="8"/>
      <c r="BQ412" s="8"/>
      <c r="BR412" s="8"/>
      <c r="BS412" s="8"/>
      <c r="BT412" s="8"/>
      <c r="BU412" s="8"/>
      <c r="BV412" s="8"/>
      <c r="BW412" s="8"/>
    </row>
    <row r="413" customFormat="false" ht="13.8" hidden="false" customHeight="false" outlineLevel="0" collapsed="false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8"/>
      <c r="BN413" s="8"/>
      <c r="BO413" s="8"/>
      <c r="BP413" s="8"/>
      <c r="BQ413" s="8"/>
      <c r="BR413" s="8"/>
      <c r="BS413" s="8"/>
      <c r="BT413" s="8"/>
      <c r="BU413" s="8"/>
      <c r="BV413" s="8"/>
      <c r="BW413" s="8"/>
    </row>
    <row r="414" customFormat="false" ht="13.8" hidden="false" customHeight="false" outlineLevel="0" collapsed="false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8"/>
      <c r="BN414" s="8"/>
      <c r="BO414" s="8"/>
      <c r="BP414" s="8"/>
      <c r="BQ414" s="8"/>
      <c r="BR414" s="8"/>
      <c r="BS414" s="8"/>
      <c r="BT414" s="8"/>
      <c r="BU414" s="8"/>
      <c r="BV414" s="8"/>
      <c r="BW414" s="8"/>
    </row>
    <row r="415" customFormat="false" ht="13.8" hidden="false" customHeight="false" outlineLevel="0" collapsed="false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8"/>
      <c r="BN415" s="8"/>
      <c r="BO415" s="8"/>
      <c r="BP415" s="8"/>
      <c r="BQ415" s="8"/>
      <c r="BR415" s="8"/>
      <c r="BS415" s="8"/>
      <c r="BT415" s="8"/>
      <c r="BU415" s="8"/>
      <c r="BV415" s="8"/>
      <c r="BW415" s="8"/>
    </row>
    <row r="416" customFormat="false" ht="13.8" hidden="false" customHeight="false" outlineLevel="0" collapsed="false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8"/>
      <c r="BN416" s="8"/>
      <c r="BO416" s="8"/>
      <c r="BP416" s="8"/>
      <c r="BQ416" s="8"/>
      <c r="BR416" s="8"/>
      <c r="BS416" s="8"/>
      <c r="BT416" s="8"/>
      <c r="BU416" s="8"/>
      <c r="BV416" s="8"/>
      <c r="BW416" s="8"/>
    </row>
    <row r="417" customFormat="false" ht="13.8" hidden="false" customHeight="false" outlineLevel="0" collapsed="false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8"/>
      <c r="BN417" s="8"/>
      <c r="BO417" s="8"/>
      <c r="BP417" s="8"/>
      <c r="BQ417" s="8"/>
      <c r="BR417" s="8"/>
      <c r="BS417" s="8"/>
      <c r="BT417" s="8"/>
      <c r="BU417" s="8"/>
      <c r="BV417" s="8"/>
      <c r="BW417" s="8"/>
    </row>
    <row r="418" customFormat="false" ht="13.8" hidden="false" customHeight="false" outlineLevel="0" collapsed="false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8"/>
      <c r="BN418" s="8"/>
      <c r="BO418" s="8"/>
      <c r="BP418" s="8"/>
      <c r="BQ418" s="8"/>
      <c r="BR418" s="8"/>
      <c r="BS418" s="8"/>
      <c r="BT418" s="8"/>
      <c r="BU418" s="8"/>
      <c r="BV418" s="8"/>
      <c r="BW418" s="8"/>
    </row>
    <row r="419" customFormat="false" ht="13.8" hidden="false" customHeight="false" outlineLevel="0" collapsed="false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8"/>
      <c r="BN419" s="8"/>
      <c r="BO419" s="8"/>
      <c r="BP419" s="8"/>
      <c r="BQ419" s="8"/>
      <c r="BR419" s="8"/>
      <c r="BS419" s="8"/>
      <c r="BT419" s="8"/>
      <c r="BU419" s="8"/>
      <c r="BV419" s="8"/>
      <c r="BW419" s="8"/>
    </row>
    <row r="420" customFormat="false" ht="13.8" hidden="false" customHeight="false" outlineLevel="0" collapsed="false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8"/>
      <c r="BN420" s="8"/>
      <c r="BO420" s="8"/>
      <c r="BP420" s="8"/>
      <c r="BQ420" s="8"/>
      <c r="BR420" s="8"/>
      <c r="BS420" s="8"/>
      <c r="BT420" s="8"/>
      <c r="BU420" s="8"/>
      <c r="BV420" s="8"/>
      <c r="BW420" s="8"/>
    </row>
    <row r="421" customFormat="false" ht="13.8" hidden="false" customHeight="false" outlineLevel="0" collapsed="false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8"/>
      <c r="BN421" s="8"/>
      <c r="BO421" s="8"/>
      <c r="BP421" s="8"/>
      <c r="BQ421" s="8"/>
      <c r="BR421" s="8"/>
      <c r="BS421" s="8"/>
      <c r="BT421" s="8"/>
      <c r="BU421" s="8"/>
      <c r="BV421" s="8"/>
      <c r="BW421" s="8"/>
    </row>
    <row r="422" customFormat="false" ht="13.8" hidden="false" customHeight="false" outlineLevel="0" collapsed="false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8"/>
      <c r="BN422" s="8"/>
      <c r="BO422" s="8"/>
      <c r="BP422" s="8"/>
      <c r="BQ422" s="8"/>
      <c r="BR422" s="8"/>
      <c r="BS422" s="8"/>
      <c r="BT422" s="8"/>
      <c r="BU422" s="8"/>
      <c r="BV422" s="8"/>
      <c r="BW422" s="8"/>
    </row>
    <row r="423" customFormat="false" ht="13.8" hidden="false" customHeight="false" outlineLevel="0" collapsed="false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8"/>
      <c r="BN423" s="8"/>
      <c r="BO423" s="8"/>
      <c r="BP423" s="8"/>
      <c r="BQ423" s="8"/>
      <c r="BR423" s="8"/>
      <c r="BS423" s="8"/>
      <c r="BT423" s="8"/>
      <c r="BU423" s="8"/>
      <c r="BV423" s="8"/>
      <c r="BW423" s="8"/>
    </row>
    <row r="424" customFormat="false" ht="13.8" hidden="false" customHeight="false" outlineLevel="0" collapsed="false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8"/>
      <c r="BN424" s="8"/>
      <c r="BO424" s="8"/>
      <c r="BP424" s="8"/>
      <c r="BQ424" s="8"/>
      <c r="BR424" s="8"/>
      <c r="BS424" s="8"/>
      <c r="BT424" s="8"/>
      <c r="BU424" s="8"/>
      <c r="BV424" s="8"/>
      <c r="BW424" s="8"/>
    </row>
    <row r="425" customFormat="false" ht="13.8" hidden="false" customHeight="false" outlineLevel="0" collapsed="false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8"/>
      <c r="BN425" s="8"/>
      <c r="BO425" s="8"/>
      <c r="BP425" s="8"/>
      <c r="BQ425" s="8"/>
      <c r="BR425" s="8"/>
      <c r="BS425" s="8"/>
      <c r="BT425" s="8"/>
      <c r="BU425" s="8"/>
      <c r="BV425" s="8"/>
      <c r="BW425" s="8"/>
    </row>
    <row r="426" customFormat="false" ht="13.8" hidden="false" customHeight="false" outlineLevel="0" collapsed="false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8"/>
      <c r="BN426" s="8"/>
      <c r="BO426" s="8"/>
      <c r="BP426" s="8"/>
      <c r="BQ426" s="8"/>
      <c r="BR426" s="8"/>
      <c r="BS426" s="8"/>
      <c r="BT426" s="8"/>
      <c r="BU426" s="8"/>
      <c r="BV426" s="8"/>
      <c r="BW426" s="8"/>
    </row>
    <row r="427" customFormat="false" ht="13.8" hidden="false" customHeight="false" outlineLevel="0" collapsed="false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8"/>
      <c r="BN427" s="8"/>
      <c r="BO427" s="8"/>
      <c r="BP427" s="8"/>
      <c r="BQ427" s="8"/>
      <c r="BR427" s="8"/>
      <c r="BS427" s="8"/>
      <c r="BT427" s="8"/>
      <c r="BU427" s="8"/>
      <c r="BV427" s="8"/>
      <c r="BW427" s="8"/>
    </row>
    <row r="428" customFormat="false" ht="13.8" hidden="false" customHeight="false" outlineLevel="0" collapsed="false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8"/>
      <c r="BN428" s="8"/>
      <c r="BO428" s="8"/>
      <c r="BP428" s="8"/>
      <c r="BQ428" s="8"/>
      <c r="BR428" s="8"/>
      <c r="BS428" s="8"/>
      <c r="BT428" s="8"/>
      <c r="BU428" s="8"/>
      <c r="BV428" s="8"/>
      <c r="BW428" s="8"/>
    </row>
    <row r="429" customFormat="false" ht="13.8" hidden="false" customHeight="false" outlineLevel="0" collapsed="false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8"/>
      <c r="BN429" s="8"/>
      <c r="BO429" s="8"/>
      <c r="BP429" s="8"/>
      <c r="BQ429" s="8"/>
      <c r="BR429" s="8"/>
      <c r="BS429" s="8"/>
      <c r="BT429" s="8"/>
      <c r="BU429" s="8"/>
      <c r="BV429" s="8"/>
      <c r="BW429" s="8"/>
    </row>
    <row r="430" customFormat="false" ht="13.8" hidden="false" customHeight="false" outlineLevel="0" collapsed="false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8"/>
      <c r="BN430" s="8"/>
      <c r="BO430" s="8"/>
      <c r="BP430" s="8"/>
      <c r="BQ430" s="8"/>
      <c r="BR430" s="8"/>
      <c r="BS430" s="8"/>
      <c r="BT430" s="8"/>
      <c r="BU430" s="8"/>
      <c r="BV430" s="8"/>
      <c r="BW430" s="8"/>
    </row>
    <row r="431" customFormat="false" ht="13.8" hidden="false" customHeight="false" outlineLevel="0" collapsed="false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8"/>
      <c r="BN431" s="8"/>
      <c r="BO431" s="8"/>
      <c r="BP431" s="8"/>
      <c r="BQ431" s="8"/>
      <c r="BR431" s="8"/>
      <c r="BS431" s="8"/>
      <c r="BT431" s="8"/>
      <c r="BU431" s="8"/>
      <c r="BV431" s="8"/>
      <c r="BW431" s="8"/>
    </row>
    <row r="432" customFormat="false" ht="13.8" hidden="false" customHeight="false" outlineLevel="0" collapsed="false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8"/>
      <c r="BN432" s="8"/>
      <c r="BO432" s="8"/>
      <c r="BP432" s="8"/>
      <c r="BQ432" s="8"/>
      <c r="BR432" s="8"/>
      <c r="BS432" s="8"/>
      <c r="BT432" s="8"/>
      <c r="BU432" s="8"/>
      <c r="BV432" s="8"/>
      <c r="BW432" s="8"/>
    </row>
    <row r="433" customFormat="false" ht="13.8" hidden="false" customHeight="false" outlineLevel="0" collapsed="false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8"/>
      <c r="BN433" s="8"/>
      <c r="BO433" s="8"/>
      <c r="BP433" s="8"/>
      <c r="BQ433" s="8"/>
      <c r="BR433" s="8"/>
      <c r="BS433" s="8"/>
      <c r="BT433" s="8"/>
      <c r="BU433" s="8"/>
      <c r="BV433" s="8"/>
      <c r="BW433" s="8"/>
    </row>
    <row r="434" customFormat="false" ht="13.8" hidden="false" customHeight="false" outlineLevel="0" collapsed="false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8"/>
      <c r="BN434" s="8"/>
      <c r="BO434" s="8"/>
      <c r="BP434" s="8"/>
      <c r="BQ434" s="8"/>
      <c r="BR434" s="8"/>
      <c r="BS434" s="8"/>
      <c r="BT434" s="8"/>
      <c r="BU434" s="8"/>
      <c r="BV434" s="8"/>
      <c r="BW434" s="8"/>
    </row>
    <row r="435" customFormat="false" ht="13.8" hidden="false" customHeight="false" outlineLevel="0" collapsed="false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8"/>
      <c r="BN435" s="8"/>
      <c r="BO435" s="8"/>
      <c r="BP435" s="8"/>
      <c r="BQ435" s="8"/>
      <c r="BR435" s="8"/>
      <c r="BS435" s="8"/>
      <c r="BT435" s="8"/>
      <c r="BU435" s="8"/>
      <c r="BV435" s="8"/>
      <c r="BW435" s="8"/>
    </row>
    <row r="436" customFormat="false" ht="13.8" hidden="false" customHeight="false" outlineLevel="0" collapsed="false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</row>
    <row r="437" customFormat="false" ht="13.8" hidden="false" customHeight="false" outlineLevel="0" collapsed="false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</row>
    <row r="438" customFormat="false" ht="13.8" hidden="false" customHeight="false" outlineLevel="0" collapsed="false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</row>
    <row r="439" customFormat="false" ht="13.8" hidden="false" customHeight="false" outlineLevel="0" collapsed="false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</row>
    <row r="440" customFormat="false" ht="13.8" hidden="false" customHeight="false" outlineLevel="0" collapsed="false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</row>
    <row r="441" customFormat="false" ht="13.8" hidden="false" customHeight="false" outlineLevel="0" collapsed="false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</row>
    <row r="442" customFormat="false" ht="13.8" hidden="false" customHeight="false" outlineLevel="0" collapsed="false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</row>
    <row r="443" customFormat="false" ht="13.8" hidden="false" customHeight="false" outlineLevel="0" collapsed="false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</row>
    <row r="444" customFormat="false" ht="13.8" hidden="false" customHeight="false" outlineLevel="0" collapsed="false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</row>
    <row r="445" customFormat="false" ht="13.8" hidden="false" customHeight="false" outlineLevel="0" collapsed="false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</row>
    <row r="446" customFormat="false" ht="13.8" hidden="false" customHeight="false" outlineLevel="0" collapsed="false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</row>
    <row r="447" customFormat="false" ht="13.8" hidden="false" customHeight="false" outlineLevel="0" collapsed="false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</row>
    <row r="448" customFormat="false" ht="13.8" hidden="false" customHeight="false" outlineLevel="0" collapsed="false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</row>
    <row r="449" customFormat="false" ht="13.8" hidden="false" customHeight="false" outlineLevel="0" collapsed="false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</row>
    <row r="450" customFormat="false" ht="13.8" hidden="false" customHeight="false" outlineLevel="0" collapsed="false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</row>
    <row r="451" customFormat="false" ht="13.8" hidden="false" customHeight="false" outlineLevel="0" collapsed="false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</row>
    <row r="452" customFormat="false" ht="13.8" hidden="false" customHeight="false" outlineLevel="0" collapsed="false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</row>
    <row r="453" customFormat="false" ht="13.8" hidden="false" customHeight="false" outlineLevel="0" collapsed="false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</row>
    <row r="454" customFormat="false" ht="13.8" hidden="false" customHeight="false" outlineLevel="0" collapsed="false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</row>
    <row r="455" customFormat="false" ht="13.8" hidden="false" customHeight="false" outlineLevel="0" collapsed="false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</row>
    <row r="456" customFormat="false" ht="13.8" hidden="false" customHeight="false" outlineLevel="0" collapsed="false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</row>
    <row r="457" customFormat="false" ht="13.8" hidden="false" customHeight="false" outlineLevel="0" collapsed="false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</row>
    <row r="458" customFormat="false" ht="13.8" hidden="false" customHeight="false" outlineLevel="0" collapsed="false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</row>
    <row r="459" customFormat="false" ht="13.8" hidden="false" customHeight="false" outlineLevel="0" collapsed="false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</row>
    <row r="460" customFormat="false" ht="13.8" hidden="false" customHeight="false" outlineLevel="0" collapsed="false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</row>
    <row r="461" customFormat="false" ht="13.8" hidden="false" customHeight="false" outlineLevel="0" collapsed="false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</row>
    <row r="462" customFormat="false" ht="13.8" hidden="false" customHeight="false" outlineLevel="0" collapsed="false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</row>
    <row r="463" customFormat="false" ht="13.8" hidden="false" customHeight="false" outlineLevel="0" collapsed="false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</row>
    <row r="464" customFormat="false" ht="13.8" hidden="false" customHeight="false" outlineLevel="0" collapsed="false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</row>
    <row r="465" customFormat="false" ht="13.8" hidden="false" customHeight="false" outlineLevel="0" collapsed="false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</row>
    <row r="466" customFormat="false" ht="13.8" hidden="false" customHeight="false" outlineLevel="0" collapsed="false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</row>
    <row r="467" customFormat="false" ht="13.8" hidden="false" customHeight="false" outlineLevel="0" collapsed="false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</row>
    <row r="468" customFormat="false" ht="13.8" hidden="false" customHeight="false" outlineLevel="0" collapsed="false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</row>
    <row r="469" customFormat="false" ht="13.8" hidden="false" customHeight="false" outlineLevel="0" collapsed="false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</row>
    <row r="470" customFormat="false" ht="13.8" hidden="false" customHeight="false" outlineLevel="0" collapsed="false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</row>
    <row r="471" customFormat="false" ht="13.8" hidden="false" customHeight="false" outlineLevel="0" collapsed="false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</row>
    <row r="472" customFormat="false" ht="13.8" hidden="false" customHeight="false" outlineLevel="0" collapsed="false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</row>
    <row r="473" customFormat="false" ht="13.8" hidden="false" customHeight="false" outlineLevel="0" collapsed="false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</row>
    <row r="474" customFormat="false" ht="13.8" hidden="false" customHeight="false" outlineLevel="0" collapsed="false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</row>
    <row r="475" customFormat="false" ht="13.8" hidden="false" customHeight="false" outlineLevel="0" collapsed="false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</row>
    <row r="476" customFormat="false" ht="13.8" hidden="false" customHeight="false" outlineLevel="0" collapsed="false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</row>
    <row r="477" customFormat="false" ht="13.8" hidden="false" customHeight="false" outlineLevel="0" collapsed="false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</row>
    <row r="478" customFormat="false" ht="13.8" hidden="false" customHeight="false" outlineLevel="0" collapsed="false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</row>
    <row r="479" customFormat="false" ht="13.8" hidden="false" customHeight="false" outlineLevel="0" collapsed="false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</row>
    <row r="480" customFormat="false" ht="13.8" hidden="false" customHeight="false" outlineLevel="0" collapsed="false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</row>
    <row r="481" customFormat="false" ht="13.8" hidden="false" customHeight="false" outlineLevel="0" collapsed="false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</row>
    <row r="482" customFormat="false" ht="13.8" hidden="false" customHeight="false" outlineLevel="0" collapsed="false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</row>
    <row r="483" customFormat="false" ht="13.8" hidden="false" customHeight="false" outlineLevel="0" collapsed="false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</row>
    <row r="484" customFormat="false" ht="13.8" hidden="false" customHeight="false" outlineLevel="0" collapsed="false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</row>
    <row r="485" customFormat="false" ht="13.8" hidden="false" customHeight="false" outlineLevel="0" collapsed="false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</row>
    <row r="486" customFormat="false" ht="13.8" hidden="false" customHeight="false" outlineLevel="0" collapsed="false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</row>
    <row r="487" customFormat="false" ht="13.8" hidden="false" customHeight="false" outlineLevel="0" collapsed="false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</row>
    <row r="488" customFormat="false" ht="13.8" hidden="false" customHeight="false" outlineLevel="0" collapsed="false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</row>
    <row r="489" customFormat="false" ht="13.8" hidden="false" customHeight="false" outlineLevel="0" collapsed="false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</row>
    <row r="490" customFormat="false" ht="13.8" hidden="false" customHeight="false" outlineLevel="0" collapsed="false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</row>
    <row r="491" customFormat="false" ht="13.8" hidden="false" customHeight="false" outlineLevel="0" collapsed="false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</row>
    <row r="492" customFormat="false" ht="13.8" hidden="false" customHeight="false" outlineLevel="0" collapsed="false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</row>
    <row r="493" customFormat="false" ht="13.8" hidden="false" customHeight="false" outlineLevel="0" collapsed="false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</row>
    <row r="494" customFormat="false" ht="13.8" hidden="false" customHeight="false" outlineLevel="0" collapsed="false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</row>
    <row r="495" customFormat="false" ht="13.8" hidden="false" customHeight="false" outlineLevel="0" collapsed="false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</row>
    <row r="496" customFormat="false" ht="13.8" hidden="false" customHeight="false" outlineLevel="0" collapsed="false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</row>
    <row r="497" customFormat="false" ht="13.8" hidden="false" customHeight="false" outlineLevel="0" collapsed="false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</row>
    <row r="498" customFormat="false" ht="13.8" hidden="false" customHeight="false" outlineLevel="0" collapsed="false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</row>
    <row r="499" customFormat="false" ht="13.8" hidden="false" customHeight="false" outlineLevel="0" collapsed="false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</row>
    <row r="500" customFormat="false" ht="13.8" hidden="false" customHeight="false" outlineLevel="0" collapsed="false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</row>
    <row r="501" customFormat="false" ht="13.8" hidden="false" customHeight="false" outlineLevel="0" collapsed="false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</row>
    <row r="502" customFormat="false" ht="13.8" hidden="false" customHeight="false" outlineLevel="0" collapsed="false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</row>
    <row r="503" customFormat="false" ht="13.8" hidden="false" customHeight="false" outlineLevel="0" collapsed="false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</row>
    <row r="504" customFormat="false" ht="13.8" hidden="false" customHeight="false" outlineLevel="0" collapsed="false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</row>
    <row r="505" customFormat="false" ht="13.8" hidden="false" customHeight="false" outlineLevel="0" collapsed="false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</row>
    <row r="506" customFormat="false" ht="13.8" hidden="false" customHeight="false" outlineLevel="0" collapsed="false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</row>
    <row r="507" customFormat="false" ht="13.8" hidden="false" customHeight="false" outlineLevel="0" collapsed="false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</row>
    <row r="508" customFormat="false" ht="13.8" hidden="false" customHeight="false" outlineLevel="0" collapsed="false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</row>
    <row r="509" customFormat="false" ht="13.8" hidden="false" customHeight="false" outlineLevel="0" collapsed="false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</row>
    <row r="510" customFormat="false" ht="13.8" hidden="false" customHeight="false" outlineLevel="0" collapsed="false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</row>
    <row r="511" customFormat="false" ht="13.8" hidden="false" customHeight="false" outlineLevel="0" collapsed="false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</row>
    <row r="512" customFormat="false" ht="13.8" hidden="false" customHeight="false" outlineLevel="0" collapsed="false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</row>
    <row r="513" customFormat="false" ht="13.8" hidden="false" customHeight="false" outlineLevel="0" collapsed="false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</row>
    <row r="514" customFormat="false" ht="13.8" hidden="false" customHeight="false" outlineLevel="0" collapsed="false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</row>
    <row r="515" customFormat="false" ht="13.8" hidden="false" customHeight="false" outlineLevel="0" collapsed="false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</row>
    <row r="516" customFormat="false" ht="13.8" hidden="false" customHeight="false" outlineLevel="0" collapsed="false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</row>
    <row r="517" customFormat="false" ht="13.8" hidden="false" customHeight="false" outlineLevel="0" collapsed="false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</row>
    <row r="518" customFormat="false" ht="13.8" hidden="false" customHeight="false" outlineLevel="0" collapsed="false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</row>
    <row r="519" customFormat="false" ht="13.8" hidden="false" customHeight="false" outlineLevel="0" collapsed="false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</row>
    <row r="520" customFormat="false" ht="13.8" hidden="false" customHeight="false" outlineLevel="0" collapsed="false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</row>
    <row r="521" customFormat="false" ht="13.8" hidden="false" customHeight="false" outlineLevel="0" collapsed="false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</row>
    <row r="522" customFormat="false" ht="13.8" hidden="false" customHeight="false" outlineLevel="0" collapsed="false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</row>
    <row r="523" customFormat="false" ht="13.8" hidden="false" customHeight="false" outlineLevel="0" collapsed="false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</row>
    <row r="524" customFormat="false" ht="13.8" hidden="false" customHeight="false" outlineLevel="0" collapsed="false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</row>
    <row r="525" customFormat="false" ht="13.8" hidden="false" customHeight="false" outlineLevel="0" collapsed="false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</row>
    <row r="526" customFormat="false" ht="13.8" hidden="false" customHeight="false" outlineLevel="0" collapsed="false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</row>
    <row r="527" customFormat="false" ht="13.8" hidden="false" customHeight="false" outlineLevel="0" collapsed="false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</row>
    <row r="528" customFormat="false" ht="13.8" hidden="false" customHeight="false" outlineLevel="0" collapsed="false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</row>
    <row r="529" customFormat="false" ht="13.8" hidden="false" customHeight="false" outlineLevel="0" collapsed="false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</row>
    <row r="530" customFormat="false" ht="13.8" hidden="false" customHeight="false" outlineLevel="0" collapsed="false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</row>
    <row r="531" customFormat="false" ht="13.8" hidden="false" customHeight="false" outlineLevel="0" collapsed="false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</row>
    <row r="532" customFormat="false" ht="13.8" hidden="false" customHeight="false" outlineLevel="0" collapsed="false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</row>
    <row r="533" customFormat="false" ht="13.8" hidden="false" customHeight="false" outlineLevel="0" collapsed="false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</row>
    <row r="534" customFormat="false" ht="13.8" hidden="false" customHeight="false" outlineLevel="0" collapsed="false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</row>
    <row r="535" customFormat="false" ht="13.8" hidden="false" customHeight="false" outlineLevel="0" collapsed="false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</row>
    <row r="536" customFormat="false" ht="13.8" hidden="false" customHeight="false" outlineLevel="0" collapsed="false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</row>
    <row r="537" customFormat="false" ht="13.8" hidden="false" customHeight="false" outlineLevel="0" collapsed="false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</row>
    <row r="538" customFormat="false" ht="13.8" hidden="false" customHeight="false" outlineLevel="0" collapsed="false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</row>
    <row r="539" customFormat="false" ht="13.8" hidden="false" customHeight="false" outlineLevel="0" collapsed="false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</row>
    <row r="540" customFormat="false" ht="13.8" hidden="false" customHeight="false" outlineLevel="0" collapsed="false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</row>
    <row r="541" customFormat="false" ht="13.8" hidden="false" customHeight="false" outlineLevel="0" collapsed="false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</row>
    <row r="542" customFormat="false" ht="13.8" hidden="false" customHeight="false" outlineLevel="0" collapsed="false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</row>
    <row r="543" customFormat="false" ht="13.8" hidden="false" customHeight="false" outlineLevel="0" collapsed="false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</row>
    <row r="544" customFormat="false" ht="13.8" hidden="false" customHeight="false" outlineLevel="0" collapsed="false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</row>
    <row r="545" customFormat="false" ht="13.8" hidden="false" customHeight="false" outlineLevel="0" collapsed="false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</row>
    <row r="546" customFormat="false" ht="13.8" hidden="false" customHeight="false" outlineLevel="0" collapsed="false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</row>
    <row r="547" customFormat="false" ht="13.8" hidden="false" customHeight="false" outlineLevel="0" collapsed="false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</row>
    <row r="548" customFormat="false" ht="13.8" hidden="false" customHeight="false" outlineLevel="0" collapsed="false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</row>
    <row r="549" customFormat="false" ht="13.8" hidden="false" customHeight="false" outlineLevel="0" collapsed="false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</row>
    <row r="550" customFormat="false" ht="13.8" hidden="false" customHeight="false" outlineLevel="0" collapsed="false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</row>
    <row r="551" customFormat="false" ht="13.8" hidden="false" customHeight="false" outlineLevel="0" collapsed="false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</row>
    <row r="552" customFormat="false" ht="13.8" hidden="false" customHeight="false" outlineLevel="0" collapsed="false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</row>
    <row r="553" customFormat="false" ht="13.8" hidden="false" customHeight="false" outlineLevel="0" collapsed="false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</row>
    <row r="554" customFormat="false" ht="13.8" hidden="false" customHeight="false" outlineLevel="0" collapsed="false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</row>
    <row r="555" customFormat="false" ht="13.8" hidden="false" customHeight="false" outlineLevel="0" collapsed="false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</row>
    <row r="556" customFormat="false" ht="13.8" hidden="false" customHeight="false" outlineLevel="0" collapsed="false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</row>
    <row r="557" customFormat="false" ht="13.8" hidden="false" customHeight="false" outlineLevel="0" collapsed="false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</row>
    <row r="558" customFormat="false" ht="13.8" hidden="false" customHeight="false" outlineLevel="0" collapsed="false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</row>
    <row r="559" customFormat="false" ht="13.8" hidden="false" customHeight="false" outlineLevel="0" collapsed="false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</row>
    <row r="560" customFormat="false" ht="13.8" hidden="false" customHeight="false" outlineLevel="0" collapsed="false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</row>
    <row r="561" customFormat="false" ht="13.8" hidden="false" customHeight="false" outlineLevel="0" collapsed="false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</row>
    <row r="562" customFormat="false" ht="13.8" hidden="false" customHeight="false" outlineLevel="0" collapsed="false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</row>
    <row r="563" customFormat="false" ht="13.8" hidden="false" customHeight="false" outlineLevel="0" collapsed="false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</row>
    <row r="564" customFormat="false" ht="13.8" hidden="false" customHeight="false" outlineLevel="0" collapsed="false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</row>
    <row r="565" customFormat="false" ht="13.8" hidden="false" customHeight="false" outlineLevel="0" collapsed="false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</row>
    <row r="566" customFormat="false" ht="13.8" hidden="false" customHeight="false" outlineLevel="0" collapsed="false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</row>
    <row r="567" customFormat="false" ht="13.8" hidden="false" customHeight="false" outlineLevel="0" collapsed="false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</row>
    <row r="568" customFormat="false" ht="13.8" hidden="false" customHeight="false" outlineLevel="0" collapsed="false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</row>
    <row r="569" customFormat="false" ht="13.8" hidden="false" customHeight="false" outlineLevel="0" collapsed="false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</row>
    <row r="570" customFormat="false" ht="13.8" hidden="false" customHeight="false" outlineLevel="0" collapsed="false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</row>
    <row r="571" customFormat="false" ht="13.8" hidden="false" customHeight="false" outlineLevel="0" collapsed="false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</row>
    <row r="572" customFormat="false" ht="13.8" hidden="false" customHeight="false" outlineLevel="0" collapsed="false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</row>
    <row r="573" customFormat="false" ht="13.8" hidden="false" customHeight="false" outlineLevel="0" collapsed="false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</row>
    <row r="574" customFormat="false" ht="13.8" hidden="false" customHeight="false" outlineLevel="0" collapsed="false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</row>
    <row r="575" customFormat="false" ht="13.8" hidden="false" customHeight="false" outlineLevel="0" collapsed="false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</row>
    <row r="576" customFormat="false" ht="13.8" hidden="false" customHeight="false" outlineLevel="0" collapsed="false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</row>
    <row r="577" customFormat="false" ht="13.8" hidden="false" customHeight="false" outlineLevel="0" collapsed="false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</row>
    <row r="578" customFormat="false" ht="13.8" hidden="false" customHeight="false" outlineLevel="0" collapsed="false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</row>
    <row r="579" customFormat="false" ht="13.8" hidden="false" customHeight="false" outlineLevel="0" collapsed="false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</row>
    <row r="580" customFormat="false" ht="13.8" hidden="false" customHeight="false" outlineLevel="0" collapsed="false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</row>
    <row r="581" customFormat="false" ht="13.8" hidden="false" customHeight="false" outlineLevel="0" collapsed="false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</row>
    <row r="582" customFormat="false" ht="13.8" hidden="false" customHeight="false" outlineLevel="0" collapsed="false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</row>
    <row r="583" customFormat="false" ht="13.8" hidden="false" customHeight="false" outlineLevel="0" collapsed="false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</row>
    <row r="584" customFormat="false" ht="13.8" hidden="false" customHeight="false" outlineLevel="0" collapsed="false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</row>
    <row r="585" customFormat="false" ht="13.8" hidden="false" customHeight="false" outlineLevel="0" collapsed="false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</row>
    <row r="586" customFormat="false" ht="13.8" hidden="false" customHeight="false" outlineLevel="0" collapsed="false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</row>
    <row r="587" customFormat="false" ht="13.8" hidden="false" customHeight="false" outlineLevel="0" collapsed="false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</row>
    <row r="588" customFormat="false" ht="13.8" hidden="false" customHeight="false" outlineLevel="0" collapsed="false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</row>
    <row r="589" customFormat="false" ht="13.8" hidden="false" customHeight="false" outlineLevel="0" collapsed="false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</row>
    <row r="590" customFormat="false" ht="13.8" hidden="false" customHeight="false" outlineLevel="0" collapsed="false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</row>
    <row r="591" customFormat="false" ht="13.8" hidden="false" customHeight="false" outlineLevel="0" collapsed="false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</row>
    <row r="592" customFormat="false" ht="13.8" hidden="false" customHeight="false" outlineLevel="0" collapsed="false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</row>
    <row r="593" customFormat="false" ht="13.8" hidden="false" customHeight="false" outlineLevel="0" collapsed="false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</row>
    <row r="594" customFormat="false" ht="13.8" hidden="false" customHeight="false" outlineLevel="0" collapsed="false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</row>
    <row r="595" customFormat="false" ht="13.8" hidden="false" customHeight="false" outlineLevel="0" collapsed="false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</row>
    <row r="596" customFormat="false" ht="13.8" hidden="false" customHeight="false" outlineLevel="0" collapsed="false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</row>
    <row r="597" customFormat="false" ht="13.8" hidden="false" customHeight="false" outlineLevel="0" collapsed="false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</row>
    <row r="598" customFormat="false" ht="13.8" hidden="false" customHeight="false" outlineLevel="0" collapsed="false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</row>
    <row r="599" customFormat="false" ht="13.8" hidden="false" customHeight="false" outlineLevel="0" collapsed="false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</row>
    <row r="600" customFormat="false" ht="13.8" hidden="false" customHeight="false" outlineLevel="0" collapsed="false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</row>
    <row r="601" customFormat="false" ht="13.8" hidden="false" customHeight="false" outlineLevel="0" collapsed="false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</row>
    <row r="602" customFormat="false" ht="13.8" hidden="false" customHeight="false" outlineLevel="0" collapsed="false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</row>
    <row r="603" customFormat="false" ht="13.8" hidden="false" customHeight="false" outlineLevel="0" collapsed="false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</row>
    <row r="604" customFormat="false" ht="13.8" hidden="false" customHeight="false" outlineLevel="0" collapsed="false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</row>
    <row r="605" customFormat="false" ht="13.8" hidden="false" customHeight="false" outlineLevel="0" collapsed="false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</row>
    <row r="606" customFormat="false" ht="13.8" hidden="false" customHeight="false" outlineLevel="0" collapsed="false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</row>
    <row r="607" customFormat="false" ht="13.8" hidden="false" customHeight="false" outlineLevel="0" collapsed="false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</row>
    <row r="608" customFormat="false" ht="13.8" hidden="false" customHeight="false" outlineLevel="0" collapsed="false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</row>
    <row r="609" customFormat="false" ht="13.8" hidden="false" customHeight="false" outlineLevel="0" collapsed="false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</row>
    <row r="610" customFormat="false" ht="13.8" hidden="false" customHeight="false" outlineLevel="0" collapsed="false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</row>
    <row r="611" customFormat="false" ht="13.8" hidden="false" customHeight="false" outlineLevel="0" collapsed="false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</row>
    <row r="612" customFormat="false" ht="13.8" hidden="false" customHeight="false" outlineLevel="0" collapsed="false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</row>
    <row r="613" customFormat="false" ht="13.8" hidden="false" customHeight="false" outlineLevel="0" collapsed="false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</row>
    <row r="614" customFormat="false" ht="13.8" hidden="false" customHeight="false" outlineLevel="0" collapsed="false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</row>
    <row r="615" customFormat="false" ht="13.8" hidden="false" customHeight="false" outlineLevel="0" collapsed="false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</row>
    <row r="616" customFormat="false" ht="13.8" hidden="false" customHeight="false" outlineLevel="0" collapsed="false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</row>
    <row r="617" customFormat="false" ht="13.8" hidden="false" customHeight="false" outlineLevel="0" collapsed="false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</row>
    <row r="618" customFormat="false" ht="13.8" hidden="false" customHeight="false" outlineLevel="0" collapsed="false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</row>
    <row r="619" customFormat="false" ht="13.8" hidden="false" customHeight="false" outlineLevel="0" collapsed="false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</row>
    <row r="620" customFormat="false" ht="13.8" hidden="false" customHeight="false" outlineLevel="0" collapsed="false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</row>
    <row r="621" customFormat="false" ht="13.8" hidden="false" customHeight="false" outlineLevel="0" collapsed="false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</row>
    <row r="622" customFormat="false" ht="13.8" hidden="false" customHeight="false" outlineLevel="0" collapsed="false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</row>
    <row r="623" customFormat="false" ht="13.8" hidden="false" customHeight="false" outlineLevel="0" collapsed="false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</row>
    <row r="624" customFormat="false" ht="13.8" hidden="false" customHeight="false" outlineLevel="0" collapsed="false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</row>
    <row r="625" customFormat="false" ht="13.8" hidden="false" customHeight="false" outlineLevel="0" collapsed="false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</row>
    <row r="626" customFormat="false" ht="13.8" hidden="false" customHeight="false" outlineLevel="0" collapsed="false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</row>
    <row r="627" customFormat="false" ht="13.8" hidden="false" customHeight="false" outlineLevel="0" collapsed="false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</row>
    <row r="628" customFormat="false" ht="13.8" hidden="false" customHeight="false" outlineLevel="0" collapsed="false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</row>
    <row r="629" customFormat="false" ht="13.8" hidden="false" customHeight="false" outlineLevel="0" collapsed="false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</row>
    <row r="630" customFormat="false" ht="13.8" hidden="false" customHeight="false" outlineLevel="0" collapsed="false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</row>
    <row r="631" customFormat="false" ht="13.8" hidden="false" customHeight="false" outlineLevel="0" collapsed="false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</row>
    <row r="632" customFormat="false" ht="13.8" hidden="false" customHeight="false" outlineLevel="0" collapsed="false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</row>
    <row r="633" customFormat="false" ht="13.8" hidden="false" customHeight="false" outlineLevel="0" collapsed="false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</row>
    <row r="634" customFormat="false" ht="13.8" hidden="false" customHeight="false" outlineLevel="0" collapsed="false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</row>
    <row r="635" customFormat="false" ht="13.8" hidden="false" customHeight="false" outlineLevel="0" collapsed="false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</row>
    <row r="636" customFormat="false" ht="13.8" hidden="false" customHeight="false" outlineLevel="0" collapsed="false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</row>
    <row r="637" customFormat="false" ht="13.8" hidden="false" customHeight="false" outlineLevel="0" collapsed="false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</row>
    <row r="638" customFormat="false" ht="13.8" hidden="false" customHeight="false" outlineLevel="0" collapsed="false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</row>
    <row r="639" customFormat="false" ht="13.8" hidden="false" customHeight="false" outlineLevel="0" collapsed="false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</row>
    <row r="640" customFormat="false" ht="13.8" hidden="false" customHeight="false" outlineLevel="0" collapsed="false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</row>
    <row r="641" customFormat="false" ht="13.8" hidden="false" customHeight="false" outlineLevel="0" collapsed="false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</row>
    <row r="642" customFormat="false" ht="13.8" hidden="false" customHeight="false" outlineLevel="0" collapsed="false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</row>
    <row r="643" customFormat="false" ht="13.8" hidden="false" customHeight="false" outlineLevel="0" collapsed="false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</row>
    <row r="644" customFormat="false" ht="13.8" hidden="false" customHeight="false" outlineLevel="0" collapsed="false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</row>
    <row r="645" customFormat="false" ht="13.8" hidden="false" customHeight="false" outlineLevel="0" collapsed="false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</row>
    <row r="646" customFormat="false" ht="13.8" hidden="false" customHeight="false" outlineLevel="0" collapsed="false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</row>
    <row r="647" customFormat="false" ht="13.8" hidden="false" customHeight="false" outlineLevel="0" collapsed="false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</row>
    <row r="648" customFormat="false" ht="13.8" hidden="false" customHeight="false" outlineLevel="0" collapsed="false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</row>
    <row r="649" customFormat="false" ht="13.8" hidden="false" customHeight="false" outlineLevel="0" collapsed="false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</row>
    <row r="650" customFormat="false" ht="13.8" hidden="false" customHeight="false" outlineLevel="0" collapsed="false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</row>
    <row r="651" customFormat="false" ht="13.8" hidden="false" customHeight="false" outlineLevel="0" collapsed="false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</row>
    <row r="652" customFormat="false" ht="13.8" hidden="false" customHeight="false" outlineLevel="0" collapsed="false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</row>
    <row r="653" customFormat="false" ht="13.8" hidden="false" customHeight="false" outlineLevel="0" collapsed="false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</row>
    <row r="654" customFormat="false" ht="13.8" hidden="false" customHeight="false" outlineLevel="0" collapsed="false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</row>
    <row r="655" customFormat="false" ht="13.8" hidden="false" customHeight="false" outlineLevel="0" collapsed="false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</row>
    <row r="656" customFormat="false" ht="13.8" hidden="false" customHeight="false" outlineLevel="0" collapsed="false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</row>
    <row r="657" customFormat="false" ht="13.8" hidden="false" customHeight="false" outlineLevel="0" collapsed="false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</row>
    <row r="658" customFormat="false" ht="13.8" hidden="false" customHeight="false" outlineLevel="0" collapsed="false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</row>
    <row r="659" customFormat="false" ht="13.8" hidden="false" customHeight="false" outlineLevel="0" collapsed="false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</row>
    <row r="660" customFormat="false" ht="13.8" hidden="false" customHeight="false" outlineLevel="0" collapsed="false"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</row>
    <row r="661" customFormat="false" ht="13.8" hidden="false" customHeight="false" outlineLevel="0" collapsed="false"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</row>
    <row r="662" customFormat="false" ht="13.8" hidden="false" customHeight="false" outlineLevel="0" collapsed="false"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</row>
  </sheetData>
  <hyperlinks>
    <hyperlink ref="AH83" r:id="rId2" display="https://www.youtube.com/watch?v=3GEFd8rZQgY 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3"/>
  <legacyDrawing r:id="rId4"/>
  <picture r:id="rId5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C00000"/>
    <pageSetUpPr fitToPage="false"/>
  </sheetPr>
  <dimension ref="A1:AH248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M18" activeCellId="0" sqref="M18"/>
    </sheetView>
  </sheetViews>
  <sheetFormatPr defaultColWidth="11.66796875" defaultRowHeight="13.8" zeroHeight="false" outlineLevelRow="0" outlineLevelCol="0"/>
  <cols>
    <col collapsed="false" customWidth="true" hidden="false" outlineLevel="0" max="64" min="1" style="1" width="11.42"/>
  </cols>
  <sheetData>
    <row r="1" customFormat="false" ht="13.8" hidden="false" customHeight="false" outlineLevel="0" collapsed="false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</row>
    <row r="2" customFormat="false" ht="13.8" hidden="false" customHeight="false" outlineLevel="0" collapsed="false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customFormat="false" ht="13.8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</row>
    <row r="4" customFormat="false" ht="26.8" hidden="false" customHeight="false" outlineLevel="0" collapsed="false">
      <c r="A4" s="4"/>
      <c r="B4" s="5" t="s">
        <v>6</v>
      </c>
      <c r="C4" s="4"/>
      <c r="D4" s="4"/>
      <c r="E4" s="4"/>
      <c r="F4" s="4"/>
      <c r="G4" s="4"/>
      <c r="H4" s="4"/>
      <c r="I4" s="4"/>
      <c r="J4" s="4"/>
      <c r="K4" s="5" t="s">
        <v>2741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customFormat="false" ht="13.8" hidden="false" customHeight="false" outlineLevel="0" collapsed="false">
      <c r="A5" s="4"/>
      <c r="B5" s="4"/>
      <c r="C5" s="4"/>
      <c r="D5" s="4"/>
      <c r="E5" s="4"/>
      <c r="F5" s="4"/>
      <c r="G5" s="59" t="s">
        <v>1905</v>
      </c>
      <c r="H5" s="4" t="s">
        <v>1950</v>
      </c>
      <c r="I5" s="4"/>
      <c r="J5" s="4"/>
      <c r="K5" s="6"/>
      <c r="L5" s="4"/>
      <c r="M5" s="4"/>
      <c r="N5" s="4" t="s">
        <v>2742</v>
      </c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</row>
    <row r="6" customFormat="false" ht="13.8" hidden="false" customHeight="false" outlineLevel="0" collapsed="false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 customFormat="false" ht="13.8" hidden="false" customHeight="false" outlineLevel="0" collapsed="false">
      <c r="A7" s="4"/>
      <c r="B7" s="4"/>
      <c r="C7" s="4"/>
      <c r="D7" s="4"/>
      <c r="E7" s="4"/>
      <c r="F7" s="4"/>
      <c r="G7" s="4"/>
      <c r="H7" s="4"/>
      <c r="I7" s="4"/>
      <c r="J7" s="4"/>
      <c r="K7" s="6"/>
      <c r="L7" s="4"/>
      <c r="M7" s="6"/>
      <c r="N7" s="4"/>
      <c r="O7" s="6"/>
      <c r="P7" s="4"/>
      <c r="Q7" s="6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customFormat="false" ht="13.8" hidden="false" customHeight="fals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15"/>
      <c r="L8" s="4"/>
      <c r="M8" s="15"/>
      <c r="N8" s="4"/>
      <c r="O8" s="15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customFormat="false" ht="13.8" hidden="false" customHeight="false" outlineLevel="0" collapsed="false">
      <c r="A9" s="4"/>
      <c r="B9" s="4" t="s">
        <v>2743</v>
      </c>
      <c r="C9" s="4"/>
      <c r="D9" s="4"/>
      <c r="E9" s="4" t="s">
        <v>2744</v>
      </c>
      <c r="F9" s="4"/>
      <c r="G9" s="4"/>
      <c r="H9" s="4"/>
      <c r="I9" s="4"/>
      <c r="J9" s="4"/>
      <c r="K9" s="15"/>
      <c r="L9" s="6" t="s">
        <v>1051</v>
      </c>
      <c r="M9" s="4"/>
      <c r="N9" s="4" t="s">
        <v>2745</v>
      </c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customFormat="false" ht="13.8" hidden="false" customHeight="false" outlineLevel="0" collapsed="false">
      <c r="A10" s="4"/>
      <c r="B10" s="4" t="s">
        <v>2746</v>
      </c>
      <c r="C10" s="4"/>
      <c r="D10" s="4"/>
      <c r="E10" s="4" t="s">
        <v>2747</v>
      </c>
      <c r="F10" s="4"/>
      <c r="G10" s="4"/>
      <c r="H10" s="4"/>
      <c r="I10" s="4"/>
      <c r="J10" s="4"/>
      <c r="K10" s="15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customFormat="false" ht="13.8" hidden="false" customHeight="false" outlineLevel="0" collapsed="false">
      <c r="A11" s="4"/>
      <c r="B11" s="4" t="s">
        <v>495</v>
      </c>
      <c r="C11" s="4"/>
      <c r="D11" s="4"/>
      <c r="E11" s="4" t="s">
        <v>2748</v>
      </c>
      <c r="F11" s="4"/>
      <c r="G11" s="4"/>
      <c r="H11" s="4"/>
      <c r="I11" s="4"/>
      <c r="J11" s="4"/>
      <c r="K11" s="15"/>
      <c r="L11" s="6" t="s">
        <v>244</v>
      </c>
      <c r="M11" s="4"/>
      <c r="N11" s="6" t="s">
        <v>550</v>
      </c>
      <c r="O11" s="4"/>
      <c r="P11" s="4"/>
      <c r="Q11" s="6" t="s">
        <v>376</v>
      </c>
      <c r="R11" s="4"/>
      <c r="S11" s="4"/>
      <c r="T11" s="6" t="s">
        <v>378</v>
      </c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 customFormat="false" ht="13.8" hidden="false" customHeight="false" outlineLevel="0" collapsed="false">
      <c r="A12" s="4"/>
      <c r="B12" s="4" t="s">
        <v>2749</v>
      </c>
      <c r="C12" s="4"/>
      <c r="D12" s="4"/>
      <c r="E12" s="4" t="s">
        <v>2750</v>
      </c>
      <c r="F12" s="4"/>
      <c r="G12" s="4"/>
      <c r="H12" s="4"/>
      <c r="I12" s="4"/>
      <c r="J12" s="4"/>
      <c r="K12" s="15"/>
      <c r="L12" s="15" t="s">
        <v>249</v>
      </c>
      <c r="M12" s="4" t="s">
        <v>381</v>
      </c>
      <c r="N12" s="15" t="s">
        <v>384</v>
      </c>
      <c r="O12" s="4" t="s">
        <v>1868</v>
      </c>
      <c r="P12" s="15"/>
      <c r="Q12" s="15" t="s">
        <v>382</v>
      </c>
      <c r="R12" s="4" t="s">
        <v>383</v>
      </c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customFormat="false" ht="15.85" hidden="false" customHeight="false" outlineLevel="0" collapsed="false">
      <c r="A13" s="4"/>
      <c r="B13" s="4" t="s">
        <v>2751</v>
      </c>
      <c r="C13" s="4"/>
      <c r="D13" s="4"/>
      <c r="E13" s="4" t="s">
        <v>2752</v>
      </c>
      <c r="F13" s="4"/>
      <c r="G13" s="4"/>
      <c r="H13" s="4"/>
      <c r="I13" s="4"/>
      <c r="J13" s="4"/>
      <c r="K13" s="15"/>
      <c r="L13" s="15" t="s">
        <v>256</v>
      </c>
      <c r="M13" s="4" t="s">
        <v>390</v>
      </c>
      <c r="N13" s="15" t="s">
        <v>250</v>
      </c>
      <c r="O13" s="4" t="s">
        <v>1873</v>
      </c>
      <c r="P13" s="15"/>
      <c r="Q13" s="15" t="s">
        <v>2753</v>
      </c>
      <c r="R13" s="4" t="s">
        <v>392</v>
      </c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4" customFormat="false" ht="15.85" hidden="false" customHeight="false" outlineLevel="0" collapsed="false">
      <c r="A14" s="4"/>
      <c r="B14" s="4" t="s">
        <v>2754</v>
      </c>
      <c r="C14" s="4"/>
      <c r="D14" s="4"/>
      <c r="E14" s="4" t="s">
        <v>2755</v>
      </c>
      <c r="F14" s="4"/>
      <c r="G14" s="4"/>
      <c r="H14" s="4"/>
      <c r="I14" s="4"/>
      <c r="J14" s="4"/>
      <c r="K14" s="4"/>
      <c r="L14" s="15" t="s">
        <v>247</v>
      </c>
      <c r="M14" s="4" t="s">
        <v>400</v>
      </c>
      <c r="N14" s="15" t="s">
        <v>413</v>
      </c>
      <c r="O14" s="4" t="s">
        <v>1882</v>
      </c>
      <c r="P14" s="15"/>
      <c r="Q14" s="15" t="s">
        <v>411</v>
      </c>
      <c r="R14" s="4" t="s">
        <v>2756</v>
      </c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 customFormat="false" ht="13.8" hidden="false" customHeight="false" outlineLevel="0" collapsed="false">
      <c r="A15" s="4"/>
      <c r="B15" s="4" t="s">
        <v>2757</v>
      </c>
      <c r="C15" s="4"/>
      <c r="D15" s="4"/>
      <c r="E15" s="4" t="s">
        <v>2758</v>
      </c>
      <c r="F15" s="4"/>
      <c r="G15" s="4"/>
      <c r="H15" s="4"/>
      <c r="I15" s="4"/>
      <c r="J15" s="4"/>
      <c r="K15" s="4"/>
      <c r="L15" s="15" t="s">
        <v>261</v>
      </c>
      <c r="M15" s="4" t="s">
        <v>410</v>
      </c>
      <c r="N15" s="15" t="s">
        <v>2233</v>
      </c>
      <c r="O15" s="4" t="s">
        <v>2759</v>
      </c>
      <c r="P15" s="15"/>
      <c r="Q15" s="15" t="s">
        <v>270</v>
      </c>
      <c r="R15" s="4" t="s">
        <v>2760</v>
      </c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</row>
    <row r="16" customFormat="false" ht="13.8" hidden="false" customHeight="false" outlineLevel="0" collapsed="false">
      <c r="A16" s="4"/>
      <c r="B16" s="4" t="s">
        <v>2761</v>
      </c>
      <c r="C16" s="4"/>
      <c r="D16" s="4"/>
      <c r="E16" s="4" t="s">
        <v>2762</v>
      </c>
      <c r="F16" s="4"/>
      <c r="G16" s="4"/>
      <c r="H16" s="4"/>
      <c r="I16" s="4"/>
      <c r="J16" s="4"/>
      <c r="K16" s="4"/>
      <c r="L16" s="15" t="s">
        <v>414</v>
      </c>
      <c r="M16" s="4" t="s">
        <v>415</v>
      </c>
      <c r="N16" s="15" t="s">
        <v>2238</v>
      </c>
      <c r="O16" s="4" t="s">
        <v>2763</v>
      </c>
      <c r="P16" s="15"/>
      <c r="Q16" s="15" t="s">
        <v>420</v>
      </c>
      <c r="R16" s="4" t="s">
        <v>2764</v>
      </c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</row>
    <row r="17" customFormat="false" ht="13.8" hidden="false" customHeight="false" outlineLevel="0" collapsed="false">
      <c r="A17" s="4"/>
      <c r="B17" s="4" t="s">
        <v>2765</v>
      </c>
      <c r="C17" s="4"/>
      <c r="D17" s="4"/>
      <c r="E17" s="4" t="s">
        <v>2766</v>
      </c>
      <c r="F17" s="4"/>
      <c r="G17" s="4"/>
      <c r="H17" s="4"/>
      <c r="I17" s="4"/>
      <c r="J17" s="4"/>
      <c r="K17" s="4"/>
      <c r="L17" s="15" t="s">
        <v>389</v>
      </c>
      <c r="M17" s="4" t="s">
        <v>2767</v>
      </c>
      <c r="N17" s="15" t="s">
        <v>2768</v>
      </c>
      <c r="O17" s="4" t="s">
        <v>1868</v>
      </c>
      <c r="P17" s="15"/>
      <c r="Q17" s="15" t="s">
        <v>416</v>
      </c>
      <c r="R17" s="4" t="s">
        <v>2769</v>
      </c>
      <c r="S17" s="4"/>
      <c r="T17" s="4"/>
      <c r="U17" s="6" t="s">
        <v>1020</v>
      </c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</row>
    <row r="18" customFormat="false" ht="13.8" hidden="false" customHeight="false" outlineLevel="0" collapsed="false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15" t="s">
        <v>2770</v>
      </c>
      <c r="O18" s="4" t="s">
        <v>1873</v>
      </c>
      <c r="P18" s="4"/>
      <c r="Q18" s="4"/>
      <c r="R18" s="4"/>
      <c r="S18" s="4"/>
      <c r="T18" s="4"/>
      <c r="U18" s="4" t="s">
        <v>2771</v>
      </c>
      <c r="V18" s="4"/>
      <c r="W18" s="4" t="s">
        <v>2772</v>
      </c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</row>
    <row r="19" customFormat="false" ht="13.8" hidden="false" customHeight="false" outlineLevel="0" collapsed="false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15" t="s">
        <v>2773</v>
      </c>
      <c r="O19" s="4" t="s">
        <v>1882</v>
      </c>
      <c r="P19" s="4"/>
      <c r="Q19" s="4"/>
      <c r="R19" s="4"/>
      <c r="S19" s="4"/>
      <c r="T19" s="4"/>
      <c r="U19" s="4" t="s">
        <v>2774</v>
      </c>
      <c r="V19" s="4"/>
      <c r="W19" s="4" t="s">
        <v>2775</v>
      </c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</row>
    <row r="20" customFormat="false" ht="13.8" hidden="false" customHeight="false" outlineLevel="0" collapsed="false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15" t="s">
        <v>2243</v>
      </c>
      <c r="O20" s="4" t="s">
        <v>2244</v>
      </c>
      <c r="P20" s="4"/>
      <c r="Q20" s="4"/>
      <c r="R20" s="4"/>
      <c r="S20" s="4"/>
      <c r="T20" s="4"/>
      <c r="U20" s="4" t="s">
        <v>2776</v>
      </c>
      <c r="V20" s="4"/>
      <c r="W20" s="4" t="s">
        <v>2777</v>
      </c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</row>
    <row r="21" customFormat="false" ht="13.8" hidden="false" customHeight="false" outlineLevel="0" collapsed="false">
      <c r="A21" s="4" t="s">
        <v>2778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 t="s">
        <v>1021</v>
      </c>
      <c r="V21" s="4"/>
      <c r="W21" s="4" t="s">
        <v>2779</v>
      </c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</row>
    <row r="22" customFormat="false" ht="13.8" hidden="false" customHeight="false" outlineLevel="0" collapsed="false">
      <c r="A22" s="4"/>
      <c r="B22" s="6" t="s">
        <v>2780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 t="s">
        <v>239</v>
      </c>
      <c r="V22" s="4"/>
      <c r="W22" s="4" t="s">
        <v>2781</v>
      </c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</row>
    <row r="23" customFormat="false" ht="13.8" hidden="false" customHeight="false" outlineLevel="0" collapsed="false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 t="s">
        <v>2782</v>
      </c>
      <c r="V23" s="4"/>
      <c r="W23" s="4" t="s">
        <v>2781</v>
      </c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</row>
    <row r="24" customFormat="false" ht="13.8" hidden="false" customHeight="false" outlineLevel="0" collapsed="false">
      <c r="A24" s="4"/>
      <c r="B24" s="4" t="s">
        <v>2783</v>
      </c>
      <c r="C24" s="4"/>
      <c r="D24" s="4"/>
      <c r="E24" s="4" t="s">
        <v>2784</v>
      </c>
      <c r="F24" s="4"/>
      <c r="G24" s="4"/>
      <c r="H24" s="4"/>
      <c r="I24" s="4"/>
      <c r="J24" s="4"/>
      <c r="K24" s="4"/>
      <c r="L24" s="4"/>
      <c r="M24" s="6" t="s">
        <v>322</v>
      </c>
      <c r="N24" s="4"/>
      <c r="O24" s="4"/>
      <c r="P24" s="4"/>
      <c r="Q24" s="6" t="s">
        <v>379</v>
      </c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</row>
    <row r="25" customFormat="false" ht="13.8" hidden="false" customHeight="false" outlineLevel="0" collapsed="false">
      <c r="A25" s="4"/>
      <c r="B25" s="4" t="s">
        <v>2785</v>
      </c>
      <c r="C25" s="4"/>
      <c r="D25" s="4"/>
      <c r="E25" s="4" t="s">
        <v>2786</v>
      </c>
      <c r="F25" s="4"/>
      <c r="G25" s="4"/>
      <c r="H25" s="4"/>
      <c r="I25" s="4"/>
      <c r="J25" s="4"/>
      <c r="K25" s="4"/>
      <c r="L25" s="4"/>
      <c r="M25" s="4" t="s">
        <v>2787</v>
      </c>
      <c r="N25" s="4" t="s">
        <v>1263</v>
      </c>
      <c r="O25" s="4"/>
      <c r="P25" s="4"/>
      <c r="Q25" s="4" t="s">
        <v>2788</v>
      </c>
      <c r="R25" s="4"/>
      <c r="S25" s="4" t="s">
        <v>2789</v>
      </c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</row>
    <row r="26" customFormat="false" ht="13.8" hidden="false" customHeight="false" outlineLevel="0" collapsed="false">
      <c r="A26" s="4"/>
      <c r="B26" s="4" t="s">
        <v>2790</v>
      </c>
      <c r="C26" s="4"/>
      <c r="D26" s="4"/>
      <c r="E26" s="4" t="s">
        <v>2791</v>
      </c>
      <c r="F26" s="4"/>
      <c r="G26" s="4"/>
      <c r="H26" s="4"/>
      <c r="I26" s="4"/>
      <c r="J26" s="4"/>
      <c r="K26" s="4"/>
      <c r="L26" s="4"/>
      <c r="M26" s="4" t="s">
        <v>2792</v>
      </c>
      <c r="N26" s="4" t="s">
        <v>2793</v>
      </c>
      <c r="O26" s="4"/>
      <c r="P26" s="4"/>
      <c r="Q26" s="4" t="s">
        <v>2794</v>
      </c>
      <c r="R26" s="4"/>
      <c r="S26" s="4" t="s">
        <v>2795</v>
      </c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 customFormat="false" ht="13.8" hidden="false" customHeight="false" outlineLevel="0" collapsed="false">
      <c r="A27" s="4"/>
      <c r="B27" s="4" t="s">
        <v>2796</v>
      </c>
      <c r="C27" s="4"/>
      <c r="D27" s="4"/>
      <c r="E27" s="4" t="s">
        <v>2797</v>
      </c>
      <c r="F27" s="4"/>
      <c r="G27" s="4"/>
      <c r="H27" s="4"/>
      <c r="I27" s="4"/>
      <c r="J27" s="4"/>
      <c r="K27" s="4"/>
      <c r="L27" s="4"/>
      <c r="M27" s="4" t="s">
        <v>2798</v>
      </c>
      <c r="N27" s="4" t="s">
        <v>1562</v>
      </c>
      <c r="O27" s="4"/>
      <c r="P27" s="4"/>
      <c r="Q27" s="4" t="s">
        <v>2799</v>
      </c>
      <c r="R27" s="4"/>
      <c r="S27" s="4" t="s">
        <v>2800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</row>
    <row r="28" customFormat="false" ht="13.8" hidden="false" customHeight="false" outlineLevel="0" collapsed="false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 t="s">
        <v>2801</v>
      </c>
      <c r="N28" s="4" t="s">
        <v>2802</v>
      </c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</row>
    <row r="29" customFormat="false" ht="13.8" hidden="false" customHeight="false" outlineLevel="0" collapsed="false">
      <c r="A29" s="4"/>
      <c r="B29" s="6" t="s">
        <v>1936</v>
      </c>
      <c r="C29" s="4"/>
      <c r="D29" s="4" t="s">
        <v>2803</v>
      </c>
      <c r="E29" s="4"/>
      <c r="F29" s="4"/>
      <c r="G29" s="4"/>
      <c r="H29" s="4"/>
      <c r="I29" s="4"/>
      <c r="J29" s="4"/>
      <c r="K29" s="4"/>
      <c r="L29" s="4"/>
      <c r="M29" s="4" t="s">
        <v>1991</v>
      </c>
      <c r="N29" s="4" t="s">
        <v>1249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</row>
    <row r="30" customFormat="false" ht="13.8" hidden="false" customHeight="false" outlineLevel="0" collapsed="false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 t="s">
        <v>2804</v>
      </c>
      <c r="N30" s="4" t="s">
        <v>2805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</row>
    <row r="31" customFormat="false" ht="13.8" hidden="false" customHeight="false" outlineLevel="0" collapsed="false">
      <c r="A31" s="4"/>
      <c r="B31" s="4" t="s">
        <v>2806</v>
      </c>
      <c r="C31" s="4"/>
      <c r="D31" s="4" t="s">
        <v>2807</v>
      </c>
      <c r="E31" s="4"/>
      <c r="F31" s="4"/>
      <c r="G31" s="4"/>
      <c r="H31" s="4"/>
      <c r="I31" s="4"/>
      <c r="J31" s="4"/>
      <c r="K31" s="4"/>
      <c r="L31" s="4"/>
      <c r="M31" s="4" t="s">
        <v>2808</v>
      </c>
      <c r="N31" s="4" t="s">
        <v>2809</v>
      </c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</row>
    <row r="32" customFormat="false" ht="13.8" hidden="false" customHeight="false" outlineLevel="0" collapsed="false">
      <c r="A32" s="4"/>
      <c r="B32" s="4" t="s">
        <v>2810</v>
      </c>
      <c r="C32" s="4"/>
      <c r="D32" s="4" t="s">
        <v>2811</v>
      </c>
      <c r="E32" s="4"/>
      <c r="F32" s="4"/>
      <c r="G32" s="4"/>
      <c r="H32" s="4"/>
      <c r="I32" s="4"/>
      <c r="J32" s="4"/>
      <c r="K32" s="4"/>
      <c r="L32" s="4"/>
      <c r="M32" s="4" t="s">
        <v>2812</v>
      </c>
      <c r="N32" s="4" t="s">
        <v>2813</v>
      </c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</row>
    <row r="33" customFormat="false" ht="13.8" hidden="false" customHeight="false" outlineLevel="0" collapsed="false">
      <c r="A33" s="4"/>
      <c r="B33" s="4" t="s">
        <v>2814</v>
      </c>
      <c r="C33" s="4"/>
      <c r="D33" s="4" t="s">
        <v>2815</v>
      </c>
      <c r="E33" s="4"/>
      <c r="F33" s="4"/>
      <c r="G33" s="4"/>
      <c r="H33" s="4"/>
      <c r="I33" s="4"/>
      <c r="J33" s="4"/>
      <c r="K33" s="4"/>
      <c r="L33" s="4"/>
      <c r="M33" s="4" t="s">
        <v>2816</v>
      </c>
      <c r="N33" s="4" t="s">
        <v>2817</v>
      </c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</row>
    <row r="34" customFormat="false" ht="13.8" hidden="false" customHeight="false" outlineLevel="0" collapsed="false">
      <c r="A34" s="4"/>
      <c r="B34" s="4" t="s">
        <v>2818</v>
      </c>
      <c r="C34" s="4"/>
      <c r="D34" s="4" t="s">
        <v>2819</v>
      </c>
      <c r="E34" s="4"/>
      <c r="F34" s="4"/>
      <c r="G34" s="4"/>
      <c r="H34" s="4"/>
      <c r="I34" s="4"/>
      <c r="J34" s="4"/>
      <c r="K34" s="4"/>
      <c r="L34" s="4"/>
      <c r="M34" s="4" t="s">
        <v>2820</v>
      </c>
      <c r="N34" s="4" t="s">
        <v>2821</v>
      </c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</row>
    <row r="35" customFormat="false" ht="13.8" hidden="false" customHeight="false" outlineLevel="0" collapsed="false">
      <c r="A35" s="4"/>
      <c r="B35" s="4" t="s">
        <v>2822</v>
      </c>
      <c r="C35" s="4"/>
      <c r="D35" s="4" t="s">
        <v>2823</v>
      </c>
      <c r="E35" s="4"/>
      <c r="F35" s="4"/>
      <c r="G35" s="4"/>
      <c r="H35" s="4"/>
      <c r="I35" s="4"/>
      <c r="J35" s="4"/>
      <c r="K35" s="4"/>
      <c r="L35" s="4"/>
      <c r="M35" s="4" t="s">
        <v>2824</v>
      </c>
      <c r="N35" s="4" t="s">
        <v>2825</v>
      </c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</row>
    <row r="36" customFormat="false" ht="13.8" hidden="false" customHeight="false" outlineLevel="0" collapsed="false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 t="s">
        <v>2826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</row>
    <row r="37" customFormat="false" ht="13.8" hidden="false" customHeight="false" outlineLevel="0" collapsed="false">
      <c r="A37" s="4"/>
      <c r="B37" s="4" t="s">
        <v>2827</v>
      </c>
      <c r="C37" s="4"/>
      <c r="D37" s="4" t="s">
        <v>2828</v>
      </c>
      <c r="E37" s="4"/>
      <c r="F37" s="4"/>
      <c r="G37" s="4"/>
      <c r="H37" s="4"/>
      <c r="I37" s="4"/>
      <c r="J37" s="4"/>
      <c r="K37" s="4"/>
      <c r="L37" s="4"/>
      <c r="M37" s="4" t="s">
        <v>2829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</row>
    <row r="38" customFormat="false" ht="13.8" hidden="false" customHeight="false" outlineLevel="0" collapsed="false">
      <c r="A38" s="4"/>
      <c r="B38" s="4" t="s">
        <v>2830</v>
      </c>
      <c r="C38" s="4"/>
      <c r="D38" s="4" t="s">
        <v>2831</v>
      </c>
      <c r="E38" s="4"/>
      <c r="F38" s="4"/>
      <c r="G38" s="4"/>
      <c r="H38" s="4"/>
      <c r="I38" s="4"/>
      <c r="J38" s="4"/>
      <c r="K38" s="4"/>
      <c r="L38" s="4"/>
      <c r="M38" s="4" t="s">
        <v>2832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</row>
    <row r="39" customFormat="false" ht="13.8" hidden="false" customHeight="false" outlineLevel="0" collapsed="false">
      <c r="A39" s="4"/>
      <c r="B39" s="4" t="s">
        <v>2833</v>
      </c>
      <c r="C39" s="4"/>
      <c r="D39" s="4" t="s">
        <v>2834</v>
      </c>
      <c r="E39" s="4"/>
      <c r="F39" s="4"/>
      <c r="G39" s="4"/>
      <c r="H39" s="4"/>
      <c r="I39" s="4"/>
      <c r="J39" s="4"/>
      <c r="K39" s="4"/>
      <c r="L39" s="4"/>
      <c r="M39" s="4" t="s">
        <v>2835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</row>
    <row r="40" customFormat="false" ht="13.8" hidden="false" customHeight="false" outlineLevel="0" collapsed="false">
      <c r="A40" s="4"/>
      <c r="B40" s="4" t="s">
        <v>2836</v>
      </c>
      <c r="C40" s="4"/>
      <c r="D40" s="4" t="s">
        <v>2837</v>
      </c>
      <c r="E40" s="4"/>
      <c r="F40" s="4"/>
      <c r="G40" s="4"/>
      <c r="H40" s="4"/>
      <c r="I40" s="4"/>
      <c r="J40" s="4"/>
      <c r="K40" s="4"/>
      <c r="L40" s="4"/>
      <c r="M40" s="4" t="s">
        <v>2838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</row>
    <row r="41" customFormat="false" ht="13.8" hidden="false" customHeight="false" outlineLevel="0" collapsed="false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</row>
    <row r="42" customFormat="false" ht="13.8" hidden="false" customHeight="false" outlineLevel="0" collapsed="false">
      <c r="A42" s="4"/>
      <c r="B42" s="6" t="s">
        <v>2839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</row>
    <row r="43" customFormat="false" ht="13.8" hidden="false" customHeight="fals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28" t="s">
        <v>1134</v>
      </c>
      <c r="N43" s="4"/>
      <c r="O43" s="4"/>
      <c r="P43" s="28" t="s">
        <v>1135</v>
      </c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customFormat="false" ht="13.8" hidden="false" customHeight="false" outlineLevel="0" collapsed="false">
      <c r="A44" s="4"/>
      <c r="B44" s="4" t="s">
        <v>2840</v>
      </c>
      <c r="C44" s="4"/>
      <c r="D44" s="4" t="s">
        <v>2841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6" t="s">
        <v>640</v>
      </c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</row>
    <row r="45" customFormat="false" ht="15.65" hidden="false" customHeight="false" outlineLevel="0" collapsed="false">
      <c r="A45" s="4"/>
      <c r="B45" s="4" t="s">
        <v>2842</v>
      </c>
      <c r="C45" s="4"/>
      <c r="D45" s="4" t="s">
        <v>2843</v>
      </c>
      <c r="E45" s="4"/>
      <c r="F45" s="4"/>
      <c r="G45" s="4"/>
      <c r="H45" s="4"/>
      <c r="I45" s="4"/>
      <c r="J45" s="4"/>
      <c r="K45" s="4"/>
      <c r="L45" s="4"/>
      <c r="M45" s="7" t="s">
        <v>2844</v>
      </c>
      <c r="N45" s="4"/>
      <c r="O45" s="4"/>
      <c r="P45" s="7" t="s">
        <v>2845</v>
      </c>
      <c r="Q45" s="4"/>
      <c r="R45" s="7" t="s">
        <v>2846</v>
      </c>
      <c r="S45" s="4"/>
      <c r="T45" s="4" t="s">
        <v>2847</v>
      </c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customFormat="false" ht="13.8" hidden="false" customHeight="false" outlineLevel="0" collapsed="false">
      <c r="A46" s="4"/>
      <c r="B46" s="4" t="s">
        <v>2848</v>
      </c>
      <c r="C46" s="4"/>
      <c r="D46" s="4" t="s">
        <v>2849</v>
      </c>
      <c r="E46" s="4"/>
      <c r="F46" s="4"/>
      <c r="G46" s="4"/>
      <c r="H46" s="4"/>
      <c r="I46" s="4"/>
      <c r="J46" s="4"/>
      <c r="K46" s="4"/>
      <c r="L46" s="4"/>
      <c r="M46" s="33" t="s">
        <v>1962</v>
      </c>
      <c r="N46" s="4"/>
      <c r="O46" s="4"/>
      <c r="P46" s="33" t="s">
        <v>1963</v>
      </c>
      <c r="Q46" s="4"/>
      <c r="R46" s="33" t="s">
        <v>1963</v>
      </c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customFormat="false" ht="13.8" hidden="false" customHeight="false" outlineLevel="0" collapsed="false">
      <c r="A47" s="4"/>
      <c r="B47" s="4" t="s">
        <v>2850</v>
      </c>
      <c r="C47" s="4"/>
      <c r="D47" s="4" t="s">
        <v>2851</v>
      </c>
      <c r="E47" s="4"/>
      <c r="F47" s="4"/>
      <c r="G47" s="4"/>
      <c r="H47" s="4"/>
      <c r="I47" s="4"/>
      <c r="J47" s="4"/>
      <c r="K47" s="4"/>
      <c r="L47" s="4"/>
      <c r="M47" s="45" t="s">
        <v>534</v>
      </c>
      <c r="N47" s="4"/>
      <c r="O47" s="4"/>
      <c r="P47" s="45" t="s">
        <v>534</v>
      </c>
      <c r="Q47" s="4"/>
      <c r="R47" s="45" t="s">
        <v>534</v>
      </c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</row>
    <row r="48" customFormat="false" ht="13.8" hidden="false" customHeight="false" outlineLevel="0" collapsed="false">
      <c r="A48" s="4"/>
      <c r="B48" s="4" t="s">
        <v>2852</v>
      </c>
      <c r="C48" s="4"/>
      <c r="D48" s="4" t="s">
        <v>2853</v>
      </c>
      <c r="E48" s="4"/>
      <c r="F48" s="4"/>
      <c r="G48" s="4"/>
      <c r="H48" s="4"/>
      <c r="I48" s="4"/>
      <c r="J48" s="4"/>
      <c r="K48" s="4"/>
      <c r="L48" s="4"/>
      <c r="M48" s="6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</row>
    <row r="49" customFormat="false" ht="13.8" hidden="false" customHeight="false" outlineLevel="0" collapsed="false">
      <c r="A49" s="4"/>
      <c r="B49" s="4" t="s">
        <v>2854</v>
      </c>
      <c r="C49" s="4"/>
      <c r="D49" s="4" t="s">
        <v>2855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33" t="s">
        <v>1970</v>
      </c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</row>
    <row r="50" customFormat="false" ht="15.65" hidden="false" customHeight="false" outlineLevel="0" collapsed="false">
      <c r="A50" s="4"/>
      <c r="B50" s="4" t="s">
        <v>2856</v>
      </c>
      <c r="C50" s="4"/>
      <c r="D50" s="4" t="s">
        <v>2857</v>
      </c>
      <c r="E50" s="4"/>
      <c r="F50" s="4"/>
      <c r="G50" s="4"/>
      <c r="H50" s="4"/>
      <c r="I50" s="4"/>
      <c r="J50" s="4"/>
      <c r="K50" s="4"/>
      <c r="L50" s="4"/>
      <c r="M50" s="7" t="s">
        <v>2844</v>
      </c>
      <c r="N50" s="4"/>
      <c r="O50" s="4"/>
      <c r="P50" s="7" t="s">
        <v>2858</v>
      </c>
      <c r="Q50" s="4"/>
      <c r="R50" s="7" t="s">
        <v>1976</v>
      </c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</row>
    <row r="51" customFormat="false" ht="13.8" hidden="false" customHeight="fals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33" t="s">
        <v>1962</v>
      </c>
      <c r="N51" s="4"/>
      <c r="O51" s="4"/>
      <c r="P51" s="33" t="s">
        <v>1963</v>
      </c>
      <c r="Q51" s="4"/>
      <c r="R51" s="33" t="s">
        <v>1963</v>
      </c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</row>
    <row r="52" customFormat="false" ht="13.8" hidden="false" customHeight="fals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5" t="s">
        <v>1154</v>
      </c>
      <c r="N52" s="4"/>
      <c r="O52" s="4"/>
      <c r="P52" s="45" t="s">
        <v>534</v>
      </c>
      <c r="Q52" s="4"/>
      <c r="R52" s="33" t="s">
        <v>1983</v>
      </c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</row>
    <row r="53" customFormat="false" ht="13.8" hidden="false" customHeight="false" outlineLevel="0" collapsed="false">
      <c r="A53" s="4"/>
      <c r="B53" s="6" t="s">
        <v>2435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33" t="s">
        <v>1982</v>
      </c>
      <c r="N53" s="4"/>
      <c r="O53" s="6"/>
      <c r="P53" s="4"/>
      <c r="Q53" s="4"/>
      <c r="R53" s="45" t="s">
        <v>534</v>
      </c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</row>
    <row r="54" customFormat="false" ht="13.8" hidden="false" customHeight="fals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5" t="s">
        <v>534</v>
      </c>
      <c r="N54" s="4"/>
      <c r="O54" s="6"/>
      <c r="P54" s="6"/>
      <c r="Q54" s="4"/>
      <c r="R54" s="6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</row>
    <row r="55" customFormat="false" ht="13.8" hidden="false" customHeight="false" outlineLevel="0" collapsed="false">
      <c r="A55" s="4"/>
      <c r="B55" s="4" t="s">
        <v>2859</v>
      </c>
      <c r="C55" s="4"/>
      <c r="D55" s="4" t="s">
        <v>2860</v>
      </c>
      <c r="E55" s="4"/>
      <c r="F55" s="4"/>
      <c r="G55" s="4"/>
      <c r="H55" s="4"/>
      <c r="I55" s="4"/>
      <c r="J55" s="4"/>
      <c r="K55" s="4"/>
      <c r="L55" s="4"/>
      <c r="M55" s="6"/>
      <c r="N55" s="4"/>
      <c r="O55" s="6"/>
      <c r="P55" s="6"/>
      <c r="Q55" s="6"/>
      <c r="R55" s="6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</row>
    <row r="56" customFormat="false" ht="13.8" hidden="false" customHeight="false" outlineLevel="0" collapsed="false">
      <c r="A56" s="4"/>
      <c r="B56" s="4" t="s">
        <v>2861</v>
      </c>
      <c r="C56" s="4"/>
      <c r="D56" s="4" t="s">
        <v>2862</v>
      </c>
      <c r="E56" s="4"/>
      <c r="F56" s="4"/>
      <c r="G56" s="4"/>
      <c r="H56" s="4"/>
      <c r="I56" s="4"/>
      <c r="J56" s="4"/>
      <c r="K56" s="4"/>
      <c r="L56" s="4"/>
      <c r="M56" s="4"/>
      <c r="N56" s="4"/>
      <c r="O56" s="6"/>
      <c r="P56" s="6"/>
      <c r="Q56" s="4"/>
      <c r="R56" s="6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</row>
    <row r="57" customFormat="false" ht="15.65" hidden="false" customHeight="false" outlineLevel="0" collapsed="false">
      <c r="A57" s="4"/>
      <c r="B57" s="4" t="s">
        <v>2863</v>
      </c>
      <c r="C57" s="4"/>
      <c r="D57" s="4" t="s">
        <v>2864</v>
      </c>
      <c r="E57" s="4"/>
      <c r="F57" s="4"/>
      <c r="G57" s="4"/>
      <c r="H57" s="4"/>
      <c r="I57" s="4"/>
      <c r="J57" s="4"/>
      <c r="K57" s="4"/>
      <c r="L57" s="4"/>
      <c r="M57" s="7" t="s">
        <v>2844</v>
      </c>
      <c r="N57" s="4"/>
      <c r="O57" s="6"/>
      <c r="P57" s="6"/>
      <c r="Q57" s="6"/>
      <c r="R57" s="6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</row>
    <row r="58" customFormat="false" ht="13.8" hidden="false" customHeight="false" outlineLevel="0" collapsed="false">
      <c r="A58" s="4"/>
      <c r="B58" s="4" t="s">
        <v>2865</v>
      </c>
      <c r="C58" s="4"/>
      <c r="D58" s="4" t="s">
        <v>2866</v>
      </c>
      <c r="E58" s="4"/>
      <c r="F58" s="4"/>
      <c r="G58" s="4"/>
      <c r="H58" s="4"/>
      <c r="I58" s="4"/>
      <c r="J58" s="4"/>
      <c r="K58" s="4"/>
      <c r="L58" s="4"/>
      <c r="M58" s="33" t="s">
        <v>1962</v>
      </c>
      <c r="N58" s="6"/>
      <c r="O58" s="6"/>
      <c r="P58" s="6"/>
      <c r="Q58" s="6"/>
      <c r="R58" s="6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</row>
    <row r="59" customFormat="false" ht="15.65" hidden="false" customHeight="false" outlineLevel="0" collapsed="false">
      <c r="A59" s="4"/>
      <c r="B59" s="4" t="s">
        <v>2867</v>
      </c>
      <c r="C59" s="4"/>
      <c r="D59" s="4" t="s">
        <v>2868</v>
      </c>
      <c r="E59" s="4"/>
      <c r="F59" s="4"/>
      <c r="G59" s="4"/>
      <c r="H59" s="4"/>
      <c r="I59" s="4"/>
      <c r="J59" s="4"/>
      <c r="K59" s="4"/>
      <c r="L59" s="4"/>
      <c r="M59" s="7" t="s">
        <v>2869</v>
      </c>
      <c r="N59" s="6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</row>
    <row r="60" customFormat="false" ht="13.8" hidden="false" customHeight="fals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33" t="s">
        <v>1982</v>
      </c>
      <c r="N60" s="6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</row>
    <row r="61" customFormat="false" ht="13.8" hidden="false" customHeight="false" outlineLevel="0" collapsed="false">
      <c r="A61" s="4"/>
      <c r="B61" s="4" t="s">
        <v>2870</v>
      </c>
      <c r="C61" s="4"/>
      <c r="D61" s="4" t="s">
        <v>2871</v>
      </c>
      <c r="E61" s="4"/>
      <c r="F61" s="4"/>
      <c r="G61" s="4"/>
      <c r="H61" s="4"/>
      <c r="I61" s="4"/>
      <c r="J61" s="4"/>
      <c r="K61" s="4"/>
      <c r="L61" s="4"/>
      <c r="M61" s="45" t="s">
        <v>1154</v>
      </c>
      <c r="N61" s="6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</row>
    <row r="62" customFormat="false" ht="13.8" hidden="false" customHeight="false" outlineLevel="0" collapsed="false">
      <c r="A62" s="4"/>
      <c r="B62" s="4" t="s">
        <v>2872</v>
      </c>
      <c r="C62" s="4"/>
      <c r="D62" s="4" t="s">
        <v>2873</v>
      </c>
      <c r="E62" s="4"/>
      <c r="F62" s="4"/>
      <c r="G62" s="4"/>
      <c r="H62" s="4"/>
      <c r="I62" s="4"/>
      <c r="J62" s="4"/>
      <c r="K62" s="4"/>
      <c r="L62" s="4"/>
      <c r="M62" s="33" t="s">
        <v>1997</v>
      </c>
      <c r="N62" s="6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</row>
    <row r="63" customFormat="false" ht="13.8" hidden="false" customHeight="false" outlineLevel="0" collapsed="false">
      <c r="A63" s="4"/>
      <c r="B63" s="4" t="s">
        <v>2874</v>
      </c>
      <c r="C63" s="4"/>
      <c r="D63" s="4" t="s">
        <v>2875</v>
      </c>
      <c r="E63" s="4"/>
      <c r="F63" s="4"/>
      <c r="G63" s="4"/>
      <c r="H63" s="4"/>
      <c r="I63" s="4"/>
      <c r="J63" s="4"/>
      <c r="K63" s="4"/>
      <c r="L63" s="4"/>
      <c r="M63" s="45" t="s">
        <v>534</v>
      </c>
      <c r="N63" s="6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</row>
    <row r="64" customFormat="false" ht="13.8" hidden="false" customHeight="false" outlineLevel="0" collapsed="false">
      <c r="A64" s="4"/>
      <c r="B64" s="4" t="s">
        <v>2876</v>
      </c>
      <c r="C64" s="4"/>
      <c r="D64" s="4" t="s">
        <v>2877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</row>
    <row r="65" customFormat="false" ht="13.8" hidden="false" customHeight="false" outlineLevel="0" collapsed="false">
      <c r="A65" s="4"/>
      <c r="B65" s="4" t="s">
        <v>2878</v>
      </c>
      <c r="C65" s="4"/>
      <c r="D65" s="4" t="s">
        <v>2879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</row>
    <row r="66" customFormat="false" ht="15.65" hidden="false" customHeight="fals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6" t="s">
        <v>2880</v>
      </c>
      <c r="N66" s="6"/>
      <c r="O66" s="6"/>
      <c r="P66" s="6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</row>
    <row r="67" customFormat="false" ht="13.8" hidden="false" customHeight="false" outlineLevel="0" collapsed="false">
      <c r="A67" s="4"/>
      <c r="B67" s="4" t="s">
        <v>2881</v>
      </c>
      <c r="C67" s="4"/>
      <c r="D67" s="4" t="s">
        <v>2882</v>
      </c>
      <c r="E67" s="4"/>
      <c r="F67" s="4"/>
      <c r="G67" s="4"/>
      <c r="H67" s="4"/>
      <c r="I67" s="4"/>
      <c r="J67" s="4"/>
      <c r="K67" s="4"/>
      <c r="L67" s="6"/>
      <c r="M67" s="6"/>
      <c r="N67" s="6"/>
      <c r="O67" s="6"/>
      <c r="P67" s="6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</row>
    <row r="68" customFormat="false" ht="15.65" hidden="false" customHeight="false" outlineLevel="0" collapsed="false">
      <c r="A68" s="4"/>
      <c r="B68" s="4" t="s">
        <v>2883</v>
      </c>
      <c r="C68" s="4"/>
      <c r="D68" s="4" t="s">
        <v>2884</v>
      </c>
      <c r="E68" s="4"/>
      <c r="F68" s="4"/>
      <c r="G68" s="4"/>
      <c r="H68" s="4"/>
      <c r="I68" s="4"/>
      <c r="J68" s="4"/>
      <c r="K68" s="4"/>
      <c r="L68" s="4"/>
      <c r="M68" s="7" t="s">
        <v>2885</v>
      </c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</row>
    <row r="69" customFormat="false" ht="13.8" hidden="false" customHeight="false" outlineLevel="0" collapsed="false">
      <c r="A69" s="4"/>
      <c r="B69" s="4" t="s">
        <v>2886</v>
      </c>
      <c r="C69" s="4"/>
      <c r="D69" s="4" t="s">
        <v>2887</v>
      </c>
      <c r="E69" s="4"/>
      <c r="F69" s="4"/>
      <c r="G69" s="4"/>
      <c r="H69" s="4"/>
      <c r="I69" s="4"/>
      <c r="J69" s="4"/>
      <c r="K69" s="4"/>
      <c r="L69" s="4"/>
      <c r="M69" s="33" t="s">
        <v>523</v>
      </c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</row>
    <row r="70" customFormat="false" ht="13.8" hidden="false" customHeight="false" outlineLevel="0" collapsed="false">
      <c r="A70" s="4"/>
      <c r="B70" s="4" t="s">
        <v>2888</v>
      </c>
      <c r="C70" s="4"/>
      <c r="D70" s="4" t="s">
        <v>2889</v>
      </c>
      <c r="E70" s="4"/>
      <c r="F70" s="4"/>
      <c r="G70" s="4"/>
      <c r="H70" s="4"/>
      <c r="I70" s="4"/>
      <c r="J70" s="4"/>
      <c r="K70" s="4"/>
      <c r="L70" s="4"/>
      <c r="M70" s="45" t="s">
        <v>534</v>
      </c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</row>
    <row r="71" customFormat="false" ht="13.8" hidden="false" customHeight="fals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</row>
    <row r="72" customFormat="false" ht="13.8" hidden="false" customHeight="fals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</row>
    <row r="73" customFormat="false" ht="13.8" hidden="false" customHeight="false" outlineLevel="0" collapsed="false">
      <c r="A73" s="4"/>
      <c r="B73" s="6" t="s">
        <v>2890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</row>
    <row r="74" customFormat="false" ht="13.8" hidden="false" customHeight="fals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28" t="s">
        <v>644</v>
      </c>
      <c r="N74" s="6"/>
      <c r="O74" s="6"/>
      <c r="P74" s="6"/>
      <c r="Q74" s="33" t="s">
        <v>2045</v>
      </c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</row>
    <row r="75" customFormat="false" ht="13.8" hidden="false" customHeight="false" outlineLevel="0" collapsed="false">
      <c r="A75" s="4"/>
      <c r="B75" s="4" t="s">
        <v>2891</v>
      </c>
      <c r="C75" s="4"/>
      <c r="D75" s="4" t="s">
        <v>2892</v>
      </c>
      <c r="E75" s="4"/>
      <c r="F75" s="4"/>
      <c r="G75" s="4"/>
      <c r="H75" s="4"/>
      <c r="I75" s="4"/>
      <c r="J75" s="4"/>
      <c r="K75" s="4"/>
      <c r="L75" s="4"/>
      <c r="M75" s="6"/>
      <c r="N75" s="6"/>
      <c r="O75" s="6"/>
      <c r="P75" s="6"/>
      <c r="Q75" s="33" t="s">
        <v>2048</v>
      </c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</row>
    <row r="76" customFormat="false" ht="13.8" hidden="false" customHeight="false" outlineLevel="0" collapsed="false">
      <c r="A76" s="4"/>
      <c r="B76" s="4" t="s">
        <v>2893</v>
      </c>
      <c r="C76" s="4"/>
      <c r="D76" s="4" t="s">
        <v>2894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</row>
    <row r="77" customFormat="false" ht="15.65" hidden="false" customHeight="false" outlineLevel="0" collapsed="false">
      <c r="A77" s="4"/>
      <c r="B77" s="4" t="s">
        <v>2895</v>
      </c>
      <c r="C77" s="4"/>
      <c r="D77" s="4" t="s">
        <v>2896</v>
      </c>
      <c r="E77" s="4"/>
      <c r="F77" s="4"/>
      <c r="G77" s="4"/>
      <c r="H77" s="4"/>
      <c r="I77" s="4"/>
      <c r="J77" s="4"/>
      <c r="K77" s="4"/>
      <c r="L77" s="4"/>
      <c r="M77" s="7" t="s">
        <v>2897</v>
      </c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</row>
    <row r="78" customFormat="false" ht="13.8" hidden="false" customHeight="false" outlineLevel="0" collapsed="false">
      <c r="A78" s="4"/>
      <c r="B78" s="4" t="s">
        <v>2898</v>
      </c>
      <c r="C78" s="4"/>
      <c r="D78" s="4" t="s">
        <v>2899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</row>
    <row r="79" customFormat="false" ht="13.8" hidden="false" customHeight="fals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</row>
    <row r="80" customFormat="false" ht="13.8" hidden="false" customHeight="false" outlineLevel="0" collapsed="false">
      <c r="A80" s="4"/>
      <c r="B80" s="4" t="s">
        <v>1303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</row>
    <row r="81" customFormat="false" ht="13.8" hidden="false" customHeight="false" outlineLevel="0" collapsed="false">
      <c r="A81" s="4"/>
      <c r="B81" s="4" t="s">
        <v>1406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</row>
    <row r="82" customFormat="false" ht="13.8" hidden="false" customHeight="false" outlineLevel="0" collapsed="false">
      <c r="A82" s="4"/>
      <c r="B82" s="4" t="s">
        <v>2900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</row>
    <row r="83" customFormat="false" ht="13.8" hidden="false" customHeight="false" outlineLevel="0" collapsed="false">
      <c r="A83" s="4"/>
      <c r="B83" s="4" t="s">
        <v>2901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</row>
    <row r="84" customFormat="false" ht="13.8" hidden="false" customHeight="false" outlineLevel="0" collapsed="false">
      <c r="A84" s="4"/>
      <c r="B84" s="4" t="s">
        <v>2902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</row>
    <row r="85" customFormat="false" ht="13.8" hidden="false" customHeight="false" outlineLevel="0" collapsed="false">
      <c r="A85" s="4"/>
      <c r="B85" s="4" t="s">
        <v>2903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</row>
    <row r="86" customFormat="false" ht="13.8" hidden="false" customHeight="fals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</row>
    <row r="87" customFormat="false" ht="13.8" hidden="false" customHeight="false" outlineLevel="0" collapsed="false">
      <c r="A87" s="4"/>
      <c r="B87" s="4" t="s">
        <v>782</v>
      </c>
      <c r="C87" s="4"/>
      <c r="D87" s="4" t="s">
        <v>1311</v>
      </c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</row>
    <row r="88" customFormat="false" ht="13.8" hidden="false" customHeight="false" outlineLevel="0" collapsed="false">
      <c r="A88" s="4"/>
      <c r="B88" s="4" t="s">
        <v>2904</v>
      </c>
      <c r="C88" s="4"/>
      <c r="D88" s="4" t="s">
        <v>1364</v>
      </c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</row>
    <row r="89" customFormat="false" ht="13.8" hidden="false" customHeight="false" outlineLevel="0" collapsed="false">
      <c r="A89" s="4"/>
      <c r="B89" s="4" t="s">
        <v>1259</v>
      </c>
      <c r="C89" s="4"/>
      <c r="D89" s="4" t="s">
        <v>1336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</row>
    <row r="90" customFormat="false" ht="13.8" hidden="false" customHeight="false" outlineLevel="0" collapsed="false">
      <c r="A90" s="4"/>
      <c r="B90" s="4" t="s">
        <v>2905</v>
      </c>
      <c r="C90" s="4"/>
      <c r="D90" s="4" t="s">
        <v>2906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</row>
    <row r="91" customFormat="false" ht="13.8" hidden="false" customHeight="false" outlineLevel="0" collapsed="false">
      <c r="A91" s="4"/>
      <c r="B91" s="4" t="s">
        <v>2907</v>
      </c>
      <c r="C91" s="4"/>
      <c r="D91" s="4" t="s">
        <v>2908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</row>
    <row r="92" customFormat="false" ht="13.8" hidden="false" customHeight="fals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</row>
    <row r="93" customFormat="false" ht="13.8" hidden="false" customHeight="fals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</row>
    <row r="94" customFormat="false" ht="13.8" hidden="false" customHeight="fals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</row>
    <row r="95" customFormat="false" ht="13.8" hidden="false" customHeight="fals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</row>
    <row r="96" customFormat="false" ht="13.8" hidden="false" customHeight="fals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</row>
    <row r="97" customFormat="false" ht="13.8" hidden="false" customHeight="fals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</row>
    <row r="98" customFormat="false" ht="13.8" hidden="false" customHeight="fals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</row>
    <row r="99" customFormat="false" ht="13.8" hidden="false" customHeight="fals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</row>
    <row r="100" customFormat="false" ht="13.8" hidden="false" customHeight="fals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</row>
    <row r="101" customFormat="false" ht="13.8" hidden="false" customHeight="fals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</row>
    <row r="102" customFormat="false" ht="13.8" hidden="false" customHeight="fals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</row>
    <row r="103" customFormat="false" ht="13.8" hidden="false" customHeight="fals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</row>
    <row r="104" customFormat="false" ht="13.8" hidden="false" customHeight="fals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</row>
    <row r="105" customFormat="false" ht="13.8" hidden="false" customHeight="fals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</row>
    <row r="106" customFormat="false" ht="13.8" hidden="false" customHeight="fals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</row>
    <row r="107" customFormat="false" ht="13.8" hidden="false" customHeight="fals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</row>
    <row r="108" customFormat="false" ht="13.8" hidden="false" customHeight="fals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</row>
    <row r="109" customFormat="false" ht="13.8" hidden="false" customHeight="fals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</row>
    <row r="110" customFormat="false" ht="13.8" hidden="false" customHeight="fals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</row>
    <row r="111" customFormat="false" ht="13.8" hidden="false" customHeight="fals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</row>
    <row r="112" customFormat="false" ht="13.8" hidden="false" customHeight="fals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</row>
    <row r="113" customFormat="false" ht="13.8" hidden="false" customHeight="fals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</row>
    <row r="114" customFormat="false" ht="13.8" hidden="false" customHeight="fals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</row>
    <row r="115" customFormat="false" ht="13.8" hidden="false" customHeight="fals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</row>
    <row r="116" customFormat="false" ht="13.8" hidden="false" customHeight="fals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</row>
    <row r="117" customFormat="false" ht="13.8" hidden="false" customHeight="fals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</row>
    <row r="118" customFormat="false" ht="13.8" hidden="false" customHeight="fals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</row>
    <row r="119" customFormat="false" ht="13.8" hidden="false" customHeight="fals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</row>
    <row r="120" customFormat="false" ht="13.8" hidden="false" customHeight="fals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</row>
    <row r="121" customFormat="false" ht="13.8" hidden="false" customHeight="fals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</row>
    <row r="122" customFormat="false" ht="13.8" hidden="false" customHeight="fals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</row>
    <row r="123" customFormat="false" ht="13.8" hidden="false" customHeight="fals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</row>
    <row r="124" customFormat="false" ht="13.8" hidden="false" customHeight="fals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</row>
    <row r="125" customFormat="false" ht="13.8" hidden="false" customHeight="fals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</row>
    <row r="126" customFormat="false" ht="13.8" hidden="false" customHeight="fals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</row>
    <row r="127" customFormat="false" ht="13.8" hidden="false" customHeight="fals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</row>
    <row r="128" customFormat="false" ht="13.8" hidden="false" customHeight="fals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</row>
    <row r="129" customFormat="false" ht="13.8" hidden="false" customHeight="fals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</row>
    <row r="130" customFormat="false" ht="13.8" hidden="false" customHeight="fals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</row>
    <row r="131" customFormat="false" ht="13.8" hidden="false" customHeight="fals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</row>
    <row r="132" customFormat="false" ht="13.8" hidden="false" customHeight="fals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</row>
    <row r="133" customFormat="false" ht="13.8" hidden="false" customHeight="fals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</row>
    <row r="134" customFormat="false" ht="13.8" hidden="false" customHeight="fals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</row>
    <row r="135" customFormat="false" ht="13.8" hidden="false" customHeight="fals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</row>
    <row r="136" customFormat="false" ht="13.8" hidden="false" customHeight="fals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</row>
    <row r="137" customFormat="false" ht="13.8" hidden="false" customHeight="fals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</row>
    <row r="138" customFormat="false" ht="13.8" hidden="false" customHeight="fals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</row>
    <row r="139" customFormat="false" ht="13.8" hidden="false" customHeight="fals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</row>
    <row r="140" customFormat="false" ht="13.8" hidden="false" customHeight="fals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</row>
    <row r="141" customFormat="false" ht="13.8" hidden="false" customHeight="fals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</row>
    <row r="142" customFormat="false" ht="13.8" hidden="false" customHeight="fals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</row>
    <row r="143" customFormat="false" ht="13.8" hidden="false" customHeight="fals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</row>
    <row r="144" customFormat="false" ht="13.8" hidden="false" customHeight="fals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</row>
    <row r="145" customFormat="false" ht="13.8" hidden="false" customHeight="fals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</row>
    <row r="146" customFormat="false" ht="13.8" hidden="false" customHeight="fals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</row>
    <row r="147" customFormat="false" ht="13.8" hidden="false" customHeight="fals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</row>
    <row r="148" customFormat="false" ht="13.8" hidden="false" customHeight="fals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</row>
    <row r="149" customFormat="false" ht="13.8" hidden="false" customHeight="fals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</row>
    <row r="150" customFormat="false" ht="13.8" hidden="false" customHeight="fals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</row>
    <row r="151" customFormat="false" ht="13.8" hidden="false" customHeight="fals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</row>
    <row r="152" customFormat="false" ht="13.8" hidden="false" customHeight="fals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</row>
    <row r="153" customFormat="false" ht="13.8" hidden="false" customHeight="fals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</row>
    <row r="154" customFormat="false" ht="13.8" hidden="false" customHeight="fals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</row>
    <row r="155" customFormat="false" ht="13.8" hidden="false" customHeight="fals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</row>
    <row r="156" customFormat="false" ht="13.8" hidden="false" customHeight="fals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</row>
    <row r="157" customFormat="false" ht="13.8" hidden="false" customHeight="fals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</row>
    <row r="158" customFormat="false" ht="13.8" hidden="false" customHeight="fals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</row>
    <row r="159" customFormat="false" ht="13.8" hidden="false" customHeight="fals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</row>
    <row r="160" customFormat="false" ht="13.8" hidden="false" customHeight="fals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</row>
    <row r="161" customFormat="false" ht="13.8" hidden="false" customHeight="fals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</row>
    <row r="162" customFormat="false" ht="13.8" hidden="false" customHeight="fals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</row>
    <row r="163" customFormat="false" ht="13.8" hidden="false" customHeight="fals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</row>
    <row r="164" customFormat="false" ht="13.8" hidden="false" customHeight="fals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</row>
    <row r="165" customFormat="false" ht="13.8" hidden="false" customHeight="fals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</row>
    <row r="166" customFormat="false" ht="13.8" hidden="false" customHeight="fals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</row>
    <row r="167" customFormat="false" ht="13.8" hidden="false" customHeight="fals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</row>
    <row r="168" customFormat="false" ht="13.8" hidden="false" customHeight="fals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</row>
    <row r="169" customFormat="false" ht="13.8" hidden="false" customHeight="fals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</row>
    <row r="170" customFormat="false" ht="13.8" hidden="false" customHeight="fals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</row>
    <row r="171" customFormat="false" ht="13.8" hidden="false" customHeight="fals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</row>
    <row r="172" customFormat="false" ht="13.8" hidden="false" customHeight="fals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</row>
    <row r="173" customFormat="false" ht="13.8" hidden="false" customHeight="fals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</row>
    <row r="174" customFormat="false" ht="13.8" hidden="false" customHeight="fals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</row>
    <row r="175" customFormat="false" ht="13.8" hidden="false" customHeight="fals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</row>
    <row r="176" customFormat="false" ht="13.8" hidden="false" customHeight="fals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</row>
    <row r="177" customFormat="false" ht="13.8" hidden="false" customHeight="fals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</row>
    <row r="178" customFormat="false" ht="13.8" hidden="false" customHeight="fals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</row>
    <row r="179" customFormat="false" ht="13.8" hidden="false" customHeight="fals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</row>
    <row r="180" customFormat="false" ht="13.8" hidden="false" customHeight="fals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</row>
    <row r="181" customFormat="false" ht="13.8" hidden="false" customHeight="fals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</row>
    <row r="182" customFormat="false" ht="13.8" hidden="false" customHeight="fals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</row>
    <row r="183" customFormat="false" ht="13.8" hidden="false" customHeight="fals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</row>
    <row r="184" customFormat="false" ht="13.8" hidden="false" customHeight="fals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</row>
    <row r="185" customFormat="false" ht="13.8" hidden="false" customHeight="fals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</row>
    <row r="186" customFormat="false" ht="13.8" hidden="false" customHeight="fals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</row>
    <row r="187" customFormat="false" ht="13.8" hidden="false" customHeight="fals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</row>
    <row r="188" customFormat="false" ht="13.8" hidden="false" customHeight="fals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</row>
    <row r="189" customFormat="false" ht="13.8" hidden="false" customHeight="fals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</row>
    <row r="190" customFormat="false" ht="13.8" hidden="false" customHeight="fals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</row>
    <row r="191" customFormat="false" ht="13.8" hidden="false" customHeight="fals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</row>
    <row r="192" customFormat="false" ht="13.8" hidden="false" customHeight="fals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</row>
    <row r="193" customFormat="false" ht="13.8" hidden="false" customHeight="fals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</row>
    <row r="194" customFormat="false" ht="13.8" hidden="false" customHeight="fals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</row>
    <row r="195" customFormat="false" ht="13.8" hidden="false" customHeight="fals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</row>
    <row r="196" customFormat="false" ht="13.8" hidden="false" customHeight="fals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</row>
    <row r="197" customFormat="false" ht="13.8" hidden="false" customHeight="fals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</row>
    <row r="198" customFormat="false" ht="13.8" hidden="false" customHeight="fals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</row>
    <row r="199" customFormat="false" ht="13.8" hidden="false" customHeight="fals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</row>
    <row r="200" customFormat="false" ht="13.8" hidden="false" customHeight="fals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</row>
    <row r="201" customFormat="false" ht="13.8" hidden="false" customHeight="fals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</row>
    <row r="202" customFormat="false" ht="13.8" hidden="false" customHeight="fals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</row>
    <row r="203" customFormat="false" ht="13.8" hidden="false" customHeight="fals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</row>
    <row r="204" customFormat="false" ht="13.8" hidden="false" customHeight="fals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</row>
    <row r="205" customFormat="false" ht="13.8" hidden="false" customHeight="fals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</row>
    <row r="206" customFormat="false" ht="13.8" hidden="false" customHeight="fals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</row>
    <row r="207" customFormat="false" ht="13.8" hidden="false" customHeight="fals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</row>
    <row r="208" customFormat="false" ht="13.8" hidden="false" customHeight="fals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</row>
    <row r="209" customFormat="false" ht="13.8" hidden="false" customHeight="fals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</row>
    <row r="210" customFormat="false" ht="13.8" hidden="false" customHeight="fals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</row>
    <row r="211" customFormat="false" ht="13.8" hidden="false" customHeight="fals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</row>
    <row r="212" customFormat="false" ht="13.8" hidden="false" customHeight="fals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</row>
    <row r="213" customFormat="false" ht="13.8" hidden="false" customHeight="fals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</row>
    <row r="214" customFormat="false" ht="13.8" hidden="false" customHeight="fals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</row>
    <row r="215" customFormat="false" ht="13.8" hidden="false" customHeight="fals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</row>
    <row r="216" customFormat="false" ht="13.8" hidden="false" customHeight="fals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</row>
    <row r="217" customFormat="false" ht="13.8" hidden="false" customHeight="fals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</row>
    <row r="218" customFormat="false" ht="13.8" hidden="false" customHeight="fals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</row>
    <row r="219" customFormat="false" ht="13.8" hidden="false" customHeight="fals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</row>
    <row r="220" customFormat="false" ht="13.8" hidden="false" customHeight="fals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</row>
    <row r="221" customFormat="false" ht="13.8" hidden="false" customHeight="fals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</row>
    <row r="222" customFormat="false" ht="13.8" hidden="false" customHeight="fals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</row>
    <row r="223" customFormat="false" ht="13.8" hidden="false" customHeight="fals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</row>
    <row r="224" customFormat="false" ht="13.8" hidden="false" customHeight="fals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</row>
    <row r="225" customFormat="false" ht="13.8" hidden="false" customHeight="fals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</row>
    <row r="226" customFormat="false" ht="13.8" hidden="false" customHeight="fals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</row>
    <row r="227" customFormat="false" ht="13.8" hidden="false" customHeight="false" outlineLevel="0" collapsed="false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</row>
    <row r="228" customFormat="false" ht="13.8" hidden="false" customHeight="false" outlineLevel="0" collapsed="false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</row>
    <row r="229" customFormat="false" ht="13.8" hidden="false" customHeight="fals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</row>
    <row r="230" customFormat="false" ht="13.8" hidden="false" customHeight="fals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</row>
    <row r="231" customFormat="false" ht="13.8" hidden="false" customHeight="fals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</row>
    <row r="232" customFormat="false" ht="13.8" hidden="false" customHeight="fals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</row>
    <row r="233" customFormat="false" ht="13.8" hidden="false" customHeight="fals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</row>
    <row r="234" customFormat="false" ht="13.8" hidden="false" customHeight="fals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</row>
    <row r="235" customFormat="false" ht="13.8" hidden="false" customHeight="fals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</row>
    <row r="236" customFormat="false" ht="13.8" hidden="false" customHeight="fals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</row>
    <row r="237" customFormat="false" ht="13.8" hidden="false" customHeight="fals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</row>
    <row r="238" customFormat="false" ht="13.8" hidden="false" customHeight="false" outlineLevel="0" collapsed="false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</row>
    <row r="239" customFormat="false" ht="13.8" hidden="false" customHeight="false" outlineLevel="0" collapsed="false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</row>
    <row r="240" customFormat="false" ht="13.8" hidden="false" customHeight="fals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</row>
    <row r="241" customFormat="false" ht="13.8" hidden="false" customHeight="fals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</row>
    <row r="242" customFormat="false" ht="13.8" hidden="false" customHeight="fals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</row>
    <row r="243" customFormat="false" ht="13.8" hidden="false" customHeight="fals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</row>
    <row r="244" customFormat="false" ht="13.8" hidden="false" customHeight="fals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</row>
    <row r="245" customFormat="false" ht="13.8" hidden="false" customHeight="fals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</row>
    <row r="246" customFormat="false" ht="13.8" hidden="false" customHeight="fals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</row>
    <row r="247" customFormat="false" ht="13.8" hidden="false" customHeight="fals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</row>
    <row r="248" customFormat="false" ht="13.8" hidden="false" customHeight="fals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picture r:id="rId2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AFABAB"/>
    <pageSetUpPr fitToPage="false"/>
  </sheetPr>
  <dimension ref="A1:AF237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C15" activeCellId="0" sqref="C15"/>
    </sheetView>
  </sheetViews>
  <sheetFormatPr defaultColWidth="11.78515625" defaultRowHeight="13.8" zeroHeight="false" outlineLevelRow="0" outlineLevelCol="0"/>
  <cols>
    <col collapsed="false" customWidth="true" hidden="false" outlineLevel="0" max="64" min="1" style="0" width="10.92"/>
  </cols>
  <sheetData>
    <row r="1" customFormat="false" ht="13.8" hidden="false" customHeight="false" outlineLevel="0" collapsed="false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</row>
    <row r="2" customFormat="false" ht="13.8" hidden="false" customHeight="false" outlineLevel="0" collapsed="false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 t="s">
        <v>2909</v>
      </c>
      <c r="T2" s="43"/>
      <c r="U2" s="43" t="s">
        <v>2910</v>
      </c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</row>
    <row r="3" customFormat="false" ht="13.8" hidden="false" customHeight="false" outlineLevel="0" collapsed="false">
      <c r="A3" s="43"/>
      <c r="B3" s="43"/>
      <c r="C3" s="43"/>
      <c r="D3" s="43" t="s">
        <v>18</v>
      </c>
      <c r="E3" s="43" t="s">
        <v>2911</v>
      </c>
      <c r="F3" s="43" t="s">
        <v>2912</v>
      </c>
      <c r="G3" s="43"/>
      <c r="H3" s="43"/>
      <c r="I3" s="43"/>
      <c r="J3" s="43"/>
      <c r="K3" s="43"/>
      <c r="L3" s="43" t="s">
        <v>2913</v>
      </c>
      <c r="M3" s="43" t="s">
        <v>2914</v>
      </c>
      <c r="N3" s="43"/>
      <c r="O3" s="43"/>
      <c r="P3" s="43"/>
      <c r="Q3" s="43"/>
      <c r="R3" s="43"/>
      <c r="S3" s="43"/>
      <c r="T3" s="43"/>
      <c r="U3" s="43" t="s">
        <v>2915</v>
      </c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</row>
    <row r="4" customFormat="false" ht="13.8" hidden="false" customHeight="false" outlineLevel="0" collapsed="false">
      <c r="A4" s="43"/>
      <c r="B4" s="43"/>
      <c r="C4" s="43"/>
      <c r="D4" s="43"/>
      <c r="E4" s="43" t="s">
        <v>2916</v>
      </c>
      <c r="F4" s="43" t="s">
        <v>2917</v>
      </c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 t="s">
        <v>2918</v>
      </c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</row>
    <row r="5" customFormat="false" ht="13.8" hidden="false" customHeight="false" outlineLevel="0" collapsed="false">
      <c r="A5" s="43"/>
      <c r="B5" s="43"/>
      <c r="C5" s="43"/>
      <c r="D5" s="43"/>
      <c r="E5" s="43" t="s">
        <v>2919</v>
      </c>
      <c r="F5" s="43" t="s">
        <v>2920</v>
      </c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</row>
    <row r="6" customFormat="false" ht="13.8" hidden="false" customHeight="false" outlineLevel="0" collapsed="false">
      <c r="A6" s="43"/>
      <c r="B6" s="43"/>
      <c r="C6" s="43"/>
      <c r="D6" s="43"/>
      <c r="E6" s="43" t="s">
        <v>2921</v>
      </c>
      <c r="F6" s="43" t="s">
        <v>2922</v>
      </c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 t="s">
        <v>2923</v>
      </c>
      <c r="T6" s="43"/>
      <c r="U6" s="43" t="s">
        <v>2924</v>
      </c>
      <c r="V6" s="43"/>
      <c r="W6" s="43" t="s">
        <v>2925</v>
      </c>
      <c r="X6" s="43"/>
      <c r="Y6" s="43"/>
      <c r="Z6" s="43"/>
      <c r="AA6" s="43"/>
      <c r="AB6" s="43"/>
      <c r="AC6" s="43"/>
      <c r="AD6" s="43"/>
      <c r="AE6" s="43"/>
      <c r="AF6" s="43"/>
    </row>
    <row r="7" customFormat="false" ht="13.8" hidden="false" customHeight="false" outlineLevel="0" collapsed="false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</row>
    <row r="8" customFormat="false" ht="13.8" hidden="false" customHeight="false" outlineLevel="0" collapsed="false">
      <c r="A8" s="43"/>
      <c r="B8" s="43"/>
      <c r="C8" s="43"/>
      <c r="D8" s="43" t="s">
        <v>1793</v>
      </c>
      <c r="E8" s="43"/>
      <c r="F8" s="43" t="s">
        <v>2926</v>
      </c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</row>
    <row r="9" customFormat="false" ht="13.8" hidden="false" customHeight="false" outlineLevel="0" collapsed="false">
      <c r="A9" s="43"/>
      <c r="B9" s="43"/>
      <c r="C9" s="43"/>
      <c r="D9" s="43" t="s">
        <v>2927</v>
      </c>
      <c r="E9" s="43"/>
      <c r="F9" s="43" t="s">
        <v>2928</v>
      </c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 t="s">
        <v>2929</v>
      </c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</row>
    <row r="10" customFormat="false" ht="13.8" hidden="false" customHeight="false" outlineLevel="0" collapsed="false">
      <c r="A10" s="43"/>
      <c r="B10" s="43"/>
      <c r="C10" s="43"/>
      <c r="D10" s="66" t="s">
        <v>363</v>
      </c>
      <c r="E10" s="1" t="s">
        <v>364</v>
      </c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</row>
    <row r="11" customFormat="false" ht="13.8" hidden="false" customHeight="false" outlineLevel="0" collapsed="false">
      <c r="A11" s="43"/>
      <c r="B11" s="43"/>
      <c r="C11" s="43"/>
      <c r="D11" s="66" t="s">
        <v>365</v>
      </c>
      <c r="E11" s="1" t="s">
        <v>366</v>
      </c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67" t="s">
        <v>2930</v>
      </c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</row>
    <row r="12" customFormat="false" ht="13.8" hidden="false" customHeight="false" outlineLevel="0" collapsed="false">
      <c r="A12" s="43"/>
      <c r="B12" s="43"/>
      <c r="C12" s="43"/>
      <c r="D12" s="66" t="s">
        <v>615</v>
      </c>
      <c r="E12" s="1" t="s">
        <v>1950</v>
      </c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 t="s">
        <v>2931</v>
      </c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</row>
    <row r="13" customFormat="false" ht="13.8" hidden="false" customHeight="false" outlineLevel="0" collapsed="false">
      <c r="A13" s="43"/>
      <c r="B13" s="43"/>
      <c r="C13" s="43"/>
      <c r="D13" s="66" t="s">
        <v>404</v>
      </c>
      <c r="E13" s="1" t="s">
        <v>1950</v>
      </c>
      <c r="F13" s="43"/>
      <c r="G13" s="43"/>
      <c r="H13" s="43"/>
      <c r="I13" s="43"/>
      <c r="J13" s="43"/>
      <c r="K13" s="43"/>
      <c r="L13" s="43" t="s">
        <v>2932</v>
      </c>
      <c r="M13" s="43" t="s">
        <v>2933</v>
      </c>
      <c r="N13" s="43"/>
      <c r="O13" s="43"/>
      <c r="P13" s="43"/>
      <c r="Q13" s="43"/>
      <c r="R13" s="43"/>
      <c r="S13" s="43" t="s">
        <v>2934</v>
      </c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</row>
    <row r="14" customFormat="false" ht="13.8" hidden="false" customHeight="false" outlineLevel="0" collapsed="false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 t="s">
        <v>2935</v>
      </c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</row>
    <row r="15" customFormat="false" ht="13.8" hidden="false" customHeight="false" outlineLevel="0" collapsed="false">
      <c r="A15" s="43"/>
      <c r="B15" s="43" t="s">
        <v>18</v>
      </c>
      <c r="C15" s="43"/>
      <c r="D15" s="43" t="s">
        <v>2936</v>
      </c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</row>
    <row r="16" customFormat="false" ht="13.8" hidden="false" customHeight="false" outlineLevel="0" collapsed="false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</row>
    <row r="17" customFormat="false" ht="13.8" hidden="false" customHeight="false" outlineLevel="0" collapsed="false">
      <c r="A17" s="43"/>
      <c r="B17" s="43" t="s">
        <v>2937</v>
      </c>
      <c r="C17" s="43"/>
      <c r="D17" s="43" t="s">
        <v>2938</v>
      </c>
      <c r="E17" s="43"/>
      <c r="F17" s="43"/>
      <c r="G17" s="43" t="s">
        <v>379</v>
      </c>
      <c r="H17" s="43"/>
      <c r="I17" s="43" t="s">
        <v>2939</v>
      </c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 t="s">
        <v>2940</v>
      </c>
      <c r="X17" s="43" t="s">
        <v>2941</v>
      </c>
      <c r="Y17" s="43"/>
      <c r="Z17" s="43"/>
      <c r="AA17" s="43"/>
      <c r="AB17" s="43"/>
      <c r="AC17" s="43"/>
      <c r="AD17" s="43"/>
      <c r="AE17" s="43"/>
      <c r="AF17" s="43"/>
    </row>
    <row r="18" customFormat="false" ht="13.8" hidden="false" customHeight="false" outlineLevel="0" collapsed="false">
      <c r="A18" s="43"/>
      <c r="B18" s="43" t="s">
        <v>2942</v>
      </c>
      <c r="C18" s="43"/>
      <c r="D18" s="43" t="s">
        <v>2943</v>
      </c>
      <c r="E18" s="43" t="s">
        <v>2944</v>
      </c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 t="s">
        <v>270</v>
      </c>
      <c r="X18" s="43" t="s">
        <v>2945</v>
      </c>
      <c r="Y18" s="43"/>
      <c r="Z18" s="43"/>
      <c r="AA18" s="43"/>
      <c r="AB18" s="43"/>
      <c r="AC18" s="43"/>
      <c r="AD18" s="43"/>
      <c r="AE18" s="43"/>
      <c r="AF18" s="43"/>
    </row>
    <row r="19" customFormat="false" ht="13.8" hidden="false" customHeight="false" outlineLevel="0" collapsed="false">
      <c r="A19" s="43"/>
      <c r="B19" s="43" t="s">
        <v>2946</v>
      </c>
      <c r="C19" s="43"/>
      <c r="D19" s="43" t="s">
        <v>2947</v>
      </c>
      <c r="E19" s="43" t="s">
        <v>1902</v>
      </c>
      <c r="F19" s="43"/>
      <c r="G19" s="43" t="s">
        <v>2948</v>
      </c>
      <c r="H19" s="43" t="s">
        <v>2949</v>
      </c>
      <c r="I19" s="43" t="s">
        <v>2939</v>
      </c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 t="s">
        <v>1809</v>
      </c>
      <c r="X19" s="43" t="s">
        <v>2825</v>
      </c>
      <c r="Y19" s="43"/>
      <c r="Z19" s="43"/>
      <c r="AA19" s="43"/>
      <c r="AB19" s="43"/>
      <c r="AC19" s="43"/>
      <c r="AD19" s="43"/>
      <c r="AE19" s="43"/>
      <c r="AF19" s="43"/>
    </row>
    <row r="20" customFormat="false" ht="13.8" hidden="false" customHeight="false" outlineLevel="0" collapsed="false">
      <c r="A20" s="43"/>
      <c r="B20" s="43" t="s">
        <v>2950</v>
      </c>
      <c r="C20" s="43"/>
      <c r="D20" s="43" t="s">
        <v>2951</v>
      </c>
      <c r="E20" s="43" t="s">
        <v>2952</v>
      </c>
      <c r="F20" s="43"/>
      <c r="G20" s="43" t="s">
        <v>2953</v>
      </c>
      <c r="H20" s="43" t="s">
        <v>2954</v>
      </c>
      <c r="I20" s="43" t="s">
        <v>2955</v>
      </c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 t="s">
        <v>2956</v>
      </c>
      <c r="X20" s="43" t="s">
        <v>2825</v>
      </c>
      <c r="Y20" s="43"/>
      <c r="Z20" s="43"/>
      <c r="AA20" s="43"/>
      <c r="AB20" s="43"/>
      <c r="AC20" s="43"/>
      <c r="AD20" s="43"/>
      <c r="AE20" s="43"/>
      <c r="AF20" s="43"/>
    </row>
    <row r="21" customFormat="false" ht="13.8" hidden="false" customHeight="false" outlineLevel="0" collapsed="false">
      <c r="A21" s="43"/>
      <c r="B21" s="43" t="s">
        <v>2957</v>
      </c>
      <c r="C21" s="43"/>
      <c r="D21" s="43" t="s">
        <v>2958</v>
      </c>
      <c r="E21" s="43" t="s">
        <v>2959</v>
      </c>
      <c r="F21" s="43"/>
      <c r="G21" s="43" t="s">
        <v>2960</v>
      </c>
      <c r="H21" s="43" t="s">
        <v>2961</v>
      </c>
      <c r="I21" s="43" t="s">
        <v>2962</v>
      </c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 t="s">
        <v>393</v>
      </c>
      <c r="X21" s="43" t="s">
        <v>2963</v>
      </c>
      <c r="Y21" s="43"/>
      <c r="Z21" s="43"/>
      <c r="AA21" s="43"/>
      <c r="AB21" s="43"/>
      <c r="AC21" s="43"/>
      <c r="AD21" s="43"/>
      <c r="AE21" s="43"/>
      <c r="AF21" s="43"/>
    </row>
    <row r="22" customFormat="false" ht="13.8" hidden="false" customHeight="false" outlineLevel="0" collapsed="false">
      <c r="A22" s="43"/>
      <c r="B22" s="43" t="s">
        <v>2964</v>
      </c>
      <c r="C22" s="43"/>
      <c r="D22" s="43" t="s">
        <v>2965</v>
      </c>
      <c r="E22" s="43" t="s">
        <v>2966</v>
      </c>
      <c r="F22" s="43"/>
      <c r="G22" s="43" t="s">
        <v>1637</v>
      </c>
      <c r="H22" s="43" t="s">
        <v>2967</v>
      </c>
      <c r="I22" s="43" t="s">
        <v>2968</v>
      </c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</row>
    <row r="23" customFormat="false" ht="13.8" hidden="false" customHeight="false" outlineLevel="0" collapsed="false">
      <c r="A23" s="43"/>
      <c r="B23" s="43" t="s">
        <v>2969</v>
      </c>
      <c r="C23" s="43"/>
      <c r="D23" s="43" t="s">
        <v>2970</v>
      </c>
      <c r="E23" s="43" t="s">
        <v>2971</v>
      </c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</row>
    <row r="24" customFormat="false" ht="13.8" hidden="false" customHeight="false" outlineLevel="0" collapsed="false">
      <c r="A24" s="43"/>
      <c r="B24" s="43" t="s">
        <v>2972</v>
      </c>
      <c r="C24" s="43"/>
      <c r="D24" s="43" t="s">
        <v>2973</v>
      </c>
      <c r="E24" s="43" t="s">
        <v>2974</v>
      </c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</row>
    <row r="25" customFormat="false" ht="13.8" hidden="false" customHeight="false" outlineLevel="0" collapsed="false">
      <c r="A25" s="43"/>
      <c r="B25" s="43" t="s">
        <v>2975</v>
      </c>
      <c r="C25" s="43"/>
      <c r="D25" s="43" t="s">
        <v>2976</v>
      </c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</row>
    <row r="26" customFormat="false" ht="13.8" hidden="false" customHeight="false" outlineLevel="0" collapsed="false">
      <c r="A26" s="43"/>
      <c r="B26" s="43" t="s">
        <v>2977</v>
      </c>
      <c r="C26" s="43"/>
      <c r="D26" s="43" t="s">
        <v>2978</v>
      </c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</row>
    <row r="27" customFormat="false" ht="13.8" hidden="false" customHeight="false" outlineLevel="0" collapsed="false">
      <c r="A27" s="43"/>
      <c r="B27" s="43" t="s">
        <v>2979</v>
      </c>
      <c r="C27" s="43" t="s">
        <v>2980</v>
      </c>
      <c r="D27" s="43" t="s">
        <v>2981</v>
      </c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</row>
    <row r="28" customFormat="false" ht="13.8" hidden="false" customHeight="false" outlineLevel="0" collapsed="false">
      <c r="A28" s="43"/>
      <c r="B28" s="43" t="s">
        <v>2982</v>
      </c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</row>
    <row r="29" customFormat="false" ht="13.8" hidden="false" customHeight="false" outlineLevel="0" collapsed="false">
      <c r="A29" s="43"/>
      <c r="B29" s="43" t="s">
        <v>2983</v>
      </c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</row>
    <row r="30" customFormat="false" ht="13.8" hidden="false" customHeight="false" outlineLevel="0" collapsed="false">
      <c r="A30" s="43"/>
      <c r="B30" s="43" t="s">
        <v>2984</v>
      </c>
      <c r="C30" s="43"/>
      <c r="D30" s="43" t="s">
        <v>1051</v>
      </c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</row>
    <row r="31" customFormat="false" ht="13.8" hidden="false" customHeight="false" outlineLevel="0" collapsed="false">
      <c r="A31" s="43"/>
      <c r="B31" s="43" t="s">
        <v>2985</v>
      </c>
      <c r="C31" s="43"/>
      <c r="D31" s="43" t="s">
        <v>244</v>
      </c>
      <c r="E31" s="43"/>
      <c r="F31" s="43" t="s">
        <v>2986</v>
      </c>
      <c r="G31" s="43" t="s">
        <v>1053</v>
      </c>
      <c r="H31" s="43" t="s">
        <v>2987</v>
      </c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</row>
    <row r="32" customFormat="false" ht="13.8" hidden="false" customHeight="false" outlineLevel="0" collapsed="false">
      <c r="A32" s="43"/>
      <c r="B32" s="43" t="s">
        <v>2988</v>
      </c>
      <c r="C32" s="43"/>
      <c r="D32" s="43" t="s">
        <v>249</v>
      </c>
      <c r="E32" s="43" t="s">
        <v>381</v>
      </c>
      <c r="F32" s="43" t="s">
        <v>386</v>
      </c>
      <c r="G32" s="43" t="s">
        <v>2989</v>
      </c>
      <c r="H32" s="43" t="s">
        <v>1905</v>
      </c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</row>
    <row r="33" customFormat="false" ht="13.8" hidden="false" customHeight="false" outlineLevel="0" collapsed="false">
      <c r="A33" s="43"/>
      <c r="B33" s="43" t="s">
        <v>2990</v>
      </c>
      <c r="C33" s="43"/>
      <c r="D33" s="43" t="s">
        <v>256</v>
      </c>
      <c r="E33" s="43" t="s">
        <v>390</v>
      </c>
      <c r="F33" s="43" t="s">
        <v>391</v>
      </c>
      <c r="G33" s="43" t="s">
        <v>2991</v>
      </c>
      <c r="H33" s="43" t="s">
        <v>2992</v>
      </c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</row>
    <row r="34" customFormat="false" ht="13.8" hidden="false" customHeight="false" outlineLevel="0" collapsed="false">
      <c r="A34" s="43"/>
      <c r="B34" s="43" t="s">
        <v>2993</v>
      </c>
      <c r="C34" s="43"/>
      <c r="D34" s="43" t="s">
        <v>247</v>
      </c>
      <c r="E34" s="43" t="s">
        <v>400</v>
      </c>
      <c r="F34" s="43" t="s">
        <v>1060</v>
      </c>
      <c r="G34" s="43" t="s">
        <v>2994</v>
      </c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</row>
    <row r="35" customFormat="false" ht="13.8" hidden="false" customHeight="false" outlineLevel="0" collapsed="false">
      <c r="A35" s="43"/>
      <c r="B35" s="43" t="s">
        <v>2995</v>
      </c>
      <c r="C35" s="43"/>
      <c r="D35" s="43" t="s">
        <v>261</v>
      </c>
      <c r="E35" s="43" t="s">
        <v>410</v>
      </c>
      <c r="F35" s="43" t="s">
        <v>270</v>
      </c>
      <c r="G35" s="43" t="s">
        <v>2996</v>
      </c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</row>
    <row r="36" customFormat="false" ht="13.8" hidden="false" customHeight="false" outlineLevel="0" collapsed="false">
      <c r="A36" s="43"/>
      <c r="B36" s="43" t="s">
        <v>2997</v>
      </c>
      <c r="C36" s="43"/>
      <c r="D36" s="43" t="s">
        <v>1905</v>
      </c>
      <c r="E36" s="43" t="s">
        <v>1906</v>
      </c>
      <c r="F36" s="43" t="s">
        <v>411</v>
      </c>
      <c r="G36" s="43" t="s">
        <v>2998</v>
      </c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</row>
    <row r="37" customFormat="false" ht="13.8" hidden="false" customHeight="false" outlineLevel="0" collapsed="false">
      <c r="A37" s="43"/>
      <c r="B37" s="43" t="s">
        <v>2999</v>
      </c>
      <c r="C37" s="43"/>
      <c r="D37" s="43"/>
      <c r="E37" s="43"/>
      <c r="F37" s="43" t="s">
        <v>416</v>
      </c>
      <c r="G37" s="43" t="s">
        <v>3000</v>
      </c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</row>
    <row r="38" customFormat="false" ht="13.8" hidden="false" customHeight="false" outlineLevel="0" collapsed="false">
      <c r="A38" s="43"/>
      <c r="B38" s="43" t="s">
        <v>3001</v>
      </c>
      <c r="C38" s="43"/>
      <c r="D38" s="43"/>
      <c r="E38" s="43"/>
      <c r="F38" s="43" t="s">
        <v>420</v>
      </c>
      <c r="G38" s="43" t="s">
        <v>3002</v>
      </c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</row>
    <row r="39" customFormat="false" ht="13.8" hidden="false" customHeight="false" outlineLevel="0" collapsed="false">
      <c r="A39" s="43"/>
      <c r="B39" s="43" t="s">
        <v>3003</v>
      </c>
      <c r="C39" s="43"/>
      <c r="D39" s="43"/>
      <c r="E39" s="43"/>
      <c r="F39" s="43" t="s">
        <v>3004</v>
      </c>
      <c r="G39" s="43" t="s">
        <v>3005</v>
      </c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</row>
    <row r="40" customFormat="false" ht="13.8" hidden="false" customHeight="false" outlineLevel="0" collapsed="false">
      <c r="A40" s="43"/>
      <c r="B40" s="43" t="s">
        <v>3006</v>
      </c>
      <c r="C40" s="43"/>
      <c r="D40" s="43"/>
      <c r="E40" s="43"/>
      <c r="F40" s="43" t="s">
        <v>3007</v>
      </c>
      <c r="G40" s="43" t="s">
        <v>3008</v>
      </c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</row>
    <row r="41" customFormat="false" ht="13.8" hidden="false" customHeight="false" outlineLevel="0" collapsed="false">
      <c r="A41" s="43"/>
      <c r="B41" s="43" t="s">
        <v>3009</v>
      </c>
      <c r="C41" s="43"/>
      <c r="D41" s="43"/>
      <c r="E41" s="43"/>
      <c r="F41" s="43"/>
      <c r="G41" s="43" t="s">
        <v>3010</v>
      </c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</row>
    <row r="42" customFormat="false" ht="13.8" hidden="false" customHeight="false" outlineLevel="0" collapsed="false">
      <c r="A42" s="43"/>
      <c r="B42" s="43" t="s">
        <v>3011</v>
      </c>
      <c r="C42" s="43"/>
      <c r="D42" s="43"/>
      <c r="E42" s="43"/>
      <c r="F42" s="43"/>
      <c r="G42" s="43" t="s">
        <v>2984</v>
      </c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</row>
    <row r="43" customFormat="false" ht="13.8" hidden="false" customHeight="false" outlineLevel="0" collapsed="false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</row>
    <row r="44" customFormat="false" ht="13.8" hidden="false" customHeight="false" outlineLevel="0" collapsed="false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</row>
    <row r="45" customFormat="false" ht="13.8" hidden="false" customHeight="false" outlineLevel="0" collapsed="false">
      <c r="A45" s="43"/>
      <c r="B45" s="43"/>
      <c r="C45" s="43"/>
      <c r="D45" s="43"/>
      <c r="E45" s="43"/>
      <c r="F45" s="43" t="s">
        <v>3012</v>
      </c>
      <c r="G45" s="43"/>
      <c r="H45" s="43"/>
      <c r="I45" s="43" t="s">
        <v>322</v>
      </c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</row>
    <row r="46" customFormat="false" ht="13.8" hidden="false" customHeight="false" outlineLevel="0" collapsed="false">
      <c r="A46" s="43"/>
      <c r="B46" s="43" t="s">
        <v>3013</v>
      </c>
      <c r="C46" s="43" t="s">
        <v>3014</v>
      </c>
      <c r="D46" s="43" t="s">
        <v>3015</v>
      </c>
      <c r="E46" s="43"/>
      <c r="F46" s="43" t="s">
        <v>3016</v>
      </c>
      <c r="G46" s="43"/>
      <c r="H46" s="43"/>
      <c r="I46" s="43" t="s">
        <v>3017</v>
      </c>
      <c r="J46" s="43" t="s">
        <v>379</v>
      </c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</row>
    <row r="47" customFormat="false" ht="13.8" hidden="false" customHeight="false" outlineLevel="0" collapsed="false">
      <c r="A47" s="43"/>
      <c r="B47" s="43" t="s">
        <v>2964</v>
      </c>
      <c r="C47" s="43" t="s">
        <v>3002</v>
      </c>
      <c r="D47" s="43" t="s">
        <v>3018</v>
      </c>
      <c r="E47" s="43"/>
      <c r="F47" s="43" t="s">
        <v>3019</v>
      </c>
      <c r="G47" s="43"/>
      <c r="H47" s="43"/>
      <c r="I47" s="43" t="s">
        <v>3020</v>
      </c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</row>
    <row r="48" customFormat="false" ht="13.8" hidden="false" customHeight="false" outlineLevel="0" collapsed="false">
      <c r="A48" s="43"/>
      <c r="B48" s="43" t="s">
        <v>2957</v>
      </c>
      <c r="C48" s="43" t="s">
        <v>3021</v>
      </c>
      <c r="D48" s="43"/>
      <c r="E48" s="43"/>
      <c r="F48" s="43" t="s">
        <v>3022</v>
      </c>
      <c r="G48" s="43"/>
      <c r="H48" s="43"/>
      <c r="I48" s="43" t="s">
        <v>3023</v>
      </c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</row>
    <row r="49" customFormat="false" ht="13.8" hidden="false" customHeight="false" outlineLevel="0" collapsed="false">
      <c r="A49" s="43"/>
      <c r="B49" s="43"/>
      <c r="C49" s="43" t="s">
        <v>3024</v>
      </c>
      <c r="D49" s="43"/>
      <c r="E49" s="43"/>
      <c r="F49" s="43" t="s">
        <v>3025</v>
      </c>
      <c r="G49" s="43"/>
      <c r="H49" s="43"/>
      <c r="I49" s="43" t="s">
        <v>3026</v>
      </c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</row>
    <row r="50" customFormat="false" ht="13.8" hidden="false" customHeight="false" outlineLevel="0" collapsed="false">
      <c r="A50" s="43"/>
      <c r="B50" s="43"/>
      <c r="C50" s="43" t="s">
        <v>3002</v>
      </c>
      <c r="D50" s="43"/>
      <c r="E50" s="43"/>
      <c r="F50" s="43" t="s">
        <v>3027</v>
      </c>
      <c r="G50" s="43"/>
      <c r="H50" s="43"/>
      <c r="I50" s="43" t="s">
        <v>3028</v>
      </c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</row>
    <row r="51" customFormat="false" ht="13.8" hidden="false" customHeight="false" outlineLevel="0" collapsed="false">
      <c r="A51" s="43"/>
      <c r="B51" s="43"/>
      <c r="C51" s="43" t="s">
        <v>2997</v>
      </c>
      <c r="D51" s="43"/>
      <c r="E51" s="43"/>
      <c r="F51" s="43" t="s">
        <v>3029</v>
      </c>
      <c r="G51" s="43"/>
      <c r="H51" s="43"/>
      <c r="I51" s="43" t="s">
        <v>3030</v>
      </c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</row>
    <row r="52" customFormat="false" ht="13.8" hidden="false" customHeight="false" outlineLevel="0" collapsed="false">
      <c r="A52" s="43"/>
      <c r="B52" s="43"/>
      <c r="C52" s="43" t="s">
        <v>3031</v>
      </c>
      <c r="D52" s="43"/>
      <c r="E52" s="43"/>
      <c r="F52" s="43" t="s">
        <v>3032</v>
      </c>
      <c r="G52" s="43"/>
      <c r="H52" s="43"/>
      <c r="I52" s="43" t="s">
        <v>3033</v>
      </c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</row>
    <row r="53" customFormat="false" ht="13.8" hidden="false" customHeight="false" outlineLevel="0" collapsed="false">
      <c r="A53" s="43"/>
      <c r="B53" s="43"/>
      <c r="C53" s="43" t="s">
        <v>3034</v>
      </c>
      <c r="D53" s="43"/>
      <c r="E53" s="43"/>
      <c r="F53" s="43" t="s">
        <v>3035</v>
      </c>
      <c r="G53" s="43"/>
      <c r="H53" s="43"/>
      <c r="I53" s="43" t="s">
        <v>3036</v>
      </c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</row>
    <row r="54" customFormat="false" ht="13.8" hidden="false" customHeight="false" outlineLevel="0" collapsed="false">
      <c r="A54" s="43"/>
      <c r="B54" s="43"/>
      <c r="C54" s="43" t="s">
        <v>3037</v>
      </c>
      <c r="D54" s="43"/>
      <c r="E54" s="43"/>
      <c r="F54" s="43" t="s">
        <v>3038</v>
      </c>
      <c r="G54" s="43"/>
      <c r="H54" s="43"/>
      <c r="I54" s="43" t="s">
        <v>3039</v>
      </c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</row>
    <row r="55" customFormat="false" ht="13.8" hidden="false" customHeight="false" outlineLevel="0" collapsed="false">
      <c r="A55" s="43"/>
      <c r="B55" s="43"/>
      <c r="C55" s="43" t="s">
        <v>3040</v>
      </c>
      <c r="D55" s="43"/>
      <c r="E55" s="43"/>
      <c r="F55" s="43" t="s">
        <v>3041</v>
      </c>
      <c r="G55" s="43"/>
      <c r="H55" s="43"/>
      <c r="I55" s="43" t="s">
        <v>3042</v>
      </c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</row>
    <row r="56" customFormat="false" ht="13.8" hidden="false" customHeight="false" outlineLevel="0" collapsed="false">
      <c r="A56" s="43"/>
      <c r="B56" s="43"/>
      <c r="C56" s="43" t="s">
        <v>3043</v>
      </c>
      <c r="D56" s="43"/>
      <c r="E56" s="43"/>
      <c r="F56" s="43" t="s">
        <v>3044</v>
      </c>
      <c r="G56" s="43"/>
      <c r="H56" s="43"/>
      <c r="I56" s="43" t="s">
        <v>3045</v>
      </c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</row>
    <row r="57" customFormat="false" ht="13.8" hidden="false" customHeight="false" outlineLevel="0" collapsed="false">
      <c r="A57" s="43"/>
      <c r="B57" s="43"/>
      <c r="C57" s="43" t="s">
        <v>3046</v>
      </c>
      <c r="D57" s="43"/>
      <c r="E57" s="43"/>
      <c r="F57" s="43" t="s">
        <v>3047</v>
      </c>
      <c r="G57" s="43"/>
      <c r="H57" s="43"/>
      <c r="I57" s="43" t="s">
        <v>3048</v>
      </c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</row>
    <row r="58" customFormat="false" ht="13.8" hidden="false" customHeight="false" outlineLevel="0" collapsed="false">
      <c r="A58" s="43"/>
      <c r="B58" s="43"/>
      <c r="C58" s="43" t="s">
        <v>3049</v>
      </c>
      <c r="D58" s="43"/>
      <c r="E58" s="43"/>
      <c r="F58" s="43" t="s">
        <v>3050</v>
      </c>
      <c r="G58" s="43"/>
      <c r="H58" s="43"/>
      <c r="I58" s="43" t="s">
        <v>3051</v>
      </c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</row>
    <row r="59" customFormat="false" ht="13.8" hidden="false" customHeight="false" outlineLevel="0" collapsed="false">
      <c r="A59" s="43"/>
      <c r="B59" s="43"/>
      <c r="C59" s="43" t="s">
        <v>3052</v>
      </c>
      <c r="D59" s="43"/>
      <c r="E59" s="43"/>
      <c r="F59" s="43" t="s">
        <v>3053</v>
      </c>
      <c r="G59" s="43"/>
      <c r="H59" s="43"/>
      <c r="I59" s="43" t="s">
        <v>3054</v>
      </c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</row>
    <row r="60" customFormat="false" ht="13.8" hidden="false" customHeight="false" outlineLevel="0" collapsed="false">
      <c r="A60" s="43"/>
      <c r="B60" s="43"/>
      <c r="C60" s="43" t="s">
        <v>3055</v>
      </c>
      <c r="D60" s="43"/>
      <c r="E60" s="43"/>
      <c r="F60" s="43" t="s">
        <v>3056</v>
      </c>
      <c r="G60" s="43"/>
      <c r="H60" s="43"/>
      <c r="I60" s="43" t="s">
        <v>3057</v>
      </c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</row>
    <row r="61" customFormat="false" ht="13.8" hidden="false" customHeight="false" outlineLevel="0" collapsed="false">
      <c r="A61" s="43"/>
      <c r="B61" s="43"/>
      <c r="C61" s="43" t="s">
        <v>3010</v>
      </c>
      <c r="D61" s="43"/>
      <c r="E61" s="43"/>
      <c r="F61" s="43" t="s">
        <v>3058</v>
      </c>
      <c r="G61" s="43"/>
      <c r="H61" s="43"/>
      <c r="I61" s="43" t="s">
        <v>3059</v>
      </c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</row>
    <row r="62" customFormat="false" ht="13.8" hidden="false" customHeight="false" outlineLevel="0" collapsed="false">
      <c r="A62" s="43"/>
      <c r="B62" s="43"/>
      <c r="C62" s="43" t="s">
        <v>3060</v>
      </c>
      <c r="D62" s="43"/>
      <c r="E62" s="43"/>
      <c r="F62" s="43" t="s">
        <v>3061</v>
      </c>
      <c r="G62" s="43"/>
      <c r="H62" s="43"/>
      <c r="I62" s="43" t="s">
        <v>3062</v>
      </c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</row>
    <row r="63" customFormat="false" ht="13.8" hidden="false" customHeight="false" outlineLevel="0" collapsed="false">
      <c r="A63" s="43"/>
      <c r="B63" s="43"/>
      <c r="C63" s="43" t="s">
        <v>2999</v>
      </c>
      <c r="D63" s="43"/>
      <c r="E63" s="43"/>
      <c r="F63" s="43" t="s">
        <v>3063</v>
      </c>
      <c r="G63" s="43"/>
      <c r="H63" s="43"/>
      <c r="I63" s="43" t="s">
        <v>3064</v>
      </c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</row>
    <row r="64" customFormat="false" ht="13.8" hidden="false" customHeight="false" outlineLevel="0" collapsed="false">
      <c r="A64" s="43"/>
      <c r="B64" s="43"/>
      <c r="C64" s="43" t="s">
        <v>3065</v>
      </c>
      <c r="D64" s="43"/>
      <c r="E64" s="43"/>
      <c r="F64" s="43" t="s">
        <v>3066</v>
      </c>
      <c r="G64" s="43"/>
      <c r="H64" s="43"/>
      <c r="I64" s="43" t="s">
        <v>3067</v>
      </c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</row>
    <row r="65" customFormat="false" ht="13.8" hidden="false" customHeight="false" outlineLevel="0" collapsed="false">
      <c r="A65" s="43"/>
      <c r="B65" s="43"/>
      <c r="C65" s="43"/>
      <c r="D65" s="43"/>
      <c r="E65" s="43"/>
      <c r="F65" s="43" t="s">
        <v>3068</v>
      </c>
      <c r="G65" s="43"/>
      <c r="H65" s="43"/>
      <c r="I65" s="43" t="s">
        <v>3069</v>
      </c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</row>
    <row r="66" customFormat="false" ht="13.8" hidden="false" customHeight="false" outlineLevel="0" collapsed="false">
      <c r="A66" s="43"/>
      <c r="B66" s="43"/>
      <c r="C66" s="43"/>
      <c r="D66" s="43"/>
      <c r="E66" s="43"/>
      <c r="F66" s="43" t="s">
        <v>3070</v>
      </c>
      <c r="G66" s="43"/>
      <c r="H66" s="43"/>
      <c r="I66" s="43" t="s">
        <v>3071</v>
      </c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</row>
    <row r="67" customFormat="false" ht="13.8" hidden="false" customHeight="false" outlineLevel="0" collapsed="false">
      <c r="A67" s="43"/>
      <c r="B67" s="43"/>
      <c r="C67" s="43"/>
      <c r="D67" s="43"/>
      <c r="E67" s="43"/>
      <c r="F67" s="43" t="s">
        <v>3072</v>
      </c>
      <c r="G67" s="43"/>
      <c r="H67" s="43"/>
      <c r="I67" s="43" t="s">
        <v>3073</v>
      </c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</row>
    <row r="68" customFormat="false" ht="13.8" hidden="false" customHeight="false" outlineLevel="0" collapsed="false">
      <c r="A68" s="43"/>
      <c r="B68" s="43"/>
      <c r="C68" s="43"/>
      <c r="D68" s="43"/>
      <c r="E68" s="43"/>
      <c r="F68" s="43" t="s">
        <v>3074</v>
      </c>
      <c r="G68" s="43"/>
      <c r="H68" s="43"/>
      <c r="I68" s="43" t="s">
        <v>3075</v>
      </c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</row>
    <row r="69" customFormat="false" ht="13.8" hidden="false" customHeight="false" outlineLevel="0" collapsed="false">
      <c r="A69" s="43"/>
      <c r="B69" s="43"/>
      <c r="C69" s="43"/>
      <c r="D69" s="43"/>
      <c r="E69" s="43"/>
      <c r="F69" s="43" t="s">
        <v>3076</v>
      </c>
      <c r="G69" s="43"/>
      <c r="H69" s="43"/>
      <c r="I69" s="43" t="s">
        <v>3077</v>
      </c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</row>
    <row r="70" customFormat="false" ht="13.8" hidden="false" customHeight="false" outlineLevel="0" collapsed="false">
      <c r="A70" s="43"/>
      <c r="B70" s="43"/>
      <c r="C70" s="43"/>
      <c r="D70" s="43"/>
      <c r="E70" s="43"/>
      <c r="F70" s="43" t="s">
        <v>3078</v>
      </c>
      <c r="G70" s="43"/>
      <c r="H70" s="43"/>
      <c r="I70" s="43" t="s">
        <v>3079</v>
      </c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</row>
    <row r="71" customFormat="false" ht="13.8" hidden="false" customHeight="false" outlineLevel="0" collapsed="false">
      <c r="A71" s="43"/>
      <c r="B71" s="43"/>
      <c r="C71" s="43"/>
      <c r="D71" s="43"/>
      <c r="E71" s="43"/>
      <c r="F71" s="43" t="s">
        <v>3080</v>
      </c>
      <c r="G71" s="43"/>
      <c r="H71" s="43"/>
      <c r="I71" s="43" t="s">
        <v>3081</v>
      </c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</row>
    <row r="72" customFormat="false" ht="13.8" hidden="false" customHeight="false" outlineLevel="0" collapsed="false">
      <c r="A72" s="43"/>
      <c r="B72" s="43"/>
      <c r="C72" s="43"/>
      <c r="D72" s="43"/>
      <c r="E72" s="43"/>
      <c r="F72" s="43" t="s">
        <v>3082</v>
      </c>
      <c r="G72" s="43"/>
      <c r="H72" s="43"/>
      <c r="I72" s="43" t="s">
        <v>3083</v>
      </c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</row>
    <row r="73" customFormat="false" ht="13.8" hidden="false" customHeight="false" outlineLevel="0" collapsed="false">
      <c r="A73" s="43"/>
      <c r="B73" s="43"/>
      <c r="C73" s="43"/>
      <c r="D73" s="43"/>
      <c r="E73" s="43"/>
      <c r="F73" s="43" t="s">
        <v>3084</v>
      </c>
      <c r="G73" s="43"/>
      <c r="H73" s="43"/>
      <c r="I73" s="43" t="s">
        <v>3085</v>
      </c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</row>
    <row r="74" customFormat="false" ht="13.8" hidden="false" customHeight="false" outlineLevel="0" collapsed="false">
      <c r="A74" s="43"/>
      <c r="B74" s="43"/>
      <c r="C74" s="43"/>
      <c r="D74" s="43"/>
      <c r="E74" s="43"/>
      <c r="F74" s="43" t="s">
        <v>3086</v>
      </c>
      <c r="G74" s="43"/>
      <c r="H74" s="43"/>
      <c r="I74" s="43" t="s">
        <v>3030</v>
      </c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</row>
    <row r="75" customFormat="false" ht="13.8" hidden="false" customHeight="false" outlineLevel="0" collapsed="false">
      <c r="A75" s="43"/>
      <c r="B75" s="43"/>
      <c r="C75" s="43"/>
      <c r="D75" s="43"/>
      <c r="E75" s="43"/>
      <c r="F75" s="43" t="s">
        <v>3087</v>
      </c>
      <c r="G75" s="43"/>
      <c r="H75" s="43"/>
      <c r="I75" s="43" t="s">
        <v>3088</v>
      </c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</row>
    <row r="76" customFormat="false" ht="13.8" hidden="false" customHeight="false" outlineLevel="0" collapsed="false">
      <c r="A76" s="43"/>
      <c r="B76" s="43"/>
      <c r="C76" s="43"/>
      <c r="D76" s="43"/>
      <c r="E76" s="43"/>
      <c r="F76" s="43" t="s">
        <v>3089</v>
      </c>
      <c r="G76" s="43"/>
      <c r="H76" s="43"/>
      <c r="I76" s="43" t="s">
        <v>3090</v>
      </c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</row>
    <row r="77" customFormat="false" ht="13.8" hidden="false" customHeight="false" outlineLevel="0" collapsed="false">
      <c r="A77" s="43"/>
      <c r="B77" s="43"/>
      <c r="C77" s="43"/>
      <c r="D77" s="43"/>
      <c r="E77" s="43"/>
      <c r="F77" s="43" t="s">
        <v>3091</v>
      </c>
      <c r="G77" s="43"/>
      <c r="H77" s="43"/>
      <c r="I77" s="43" t="s">
        <v>3092</v>
      </c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</row>
    <row r="78" customFormat="false" ht="13.8" hidden="false" customHeight="false" outlineLevel="0" collapsed="false">
      <c r="A78" s="43"/>
      <c r="B78" s="43"/>
      <c r="C78" s="43"/>
      <c r="D78" s="43"/>
      <c r="E78" s="43"/>
      <c r="F78" s="43" t="s">
        <v>3093</v>
      </c>
      <c r="G78" s="43"/>
      <c r="H78" s="43"/>
      <c r="I78" s="43" t="s">
        <v>3003</v>
      </c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</row>
    <row r="79" customFormat="false" ht="13.8" hidden="false" customHeight="false" outlineLevel="0" collapsed="false">
      <c r="A79" s="43"/>
      <c r="B79" s="43"/>
      <c r="C79" s="43"/>
      <c r="D79" s="43"/>
      <c r="E79" s="43"/>
      <c r="F79" s="43" t="s">
        <v>3094</v>
      </c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</row>
    <row r="80" customFormat="false" ht="13.8" hidden="false" customHeight="false" outlineLevel="0" collapsed="false">
      <c r="A80" s="43"/>
      <c r="B80" s="43"/>
      <c r="C80" s="43"/>
      <c r="D80" s="43"/>
      <c r="E80" s="43"/>
      <c r="F80" s="43" t="s">
        <v>3095</v>
      </c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</row>
    <row r="81" customFormat="false" ht="13.8" hidden="false" customHeight="false" outlineLevel="0" collapsed="false">
      <c r="A81" s="43"/>
      <c r="B81" s="43"/>
      <c r="C81" s="43"/>
      <c r="D81" s="43"/>
      <c r="E81" s="43"/>
      <c r="F81" s="43" t="s">
        <v>3096</v>
      </c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</row>
    <row r="82" customFormat="false" ht="13.8" hidden="false" customHeight="false" outlineLevel="0" collapsed="false">
      <c r="A82" s="43"/>
      <c r="B82" s="43"/>
      <c r="C82" s="43"/>
      <c r="D82" s="43"/>
      <c r="E82" s="43"/>
      <c r="F82" s="43" t="s">
        <v>3097</v>
      </c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</row>
    <row r="83" customFormat="false" ht="13.8" hidden="false" customHeight="false" outlineLevel="0" collapsed="false">
      <c r="A83" s="43"/>
      <c r="B83" s="43"/>
      <c r="C83" s="43"/>
      <c r="D83" s="43"/>
      <c r="E83" s="43"/>
      <c r="F83" s="43" t="s">
        <v>3098</v>
      </c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</row>
    <row r="84" customFormat="false" ht="13.8" hidden="false" customHeight="false" outlineLevel="0" collapsed="false">
      <c r="A84" s="43"/>
      <c r="B84" s="43"/>
      <c r="C84" s="43"/>
      <c r="D84" s="43"/>
      <c r="E84" s="43"/>
      <c r="F84" s="43" t="s">
        <v>3099</v>
      </c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</row>
    <row r="85" customFormat="false" ht="13.8" hidden="false" customHeight="false" outlineLevel="0" collapsed="false">
      <c r="A85" s="43"/>
      <c r="B85" s="43"/>
      <c r="C85" s="43"/>
      <c r="D85" s="43"/>
      <c r="E85" s="43"/>
      <c r="F85" s="43" t="s">
        <v>3100</v>
      </c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</row>
    <row r="86" customFormat="false" ht="13.8" hidden="false" customHeight="false" outlineLevel="0" collapsed="false">
      <c r="A86" s="43"/>
      <c r="B86" s="43"/>
      <c r="C86" s="43"/>
      <c r="D86" s="43"/>
      <c r="E86" s="43"/>
      <c r="F86" s="43" t="s">
        <v>3101</v>
      </c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</row>
    <row r="87" customFormat="false" ht="13.8" hidden="false" customHeight="false" outlineLevel="0" collapsed="false">
      <c r="A87" s="43"/>
      <c r="B87" s="43"/>
      <c r="C87" s="43"/>
      <c r="D87" s="43"/>
      <c r="E87" s="43"/>
      <c r="F87" s="43" t="s">
        <v>3102</v>
      </c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</row>
    <row r="88" customFormat="false" ht="13.8" hidden="false" customHeight="false" outlineLevel="0" collapsed="false">
      <c r="A88" s="43"/>
      <c r="B88" s="43"/>
      <c r="C88" s="43"/>
      <c r="D88" s="43"/>
      <c r="E88" s="43"/>
      <c r="F88" s="43" t="s">
        <v>3103</v>
      </c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</row>
    <row r="89" customFormat="false" ht="13.8" hidden="false" customHeight="false" outlineLevel="0" collapsed="false">
      <c r="A89" s="43"/>
      <c r="B89" s="43"/>
      <c r="C89" s="43"/>
      <c r="D89" s="43"/>
      <c r="E89" s="43"/>
      <c r="F89" s="43" t="s">
        <v>3104</v>
      </c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</row>
    <row r="90" customFormat="false" ht="13.8" hidden="false" customHeight="false" outlineLevel="0" collapsed="false">
      <c r="A90" s="43"/>
      <c r="B90" s="43"/>
      <c r="C90" s="43"/>
      <c r="D90" s="43"/>
      <c r="E90" s="43"/>
      <c r="F90" s="43" t="s">
        <v>3105</v>
      </c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</row>
    <row r="91" customFormat="false" ht="13.8" hidden="false" customHeight="false" outlineLevel="0" collapsed="false">
      <c r="A91" s="43"/>
      <c r="B91" s="43"/>
      <c r="C91" s="43"/>
      <c r="D91" s="43"/>
      <c r="E91" s="43"/>
      <c r="F91" s="43" t="s">
        <v>3106</v>
      </c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</row>
    <row r="92" customFormat="false" ht="13.8" hidden="false" customHeight="false" outlineLevel="0" collapsed="false">
      <c r="A92" s="43"/>
      <c r="B92" s="43"/>
      <c r="C92" s="43"/>
      <c r="D92" s="43"/>
      <c r="E92" s="43"/>
      <c r="F92" s="43" t="s">
        <v>3107</v>
      </c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</row>
    <row r="93" customFormat="false" ht="13.8" hidden="false" customHeight="false" outlineLevel="0" collapsed="false">
      <c r="A93" s="43"/>
      <c r="B93" s="43"/>
      <c r="C93" s="43"/>
      <c r="D93" s="43"/>
      <c r="E93" s="43"/>
      <c r="F93" s="43" t="s">
        <v>3108</v>
      </c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</row>
    <row r="94" customFormat="false" ht="13.8" hidden="false" customHeight="false" outlineLevel="0" collapsed="false">
      <c r="A94" s="43"/>
      <c r="B94" s="43"/>
      <c r="C94" s="43"/>
      <c r="D94" s="43"/>
      <c r="E94" s="43"/>
      <c r="F94" s="43" t="s">
        <v>3109</v>
      </c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</row>
    <row r="95" customFormat="false" ht="13.8" hidden="false" customHeight="false" outlineLevel="0" collapsed="false">
      <c r="A95" s="43"/>
      <c r="B95" s="43"/>
      <c r="C95" s="43"/>
      <c r="D95" s="43"/>
      <c r="E95" s="43"/>
      <c r="F95" s="43" t="s">
        <v>3110</v>
      </c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</row>
    <row r="96" customFormat="false" ht="13.8" hidden="false" customHeight="false" outlineLevel="0" collapsed="false">
      <c r="A96" s="43"/>
      <c r="B96" s="43"/>
      <c r="C96" s="43"/>
      <c r="D96" s="43"/>
      <c r="E96" s="43"/>
      <c r="F96" s="43" t="s">
        <v>3111</v>
      </c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</row>
    <row r="97" customFormat="false" ht="13.8" hidden="false" customHeight="false" outlineLevel="0" collapsed="false">
      <c r="A97" s="43"/>
      <c r="B97" s="43"/>
      <c r="C97" s="43"/>
      <c r="D97" s="43"/>
      <c r="E97" s="43"/>
      <c r="F97" s="43" t="s">
        <v>3112</v>
      </c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</row>
    <row r="98" customFormat="false" ht="13.8" hidden="false" customHeight="false" outlineLevel="0" collapsed="false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</row>
    <row r="99" customFormat="false" ht="13.8" hidden="false" customHeight="false" outlineLevel="0" collapsed="false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</row>
    <row r="100" customFormat="false" ht="13.8" hidden="false" customHeight="false" outlineLevel="0" collapsed="false">
      <c r="A100" s="43"/>
      <c r="B100" s="68" t="s">
        <v>2911</v>
      </c>
      <c r="C100" s="69" t="s">
        <v>3113</v>
      </c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</row>
    <row r="101" customFormat="false" ht="13.8" hidden="false" customHeight="false" outlineLevel="0" collapsed="false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</row>
    <row r="102" customFormat="false" ht="13.8" hidden="false" customHeight="false" outlineLevel="0" collapsed="false">
      <c r="A102" s="43"/>
      <c r="B102" s="43" t="s">
        <v>3114</v>
      </c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</row>
    <row r="103" customFormat="false" ht="13.8" hidden="false" customHeight="false" outlineLevel="0" collapsed="false">
      <c r="A103" s="43"/>
      <c r="B103" s="43" t="s">
        <v>3115</v>
      </c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</row>
    <row r="104" customFormat="false" ht="13.8" hidden="false" customHeight="false" outlineLevel="0" collapsed="false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</row>
    <row r="105" customFormat="false" ht="13.8" hidden="false" customHeight="false" outlineLevel="0" collapsed="false">
      <c r="A105" s="43"/>
      <c r="B105" s="43" t="s">
        <v>3116</v>
      </c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</row>
    <row r="106" customFormat="false" ht="13.8" hidden="false" customHeight="false" outlineLevel="0" collapsed="false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</row>
    <row r="107" customFormat="false" ht="13.8" hidden="false" customHeight="false" outlineLevel="0" collapsed="false">
      <c r="A107" s="43"/>
      <c r="B107" s="43"/>
      <c r="C107" s="43" t="s">
        <v>3117</v>
      </c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</row>
    <row r="108" customFormat="false" ht="13.8" hidden="false" customHeight="false" outlineLevel="0" collapsed="false">
      <c r="A108" s="43"/>
      <c r="B108" s="43"/>
      <c r="C108" s="43" t="s">
        <v>3118</v>
      </c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</row>
    <row r="109" customFormat="false" ht="13.8" hidden="false" customHeight="false" outlineLevel="0" collapsed="false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</row>
    <row r="110" customFormat="false" ht="13.8" hidden="false" customHeight="false" outlineLevel="0" collapsed="false">
      <c r="A110" s="43"/>
      <c r="B110" s="43" t="s">
        <v>3119</v>
      </c>
      <c r="C110" s="43" t="s">
        <v>3120</v>
      </c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</row>
    <row r="111" customFormat="false" ht="13.8" hidden="false" customHeight="false" outlineLevel="0" collapsed="false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</row>
    <row r="112" customFormat="false" ht="13.8" hidden="false" customHeight="false" outlineLevel="0" collapsed="false">
      <c r="A112" s="43"/>
      <c r="B112" s="43" t="s">
        <v>3121</v>
      </c>
      <c r="C112" s="43"/>
      <c r="D112" s="43" t="s">
        <v>3122</v>
      </c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</row>
    <row r="113" customFormat="false" ht="13.8" hidden="false" customHeight="false" outlineLevel="0" collapsed="false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</row>
    <row r="114" customFormat="false" ht="13.8" hidden="false" customHeight="false" outlineLevel="0" collapsed="false">
      <c r="A114" s="43"/>
      <c r="B114" s="43" t="s">
        <v>3003</v>
      </c>
      <c r="C114" s="43"/>
      <c r="D114" s="43" t="s">
        <v>3123</v>
      </c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</row>
    <row r="115" customFormat="false" ht="13.8" hidden="false" customHeight="false" outlineLevel="0" collapsed="false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</row>
    <row r="116" customFormat="false" ht="13.8" hidden="false" customHeight="false" outlineLevel="0" collapsed="false">
      <c r="A116" s="43"/>
      <c r="B116" s="68" t="s">
        <v>2916</v>
      </c>
      <c r="C116" s="69" t="s">
        <v>3124</v>
      </c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</row>
    <row r="117" customFormat="false" ht="13.8" hidden="false" customHeight="false" outlineLevel="0" collapsed="false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</row>
    <row r="118" customFormat="false" ht="13.8" hidden="false" customHeight="false" outlineLevel="0" collapsed="false">
      <c r="A118" s="43"/>
      <c r="B118" s="43" t="s">
        <v>3125</v>
      </c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</row>
    <row r="119" customFormat="false" ht="13.8" hidden="false" customHeight="false" outlineLevel="0" collapsed="false">
      <c r="A119" s="43"/>
      <c r="B119" s="43" t="s">
        <v>2950</v>
      </c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</row>
    <row r="120" customFormat="false" ht="13.8" hidden="false" customHeight="false" outlineLevel="0" collapsed="false">
      <c r="A120" s="43"/>
      <c r="B120" s="43"/>
      <c r="C120" s="43" t="s">
        <v>3126</v>
      </c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</row>
    <row r="121" customFormat="false" ht="13.8" hidden="false" customHeight="false" outlineLevel="0" collapsed="false">
      <c r="A121" s="43"/>
      <c r="B121" s="43"/>
      <c r="C121" s="43" t="s">
        <v>3127</v>
      </c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</row>
    <row r="122" customFormat="false" ht="13.8" hidden="false" customHeight="false" outlineLevel="0" collapsed="false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</row>
    <row r="123" customFormat="false" ht="13.8" hidden="false" customHeight="false" outlineLevel="0" collapsed="false">
      <c r="A123" s="43"/>
      <c r="B123" s="43" t="s">
        <v>2957</v>
      </c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</row>
    <row r="124" customFormat="false" ht="13.8" hidden="false" customHeight="false" outlineLevel="0" collapsed="false">
      <c r="A124" s="43"/>
      <c r="B124" s="43"/>
      <c r="C124" s="43" t="s">
        <v>3006</v>
      </c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</row>
    <row r="125" customFormat="false" ht="13.8" hidden="false" customHeight="false" outlineLevel="0" collapsed="false">
      <c r="A125" s="43"/>
      <c r="B125" s="43"/>
      <c r="C125" s="43" t="s">
        <v>2979</v>
      </c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</row>
    <row r="126" customFormat="false" ht="13.8" hidden="false" customHeight="false" outlineLevel="0" collapsed="false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</row>
    <row r="127" customFormat="false" ht="13.8" hidden="false" customHeight="false" outlineLevel="0" collapsed="false">
      <c r="A127" s="43"/>
      <c r="B127" s="43" t="s">
        <v>2964</v>
      </c>
      <c r="C127" s="43"/>
      <c r="D127" s="43" t="s">
        <v>3128</v>
      </c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</row>
    <row r="128" customFormat="false" ht="13.8" hidden="false" customHeight="false" outlineLevel="0" collapsed="false">
      <c r="A128" s="43"/>
      <c r="B128" s="43"/>
      <c r="C128" s="43" t="s">
        <v>2977</v>
      </c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</row>
    <row r="129" customFormat="false" ht="13.8" hidden="false" customHeight="false" outlineLevel="0" collapsed="false">
      <c r="A129" s="43"/>
      <c r="B129" s="43"/>
      <c r="C129" s="43" t="s">
        <v>2979</v>
      </c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</row>
    <row r="130" customFormat="false" ht="13.8" hidden="false" customHeight="false" outlineLevel="0" collapsed="false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</row>
    <row r="131" customFormat="false" ht="13.8" hidden="false" customHeight="false" outlineLevel="0" collapsed="false">
      <c r="A131" s="43"/>
      <c r="B131" s="68" t="s">
        <v>2919</v>
      </c>
      <c r="C131" s="69" t="s">
        <v>3129</v>
      </c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</row>
    <row r="132" customFormat="false" ht="13.8" hidden="false" customHeight="false" outlineLevel="0" collapsed="false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</row>
    <row r="133" customFormat="false" ht="13.8" hidden="false" customHeight="false" outlineLevel="0" collapsed="false">
      <c r="A133" s="43"/>
      <c r="B133" s="43" t="s">
        <v>3130</v>
      </c>
      <c r="C133" s="43"/>
      <c r="D133" s="43"/>
      <c r="E133" s="43"/>
      <c r="F133" s="43"/>
      <c r="G133" s="43"/>
      <c r="H133" s="43" t="s">
        <v>3131</v>
      </c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</row>
    <row r="134" customFormat="false" ht="13.8" hidden="false" customHeight="false" outlineLevel="0" collapsed="false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</row>
    <row r="135" customFormat="false" ht="13.8" hidden="false" customHeight="false" outlineLevel="0" collapsed="false">
      <c r="A135" s="43"/>
      <c r="B135" s="43"/>
      <c r="C135" s="43" t="s">
        <v>2989</v>
      </c>
      <c r="D135" s="43" t="s">
        <v>3132</v>
      </c>
      <c r="E135" s="43"/>
      <c r="F135" s="43"/>
      <c r="G135" s="43"/>
      <c r="H135" s="43" t="s">
        <v>2937</v>
      </c>
      <c r="I135" s="43" t="s">
        <v>3133</v>
      </c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</row>
    <row r="136" customFormat="false" ht="13.8" hidden="false" customHeight="false" outlineLevel="0" collapsed="false">
      <c r="A136" s="43"/>
      <c r="B136" s="43"/>
      <c r="C136" s="43" t="s">
        <v>3134</v>
      </c>
      <c r="D136" s="43"/>
      <c r="E136" s="43"/>
      <c r="F136" s="43"/>
      <c r="G136" s="43"/>
      <c r="H136" s="43"/>
      <c r="I136" s="43" t="s">
        <v>3135</v>
      </c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</row>
    <row r="137" customFormat="false" ht="13.8" hidden="false" customHeight="false" outlineLevel="0" collapsed="false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</row>
    <row r="138" customFormat="false" ht="13.8" hidden="false" customHeight="false" outlineLevel="0" collapsed="false">
      <c r="A138" s="43"/>
      <c r="B138" s="43" t="s">
        <v>3136</v>
      </c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</row>
    <row r="139" customFormat="false" ht="13.8" hidden="false" customHeight="false" outlineLevel="0" collapsed="false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</row>
    <row r="140" customFormat="false" ht="13.8" hidden="false" customHeight="false" outlineLevel="0" collapsed="false">
      <c r="A140" s="43"/>
      <c r="B140" s="68" t="s">
        <v>2921</v>
      </c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</row>
    <row r="141" customFormat="false" ht="13.8" hidden="false" customHeight="false" outlineLevel="0" collapsed="false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</row>
    <row r="142" customFormat="false" ht="13.8" hidden="false" customHeight="false" outlineLevel="0" collapsed="false">
      <c r="A142" s="43"/>
      <c r="B142" s="43" t="s">
        <v>2950</v>
      </c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</row>
    <row r="143" customFormat="false" ht="13.8" hidden="false" customHeight="false" outlineLevel="0" collapsed="false">
      <c r="A143" s="43"/>
      <c r="B143" s="43" t="s">
        <v>2964</v>
      </c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</row>
    <row r="144" customFormat="false" ht="13.8" hidden="false" customHeight="false" outlineLevel="0" collapsed="false">
      <c r="A144" s="43"/>
      <c r="B144" s="43" t="s">
        <v>2957</v>
      </c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</row>
    <row r="145" customFormat="false" ht="13.8" hidden="false" customHeight="false" outlineLevel="0" collapsed="false">
      <c r="A145" s="43"/>
      <c r="B145" s="43"/>
      <c r="C145" s="43" t="s">
        <v>3006</v>
      </c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</row>
    <row r="146" customFormat="false" ht="13.8" hidden="false" customHeight="false" outlineLevel="0" collapsed="false">
      <c r="A146" s="43"/>
      <c r="B146" s="43"/>
      <c r="C146" s="43" t="s">
        <v>2979</v>
      </c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</row>
    <row r="147" customFormat="false" ht="13.8" hidden="false" customHeight="false" outlineLevel="0" collapsed="false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</row>
    <row r="148" customFormat="false" ht="13.8" hidden="false" customHeight="false" outlineLevel="0" collapsed="false">
      <c r="A148" s="43"/>
      <c r="B148" s="43"/>
      <c r="C148" s="43" t="s">
        <v>3137</v>
      </c>
      <c r="D148" s="43"/>
      <c r="E148" s="43" t="s">
        <v>3138</v>
      </c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</row>
    <row r="149" customFormat="false" ht="13.8" hidden="false" customHeight="false" outlineLevel="0" collapsed="false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</row>
    <row r="150" customFormat="false" ht="13.8" hidden="false" customHeight="false" outlineLevel="0" collapsed="false">
      <c r="A150" s="43"/>
      <c r="B150" s="43"/>
      <c r="C150" s="43" t="s">
        <v>3139</v>
      </c>
      <c r="D150" s="43"/>
      <c r="E150" s="43" t="s">
        <v>3140</v>
      </c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</row>
    <row r="151" customFormat="false" ht="13.8" hidden="false" customHeight="false" outlineLevel="0" collapsed="false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</row>
    <row r="152" customFormat="false" ht="13.8" hidden="false" customHeight="false" outlineLevel="0" collapsed="false">
      <c r="A152" s="43"/>
      <c r="B152" s="68" t="s">
        <v>3141</v>
      </c>
      <c r="C152" s="43"/>
      <c r="D152" s="43"/>
      <c r="E152" s="43"/>
      <c r="F152" s="43"/>
      <c r="G152" s="43"/>
      <c r="H152" s="43"/>
      <c r="I152" s="68" t="s">
        <v>3142</v>
      </c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</row>
    <row r="153" customFormat="false" ht="13.8" hidden="false" customHeight="false" outlineLevel="0" collapsed="false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</row>
    <row r="154" customFormat="false" ht="13.8" hidden="false" customHeight="false" outlineLevel="0" collapsed="false">
      <c r="A154" s="43"/>
      <c r="B154" s="43" t="s">
        <v>3143</v>
      </c>
      <c r="C154" s="43"/>
      <c r="D154" s="43"/>
      <c r="E154" s="43"/>
      <c r="F154" s="43"/>
      <c r="G154" s="43"/>
      <c r="H154" s="43"/>
      <c r="I154" s="43" t="s">
        <v>1219</v>
      </c>
      <c r="J154" s="43" t="s">
        <v>3144</v>
      </c>
      <c r="K154" s="43" t="s">
        <v>3145</v>
      </c>
      <c r="L154" s="43" t="s">
        <v>3146</v>
      </c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</row>
    <row r="155" customFormat="false" ht="13.8" hidden="false" customHeight="false" outlineLevel="0" collapsed="false">
      <c r="A155" s="43"/>
      <c r="B155" s="43" t="s">
        <v>3147</v>
      </c>
      <c r="C155" s="43"/>
      <c r="D155" s="43"/>
      <c r="E155" s="43"/>
      <c r="F155" s="43"/>
      <c r="G155" s="43"/>
      <c r="H155" s="43"/>
      <c r="I155" s="43"/>
      <c r="J155" s="43" t="s">
        <v>3148</v>
      </c>
      <c r="K155" s="43" t="s">
        <v>3149</v>
      </c>
      <c r="L155" s="43" t="s">
        <v>3150</v>
      </c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</row>
    <row r="156" customFormat="false" ht="13.8" hidden="false" customHeight="false" outlineLevel="0" collapsed="false">
      <c r="A156" s="43"/>
      <c r="B156" s="43"/>
      <c r="C156" s="43"/>
      <c r="D156" s="43"/>
      <c r="E156" s="43"/>
      <c r="F156" s="43"/>
      <c r="G156" s="43"/>
      <c r="H156" s="43"/>
      <c r="I156" s="43"/>
      <c r="J156" s="43" t="s">
        <v>3151</v>
      </c>
      <c r="K156" s="43" t="s">
        <v>3152</v>
      </c>
      <c r="L156" s="43" t="s">
        <v>3153</v>
      </c>
      <c r="M156" s="43"/>
      <c r="N156" s="43"/>
      <c r="O156" s="43" t="s">
        <v>3154</v>
      </c>
      <c r="P156" s="43" t="s">
        <v>3155</v>
      </c>
      <c r="Q156" s="43"/>
      <c r="R156" s="43" t="s">
        <v>3156</v>
      </c>
      <c r="S156" s="43" t="s">
        <v>3157</v>
      </c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</row>
    <row r="157" customFormat="false" ht="13.8" hidden="false" customHeight="false" outlineLevel="0" collapsed="false">
      <c r="A157" s="43"/>
      <c r="B157" s="43" t="s">
        <v>3158</v>
      </c>
      <c r="C157" s="43"/>
      <c r="D157" s="43" t="s">
        <v>3159</v>
      </c>
      <c r="E157" s="43"/>
      <c r="F157" s="43"/>
      <c r="G157" s="43"/>
      <c r="H157" s="43"/>
      <c r="I157" s="43" t="s">
        <v>3160</v>
      </c>
      <c r="J157" s="43" t="s">
        <v>3161</v>
      </c>
      <c r="K157" s="43" t="s">
        <v>3162</v>
      </c>
      <c r="L157" s="43" t="s">
        <v>3163</v>
      </c>
      <c r="M157" s="43"/>
      <c r="N157" s="43"/>
      <c r="O157" s="43" t="s">
        <v>3164</v>
      </c>
      <c r="P157" s="43" t="s">
        <v>3165</v>
      </c>
      <c r="Q157" s="43"/>
      <c r="R157" s="43" t="s">
        <v>3166</v>
      </c>
      <c r="S157" s="43" t="s">
        <v>3167</v>
      </c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</row>
    <row r="158" customFormat="false" ht="13.8" hidden="false" customHeight="false" outlineLevel="0" collapsed="false">
      <c r="A158" s="43"/>
      <c r="B158" s="43"/>
      <c r="C158" s="43"/>
      <c r="D158" s="43" t="s">
        <v>3168</v>
      </c>
      <c r="E158" s="43"/>
      <c r="F158" s="43"/>
      <c r="G158" s="43"/>
      <c r="H158" s="43"/>
      <c r="I158" s="43"/>
      <c r="J158" s="43" t="s">
        <v>3169</v>
      </c>
      <c r="K158" s="43" t="s">
        <v>3170</v>
      </c>
      <c r="L158" s="43" t="s">
        <v>3171</v>
      </c>
      <c r="M158" s="43"/>
      <c r="N158" s="43"/>
      <c r="O158" s="43" t="s">
        <v>3172</v>
      </c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</row>
    <row r="159" customFormat="false" ht="13.8" hidden="false" customHeight="false" outlineLevel="0" collapsed="false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 t="s">
        <v>3173</v>
      </c>
      <c r="L159" s="43"/>
      <c r="M159" s="43"/>
      <c r="N159" s="43"/>
      <c r="O159" s="43" t="s">
        <v>3174</v>
      </c>
      <c r="P159" s="43"/>
      <c r="Q159" s="43"/>
      <c r="R159" s="43"/>
      <c r="S159" s="43" t="s">
        <v>3156</v>
      </c>
      <c r="T159" s="43" t="s">
        <v>3166</v>
      </c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</row>
    <row r="160" customFormat="false" ht="13.8" hidden="false" customHeight="false" outlineLevel="0" collapsed="false">
      <c r="A160" s="43"/>
      <c r="B160" s="43" t="s">
        <v>3175</v>
      </c>
      <c r="C160" s="43"/>
      <c r="D160" s="43"/>
      <c r="E160" s="68" t="s">
        <v>3176</v>
      </c>
      <c r="F160" s="43"/>
      <c r="G160" s="43"/>
      <c r="H160" s="43"/>
      <c r="I160" s="43"/>
      <c r="J160" s="43"/>
      <c r="K160" s="43" t="s">
        <v>3177</v>
      </c>
      <c r="L160" s="43"/>
      <c r="M160" s="43"/>
      <c r="N160" s="43"/>
      <c r="O160" s="43" t="s">
        <v>3178</v>
      </c>
      <c r="P160" s="43"/>
      <c r="Q160" s="43"/>
      <c r="R160" s="43" t="n">
        <v>10.523</v>
      </c>
      <c r="S160" s="70" t="n">
        <v>5</v>
      </c>
      <c r="T160" s="70" t="n">
        <v>3</v>
      </c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</row>
    <row r="161" customFormat="false" ht="13.8" hidden="false" customHeight="false" outlineLevel="0" collapsed="false">
      <c r="A161" s="43"/>
      <c r="B161" s="43" t="s">
        <v>3179</v>
      </c>
      <c r="C161" s="43"/>
      <c r="D161" s="43"/>
      <c r="E161" s="43"/>
      <c r="F161" s="43"/>
      <c r="G161" s="43"/>
      <c r="H161" s="43"/>
      <c r="I161" s="43"/>
      <c r="J161" s="43" t="s">
        <v>3180</v>
      </c>
      <c r="K161" s="43" t="s">
        <v>3181</v>
      </c>
      <c r="L161" s="43" t="s">
        <v>3182</v>
      </c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</row>
    <row r="162" customFormat="false" ht="13.8" hidden="false" customHeight="false" outlineLevel="0" collapsed="false">
      <c r="A162" s="43"/>
      <c r="B162" s="43" t="s">
        <v>3183</v>
      </c>
      <c r="C162" s="43"/>
      <c r="D162" s="43"/>
      <c r="E162" s="43"/>
      <c r="F162" s="43"/>
      <c r="G162" s="43"/>
      <c r="H162" s="43"/>
      <c r="I162" s="43"/>
      <c r="J162" s="43"/>
      <c r="K162" s="43" t="s">
        <v>3184</v>
      </c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</row>
    <row r="163" customFormat="false" ht="13.8" hidden="false" customHeight="false" outlineLevel="0" collapsed="false">
      <c r="A163" s="43"/>
      <c r="B163" s="43" t="s">
        <v>3185</v>
      </c>
      <c r="C163" s="43"/>
      <c r="D163" s="43"/>
      <c r="E163" s="43"/>
      <c r="F163" s="43"/>
      <c r="G163" s="43"/>
      <c r="H163" s="43"/>
      <c r="I163" s="43" t="s">
        <v>3186</v>
      </c>
      <c r="J163" s="43"/>
      <c r="K163" s="43" t="s">
        <v>3041</v>
      </c>
      <c r="L163" s="43" t="s">
        <v>3187</v>
      </c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</row>
    <row r="164" customFormat="false" ht="13.8" hidden="false" customHeight="false" outlineLevel="0" collapsed="false">
      <c r="A164" s="43"/>
      <c r="B164" s="43" t="s">
        <v>3188</v>
      </c>
      <c r="C164" s="43"/>
      <c r="D164" s="43"/>
      <c r="E164" s="43"/>
      <c r="F164" s="43"/>
      <c r="G164" s="43"/>
      <c r="H164" s="43"/>
      <c r="I164" s="43"/>
      <c r="J164" s="43"/>
      <c r="K164" s="43" t="s">
        <v>3189</v>
      </c>
      <c r="L164" s="43" t="s">
        <v>3190</v>
      </c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</row>
    <row r="165" customFormat="false" ht="13.8" hidden="false" customHeight="false" outlineLevel="0" collapsed="false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 t="s">
        <v>3100</v>
      </c>
      <c r="L165" s="43" t="s">
        <v>3191</v>
      </c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</row>
    <row r="166" customFormat="false" ht="13.8" hidden="false" customHeight="false" outlineLevel="0" collapsed="false">
      <c r="A166" s="43"/>
      <c r="B166" s="68" t="s">
        <v>3013</v>
      </c>
      <c r="C166" s="69" t="s">
        <v>3192</v>
      </c>
      <c r="D166" s="43"/>
      <c r="E166" s="43"/>
      <c r="F166" s="43"/>
      <c r="G166" s="43"/>
      <c r="H166" s="43"/>
      <c r="I166" s="43"/>
      <c r="J166" s="43"/>
      <c r="K166" s="43" t="s">
        <v>3193</v>
      </c>
      <c r="L166" s="43" t="s">
        <v>3194</v>
      </c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</row>
    <row r="167" customFormat="false" ht="13.8" hidden="false" customHeight="false" outlineLevel="0" collapsed="false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</row>
    <row r="168" customFormat="false" ht="13.8" hidden="false" customHeight="false" outlineLevel="0" collapsed="false">
      <c r="A168" s="43"/>
      <c r="B168" s="43" t="s">
        <v>3195</v>
      </c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</row>
    <row r="169" customFormat="false" ht="13.8" hidden="false" customHeight="false" outlineLevel="0" collapsed="false">
      <c r="A169" s="43"/>
      <c r="B169" s="43" t="s">
        <v>3196</v>
      </c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 t="s">
        <v>3197</v>
      </c>
      <c r="N169" s="43"/>
      <c r="O169" s="43" t="s">
        <v>3198</v>
      </c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</row>
    <row r="170" customFormat="false" ht="13.8" hidden="false" customHeight="false" outlineLevel="0" collapsed="false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 t="s">
        <v>3199</v>
      </c>
      <c r="N170" s="43"/>
      <c r="O170" s="43" t="s">
        <v>3200</v>
      </c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</row>
    <row r="171" customFormat="false" ht="13.8" hidden="false" customHeight="false" outlineLevel="0" collapsed="false">
      <c r="A171" s="43"/>
      <c r="B171" s="43" t="s">
        <v>3201</v>
      </c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 t="s">
        <v>3202</v>
      </c>
      <c r="N171" s="43"/>
      <c r="O171" s="43" t="s">
        <v>3203</v>
      </c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</row>
    <row r="172" customFormat="false" ht="13.8" hidden="false" customHeight="false" outlineLevel="0" collapsed="false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</row>
    <row r="173" customFormat="false" ht="13.8" hidden="false" customHeight="false" outlineLevel="0" collapsed="false">
      <c r="A173" s="43"/>
      <c r="B173" s="68" t="s">
        <v>3204</v>
      </c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</row>
    <row r="174" customFormat="false" ht="13.8" hidden="false" customHeight="false" outlineLevel="0" collapsed="false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</row>
    <row r="175" customFormat="false" ht="13.8" hidden="false" customHeight="false" outlineLevel="0" collapsed="false">
      <c r="A175" s="43"/>
      <c r="B175" s="43" t="s">
        <v>3205</v>
      </c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</row>
    <row r="176" customFormat="false" ht="13.8" hidden="false" customHeight="false" outlineLevel="0" collapsed="false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</row>
    <row r="177" customFormat="false" ht="13.8" hidden="false" customHeight="false" outlineLevel="0" collapsed="false">
      <c r="A177" s="43"/>
      <c r="B177" s="68" t="s">
        <v>3206</v>
      </c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</row>
    <row r="178" customFormat="false" ht="13.8" hidden="false" customHeight="false" outlineLevel="0" collapsed="false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</row>
    <row r="179" customFormat="false" ht="13.8" hidden="false" customHeight="false" outlineLevel="0" collapsed="false">
      <c r="A179" s="43"/>
      <c r="B179" s="43" t="s">
        <v>3116</v>
      </c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</row>
    <row r="180" customFormat="false" ht="13.8" hidden="false" customHeight="false" outlineLevel="0" collapsed="false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</row>
    <row r="181" customFormat="false" ht="13.8" hidden="false" customHeight="false" outlineLevel="0" collapsed="false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</row>
    <row r="182" customFormat="false" ht="13.8" hidden="false" customHeight="false" outlineLevel="0" collapsed="false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</row>
    <row r="183" customFormat="false" ht="13.8" hidden="false" customHeight="false" outlineLevel="0" collapsed="false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</row>
    <row r="184" customFormat="false" ht="13.8" hidden="false" customHeight="false" outlineLevel="0" collapsed="false">
      <c r="A184" s="43"/>
      <c r="B184" s="43"/>
      <c r="C184" s="43"/>
      <c r="D184" s="43"/>
      <c r="E184" s="43"/>
      <c r="F184" s="43"/>
      <c r="G184" s="43"/>
      <c r="H184" s="43"/>
      <c r="I184" s="68" t="s">
        <v>3207</v>
      </c>
      <c r="J184" s="43"/>
      <c r="K184" s="43" t="s">
        <v>3208</v>
      </c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</row>
    <row r="185" customFormat="false" ht="13.8" hidden="false" customHeight="false" outlineLevel="0" collapsed="false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 t="s">
        <v>3209</v>
      </c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</row>
    <row r="186" customFormat="false" ht="13.8" hidden="false" customHeight="false" outlineLevel="0" collapsed="false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 t="s">
        <v>2984</v>
      </c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</row>
    <row r="187" customFormat="false" ht="13.8" hidden="false" customHeight="false" outlineLevel="0" collapsed="false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 t="s">
        <v>2983</v>
      </c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</row>
    <row r="188" customFormat="false" ht="13.8" hidden="false" customHeight="false" outlineLevel="0" collapsed="false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 t="s">
        <v>2982</v>
      </c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</row>
    <row r="189" customFormat="false" ht="13.8" hidden="false" customHeight="false" outlineLevel="0" collapsed="false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</row>
    <row r="190" customFormat="false" ht="13.8" hidden="false" customHeight="false" outlineLevel="0" collapsed="false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 t="s">
        <v>3210</v>
      </c>
      <c r="L190" s="43" t="s">
        <v>3211</v>
      </c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</row>
    <row r="191" customFormat="false" ht="13.8" hidden="false" customHeight="false" outlineLevel="0" collapsed="false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 t="s">
        <v>3212</v>
      </c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</row>
    <row r="192" customFormat="false" ht="13.8" hidden="false" customHeight="false" outlineLevel="0" collapsed="false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 t="s">
        <v>3213</v>
      </c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</row>
    <row r="193" customFormat="false" ht="13.8" hidden="false" customHeight="false" outlineLevel="0" collapsed="false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</row>
    <row r="194" customFormat="false" ht="13.8" hidden="false" customHeight="false" outlineLevel="0" collapsed="false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</row>
    <row r="195" customFormat="false" ht="13.8" hidden="false" customHeight="false" outlineLevel="0" collapsed="false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</row>
    <row r="196" customFormat="false" ht="13.8" hidden="false" customHeight="false" outlineLevel="0" collapsed="false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</row>
    <row r="197" customFormat="false" ht="13.8" hidden="false" customHeight="false" outlineLevel="0" collapsed="false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</row>
    <row r="198" customFormat="false" ht="13.8" hidden="false" customHeight="false" outlineLevel="0" collapsed="false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</row>
    <row r="199" customFormat="false" ht="13.8" hidden="false" customHeight="false" outlineLevel="0" collapsed="false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</row>
    <row r="200" customFormat="false" ht="13.8" hidden="false" customHeight="false" outlineLevel="0" collapsed="false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</row>
    <row r="201" customFormat="false" ht="13.8" hidden="false" customHeight="false" outlineLevel="0" collapsed="false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</row>
    <row r="202" customFormat="false" ht="13.8" hidden="false" customHeight="false" outlineLevel="0" collapsed="false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</row>
    <row r="203" customFormat="false" ht="13.8" hidden="false" customHeight="false" outlineLevel="0" collapsed="false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</row>
    <row r="204" customFormat="false" ht="13.8" hidden="false" customHeight="false" outlineLevel="0" collapsed="false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</row>
    <row r="205" customFormat="false" ht="13.8" hidden="false" customHeight="false" outlineLevel="0" collapsed="false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</row>
    <row r="206" customFormat="false" ht="13.8" hidden="false" customHeight="false" outlineLevel="0" collapsed="false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</row>
    <row r="207" customFormat="false" ht="13.8" hidden="false" customHeight="false" outlineLevel="0" collapsed="false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</row>
    <row r="208" customFormat="false" ht="13.8" hidden="false" customHeight="false" outlineLevel="0" collapsed="false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</row>
    <row r="209" customFormat="false" ht="13.8" hidden="false" customHeight="false" outlineLevel="0" collapsed="false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</row>
    <row r="210" customFormat="false" ht="13.8" hidden="false" customHeight="false" outlineLevel="0" collapsed="false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</row>
    <row r="211" customFormat="false" ht="13.8" hidden="false" customHeight="false" outlineLevel="0" collapsed="false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</row>
    <row r="212" customFormat="false" ht="13.8" hidden="false" customHeight="false" outlineLevel="0" collapsed="false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</row>
    <row r="213" customFormat="false" ht="13.8" hidden="false" customHeight="false" outlineLevel="0" collapsed="false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</row>
    <row r="214" customFormat="false" ht="13.8" hidden="false" customHeight="false" outlineLevel="0" collapsed="false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</row>
    <row r="215" customFormat="false" ht="13.8" hidden="false" customHeight="false" outlineLevel="0" collapsed="false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</row>
    <row r="216" customFormat="false" ht="13.8" hidden="false" customHeight="false" outlineLevel="0" collapsed="false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</row>
    <row r="217" customFormat="false" ht="13.8" hidden="false" customHeight="false" outlineLevel="0" collapsed="false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</row>
    <row r="218" customFormat="false" ht="13.8" hidden="false" customHeight="false" outlineLevel="0" collapsed="false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</row>
    <row r="219" customFormat="false" ht="13.8" hidden="false" customHeight="false" outlineLevel="0" collapsed="false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</row>
    <row r="220" customFormat="false" ht="13.8" hidden="false" customHeight="false" outlineLevel="0" collapsed="false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</row>
    <row r="221" customFormat="false" ht="13.8" hidden="false" customHeight="false" outlineLevel="0" collapsed="false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</row>
    <row r="222" customFormat="false" ht="13.8" hidden="false" customHeight="false" outlineLevel="0" collapsed="false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</row>
    <row r="223" customFormat="false" ht="13.8" hidden="false" customHeight="false" outlineLevel="0" collapsed="false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</row>
    <row r="224" customFormat="false" ht="13.8" hidden="false" customHeight="false" outlineLevel="0" collapsed="false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  <c r="AF224" s="43"/>
    </row>
    <row r="225" customFormat="false" ht="13.8" hidden="false" customHeight="false" outlineLevel="0" collapsed="false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</row>
    <row r="226" customFormat="false" ht="13.8" hidden="false" customHeight="false" outlineLevel="0" collapsed="false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</row>
    <row r="227" customFormat="false" ht="13.8" hidden="false" customHeight="false" outlineLevel="0" collapsed="false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</row>
    <row r="228" customFormat="false" ht="13.8" hidden="false" customHeight="false" outlineLevel="0" collapsed="false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  <c r="AF228" s="43"/>
    </row>
    <row r="229" customFormat="false" ht="13.8" hidden="false" customHeight="false" outlineLevel="0" collapsed="false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</row>
    <row r="230" customFormat="false" ht="13.8" hidden="false" customHeight="false" outlineLevel="0" collapsed="false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</row>
    <row r="231" customFormat="false" ht="13.8" hidden="false" customHeight="false" outlineLevel="0" collapsed="false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  <c r="AF231" s="43"/>
    </row>
    <row r="232" customFormat="false" ht="13.8" hidden="false" customHeight="false" outlineLevel="0" collapsed="false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</row>
    <row r="233" customFormat="false" ht="13.8" hidden="false" customHeight="false" outlineLevel="0" collapsed="false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</row>
    <row r="234" customFormat="false" ht="13.8" hidden="false" customHeight="false" outlineLevel="0" collapsed="false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</row>
    <row r="235" customFormat="false" ht="13.8" hidden="false" customHeight="false" outlineLevel="0" collapsed="false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</row>
    <row r="236" customFormat="false" ht="13.8" hidden="false" customHeight="false" outlineLevel="0" collapsed="false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</row>
    <row r="237" customFormat="false" ht="13.8" hidden="false" customHeight="false" outlineLevel="0" collapsed="false"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17872</TotalTime>
  <Application>LibreOffice/6.4.4.2$Windows_X86_64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2019-12-08T02:01:56Z</dcterms:created>
  <dc:creator>Max</dc:creator>
  <dc:description/>
  <dc:language>es-PE</dc:language>
  <cp:lastModifiedBy/>
  <cp:lastPrinted>2020-03-24T05:19:41Z</cp:lastPrinted>
  <dcterms:modified xsi:type="dcterms:W3CDTF">2020-08-12T15:34:44Z</dcterms:modified>
  <cp:revision>1080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