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externalReferences>
    <externalReference r:id="rId4"/>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H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R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T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E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U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<sst xmlns="http://schemas.openxmlformats.org/spreadsheetml/2006/main" count="662" uniqueCount="138">
  <si>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</si>
  <si>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</si>
  <si>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</si>
  <si>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</si>
  <si>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</si>
  <si>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</si>
  <si>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</si>
  <si>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</si>
  <si>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</si>
  <si>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</si>
  <si>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</si>
  <si>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</si>
  <si>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</si>
  <si>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</si>
  <si>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</si>
  <si>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</si>
  <si>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</si>
  <si>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</si>
  <si>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</si>
  <si>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</si>
  <si>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</si>
  <si>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</si>
  <si>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</si>
  <si>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</si>
  <si>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</si>
  <si>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</si>
  <si>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</si>
  <si>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</si>
  <si>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</si>
  <si>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</si>
  <si>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</si>
  <si>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</si>
  <si>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</si>
  <si>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</si>
  <si>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</si>
  <si>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</si>
  <si>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</si>
  <si>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</si>
  <si>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</si>
  <si>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</si>
  <si>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</si>
  <si>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</si>
  <si>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</si>
  <si>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</si>
  <si>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</si>
  <si>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</si>
  <si>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</si>
  <si>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</si>
  <si>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</si>
  <si>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</si>
  <si>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</si>
  <si>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</si>
  <si>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</si>
  <si>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</si>
  <si>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</si>
  <si>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</si>
  <si>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</si>
  <si>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</si>
  <si>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</si>
  <si>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</si>
  <si>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</si>
  <si>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</si>
  <si>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</si>
  <si>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</si>
  <si>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</si>
  <si>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</si>
  <si>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</si>
  <si>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</si>
  <si>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</si>
  <si>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</si>
  <si>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</si>
  <si>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</si>
  <si>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</si>
  <si>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t xml:space="preserve">Термонаклейка Бабочка синяя Blue butterfly</t>
  </si>
  <si>
    <t xml:space="preserve">OZN1738041026</t>
  </si>
  <si>
    <t xml:space="preserve">blue_butterfly</t>
  </si>
  <si>
    <t xml:space="preserve">https://raw.githubusercontent.com/maxuzkikh/Ozon_upload/main/Tatulya/images/A4/</t>
  </si>
  <si>
    <t xml:space="preserve">Amazing Pics</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</si>
  <si>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</si>
  <si>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</si>
  <si>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</si>
  <si>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</si>
  <si>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</si>
  <si>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</si>
  <si>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</si>
  <si>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Бабочка зеленная листья</t>
  </si>
  <si>
    <t xml:space="preserve">butterfly_green_leaves_vert_1</t>
  </si>
  <si>
    <t xml:space="preserve">Термонаклейка Мотылек Луна</t>
  </si>
  <si>
    <t xml:space="preserve">butterfly_moon_gold1_vert_1</t>
  </si>
  <si>
    <t xml:space="preserve">Термонаклейка Черный Кот в цветах</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</si>
  <si>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</si>
  <si>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</si>
  <si>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</si>
  <si>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</si>
  <si>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</si>
  <si>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cat_vert_1</t>
  </si>
  <si>
    <t xml:space="preserve">Термонаклейка Белый Кот в цветах</t>
  </si>
  <si>
    <t xml:space="preserve">cat1_f1_versB_vert</t>
  </si>
  <si>
    <t xml:space="preserve">Термонаклейка Лотос розовый золотистый</t>
  </si>
  <si>
    <t xml:space="preserve">flower_pink1_horiz</t>
  </si>
  <si>
    <t xml:space="preserve">Термонаклейка Цветы Синий Акварель</t>
  </si>
  <si>
    <t xml:space="preserve">flowers_abc1_vert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</si>
  <si>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</si>
  <si>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flowers_pinks12_vert</t>
  </si>
  <si>
    <t xml:space="preserve">Термонаклейка Девочка и Лиса</t>
  </si>
  <si>
    <t xml:space="preserve">girl_and_fox1_vert</t>
  </si>
  <si>
    <t xml:space="preserve">Термонаклейка Девушка Венок Луна Акварель</t>
  </si>
  <si>
    <t xml:space="preserve">girl_flowers_planet_venok_vert_1</t>
  </si>
  <si>
    <t xml:space="preserve">Термонаклейка Девушка Волосы Бабочки</t>
  </si>
  <si>
    <t xml:space="preserve">girl_head_butterflys_de1_vert</t>
  </si>
  <si>
    <t xml:space="preserve">Термонаклейка Девушка Природа Силует</t>
  </si>
  <si>
    <t xml:space="preserve">girl_head_forest_green_vert1</t>
  </si>
  <si>
    <t xml:space="preserve">Термонаклейка Девушка Маска Доберман Собака</t>
  </si>
  <si>
    <t xml:space="preserve">girl_headwolf_ad_vert</t>
  </si>
  <si>
    <t xml:space="preserve">Термонаклейка Девушка Аниме Япония Красное Солнце</t>
  </si>
  <si>
    <t xml:space="preserve">girl_redsun_japan1_vert</t>
  </si>
  <si>
    <t xml:space="preserve">Термонаклейка Девушка Силует Закат</t>
  </si>
  <si>
    <t xml:space="preserve">girl_sunset_vert_1</t>
  </si>
  <si>
    <t xml:space="preserve">Термонаклейка Девушка Силует Акварель Лес</t>
  </si>
  <si>
    <t xml:space="preserve">girl_whiteblack_forest_vert_1</t>
  </si>
  <si>
    <t xml:space="preserve">Термонаклейка Сердце Букет Цветы</t>
  </si>
  <si>
    <t xml:space="preserve">heart_flowers_horiz</t>
  </si>
  <si>
    <t xml:space="preserve">Термонаклейка Сердце Море Силует</t>
  </si>
  <si>
    <t xml:space="preserve">heart_ocean1_horiz</t>
  </si>
  <si>
    <t xml:space="preserve">Термонаклейка Белая Лошадь Цветы</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</si>
  <si>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</si>
  <si>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</si>
  <si>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</si>
  <si>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</si>
  <si>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sunflower_v1_vert</t>
  </si>
  <si>
    <t xml:space="preserve">Термонаклейка Черепаха Цветы на панцире</t>
  </si>
  <si>
    <t xml:space="preserve">turtle_t1_horiz</t>
  </si>
  <si>
    <t xml:space="preserve">Термонаклейка Девушка и 2 ласточки</t>
  </si>
  <si>
    <t xml:space="preserve">two_birds_face_girl_eyes1_vert</t>
  </si>
  <si>
    <t xml:space="preserve">Термонаклейка Кит в Цветах</t>
  </si>
  <si>
    <t xml:space="preserve">whale2_vert1</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</si>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</sst>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00CCFF"/>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barcode/Data%20path%20barcod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Лист1"/>
      <sheetName val="Sheet2"/>
      <sheetName val="username"/>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hyperlink" Target="https://raw.githubusercontent.com/maxuzkikh/Ozon_upload/main/Tatulya/images/A4/" TargetMode="External"/><Relationship Id="rId4" Type="http://schemas.openxmlformats.org/officeDocument/2006/relationships/hyperlink" Target="https://raw.githubusercontent.com/maxuzkikh/Ozon_upload/main/Tatulya/images/A4/" TargetMode="External"/><Relationship Id="rId5" Type="http://schemas.openxmlformats.org/officeDocument/2006/relationships/hyperlink" Target="https://raw.githubusercontent.com/maxuzkikh/Ozon_upload/main/Tatulya/images/A4/" TargetMode="External"/><Relationship Id="rId6" Type="http://schemas.openxmlformats.org/officeDocument/2006/relationships/hyperlink" Target="https://raw.githubusercontent.com/maxuzkikh/Ozon_upload/main/Tatulya/images/A4/" TargetMode="External"/><Relationship Id="rId7" Type="http://schemas.openxmlformats.org/officeDocument/2006/relationships/hyperlink" Target="https://raw.githubusercontent.com/maxuzkikh/Ozon_upload/main/Tatulya/images/A4/" TargetMode="External"/><Relationship Id="rId8" Type="http://schemas.openxmlformats.org/officeDocument/2006/relationships/hyperlink" Target="https://raw.githubusercontent.com/maxuzkikh/Ozon_upload/main/Tatulya/images/A4/" TargetMode="External"/><Relationship Id="rId9" Type="http://schemas.openxmlformats.org/officeDocument/2006/relationships/hyperlink" Target="https://raw.githubusercontent.com/maxuzkikh/Ozon_upload/main/Tatulya/images/A4/" TargetMode="External"/><Relationship Id="rId10" Type="http://schemas.openxmlformats.org/officeDocument/2006/relationships/hyperlink" Target="https://raw.githubusercontent.com/maxuzkikh/Ozon_upload/main/Tatulya/images/A4/" TargetMode="External"/><Relationship Id="rId11" Type="http://schemas.openxmlformats.org/officeDocument/2006/relationships/hyperlink" Target="https://raw.githubusercontent.com/maxuzkikh/Ozon_upload/main/Tatulya/images/A4/" TargetMode="External"/><Relationship Id="rId12" Type="http://schemas.openxmlformats.org/officeDocument/2006/relationships/hyperlink" Target="https://raw.githubusercontent.com/maxuzkikh/Ozon_upload/main/Tatulya/images/A4/" TargetMode="External"/><Relationship Id="rId13" Type="http://schemas.openxmlformats.org/officeDocument/2006/relationships/hyperlink" Target="https://raw.githubusercontent.com/maxuzkikh/Ozon_upload/main/Tatulya/images/A4/" TargetMode="External"/><Relationship Id="rId14" Type="http://schemas.openxmlformats.org/officeDocument/2006/relationships/hyperlink" Target="https://raw.githubusercontent.com/maxuzkikh/Ozon_upload/main/Tatulya/images/A4/" TargetMode="External"/><Relationship Id="rId15" Type="http://schemas.openxmlformats.org/officeDocument/2006/relationships/hyperlink" Target="https://raw.githubusercontent.com/maxuzkikh/Ozon_upload/main/Tatulya/images/A4/" TargetMode="External"/><Relationship Id="rId16" Type="http://schemas.openxmlformats.org/officeDocument/2006/relationships/hyperlink" Target="https://raw.githubusercontent.com/maxuzkikh/Ozon_upload/main/Tatulya/images/A4/" TargetMode="External"/><Relationship Id="rId17" Type="http://schemas.openxmlformats.org/officeDocument/2006/relationships/hyperlink" Target="https://raw.githubusercontent.com/maxuzkikh/Ozon_upload/main/Tatulya/images/A4/" TargetMode="External"/><Relationship Id="rId18" Type="http://schemas.openxmlformats.org/officeDocument/2006/relationships/hyperlink" Target="https://raw.githubusercontent.com/maxuzkikh/Ozon_upload/main/Tatulya/images/A4/" TargetMode="External"/><Relationship Id="rId19" Type="http://schemas.openxmlformats.org/officeDocument/2006/relationships/hyperlink" Target="https://raw.githubusercontent.com/maxuzkikh/Ozon_upload/main/Tatulya/images/A4/" TargetMode="External"/><Relationship Id="rId20" Type="http://schemas.openxmlformats.org/officeDocument/2006/relationships/hyperlink" Target="https://raw.githubusercontent.com/maxuzkikh/Ozon_upload/main/Tatulya/images/A4/" TargetMode="External"/><Relationship Id="rId21" Type="http://schemas.openxmlformats.org/officeDocument/2006/relationships/hyperlink" Target="https://raw.githubusercontent.com/maxuzkikh/Ozon_upload/main/Tatulya/images/A4/" TargetMode="External"/><Relationship Id="rId22" Type="http://schemas.openxmlformats.org/officeDocument/2006/relationships/hyperlink" Target="https://raw.githubusercontent.com/maxuzkikh/Ozon_upload/main/Tatulya/images/A4/" TargetMode="External"/><Relationship Id="rId23" Type="http://schemas.openxmlformats.org/officeDocument/2006/relationships/hyperlink" Target="https://raw.githubusercontent.com/maxuzkikh/Ozon_upload/main/Tatulya/images/A4/" TargetMode="External"/><Relationship Id="rId24" Type="http://schemas.openxmlformats.org/officeDocument/2006/relationships/hyperlink" Target="https://raw.githubusercontent.com/maxuzkikh/Ozon_upload/main/Tatulya/images/A4/" TargetMode="External"/><Relationship Id="rId25" Type="http://schemas.openxmlformats.org/officeDocument/2006/relationships/hyperlink" Target="https://raw.githubusercontent.com/maxuzkikh/Ozon_upload/main/Tatulya/images/A4/" TargetMode="External"/><Relationship Id="rId26" Type="http://schemas.openxmlformats.org/officeDocument/2006/relationships/hyperlink" Target="https://raw.githubusercontent.com/maxuzkikh/Ozon_upload/main/Tatulya/images/A4/" TargetMode="External"/><Relationship Id="rId27" Type="http://schemas.openxmlformats.org/officeDocument/2006/relationships/hyperlink" Target="https://raw.githubusercontent.com/maxuzkikh/Ozon_upload/main/Tatulya/images/A4/" TargetMode="External"/><Relationship Id="rId2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9" activeCellId="0" sqref="H9"/>
    </sheetView>
  </sheetViews>
  <sheetFormatPr defaultRowHeight="17.15" zeroHeight="false" outlineLevelRow="0" outlineLevelCol="0"/>
  <cols>
    <col collapsed="false" customWidth="true" hidden="false" outlineLevel="0" max="1" min="1" style="0" width="19.72"/>
    <col collapsed="false" customWidth="true" hidden="false" outlineLevel="0" max="2" min="2" style="0" width="34.87"/>
    <col collapsed="false" customWidth="true" hidden="false" outlineLevel="0" max="26" min="3" style="0" width="19.72"/>
    <col collapsed="false" customWidth="true" hidden="false" outlineLevel="0" max="28" min="27" style="0" width="32.93"/>
    <col collapsed="false" customWidth="true" hidden="false" outlineLevel="0" max="1025" min="29" style="0" width="19.72"/>
  </cols>
  <sheetData>
    <row r="1" customFormat="false" ht="17.15"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7" t="s">
        <v>26</v>
      </c>
      <c r="AC1" s="8" t="s">
        <v>27</v>
      </c>
      <c r="AD1" s="7" t="s">
        <v>28</v>
      </c>
      <c r="AE1" s="8" t="s">
        <v>29</v>
      </c>
      <c r="AF1" s="7" t="s">
        <v>30</v>
      </c>
      <c r="AG1" s="8" t="s">
        <v>31</v>
      </c>
      <c r="AH1" s="8" t="s">
        <v>32</v>
      </c>
      <c r="AI1" s="8" t="s">
        <v>33</v>
      </c>
      <c r="AJ1" s="7" t="s">
        <v>34</v>
      </c>
      <c r="AK1" s="7" t="s">
        <v>35</v>
      </c>
      <c r="AL1" s="7" t="s">
        <v>36</v>
      </c>
      <c r="AM1" s="7" t="s">
        <v>37</v>
      </c>
      <c r="AN1" s="7" t="s">
        <v>38</v>
      </c>
      <c r="AO1" s="8" t="s">
        <v>39</v>
      </c>
      <c r="AP1" s="8" t="s">
        <v>40</v>
      </c>
      <c r="AQ1" s="8" t="s">
        <v>41</v>
      </c>
      <c r="AR1" s="7" t="s">
        <v>42</v>
      </c>
      <c r="AS1" s="7" t="s">
        <v>43</v>
      </c>
      <c r="AT1" s="8" t="s">
        <v>44</v>
      </c>
      <c r="AU1" s="8" t="s">
        <v>45</v>
      </c>
      <c r="AV1" s="8" t="s">
        <v>46</v>
      </c>
      <c r="AW1" s="7"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c r="BU1" s="8" t="s">
        <v>71</v>
      </c>
    </row>
    <row r="2" customFormat="false" ht="17.15" hidden="false" customHeight="true" outlineLevel="0" collapsed="false">
      <c r="A2" s="9" t="s">
        <v>72</v>
      </c>
      <c r="B2" s="10" t="s">
        <v>73</v>
      </c>
      <c r="C2" s="0" t="s">
        <v>74</v>
      </c>
      <c r="D2" s="0" t="s">
        <v>75</v>
      </c>
      <c r="E2" s="0" t="str">
        <f aca="false">CONCATENATE("C:\Users\Max\Documents\GitHub\Ozon_upload\Tatulya\barcode\A4\", B2, ".pdf")</f>
        <v>C:\Users\Max\Documents\GitHub\Ozon_upload\Tatulya\barcode\A4\Термонаклейка Бабочка синяя Blue butterfly.pdf</v>
      </c>
      <c r="F2" s="0" t="str">
        <f aca="false">CONCATENATE("C:\Users\",[1]username!B#REF!,"\Documents\GitHub\Ozon_upload\DTF_images\tatyana\A4\set4\",D2,".tif")</f>
        <v>C:\Users\\Documents\GitHub\Ozon_upload\DTF_images\tatyana\A4\set4\blue_butterfly.tif</v>
      </c>
      <c r="G2" s="0" t="n">
        <v>1</v>
      </c>
      <c r="H2" s="0" t="n">
        <v>1</v>
      </c>
      <c r="I2" s="0" t="s">
        <v>76</v>
      </c>
      <c r="J2" s="0" t="s">
        <v>72</v>
      </c>
      <c r="K2" s="0" t="s">
        <v>77</v>
      </c>
      <c r="N2" s="0" t="str">
        <f aca="false">B2</f>
        <v>Термонаклейка Бабочка синяя Blue butterfly</v>
      </c>
      <c r="P2" s="0" t="str">
        <f aca="false">"Термонаклейка для одежды:" &amp; SUBSTITUTE(B2, "Термонаклейка", "")</f>
        <v>Термонаклейка для одежды: Бабочка синяя Blue butterfly</v>
      </c>
      <c r="Q2" s="11" t="n">
        <v>349</v>
      </c>
      <c r="R2" s="0" t="s">
        <v>78</v>
      </c>
      <c r="S2" s="11" t="str">
        <f aca="false">B2&amp;Описание!B6</f>
        <v>Термонаклейка Бабочка синяя Blue butterfly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10</v>
      </c>
      <c r="X2" s="0" t="s">
        <v>79</v>
      </c>
      <c r="Y2" s="12" t="str">
        <f aca="false">CONCATENATE(CONCATENATE(I2,D2,"_1.jpg;"),CONCATENATE(I2,D2,"_2.jpg;"),CONCATENATE(I2,D2,"_3.jpg;"),CONCATENATE(I2,D2,"_4.jpg;"),CONCATENATE(I2,D2,"_5.jpg;"),CONCATENATE(I2,D2,"_6.jpg;"),CONCATENATE(I2,D2,"_7.jpg;"),CONCATENATE(I2,"instruction_A4.jpg;"))</f>
        <v>https://raw.githubusercontent.com/maxuzkikh/Ozon_upload/main/Tatulya/images/A4/blue_butterfly_1.jpg;https://raw.githubusercontent.com/maxuzkikh/Ozon_upload/main/Tatulya/images/A4/blue_butterfly_2.jpg;https://raw.githubusercontent.com/maxuzkikh/Ozon_upload/main/Tatulya/images/A4/blue_butterfly_3.jpg;https://raw.githubusercontent.com/maxuzkikh/Ozon_upload/main/Tatulya/images/A4/blue_butterfly_4.jpg;https://raw.githubusercontent.com/maxuzkikh/Ozon_upload/main/Tatulya/images/A4/blue_butterfly_5.jpg;https://raw.githubusercontent.com/maxuzkikh/Ozon_upload/main/Tatulya/images/A4/blue_butterfly_6.jpg;https://raw.githubusercontent.com/maxuzkikh/Ozon_upload/main/Tatulya/images/A4/blue_butterfly_7.jpg;https://raw.githubusercontent.com/maxuzkikh/Ozon_upload/main/Tatulya/images/A4/instruction_A4.jpg;</v>
      </c>
      <c r="Z2" s="13" t="str">
        <f aca="false">CONCATENATE(I2,"Video_DTF.mp4;")</f>
        <v>https://raw.githubusercontent.com/maxuzkikh/Ozon_upload/main/Tatulya/images/A4/Video_DTF.mp4;</v>
      </c>
      <c r="AA2" s="13"/>
      <c r="AB2" s="0" t="str">
        <f aca="false">B2</f>
        <v>Термонаклейка Бабочка синяя Blue butterfly</v>
      </c>
      <c r="AC2" s="0" t="str">
        <f aca="false">B2</f>
        <v>Термонаклейка Бабочка синяя Blue butterfly</v>
      </c>
      <c r="AD2" s="0" t="n">
        <f aca="false">Q2</f>
        <v>349</v>
      </c>
      <c r="AE2" s="0" t="n">
        <f aca="false">ROUND(AD2*1.5,0)</f>
        <v>524</v>
      </c>
      <c r="AF2" s="14" t="s">
        <v>80</v>
      </c>
      <c r="AG2" s="9" t="s">
        <v>81</v>
      </c>
      <c r="AJ2" s="0" t="n">
        <f aca="false">W2</f>
        <v>10</v>
      </c>
      <c r="AK2" s="15" t="n">
        <f aca="false">V2*10</f>
        <v>210</v>
      </c>
      <c r="AL2" s="16" t="n">
        <v>1</v>
      </c>
      <c r="AM2" s="15" t="n">
        <f aca="false">U2*10</f>
        <v>300</v>
      </c>
      <c r="AN2" s="17" t="str">
        <f aca="false">CONCATENATE(I2,D2,"_1.jpg")</f>
        <v>https://raw.githubusercontent.com/maxuzkikh/Ozon_upload/main/Tatulya/images/A4/blue_butterfly_1.jpg</v>
      </c>
      <c r="AO2" s="18" t="str">
        <f aca="false">CONCATENATE(CONCATENATE(I2, D2, "_2.jpg;"),CONCATENATE(I2, D2, "_3.jpg;"),CONCATENATE(I2, D2, "_4.jpg;"),CONCATENATE(I2, D2, "_5.jpg;"),CONCATENATE(I2, "instruction_A4.jpg;") )</f>
        <v>https://raw.githubusercontent.com/maxuzkikh/Ozon_upload/main/Tatulya/images/A4/blue_butterfly_2.jpg;https://raw.githubusercontent.com/maxuzkikh/Ozon_upload/main/Tatulya/images/A4/blue_butterfly_3.jpg;https://raw.githubusercontent.com/maxuzkikh/Ozon_upload/main/Tatulya/images/A4/blue_butterfly_4.jpg;https://raw.githubusercontent.com/maxuzkikh/Ozon_upload/main/Tatulya/images/A4/blue_butterfly_5.jpg;https://raw.githubusercontent.com/maxuzkikh/Ozon_upload/main/Tatulya/images/A4/instruction_A4.jpg;</v>
      </c>
      <c r="AR2" s="17" t="str">
        <f aca="false">K2</f>
        <v>Amazing Pics</v>
      </c>
      <c r="AS2" s="19" t="s">
        <v>82</v>
      </c>
      <c r="AU2" s="9"/>
      <c r="AV2" s="0" t="str">
        <f aca="false">SUBSTITUTE(B2,"Термонаклейка ","")</f>
        <v>Бабочка синяя Blue butterfly</v>
      </c>
      <c r="AW2" s="14" t="s">
        <v>83</v>
      </c>
      <c r="AX2" s="0" t="str">
        <f aca="false">S2</f>
        <v>Термонаклейка Бабочка синяя Blue butterfly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 s="15" t="str">
        <f aca="false">X2</f>
        <v>Россия</v>
      </c>
      <c r="BC2" s="15" t="str">
        <f aca="false">R2</f>
        <v>Полимерный материал</v>
      </c>
      <c r="BE2" s="9" t="s">
        <v>81</v>
      </c>
      <c r="BF2" s="9"/>
      <c r="BG2" s="18" t="str">
        <f aca="false">CONCATENATE(I2,D2,"_color.jpg")</f>
        <v>https://raw.githubusercontent.com/maxuzkikh/Ozon_upload/main/Tatulya/images/A4/blue_butterfly_color.jpg</v>
      </c>
      <c r="BO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Бабочка синяя Blue butterfly</v>
      </c>
      <c r="BT2" s="13" t="s">
        <v>84</v>
      </c>
      <c r="BU2" s="20" t="str">
        <f aca="false">CONCATENATE(I2,"Video_DTF.mp4")</f>
        <v>https://raw.githubusercontent.com/maxuzkikh/Ozon_upload/main/Tatulya/images/A4/Video_DTF.mp4</v>
      </c>
    </row>
    <row r="3" customFormat="false" ht="17.15" hidden="false" customHeight="true" outlineLevel="0" collapsed="false">
      <c r="A3" s="9" t="s">
        <v>72</v>
      </c>
      <c r="B3" s="10" t="s">
        <v>85</v>
      </c>
      <c r="D3" s="0" t="s">
        <v>86</v>
      </c>
      <c r="E3" s="0" t="str">
        <f aca="false">CONCATENATE("C:\Users\Max\Documents\GitHub\Ozon_upload\Tatulya\barcode\A4\", B3, ".pdf")</f>
        <v>C:\Users\Max\Documents\GitHub\Ozon_upload\Tatulya\barcode\A4\Термонаклейка Бабочка зеленная листья.pdf</v>
      </c>
      <c r="F3" s="0" t="str">
        <f aca="false">CONCATENATE("C:\Users\",[1]username!B#REF!,"\Documents\GitHub\Ozon_upload\DTF_images\tatyana\A4\set4\",D3,".tif")</f>
        <v>C:\Users\\Documents\GitHub\Ozon_upload\DTF_images\tatyana\A4\set4\butterfly_green_leaves_vert_1.tif</v>
      </c>
      <c r="G3" s="0" t="n">
        <v>1</v>
      </c>
      <c r="H3" s="0" t="n">
        <v>1</v>
      </c>
      <c r="I3" s="0" t="s">
        <v>76</v>
      </c>
      <c r="J3" s="0" t="s">
        <v>72</v>
      </c>
      <c r="K3" s="0" t="s">
        <v>77</v>
      </c>
      <c r="N3" s="0" t="str">
        <f aca="false">B3</f>
        <v>Термонаклейка Бабочка зеленная листья</v>
      </c>
      <c r="P3" s="0" t="str">
        <f aca="false">"Термонаклейка для одежды:" &amp; SUBSTITUTE(B3, "Термонаклейка", "")</f>
        <v>Термонаклейка для одежды: Бабочка зеленная листья</v>
      </c>
      <c r="Q3" s="11" t="n">
        <v>349</v>
      </c>
      <c r="R3" s="0" t="s">
        <v>78</v>
      </c>
      <c r="S3" s="11" t="str">
        <f aca="false">B3&amp;Описание!B7</f>
        <v>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10</v>
      </c>
      <c r="X3" s="0" t="s">
        <v>79</v>
      </c>
      <c r="Y3" s="12" t="str">
        <f aca="false">CONCATENATE(CONCATENATE(I3,D3,"_1.jpg;"),CONCATENATE(I3,D3,"_2.jpg;"),CONCATENATE(I3,D3,"_3.jpg;"),CONCATENATE(I3,D3,"_4.jpg;"),CONCATENATE(I3,D3,"_5.jpg;"),CONCATENATE(I3,D3,"_6.jpg;"),CONCATENATE(I3,D3,"_7.jpg;"),CONCATENATE(I3,"instruction_A4.jpg;"))</f>
        <v>https://raw.githubusercontent.com/maxuzkikh/Ozon_upload/main/Tatulya/images/A4/butterfly_green_leaves_vert_1_1.jpg;https://raw.githubusercontent.com/maxuzkikh/Ozon_upload/main/Tatulya/images/A4/butterfly_green_leaves_vert_1_2.jpg;https://raw.githubusercontent.com/maxuzkikh/Ozon_upload/main/Tatulya/images/A4/butterfly_green_leaves_vert_1_3.jpg;https://raw.githubusercontent.com/maxuzkikh/Ozon_upload/main/Tatulya/images/A4/butterfly_green_leaves_vert_1_4.jpg;https://raw.githubusercontent.com/maxuzkikh/Ozon_upload/main/Tatulya/images/A4/butterfly_green_leaves_vert_1_5.jpg;https://raw.githubusercontent.com/maxuzkikh/Ozon_upload/main/Tatulya/images/A4/butterfly_green_leaves_vert_1_6.jpg;https://raw.githubusercontent.com/maxuzkikh/Ozon_upload/main/Tatulya/images/A4/butterfly_green_leaves_vert_1_7.jpg;https://raw.githubusercontent.com/maxuzkikh/Ozon_upload/main/Tatulya/images/A4/instruction_A4.jpg;</v>
      </c>
      <c r="Z3" s="13" t="str">
        <f aca="false">CONCATENATE(I3,"Video_DTF.mp4;")</f>
        <v>https://raw.githubusercontent.com/maxuzkikh/Ozon_upload/main/Tatulya/images/A4/Video_DTF.mp4;</v>
      </c>
      <c r="AA3" s="13"/>
      <c r="AB3" s="0" t="str">
        <f aca="false">B3</f>
        <v>Термонаклейка Бабочка зеленная листья</v>
      </c>
      <c r="AC3" s="0" t="str">
        <f aca="false">B3</f>
        <v>Термонаклейка Бабочка зеленная листья</v>
      </c>
      <c r="AD3" s="0" t="n">
        <f aca="false">Q3</f>
        <v>349</v>
      </c>
      <c r="AE3" s="0" t="n">
        <f aca="false">ROUND(AD3*1.5,0)</f>
        <v>524</v>
      </c>
      <c r="AF3" s="14" t="s">
        <v>80</v>
      </c>
      <c r="AG3" s="9" t="s">
        <v>81</v>
      </c>
      <c r="AJ3" s="0" t="n">
        <f aca="false">W3</f>
        <v>10</v>
      </c>
      <c r="AK3" s="15" t="n">
        <f aca="false">V3*10</f>
        <v>210</v>
      </c>
      <c r="AL3" s="16" t="n">
        <v>1</v>
      </c>
      <c r="AM3" s="15" t="n">
        <f aca="false">U3*10</f>
        <v>300</v>
      </c>
      <c r="AN3" s="17" t="str">
        <f aca="false">CONCATENATE(I3,D3,"_1.jpg")</f>
        <v>https://raw.githubusercontent.com/maxuzkikh/Ozon_upload/main/Tatulya/images/A4/butterfly_green_leaves_vert_1_1.jpg</v>
      </c>
      <c r="AO3" s="18" t="str">
        <f aca="false">CONCATENATE(CONCATENATE(I3, D3, "_2.jpg;"),CONCATENATE(I3, D3, "_3.jpg;"),CONCATENATE(I3, D3, "_4.jpg;"),CONCATENATE(I3, D3, "_5.jpg;"),CONCATENATE(I3, "instruction_A4.jpg;") )</f>
        <v>https://raw.githubusercontent.com/maxuzkikh/Ozon_upload/main/Tatulya/images/A4/butterfly_green_leaves_vert_1_2.jpg;https://raw.githubusercontent.com/maxuzkikh/Ozon_upload/main/Tatulya/images/A4/butterfly_green_leaves_vert_1_3.jpg;https://raw.githubusercontent.com/maxuzkikh/Ozon_upload/main/Tatulya/images/A4/butterfly_green_leaves_vert_1_4.jpg;https://raw.githubusercontent.com/maxuzkikh/Ozon_upload/main/Tatulya/images/A4/butterfly_green_leaves_vert_1_5.jpg;https://raw.githubusercontent.com/maxuzkikh/Ozon_upload/main/Tatulya/images/A4/instruction_A4.jpg;</v>
      </c>
      <c r="AR3" s="17" t="str">
        <f aca="false">K3</f>
        <v>Amazing Pics</v>
      </c>
      <c r="AS3" s="19" t="s">
        <v>82</v>
      </c>
      <c r="AU3" s="9"/>
      <c r="AV3" s="0" t="str">
        <f aca="false">SUBSTITUTE(B3,"Термонаклейка ","")</f>
        <v>Бабочка зеленная листья</v>
      </c>
      <c r="AW3" s="14" t="s">
        <v>83</v>
      </c>
      <c r="AX3" s="0" t="str">
        <f aca="false">S3</f>
        <v>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3" s="15" t="str">
        <f aca="false">X3</f>
        <v>Россия</v>
      </c>
      <c r="BC3" s="15" t="str">
        <f aca="false">R3</f>
        <v>Полимерный материал</v>
      </c>
      <c r="BE3" s="9" t="s">
        <v>81</v>
      </c>
      <c r="BF3" s="9"/>
      <c r="BG3" s="18" t="str">
        <f aca="false">CONCATENATE(I3,D3,"_color.jpg")</f>
        <v>https://raw.githubusercontent.com/maxuzkikh/Ozon_upload/main/Tatulya/images/A4/butterfly_green_leaves_vert_1_color.jpg</v>
      </c>
      <c r="BO3" s="0" t="str">
        <f aca="false">CONCATENATE("термонаклейка для одежды, термотрансфер, заплатка, принт, наклейка для декора одежды и других предметов из текстиля,",SUBSTITUTE(B3,"Термонаклейка",""))</f>
        <v>термонаклейка для одежды, термотрансфер, заплатка, принт, наклейка для декора одежды и других предметов из текстиля, Бабочка зеленная листья</v>
      </c>
      <c r="BT3" s="13" t="s">
        <v>84</v>
      </c>
      <c r="BU3" s="20" t="str">
        <f aca="false">CONCATENATE(I3,"Video_DTF.mp4")</f>
        <v>https://raw.githubusercontent.com/maxuzkikh/Ozon_upload/main/Tatulya/images/A4/Video_DTF.mp4</v>
      </c>
    </row>
    <row r="4" customFormat="false" ht="17.15" hidden="false" customHeight="true" outlineLevel="0" collapsed="false">
      <c r="A4" s="9" t="s">
        <v>72</v>
      </c>
      <c r="B4" s="10" t="s">
        <v>87</v>
      </c>
      <c r="D4" s="0" t="s">
        <v>88</v>
      </c>
      <c r="E4" s="0" t="str">
        <f aca="false">CONCATENATE("C:\Users\Max\Documents\GitHub\Ozon_upload\Tatulya\barcode\A4\", B4, ".pdf")</f>
        <v>C:\Users\Max\Documents\GitHub\Ozon_upload\Tatulya\barcode\A4\Термонаклейка Мотылек Луна.pdf</v>
      </c>
      <c r="F4" s="0" t="str">
        <f aca="false">CONCATENATE("C:\Users\",[1]username!B#REF!,"\Documents\GitHub\Ozon_upload\DTF_images\tatyana\A4\set4\",D4,".tif")</f>
        <v>C:\Users\\Documents\GitHub\Ozon_upload\DTF_images\tatyana\A4\set4\butterfly_moon_gold1_vert_1.tif</v>
      </c>
      <c r="G4" s="0" t="n">
        <v>1</v>
      </c>
      <c r="H4" s="0" t="n">
        <v>1</v>
      </c>
      <c r="I4" s="0" t="s">
        <v>76</v>
      </c>
      <c r="J4" s="0" t="s">
        <v>72</v>
      </c>
      <c r="K4" s="0" t="s">
        <v>77</v>
      </c>
      <c r="N4" s="0" t="str">
        <f aca="false">B4</f>
        <v>Термонаклейка Мотылек Луна</v>
      </c>
      <c r="P4" s="0" t="str">
        <f aca="false">"Термонаклейка для одежды:" &amp; SUBSTITUTE(B4, "Термонаклейка", "")</f>
        <v>Термонаклейка для одежды: Мотылек Луна</v>
      </c>
      <c r="Q4" s="11" t="n">
        <v>349</v>
      </c>
      <c r="R4" s="0" t="s">
        <v>78</v>
      </c>
      <c r="S4" s="11" t="str">
        <f aca="false">B4&amp;Описание!B9</f>
        <v>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10</v>
      </c>
      <c r="X4" s="0" t="s">
        <v>79</v>
      </c>
      <c r="Y4" s="12" t="str">
        <f aca="false">CONCATENATE(CONCATENATE(I4,D4,"_1.jpg;"),CONCATENATE(I4,D4,"_2.jpg;"),CONCATENATE(I4,D4,"_3.jpg;"),CONCATENATE(I4,D4,"_4.jpg;"),CONCATENATE(I4,D4,"_5.jpg;"),CONCATENATE(I4,D4,"_6.jpg;"),CONCATENATE(I4,D4,"_7.jpg;"),CONCATENATE(I4,"instruction_A4.jpg;"))</f>
        <v>https://raw.githubusercontent.com/maxuzkikh/Ozon_upload/main/Tatulya/images/A4/butterfly_moon_gold1_vert_1_1.jpg;https://raw.githubusercontent.com/maxuzkikh/Ozon_upload/main/Tatulya/images/A4/butterfly_moon_gold1_vert_1_2.jpg;https://raw.githubusercontent.com/maxuzkikh/Ozon_upload/main/Tatulya/images/A4/butterfly_moon_gold1_vert_1_3.jpg;https://raw.githubusercontent.com/maxuzkikh/Ozon_upload/main/Tatulya/images/A4/butterfly_moon_gold1_vert_1_4.jpg;https://raw.githubusercontent.com/maxuzkikh/Ozon_upload/main/Tatulya/images/A4/butterfly_moon_gold1_vert_1_5.jpg;https://raw.githubusercontent.com/maxuzkikh/Ozon_upload/main/Tatulya/images/A4/butterfly_moon_gold1_vert_1_6.jpg;https://raw.githubusercontent.com/maxuzkikh/Ozon_upload/main/Tatulya/images/A4/butterfly_moon_gold1_vert_1_7.jpg;https://raw.githubusercontent.com/maxuzkikh/Ozon_upload/main/Tatulya/images/A4/instruction_A4.jpg;</v>
      </c>
      <c r="Z4" s="13" t="str">
        <f aca="false">CONCATENATE(I4,"Video_DTF.mp4;")</f>
        <v>https://raw.githubusercontent.com/maxuzkikh/Ozon_upload/main/Tatulya/images/A4/Video_DTF.mp4;</v>
      </c>
      <c r="AA4" s="13"/>
      <c r="AB4" s="0" t="str">
        <f aca="false">B4</f>
        <v>Термонаклейка Мотылек Луна</v>
      </c>
      <c r="AC4" s="0" t="str">
        <f aca="false">B4</f>
        <v>Термонаклейка Мотылек Луна</v>
      </c>
      <c r="AD4" s="0" t="n">
        <f aca="false">Q4</f>
        <v>349</v>
      </c>
      <c r="AE4" s="0" t="n">
        <f aca="false">ROUND(AD4*1.5,0)</f>
        <v>524</v>
      </c>
      <c r="AF4" s="14" t="s">
        <v>80</v>
      </c>
      <c r="AG4" s="9" t="s">
        <v>81</v>
      </c>
      <c r="AJ4" s="0" t="n">
        <f aca="false">W4</f>
        <v>10</v>
      </c>
      <c r="AK4" s="15" t="n">
        <f aca="false">V4*10</f>
        <v>210</v>
      </c>
      <c r="AL4" s="16" t="n">
        <v>1</v>
      </c>
      <c r="AM4" s="15" t="n">
        <f aca="false">U4*10</f>
        <v>300</v>
      </c>
      <c r="AN4" s="17" t="str">
        <f aca="false">CONCATENATE(I4,D4,"_1.jpg")</f>
        <v>https://raw.githubusercontent.com/maxuzkikh/Ozon_upload/main/Tatulya/images/A4/butterfly_moon_gold1_vert_1_1.jpg</v>
      </c>
      <c r="AO4" s="18" t="str">
        <f aca="false">CONCATENATE(CONCATENATE(I4, D4, "_2.jpg;"),CONCATENATE(I4, D4, "_3.jpg;"),CONCATENATE(I4, D4, "_4.jpg;"),CONCATENATE(I4, D4, "_5.jpg;"),CONCATENATE(I4, "instruction_A4.jpg;") )</f>
        <v>https://raw.githubusercontent.com/maxuzkikh/Ozon_upload/main/Tatulya/images/A4/butterfly_moon_gold1_vert_1_2.jpg;https://raw.githubusercontent.com/maxuzkikh/Ozon_upload/main/Tatulya/images/A4/butterfly_moon_gold1_vert_1_3.jpg;https://raw.githubusercontent.com/maxuzkikh/Ozon_upload/main/Tatulya/images/A4/butterfly_moon_gold1_vert_1_4.jpg;https://raw.githubusercontent.com/maxuzkikh/Ozon_upload/main/Tatulya/images/A4/butterfly_moon_gold1_vert_1_5.jpg;https://raw.githubusercontent.com/maxuzkikh/Ozon_upload/main/Tatulya/images/A4/instruction_A4.jpg;</v>
      </c>
      <c r="AR4" s="17" t="str">
        <f aca="false">K4</f>
        <v>Amazing Pics</v>
      </c>
      <c r="AS4" s="19" t="s">
        <v>82</v>
      </c>
      <c r="AU4" s="9"/>
      <c r="AV4" s="0" t="str">
        <f aca="false">SUBSTITUTE(B4,"Термонаклейка ","")</f>
        <v>Мотылек Луна</v>
      </c>
      <c r="AW4" s="14" t="s">
        <v>83</v>
      </c>
      <c r="AX4" s="0" t="str">
        <f aca="false">S4</f>
        <v>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4" s="15" t="str">
        <f aca="false">X4</f>
        <v>Россия</v>
      </c>
      <c r="BC4" s="15" t="str">
        <f aca="false">R4</f>
        <v>Полимерный материал</v>
      </c>
      <c r="BE4" s="9" t="s">
        <v>81</v>
      </c>
      <c r="BF4" s="9"/>
      <c r="BG4" s="18" t="str">
        <f aca="false">CONCATENATE(I4,D4,"_color.jpg")</f>
        <v>https://raw.githubusercontent.com/maxuzkikh/Ozon_upload/main/Tatulya/images/A4/butterfly_moon_gold1_vert_1_color.jpg</v>
      </c>
      <c r="BO4" s="0" t="str">
        <f aca="false">CONCATENATE("термонаклейка для одежды, термотрансфер, заплатка, принт, наклейка для декора одежды и других предметов из текстиля,",SUBSTITUTE(B4,"Термонаклейка",""))</f>
        <v>термонаклейка для одежды, термотрансфер, заплатка, принт, наклейка для декора одежды и других предметов из текстиля, Мотылек Луна</v>
      </c>
      <c r="BT4" s="13" t="s">
        <v>84</v>
      </c>
      <c r="BU4" s="20" t="str">
        <f aca="false">CONCATENATE(I4,"Video_DTF.mp4")</f>
        <v>https://raw.githubusercontent.com/maxuzkikh/Ozon_upload/main/Tatulya/images/A4/Video_DTF.mp4</v>
      </c>
    </row>
    <row r="5" customFormat="false" ht="17.15" hidden="false" customHeight="true" outlineLevel="0" collapsed="false">
      <c r="A5" s="9" t="s">
        <v>72</v>
      </c>
      <c r="B5" s="10" t="s">
        <v>89</v>
      </c>
      <c r="D5" s="0" t="s">
        <v>90</v>
      </c>
      <c r="E5" s="0" t="str">
        <f aca="false">CONCATENATE("C:\Users\Max\Documents\GitHub\Ozon_upload\Tatulya\barcode\A4\", B5, ".pdf")</f>
        <v>C:\Users\Max\Documents\GitHub\Ozon_upload\Tatulya\barcode\A4\Термонаклейка Черный Кот в цветах.pdf</v>
      </c>
      <c r="F5" s="0" t="str">
        <f aca="false">CONCATENATE("C:\Users\",[1]username!B#REF!,"\Documents\GitHub\Ozon_upload\DTF_images\tatyana\A4\set4\",D5,".tif")</f>
        <v>C:\Users\\Documents\GitHub\Ozon_upload\DTF_images\tatyana\A4\set4\cat_head_d1_vert.tif</v>
      </c>
      <c r="G5" s="0" t="n">
        <v>1</v>
      </c>
      <c r="H5" s="0" t="n">
        <v>1</v>
      </c>
      <c r="I5" s="0" t="s">
        <v>76</v>
      </c>
      <c r="J5" s="0" t="s">
        <v>72</v>
      </c>
      <c r="K5" s="0" t="s">
        <v>77</v>
      </c>
      <c r="N5" s="0" t="str">
        <f aca="false">B5</f>
        <v>Термонаклейка Черный Кот в цветах</v>
      </c>
      <c r="P5" s="0" t="str">
        <f aca="false">"Термонаклейка для одежды:" &amp; SUBSTITUTE(B5, "Термонаклейка", "")</f>
        <v>Термонаклейка для одежды: Черный Кот в цветах</v>
      </c>
      <c r="Q5" s="11" t="n">
        <v>349</v>
      </c>
      <c r="R5" s="0" t="s">
        <v>78</v>
      </c>
      <c r="S5" s="11" t="str">
        <f aca="false">B5&amp;Описание!B10</f>
        <v>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21</v>
      </c>
      <c r="W5" s="0" t="n">
        <v>10</v>
      </c>
      <c r="X5" s="0" t="s">
        <v>79</v>
      </c>
      <c r="Y5" s="12" t="str">
        <f aca="false">CONCATENATE(CONCATENATE(I5,D5,"_1.jpg;"),CONCATENATE(I5,D5,"_2.jpg;"),CONCATENATE(I5,D5,"_3.jpg;"),CONCATENATE(I5,D5,"_4.jpg;"),CONCATENATE(I5,D5,"_5.jpg;"),CONCATENATE(I5,D5,"_6.jpg;"),CONCATENATE(I5,D5,"_7.jpg;"),CONCATENATE(I5,"instruction_A4.jpg;"))</f>
        <v>https://raw.githubusercontent.com/maxuzkikh/Ozon_upload/main/Tatulya/images/A4/cat_head_d1_vert_1.jpg;https://raw.githubusercontent.com/maxuzkikh/Ozon_upload/main/Tatulya/images/A4/cat_head_d1_vert_2.jpg;https://raw.githubusercontent.com/maxuzkikh/Ozon_upload/main/Tatulya/images/A4/cat_head_d1_vert_3.jpg;https://raw.githubusercontent.com/maxuzkikh/Ozon_upload/main/Tatulya/images/A4/cat_head_d1_vert_4.jpg;https://raw.githubusercontent.com/maxuzkikh/Ozon_upload/main/Tatulya/images/A4/cat_head_d1_vert_5.jpg;https://raw.githubusercontent.com/maxuzkikh/Ozon_upload/main/Tatulya/images/A4/cat_head_d1_vert_6.jpg;https://raw.githubusercontent.com/maxuzkikh/Ozon_upload/main/Tatulya/images/A4/cat_head_d1_vert_7.jpg;https://raw.githubusercontent.com/maxuzkikh/Ozon_upload/main/Tatulya/images/A4/instruction_A4.jpg;</v>
      </c>
      <c r="Z5" s="13" t="str">
        <f aca="false">CONCATENATE(I5,"Video_DTF.mp4;")</f>
        <v>https://raw.githubusercontent.com/maxuzkikh/Ozon_upload/main/Tatulya/images/A4/Video_DTF.mp4;</v>
      </c>
      <c r="AA5" s="13"/>
      <c r="AB5" s="0" t="str">
        <f aca="false">B5</f>
        <v>Термонаклейка Черный Кот в цветах</v>
      </c>
      <c r="AC5" s="0" t="str">
        <f aca="false">B5</f>
        <v>Термонаклейка Черный Кот в цветах</v>
      </c>
      <c r="AD5" s="0" t="n">
        <f aca="false">Q5</f>
        <v>349</v>
      </c>
      <c r="AE5" s="0" t="n">
        <f aca="false">ROUND(AD5*1.5,0)</f>
        <v>524</v>
      </c>
      <c r="AF5" s="14" t="s">
        <v>80</v>
      </c>
      <c r="AG5" s="9" t="s">
        <v>81</v>
      </c>
      <c r="AJ5" s="0" t="n">
        <f aca="false">W5</f>
        <v>10</v>
      </c>
      <c r="AK5" s="15" t="n">
        <f aca="false">V5*10</f>
        <v>210</v>
      </c>
      <c r="AL5" s="16" t="n">
        <v>1</v>
      </c>
      <c r="AM5" s="15" t="n">
        <f aca="false">U5*10</f>
        <v>300</v>
      </c>
      <c r="AN5" s="17" t="str">
        <f aca="false">CONCATENATE(I5,D5,"_1.jpg")</f>
        <v>https://raw.githubusercontent.com/maxuzkikh/Ozon_upload/main/Tatulya/images/A4/cat_head_d1_vert_1.jpg</v>
      </c>
      <c r="AO5" s="18" t="str">
        <f aca="false">CONCATENATE(CONCATENATE(I5, D5, "_2.jpg;"),CONCATENATE(I5, D5, "_3.jpg;"),CONCATENATE(I5, D5, "_4.jpg;"),CONCATENATE(I5, D5, "_5.jpg;"),CONCATENATE(I5, "instruction_A4.jpg;") )</f>
        <v>https://raw.githubusercontent.com/maxuzkikh/Ozon_upload/main/Tatulya/images/A4/cat_head_d1_vert_2.jpg;https://raw.githubusercontent.com/maxuzkikh/Ozon_upload/main/Tatulya/images/A4/cat_head_d1_vert_3.jpg;https://raw.githubusercontent.com/maxuzkikh/Ozon_upload/main/Tatulya/images/A4/cat_head_d1_vert_4.jpg;https://raw.githubusercontent.com/maxuzkikh/Ozon_upload/main/Tatulya/images/A4/cat_head_d1_vert_5.jpg;https://raw.githubusercontent.com/maxuzkikh/Ozon_upload/main/Tatulya/images/A4/instruction_A4.jpg;</v>
      </c>
      <c r="AR5" s="17" t="str">
        <f aca="false">K5</f>
        <v>Amazing Pics</v>
      </c>
      <c r="AS5" s="19" t="s">
        <v>82</v>
      </c>
      <c r="AU5" s="9"/>
      <c r="AV5" s="0" t="str">
        <f aca="false">SUBSTITUTE(B5,"Термонаклейка ","")</f>
        <v>Черный Кот в цветах</v>
      </c>
      <c r="AW5" s="14" t="s">
        <v>83</v>
      </c>
      <c r="AX5" s="0" t="str">
        <f aca="false">S5</f>
        <v>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5" s="15" t="str">
        <f aca="false">X5</f>
        <v>Россия</v>
      </c>
      <c r="BC5" s="15" t="str">
        <f aca="false">R5</f>
        <v>Полимерный материал</v>
      </c>
      <c r="BE5" s="9" t="s">
        <v>81</v>
      </c>
      <c r="BF5" s="9"/>
      <c r="BG5" s="18" t="str">
        <f aca="false">CONCATENATE(I5,D5,"_color.jpg")</f>
        <v>https://raw.githubusercontent.com/maxuzkikh/Ozon_upload/main/Tatulya/images/A4/cat_head_d1_vert_color.jpg</v>
      </c>
      <c r="BO5" s="0" t="str">
        <f aca="false">CONCATENATE("термонаклейка для одежды, термотрансфер, заплатка, принт, наклейка для декора одежды и других предметов из текстиля,",SUBSTITUTE(B5,"Термонаклейка",""))</f>
        <v>термонаклейка для одежды, термотрансфер, заплатка, принт, наклейка для декора одежды и других предметов из текстиля, Черный Кот в цветах</v>
      </c>
      <c r="BT5" s="13" t="s">
        <v>84</v>
      </c>
      <c r="BU5" s="20" t="str">
        <f aca="false">CONCATENATE(I5,"Video_DTF.mp4")</f>
        <v>https://raw.githubusercontent.com/maxuzkikh/Ozon_upload/main/Tatulya/images/A4/Video_DTF.mp4</v>
      </c>
    </row>
    <row r="6" customFormat="false" ht="17.15" hidden="false" customHeight="true" outlineLevel="0" collapsed="false">
      <c r="A6" s="9" t="s">
        <v>72</v>
      </c>
      <c r="B6" s="21" t="s">
        <v>91</v>
      </c>
      <c r="C6" s="0" t="s">
        <v>92</v>
      </c>
      <c r="D6" s="22" t="s">
        <v>93</v>
      </c>
      <c r="E6" s="0" t="str">
        <f aca="false">CONCATENATE("C:\Users\Max\Documents\GitHub\Ozon_upload\Tatulya\barcode\A4\", B6, ".pdf")</f>
        <v>C:\Users\Max\Documents\GitHub\Ozon_upload\Tatulya\barcode\A4\Термонаклейка Кот Сфинкс Звезды Молния.pdf</v>
      </c>
      <c r="F6" s="0" t="str">
        <f aca="false">CONCATENATE("C:\Users\",[1]username!B#REF!,"\Documents\GitHub\Ozon_upload\DTF_images\tatyana\A4\set4\",D6,".tif")</f>
        <v>C:\Users\\Documents\GitHub\Ozon_upload\DTF_images\tatyana\A4\set4\cat_stars_david_bow_vert_1.tif</v>
      </c>
      <c r="G6" s="0" t="n">
        <v>1</v>
      </c>
      <c r="H6" s="0" t="n">
        <v>1</v>
      </c>
      <c r="I6" s="0" t="s">
        <v>76</v>
      </c>
      <c r="J6" s="0" t="s">
        <v>72</v>
      </c>
      <c r="K6" s="0" t="s">
        <v>77</v>
      </c>
      <c r="N6" s="0" t="str">
        <f aca="false">B6</f>
        <v>Термонаклейка Кот Сфинкс Звезды Молния</v>
      </c>
      <c r="P6" s="0" t="str">
        <f aca="false">"Термонаклейка для одежды:" &amp; SUBSTITUTE(B6, "Термонаклейка", "")</f>
        <v>Термонаклейка для одежды: Кот Сфинкс Звезды Молния</v>
      </c>
      <c r="Q6" s="11" t="n">
        <v>349</v>
      </c>
      <c r="R6" s="0" t="s">
        <v>78</v>
      </c>
      <c r="S6" s="11" t="str">
        <f aca="false">B6&amp;Описание!B11</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21</v>
      </c>
      <c r="W6" s="0" t="n">
        <v>10</v>
      </c>
      <c r="X6" s="0" t="s">
        <v>79</v>
      </c>
      <c r="Y6" s="12" t="str">
        <f aca="false">CONCATENATE(CONCATENATE(I6,D6,"_1.jpg;"),CONCATENATE(I6,D6,"_2.jpg;"),CONCATENATE(I6,D6,"_3.jpg;"),CONCATENATE(I6,D6,"_4.jpg;"),CONCATENATE(I6,D6,"_5.jpg;"),CONCATENATE(I6,D6,"_6.jpg;"),CONCATENATE(I6,D6,"_7.jpg;"),CONCATENATE(I6,"instruction_A4.jpg;"))</f>
        <v>https://raw.githubusercontent.com/maxuzkikh/Ozon_upload/main/Tatulya/images/A4/cat_stars_david_bow_vert_1_1.jpg;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cat_stars_david_bow_vert_1_6.jpg;https://raw.githubusercontent.com/maxuzkikh/Ozon_upload/main/Tatulya/images/A4/cat_stars_david_bow_vert_1_7.jpg;https://raw.githubusercontent.com/maxuzkikh/Ozon_upload/main/Tatulya/images/A4/instruction_A4.jpg;</v>
      </c>
      <c r="Z6" s="13" t="str">
        <f aca="false">CONCATENATE(I6,"Video_DTF.mp4;")</f>
        <v>https://raw.githubusercontent.com/maxuzkikh/Ozon_upload/main/Tatulya/images/A4/Video_DTF.mp4;</v>
      </c>
      <c r="AA6" s="13"/>
      <c r="AB6" s="0" t="str">
        <f aca="false">B6</f>
        <v>Термонаклейка Кот Сфинкс Звезды Молния</v>
      </c>
      <c r="AC6" s="0" t="str">
        <f aca="false">B6</f>
        <v>Термонаклейка Кот Сфинкс Звезды Молния</v>
      </c>
      <c r="AD6" s="0" t="n">
        <f aca="false">Q6</f>
        <v>349</v>
      </c>
      <c r="AE6" s="0" t="n">
        <f aca="false">ROUND(AD6*1.5,0)</f>
        <v>524</v>
      </c>
      <c r="AF6" s="14" t="s">
        <v>80</v>
      </c>
      <c r="AG6" s="9" t="s">
        <v>81</v>
      </c>
      <c r="AJ6" s="0" t="n">
        <f aca="false">W6</f>
        <v>10</v>
      </c>
      <c r="AK6" s="15" t="n">
        <f aca="false">V6*10</f>
        <v>210</v>
      </c>
      <c r="AL6" s="16" t="n">
        <v>1</v>
      </c>
      <c r="AM6" s="15" t="n">
        <f aca="false">U6*10</f>
        <v>300</v>
      </c>
      <c r="AN6" s="17" t="str">
        <f aca="false">CONCATENATE(I6,D6,"_1.jpg")</f>
        <v>https://raw.githubusercontent.com/maxuzkikh/Ozon_upload/main/Tatulya/images/A4/cat_stars_david_bow_vert_1_1.jpg</v>
      </c>
      <c r="AO6" s="18" t="str">
        <f aca="false">CONCATENATE(CONCATENATE(I6, D6, "_2.jpg;"),CONCATENATE(I6, D6, "_3.jpg;"),CONCATENATE(I6, D6, "_4.jpg;"),CONCATENATE(I6, D6, "_5.jpg;"),CONCATENATE(I6, "instruction_A4.jpg;") )</f>
        <v>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instruction_A4.jpg;</v>
      </c>
      <c r="AR6" s="17" t="str">
        <f aca="false">K6</f>
        <v>Amazing Pics</v>
      </c>
      <c r="AS6" s="19" t="s">
        <v>82</v>
      </c>
      <c r="AU6" s="9"/>
      <c r="AV6" s="0" t="str">
        <f aca="false">SUBSTITUTE(B6,"Термонаклейка ","")</f>
        <v>Кот Сфинкс Звезды Молния</v>
      </c>
      <c r="AW6" s="14" t="s">
        <v>83</v>
      </c>
      <c r="AX6" s="0" t="str">
        <f aca="false">S6</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6" s="15" t="str">
        <f aca="false">X6</f>
        <v>Россия</v>
      </c>
      <c r="BC6" s="15" t="str">
        <f aca="false">R6</f>
        <v>Полимерный материал</v>
      </c>
      <c r="BE6" s="9" t="s">
        <v>81</v>
      </c>
      <c r="BF6" s="9"/>
      <c r="BG6" s="18" t="str">
        <f aca="false">CONCATENATE(I6,D6,"_color.jpg")</f>
        <v>https://raw.githubusercontent.com/maxuzkikh/Ozon_upload/main/Tatulya/images/A4/cat_stars_david_bow_vert_1_color.jpg</v>
      </c>
      <c r="BO6" s="0" t="str">
        <f aca="false">CONCATENATE("термонаклейка для одежды, термотрансфер, заплатка, принт, наклейка для декора одежды и других предметов из текстиля,",SUBSTITUTE(B6,"Термонаклейка",""))</f>
        <v>термонаклейка для одежды, термотрансфер, заплатка, принт, наклейка для декора одежды и других предметов из текстиля, Кот Сфинкс Звезды Молния</v>
      </c>
      <c r="BT6" s="13" t="s">
        <v>84</v>
      </c>
      <c r="BU6" s="20" t="str">
        <f aca="false">CONCATENATE(I6,"Video_DTF.mp4")</f>
        <v>https://raw.githubusercontent.com/maxuzkikh/Ozon_upload/main/Tatulya/images/A4/Video_DTF.mp4</v>
      </c>
    </row>
    <row r="7" customFormat="false" ht="17.15" hidden="false" customHeight="true" outlineLevel="0" collapsed="false">
      <c r="A7" s="9" t="s">
        <v>72</v>
      </c>
      <c r="B7" s="10" t="s">
        <v>94</v>
      </c>
      <c r="D7" s="0" t="s">
        <v>95</v>
      </c>
      <c r="E7" s="0" t="str">
        <f aca="false">CONCATENATE("C:\Users\Max\Documents\GitHub\Ozon_upload\Tatulya\barcode\A4\", B7, ".pdf")</f>
        <v>C:\Users\Max\Documents\GitHub\Ozon_upload\Tatulya\barcode\A4\Термонаклейка Кот цветы внутри.pdf</v>
      </c>
      <c r="F7" s="0" t="str">
        <f aca="false">CONCATENATE("C:\Users\",[1]username!B#REF!,"\Documents\GitHub\Ozon_upload\DTF_images\tatyana\A4\set4\",D7,".tif")</f>
        <v>C:\Users\\Documents\GitHub\Ozon_upload\DTF_images\tatyana\A4\set4\cat_vert_1.tif</v>
      </c>
      <c r="G7" s="0" t="n">
        <v>1</v>
      </c>
      <c r="H7" s="0" t="n">
        <v>1</v>
      </c>
      <c r="I7" s="0" t="s">
        <v>76</v>
      </c>
      <c r="J7" s="0" t="s">
        <v>72</v>
      </c>
      <c r="K7" s="0" t="s">
        <v>77</v>
      </c>
      <c r="N7" s="0" t="str">
        <f aca="false">B7</f>
        <v>Термонаклейка Кот цветы внутри</v>
      </c>
      <c r="P7" s="0" t="str">
        <f aca="false">"Термонаклейка для одежды:" &amp; SUBSTITUTE(B7, "Термонаклейка", "")</f>
        <v>Термонаклейка для одежды: Кот цветы внутри</v>
      </c>
      <c r="Q7" s="11" t="n">
        <v>349</v>
      </c>
      <c r="R7" s="0" t="s">
        <v>78</v>
      </c>
      <c r="S7" s="11" t="str">
        <f aca="false">B7&amp;Описание!B12</f>
        <v>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21</v>
      </c>
      <c r="W7" s="0" t="n">
        <v>10</v>
      </c>
      <c r="X7" s="0" t="s">
        <v>79</v>
      </c>
      <c r="Y7" s="12" t="str">
        <f aca="false">CONCATENATE(CONCATENATE(I7,D7,"_1.jpg;"),CONCATENATE(I7,D7,"_2.jpg;"),CONCATENATE(I7,D7,"_3.jpg;"),CONCATENATE(I7,D7,"_4.jpg;"),CONCATENATE(I7,D7,"_5.jpg;"),CONCATENATE(I7,D7,"_6.jpg;"),CONCATENATE(I7,D7,"_7.jpg;"),CONCATENATE(I7,"instruction_A4.jpg;"))</f>
        <v>https://raw.githubusercontent.com/maxuzkikh/Ozon_upload/main/Tatulya/images/A4/cat_vert_1_1.jpg;https://raw.githubusercontent.com/maxuzkikh/Ozon_upload/main/Tatulya/images/A4/cat_vert_1_2.jpg;https://raw.githubusercontent.com/maxuzkikh/Ozon_upload/main/Tatulya/images/A4/cat_vert_1_3.jpg;https://raw.githubusercontent.com/maxuzkikh/Ozon_upload/main/Tatulya/images/A4/cat_vert_1_4.jpg;https://raw.githubusercontent.com/maxuzkikh/Ozon_upload/main/Tatulya/images/A4/cat_vert_1_5.jpg;https://raw.githubusercontent.com/maxuzkikh/Ozon_upload/main/Tatulya/images/A4/cat_vert_1_6.jpg;https://raw.githubusercontent.com/maxuzkikh/Ozon_upload/main/Tatulya/images/A4/cat_vert_1_7.jpg;https://raw.githubusercontent.com/maxuzkikh/Ozon_upload/main/Tatulya/images/A4/instruction_A4.jpg;</v>
      </c>
      <c r="Z7" s="13" t="str">
        <f aca="false">CONCATENATE(I7,"Video_DTF.mp4;")</f>
        <v>https://raw.githubusercontent.com/maxuzkikh/Ozon_upload/main/Tatulya/images/A4/Video_DTF.mp4;</v>
      </c>
      <c r="AA7" s="13"/>
      <c r="AB7" s="0" t="str">
        <f aca="false">B7</f>
        <v>Термонаклейка Кот цветы внутри</v>
      </c>
      <c r="AC7" s="0" t="str">
        <f aca="false">B7</f>
        <v>Термонаклейка Кот цветы внутри</v>
      </c>
      <c r="AD7" s="0" t="n">
        <f aca="false">Q7</f>
        <v>349</v>
      </c>
      <c r="AE7" s="0" t="n">
        <f aca="false">ROUND(AD7*1.5,0)</f>
        <v>524</v>
      </c>
      <c r="AF7" s="14" t="s">
        <v>80</v>
      </c>
      <c r="AG7" s="9" t="s">
        <v>81</v>
      </c>
      <c r="AJ7" s="0" t="n">
        <f aca="false">W7</f>
        <v>10</v>
      </c>
      <c r="AK7" s="15" t="n">
        <f aca="false">V7*10</f>
        <v>210</v>
      </c>
      <c r="AL7" s="16" t="n">
        <v>1</v>
      </c>
      <c r="AM7" s="15" t="n">
        <f aca="false">U7*10</f>
        <v>300</v>
      </c>
      <c r="AN7" s="17" t="str">
        <f aca="false">CONCATENATE(I7,D7,"_1.jpg")</f>
        <v>https://raw.githubusercontent.com/maxuzkikh/Ozon_upload/main/Tatulya/images/A4/cat_vert_1_1.jpg</v>
      </c>
      <c r="AO7" s="18" t="str">
        <f aca="false">CONCATENATE(CONCATENATE(I7, D7, "_2.jpg;"),CONCATENATE(I7, D7, "_3.jpg;"),CONCATENATE(I7, D7, "_4.jpg;"),CONCATENATE(I7, D7, "_5.jpg;"),CONCATENATE(I7, "instruction_A4.jpg;") )</f>
        <v>https://raw.githubusercontent.com/maxuzkikh/Ozon_upload/main/Tatulya/images/A4/cat_vert_1_2.jpg;https://raw.githubusercontent.com/maxuzkikh/Ozon_upload/main/Tatulya/images/A4/cat_vert_1_3.jpg;https://raw.githubusercontent.com/maxuzkikh/Ozon_upload/main/Tatulya/images/A4/cat_vert_1_4.jpg;https://raw.githubusercontent.com/maxuzkikh/Ozon_upload/main/Tatulya/images/A4/cat_vert_1_5.jpg;https://raw.githubusercontent.com/maxuzkikh/Ozon_upload/main/Tatulya/images/A4/instruction_A4.jpg;</v>
      </c>
      <c r="AR7" s="17" t="str">
        <f aca="false">K7</f>
        <v>Amazing Pics</v>
      </c>
      <c r="AS7" s="19" t="s">
        <v>82</v>
      </c>
      <c r="AU7" s="9"/>
      <c r="AV7" s="0" t="str">
        <f aca="false">SUBSTITUTE(B7,"Термонаклейка ","")</f>
        <v>Кот цветы внутри</v>
      </c>
      <c r="AW7" s="14" t="s">
        <v>83</v>
      </c>
      <c r="AX7" s="0" t="str">
        <f aca="false">S7</f>
        <v>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7" s="15" t="str">
        <f aca="false">X7</f>
        <v>Россия</v>
      </c>
      <c r="BC7" s="15" t="str">
        <f aca="false">R7</f>
        <v>Полимерный материал</v>
      </c>
      <c r="BE7" s="9" t="s">
        <v>81</v>
      </c>
      <c r="BF7" s="9"/>
      <c r="BG7" s="18" t="str">
        <f aca="false">CONCATENATE(I7,D7,"_color.jpg")</f>
        <v>https://raw.githubusercontent.com/maxuzkikh/Ozon_upload/main/Tatulya/images/A4/cat_vert_1_color.jpg</v>
      </c>
      <c r="BO7" s="0" t="str">
        <f aca="false">CONCATENATE("термонаклейка для одежды, термотрансфер, заплатка, принт, наклейка для декора одежды и других предметов из текстиля,",SUBSTITUTE(B7,"Термонаклейка",""))</f>
        <v>термонаклейка для одежды, термотрансфер, заплатка, принт, наклейка для декора одежды и других предметов из текстиля, Кот цветы внутри</v>
      </c>
      <c r="BT7" s="13" t="s">
        <v>84</v>
      </c>
      <c r="BU7" s="20" t="str">
        <f aca="false">CONCATENATE(I7,"Video_DTF.mp4")</f>
        <v>https://raw.githubusercontent.com/maxuzkikh/Ozon_upload/main/Tatulya/images/A4/Video_DTF.mp4</v>
      </c>
    </row>
    <row r="8" customFormat="false" ht="17.15" hidden="false" customHeight="true" outlineLevel="0" collapsed="false">
      <c r="A8" s="9" t="s">
        <v>72</v>
      </c>
      <c r="B8" s="10" t="s">
        <v>96</v>
      </c>
      <c r="D8" s="0" t="s">
        <v>97</v>
      </c>
      <c r="E8" s="0" t="str">
        <f aca="false">CONCATENATE("C:\Users\Max\Documents\GitHub\Ozon_upload\Tatulya\barcode\A4\", B8, ".pdf")</f>
        <v>C:\Users\Max\Documents\GitHub\Ozon_upload\Tatulya\barcode\A4\Термонаклейка Белый Кот в цветах.pdf</v>
      </c>
      <c r="F8" s="0" t="str">
        <f aca="false">CONCATENATE("C:\Users\",[1]username!B#REF!,"\Documents\GitHub\Ozon_upload\DTF_images\tatyana\A4\set4\",D8,".tif")</f>
        <v>C:\Users\\Documents\GitHub\Ozon_upload\DTF_images\tatyana\A4\set4\cat1_f1_versB_vert.tif</v>
      </c>
      <c r="G8" s="0" t="n">
        <v>1</v>
      </c>
      <c r="H8" s="0" t="n">
        <v>1</v>
      </c>
      <c r="I8" s="0" t="s">
        <v>76</v>
      </c>
      <c r="J8" s="0" t="s">
        <v>72</v>
      </c>
      <c r="K8" s="0" t="s">
        <v>77</v>
      </c>
      <c r="N8" s="0" t="str">
        <f aca="false">B8</f>
        <v>Термонаклейка Белый Кот в цветах</v>
      </c>
      <c r="P8" s="0" t="str">
        <f aca="false">"Термонаклейка для одежды:" &amp; SUBSTITUTE(B8, "Термонаклейка", "")</f>
        <v>Термонаклейка для одежды: Белый Кот в цветах</v>
      </c>
      <c r="Q8" s="11" t="n">
        <v>349</v>
      </c>
      <c r="R8" s="0" t="s">
        <v>78</v>
      </c>
      <c r="S8" s="11" t="str">
        <f aca="false">B8&amp;Описание!B13</f>
        <v>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30</v>
      </c>
      <c r="V8" s="0" t="n">
        <v>21</v>
      </c>
      <c r="W8" s="0" t="n">
        <v>10</v>
      </c>
      <c r="X8" s="0" t="s">
        <v>79</v>
      </c>
      <c r="Y8" s="12" t="str">
        <f aca="false">CONCATENATE(CONCATENATE(I8,D8,"_1.jpg;"),CONCATENATE(I8,D8,"_2.jpg;"),CONCATENATE(I8,D8,"_3.jpg;"),CONCATENATE(I8,D8,"_4.jpg;"),CONCATENATE(I8,D8,"_5.jpg;"),CONCATENATE(I8,D8,"_6.jpg;"),CONCATENATE(I8,D8,"_7.jpg;"),CONCATENATE(I8,"instruction_A4.jpg;"))</f>
        <v>https://raw.githubusercontent.com/maxuzkikh/Ozon_upload/main/Tatulya/images/A4/cat1_f1_versB_vert_1.jpg;https://raw.githubusercontent.com/maxuzkikh/Ozon_upload/main/Tatulya/images/A4/cat1_f1_versB_vert_2.jpg;https://raw.githubusercontent.com/maxuzkikh/Ozon_upload/main/Tatulya/images/A4/cat1_f1_versB_vert_3.jpg;https://raw.githubusercontent.com/maxuzkikh/Ozon_upload/main/Tatulya/images/A4/cat1_f1_versB_vert_4.jpg;https://raw.githubusercontent.com/maxuzkikh/Ozon_upload/main/Tatulya/images/A4/cat1_f1_versB_vert_5.jpg;https://raw.githubusercontent.com/maxuzkikh/Ozon_upload/main/Tatulya/images/A4/cat1_f1_versB_vert_6.jpg;https://raw.githubusercontent.com/maxuzkikh/Ozon_upload/main/Tatulya/images/A4/cat1_f1_versB_vert_7.jpg;https://raw.githubusercontent.com/maxuzkikh/Ozon_upload/main/Tatulya/images/A4/instruction_A4.jpg;</v>
      </c>
      <c r="Z8" s="13" t="str">
        <f aca="false">CONCATENATE(I8,"Video_DTF.mp4;")</f>
        <v>https://raw.githubusercontent.com/maxuzkikh/Ozon_upload/main/Tatulya/images/A4/Video_DTF.mp4;</v>
      </c>
      <c r="AA8" s="13"/>
      <c r="AB8" s="0" t="str">
        <f aca="false">B8</f>
        <v>Термонаклейка Белый Кот в цветах</v>
      </c>
      <c r="AC8" s="0" t="str">
        <f aca="false">B8</f>
        <v>Термонаклейка Белый Кот в цветах</v>
      </c>
      <c r="AD8" s="0" t="n">
        <f aca="false">Q8</f>
        <v>349</v>
      </c>
      <c r="AE8" s="0" t="n">
        <f aca="false">ROUND(AD8*1.5,0)</f>
        <v>524</v>
      </c>
      <c r="AF8" s="14" t="s">
        <v>80</v>
      </c>
      <c r="AG8" s="9" t="s">
        <v>81</v>
      </c>
      <c r="AJ8" s="0" t="n">
        <f aca="false">W8</f>
        <v>10</v>
      </c>
      <c r="AK8" s="15" t="n">
        <f aca="false">V8*10</f>
        <v>210</v>
      </c>
      <c r="AL8" s="16" t="n">
        <v>1</v>
      </c>
      <c r="AM8" s="15" t="n">
        <f aca="false">U8*10</f>
        <v>300</v>
      </c>
      <c r="AN8" s="17" t="str">
        <f aca="false">CONCATENATE(I8,D8,"_1.jpg")</f>
        <v>https://raw.githubusercontent.com/maxuzkikh/Ozon_upload/main/Tatulya/images/A4/cat1_f1_versB_vert_1.jpg</v>
      </c>
      <c r="AO8" s="18" t="str">
        <f aca="false">CONCATENATE(CONCATENATE(I8, D8, "_2.jpg;"),CONCATENATE(I8, D8, "_3.jpg;"),CONCATENATE(I8, D8, "_4.jpg;"),CONCATENATE(I8, D8, "_5.jpg;"),CONCATENATE(I8, "instruction_A4.jpg;") )</f>
        <v>https://raw.githubusercontent.com/maxuzkikh/Ozon_upload/main/Tatulya/images/A4/cat1_f1_versB_vert_2.jpg;https://raw.githubusercontent.com/maxuzkikh/Ozon_upload/main/Tatulya/images/A4/cat1_f1_versB_vert_3.jpg;https://raw.githubusercontent.com/maxuzkikh/Ozon_upload/main/Tatulya/images/A4/cat1_f1_versB_vert_4.jpg;https://raw.githubusercontent.com/maxuzkikh/Ozon_upload/main/Tatulya/images/A4/cat1_f1_versB_vert_5.jpg;https://raw.githubusercontent.com/maxuzkikh/Ozon_upload/main/Tatulya/images/A4/instruction_A4.jpg;</v>
      </c>
      <c r="AR8" s="17" t="str">
        <f aca="false">K8</f>
        <v>Amazing Pics</v>
      </c>
      <c r="AS8" s="19" t="s">
        <v>82</v>
      </c>
      <c r="AU8" s="9"/>
      <c r="AV8" s="0" t="str">
        <f aca="false">SUBSTITUTE(B8,"Термонаклейка ","")</f>
        <v>Белый Кот в цветах</v>
      </c>
      <c r="AW8" s="14" t="s">
        <v>83</v>
      </c>
      <c r="AX8" s="0" t="str">
        <f aca="false">S8</f>
        <v>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8" s="15" t="str">
        <f aca="false">X8</f>
        <v>Россия</v>
      </c>
      <c r="BC8" s="15" t="str">
        <f aca="false">R8</f>
        <v>Полимерный материал</v>
      </c>
      <c r="BE8" s="9" t="s">
        <v>81</v>
      </c>
      <c r="BF8" s="9"/>
      <c r="BG8" s="18" t="str">
        <f aca="false">CONCATENATE(I8,D8,"_color.jpg")</f>
        <v>https://raw.githubusercontent.com/maxuzkikh/Ozon_upload/main/Tatulya/images/A4/cat1_f1_versB_vert_color.jpg</v>
      </c>
      <c r="BO8" s="0" t="str">
        <f aca="false">CONCATENATE("термонаклейка для одежды, термотрансфер, заплатка, принт, наклейка для декора одежды и других предметов из текстиля,",SUBSTITUTE(B8,"Термонаклейка",""))</f>
        <v>термонаклейка для одежды, термотрансфер, заплатка, принт, наклейка для декора одежды и других предметов из текстиля, Белый Кот в цветах</v>
      </c>
      <c r="BT8" s="13" t="s">
        <v>84</v>
      </c>
      <c r="BU8" s="20" t="str">
        <f aca="false">CONCATENATE(I8,"Video_DTF.mp4")</f>
        <v>https://raw.githubusercontent.com/maxuzkikh/Ozon_upload/main/Tatulya/images/A4/Video_DTF.mp4</v>
      </c>
    </row>
    <row r="9" customFormat="false" ht="17.15" hidden="false" customHeight="true" outlineLevel="0" collapsed="false">
      <c r="A9" s="9" t="s">
        <v>72</v>
      </c>
      <c r="B9" s="10" t="s">
        <v>98</v>
      </c>
      <c r="D9" s="0" t="s">
        <v>99</v>
      </c>
      <c r="E9" s="0" t="str">
        <f aca="false">CONCATENATE("C:\Users\Max\Documents\GitHub\Ozon_upload\Tatulya\barcode\A4\", B9, ".pdf")</f>
        <v>C:\Users\Max\Documents\GitHub\Ozon_upload\Tatulya\barcode\A4\Термонаклейка Лотос розовый золотистый.pdf</v>
      </c>
      <c r="F9" s="0" t="str">
        <f aca="false">CONCATENATE("C:\Users\",[1]username!B#REF!,"\Documents\GitHub\Ozon_upload\DTF_images\tatyana\A4\set4\",D9,".tif")</f>
        <v>C:\Users\\Documents\GitHub\Ozon_upload\DTF_images\tatyana\A4\set4\flower_pink1_horiz.tif</v>
      </c>
      <c r="G9" s="0" t="n">
        <v>0</v>
      </c>
      <c r="H9" s="0" t="n">
        <v>1</v>
      </c>
      <c r="I9" s="0" t="s">
        <v>76</v>
      </c>
      <c r="J9" s="0" t="s">
        <v>72</v>
      </c>
      <c r="K9" s="0" t="s">
        <v>77</v>
      </c>
      <c r="N9" s="0" t="str">
        <f aca="false">B9</f>
        <v>Термонаклейка Лотос розовый золотистый</v>
      </c>
      <c r="P9" s="0" t="str">
        <f aca="false">"Термонаклейка для одежды:" &amp; SUBSTITUTE(B9, "Термонаклейка", "")</f>
        <v>Термонаклейка для одежды: Лотос розовый золотистый</v>
      </c>
      <c r="Q9" s="11" t="n">
        <v>349</v>
      </c>
      <c r="R9" s="0" t="s">
        <v>78</v>
      </c>
      <c r="S9" s="11" t="str">
        <f aca="false">B9&amp;Описание!B14</f>
        <v>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30</v>
      </c>
      <c r="V9" s="0" t="n">
        <v>21</v>
      </c>
      <c r="W9" s="0" t="n">
        <v>10</v>
      </c>
      <c r="X9" s="0" t="s">
        <v>79</v>
      </c>
      <c r="Y9" s="12" t="str">
        <f aca="false">CONCATENATE(CONCATENATE(I9,D9,"_1.jpg;"),CONCATENATE(I9,D9,"_2.jpg;"),CONCATENATE(I9,D9,"_3.jpg;"),CONCATENATE(I9,D9,"_4.jpg;"),CONCATENATE(I9,D9,"_5.jpg;"),CONCATENATE(I9,D9,"_6.jpg;"),CONCATENATE(I9,D9,"_7.jpg;"),CONCATENATE(I9,"instruction_A4.jpg;"))</f>
        <v>https://raw.githubusercontent.com/maxuzkikh/Ozon_upload/main/Tatulya/images/A4/flower_pink1_horiz_1.jpg;https://raw.githubusercontent.com/maxuzkikh/Ozon_upload/main/Tatulya/images/A4/flower_pink1_horiz_2.jpg;https://raw.githubusercontent.com/maxuzkikh/Ozon_upload/main/Tatulya/images/A4/flower_pink1_horiz_3.jpg;https://raw.githubusercontent.com/maxuzkikh/Ozon_upload/main/Tatulya/images/A4/flower_pink1_horiz_4.jpg;https://raw.githubusercontent.com/maxuzkikh/Ozon_upload/main/Tatulya/images/A4/flower_pink1_horiz_5.jpg;https://raw.githubusercontent.com/maxuzkikh/Ozon_upload/main/Tatulya/images/A4/flower_pink1_horiz_6.jpg;https://raw.githubusercontent.com/maxuzkikh/Ozon_upload/main/Tatulya/images/A4/flower_pink1_horiz_7.jpg;https://raw.githubusercontent.com/maxuzkikh/Ozon_upload/main/Tatulya/images/A4/instruction_A4.jpg;</v>
      </c>
      <c r="Z9" s="13" t="str">
        <f aca="false">CONCATENATE(I9,"Video_DTF.mp4;")</f>
        <v>https://raw.githubusercontent.com/maxuzkikh/Ozon_upload/main/Tatulya/images/A4/Video_DTF.mp4;</v>
      </c>
      <c r="AA9" s="13"/>
      <c r="AB9" s="0" t="str">
        <f aca="false">B9</f>
        <v>Термонаклейка Лотос розовый золотистый</v>
      </c>
      <c r="AC9" s="0" t="str">
        <f aca="false">B9</f>
        <v>Термонаклейка Лотос розовый золотистый</v>
      </c>
      <c r="AD9" s="0" t="n">
        <f aca="false">Q9</f>
        <v>349</v>
      </c>
      <c r="AE9" s="0" t="n">
        <f aca="false">ROUND(AD9*1.5,0)</f>
        <v>524</v>
      </c>
      <c r="AF9" s="14" t="s">
        <v>80</v>
      </c>
      <c r="AG9" s="9" t="s">
        <v>81</v>
      </c>
      <c r="AJ9" s="0" t="n">
        <f aca="false">W9</f>
        <v>10</v>
      </c>
      <c r="AK9" s="15" t="n">
        <f aca="false">V9*10</f>
        <v>210</v>
      </c>
      <c r="AL9" s="16" t="n">
        <v>1</v>
      </c>
      <c r="AM9" s="15" t="n">
        <f aca="false">U9*10</f>
        <v>300</v>
      </c>
      <c r="AN9" s="17" t="str">
        <f aca="false">CONCATENATE(I9,D9,"_1.jpg")</f>
        <v>https://raw.githubusercontent.com/maxuzkikh/Ozon_upload/main/Tatulya/images/A4/flower_pink1_horiz_1.jpg</v>
      </c>
      <c r="AO9" s="18" t="str">
        <f aca="false">CONCATENATE(CONCATENATE(I9, D9, "_2.jpg;"),CONCATENATE(I9, D9, "_3.jpg;"),CONCATENATE(I9, D9, "_4.jpg;"),CONCATENATE(I9, D9, "_5.jpg;"),CONCATENATE(I9, "instruction_A4.jpg;") )</f>
        <v>https://raw.githubusercontent.com/maxuzkikh/Ozon_upload/main/Tatulya/images/A4/flower_pink1_horiz_2.jpg;https://raw.githubusercontent.com/maxuzkikh/Ozon_upload/main/Tatulya/images/A4/flower_pink1_horiz_3.jpg;https://raw.githubusercontent.com/maxuzkikh/Ozon_upload/main/Tatulya/images/A4/flower_pink1_horiz_4.jpg;https://raw.githubusercontent.com/maxuzkikh/Ozon_upload/main/Tatulya/images/A4/flower_pink1_horiz_5.jpg;https://raw.githubusercontent.com/maxuzkikh/Ozon_upload/main/Tatulya/images/A4/instruction_A4.jpg;</v>
      </c>
      <c r="AR9" s="17" t="str">
        <f aca="false">K9</f>
        <v>Amazing Pics</v>
      </c>
      <c r="AS9" s="19" t="s">
        <v>82</v>
      </c>
      <c r="AU9" s="9"/>
      <c r="AV9" s="0" t="str">
        <f aca="false">SUBSTITUTE(B9,"Термонаклейка ","")</f>
        <v>Лотос розовый золотистый</v>
      </c>
      <c r="AW9" s="14" t="s">
        <v>83</v>
      </c>
      <c r="AX9" s="0" t="str">
        <f aca="false">S9</f>
        <v>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9" s="15" t="str">
        <f aca="false">X9</f>
        <v>Россия</v>
      </c>
      <c r="BC9" s="15" t="str">
        <f aca="false">R9</f>
        <v>Полимерный материал</v>
      </c>
      <c r="BE9" s="9" t="s">
        <v>81</v>
      </c>
      <c r="BF9" s="9"/>
      <c r="BG9" s="18" t="str">
        <f aca="false">CONCATENATE(I9,D9,"_color.jpg")</f>
        <v>https://raw.githubusercontent.com/maxuzkikh/Ozon_upload/main/Tatulya/images/A4/flower_pink1_horiz_color.jpg</v>
      </c>
      <c r="BO9" s="0" t="str">
        <f aca="false">CONCATENATE("термонаклейка для одежды, термотрансфер, заплатка, принт, наклейка для декора одежды и других предметов из текстиля,",SUBSTITUTE(B9,"Термонаклейка",""))</f>
        <v>термонаклейка для одежды, термотрансфер, заплатка, принт, наклейка для декора одежды и других предметов из текстиля, Лотос розовый золотистый</v>
      </c>
      <c r="BT9" s="13" t="s">
        <v>84</v>
      </c>
      <c r="BU9" s="20" t="str">
        <f aca="false">CONCATENATE(I9,"Video_DTF.mp4")</f>
        <v>https://raw.githubusercontent.com/maxuzkikh/Ozon_upload/main/Tatulya/images/A4/Video_DTF.mp4</v>
      </c>
    </row>
    <row r="10" customFormat="false" ht="17.15" hidden="false" customHeight="true" outlineLevel="0" collapsed="false">
      <c r="A10" s="9" t="s">
        <v>72</v>
      </c>
      <c r="B10" s="10" t="s">
        <v>100</v>
      </c>
      <c r="D10" s="0" t="s">
        <v>101</v>
      </c>
      <c r="E10" s="0" t="str">
        <f aca="false">CONCATENATE("C:\Users\Max\Documents\GitHub\Ozon_upload\Tatulya\barcode\A4\", B10, ".pdf")</f>
        <v>C:\Users\Max\Documents\GitHub\Ozon_upload\Tatulya\barcode\A4\Термонаклейка Цветы Синий Акварель.pdf</v>
      </c>
      <c r="F10" s="0" t="str">
        <f aca="false">CONCATENATE("C:\Users\",[1]username!B#REF!,"\Documents\GitHub\Ozon_upload\DTF_images\tatyana\A4\set4\",D10,".tif")</f>
        <v>C:\Users\\Documents\GitHub\Ozon_upload\DTF_images\tatyana\A4\set4\flowers_abc1_vert.tif</v>
      </c>
      <c r="G10" s="0" t="n">
        <v>1</v>
      </c>
      <c r="H10" s="0" t="n">
        <v>1</v>
      </c>
      <c r="I10" s="0" t="s">
        <v>76</v>
      </c>
      <c r="J10" s="0" t="s">
        <v>72</v>
      </c>
      <c r="K10" s="0" t="s">
        <v>77</v>
      </c>
      <c r="N10" s="0" t="str">
        <f aca="false">B10</f>
        <v>Термонаклейка Цветы Синий Акварель</v>
      </c>
      <c r="P10" s="0" t="str">
        <f aca="false">"Термонаклейка для одежды:" &amp; SUBSTITUTE(B10, "Термонаклейка", "")</f>
        <v>Термонаклейка для одежды: Цветы Синий Акварель</v>
      </c>
      <c r="Q10" s="11" t="n">
        <v>349</v>
      </c>
      <c r="R10" s="0" t="s">
        <v>78</v>
      </c>
      <c r="S10" s="11" t="str">
        <f aca="false">B10&amp;Описание!B15</f>
        <v>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30</v>
      </c>
      <c r="V10" s="0" t="n">
        <v>21</v>
      </c>
      <c r="W10" s="0" t="n">
        <v>10</v>
      </c>
      <c r="X10" s="0" t="s">
        <v>79</v>
      </c>
      <c r="Y10" s="12" t="str">
        <f aca="false">CONCATENATE(CONCATENATE(I10,D10,"_1.jpg;"),CONCATENATE(I10,D10,"_2.jpg;"),CONCATENATE(I10,D10,"_3.jpg;"),CONCATENATE(I10,D10,"_4.jpg;"),CONCATENATE(I10,D10,"_5.jpg;"),CONCATENATE(I10,D10,"_6.jpg;"),CONCATENATE(I10,D10,"_7.jpg;"),CONCATENATE(I10,"instruction_A4.jpg;"))</f>
        <v>https://raw.githubusercontent.com/maxuzkikh/Ozon_upload/main/Tatulya/images/A4/flowers_abc1_vert_1.jpg;https://raw.githubusercontent.com/maxuzkikh/Ozon_upload/main/Tatulya/images/A4/flowers_abc1_vert_2.jpg;https://raw.githubusercontent.com/maxuzkikh/Ozon_upload/main/Tatulya/images/A4/flowers_abc1_vert_3.jpg;https://raw.githubusercontent.com/maxuzkikh/Ozon_upload/main/Tatulya/images/A4/flowers_abc1_vert_4.jpg;https://raw.githubusercontent.com/maxuzkikh/Ozon_upload/main/Tatulya/images/A4/flowers_abc1_vert_5.jpg;https://raw.githubusercontent.com/maxuzkikh/Ozon_upload/main/Tatulya/images/A4/flowers_abc1_vert_6.jpg;https://raw.githubusercontent.com/maxuzkikh/Ozon_upload/main/Tatulya/images/A4/flowers_abc1_vert_7.jpg;https://raw.githubusercontent.com/maxuzkikh/Ozon_upload/main/Tatulya/images/A4/instruction_A4.jpg;</v>
      </c>
      <c r="Z10" s="13" t="str">
        <f aca="false">CONCATENATE(I10,"Video_DTF.mp4;")</f>
        <v>https://raw.githubusercontent.com/maxuzkikh/Ozon_upload/main/Tatulya/images/A4/Video_DTF.mp4;</v>
      </c>
      <c r="AA10" s="13"/>
      <c r="AB10" s="0" t="str">
        <f aca="false">B10</f>
        <v>Термонаклейка Цветы Синий Акварель</v>
      </c>
      <c r="AC10" s="0" t="str">
        <f aca="false">B10</f>
        <v>Термонаклейка Цветы Синий Акварель</v>
      </c>
      <c r="AD10" s="0" t="n">
        <f aca="false">Q10</f>
        <v>349</v>
      </c>
      <c r="AE10" s="0" t="n">
        <f aca="false">ROUND(AD10*1.5,0)</f>
        <v>524</v>
      </c>
      <c r="AF10" s="14" t="s">
        <v>80</v>
      </c>
      <c r="AG10" s="9" t="s">
        <v>81</v>
      </c>
      <c r="AJ10" s="0" t="n">
        <f aca="false">W10</f>
        <v>10</v>
      </c>
      <c r="AK10" s="15" t="n">
        <f aca="false">V10*10</f>
        <v>210</v>
      </c>
      <c r="AL10" s="16" t="n">
        <v>1</v>
      </c>
      <c r="AM10" s="15" t="n">
        <f aca="false">U10*10</f>
        <v>300</v>
      </c>
      <c r="AN10" s="17" t="str">
        <f aca="false">CONCATENATE(I10,D10,"_1.jpg")</f>
        <v>https://raw.githubusercontent.com/maxuzkikh/Ozon_upload/main/Tatulya/images/A4/flowers_abc1_vert_1.jpg</v>
      </c>
      <c r="AO10" s="18" t="str">
        <f aca="false">CONCATENATE(CONCATENATE(I10, D10, "_2.jpg;"),CONCATENATE(I10, D10, "_3.jpg;"),CONCATENATE(I10, D10, "_4.jpg;"),CONCATENATE(I10, D10, "_5.jpg;"),CONCATENATE(I10, "instruction_A4.jpg;") )</f>
        <v>https://raw.githubusercontent.com/maxuzkikh/Ozon_upload/main/Tatulya/images/A4/flowers_abc1_vert_2.jpg;https://raw.githubusercontent.com/maxuzkikh/Ozon_upload/main/Tatulya/images/A4/flowers_abc1_vert_3.jpg;https://raw.githubusercontent.com/maxuzkikh/Ozon_upload/main/Tatulya/images/A4/flowers_abc1_vert_4.jpg;https://raw.githubusercontent.com/maxuzkikh/Ozon_upload/main/Tatulya/images/A4/flowers_abc1_vert_5.jpg;https://raw.githubusercontent.com/maxuzkikh/Ozon_upload/main/Tatulya/images/A4/instruction_A4.jpg;</v>
      </c>
      <c r="AR10" s="17" t="str">
        <f aca="false">K10</f>
        <v>Amazing Pics</v>
      </c>
      <c r="AS10" s="19" t="s">
        <v>82</v>
      </c>
      <c r="AU10" s="9"/>
      <c r="AV10" s="0" t="str">
        <f aca="false">SUBSTITUTE(B10,"Термонаклейка ","")</f>
        <v>Цветы Синий Акварель</v>
      </c>
      <c r="AW10" s="14" t="s">
        <v>83</v>
      </c>
      <c r="AX10" s="0" t="str">
        <f aca="false">S10</f>
        <v>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0" s="15" t="str">
        <f aca="false">X10</f>
        <v>Россия</v>
      </c>
      <c r="BC10" s="15" t="str">
        <f aca="false">R10</f>
        <v>Полимерный материал</v>
      </c>
      <c r="BE10" s="9" t="s">
        <v>81</v>
      </c>
      <c r="BF10" s="9"/>
      <c r="BG10" s="18" t="str">
        <f aca="false">CONCATENATE(I10,D10,"_color.jpg")</f>
        <v>https://raw.githubusercontent.com/maxuzkikh/Ozon_upload/main/Tatulya/images/A4/flowers_abc1_vert_color.jpg</v>
      </c>
      <c r="BO10" s="0" t="str">
        <f aca="false">CONCATENATE("термонаклейка для одежды, термотрансфер, заплатка, принт, наклейка для декора одежды и других предметов из текстиля,",SUBSTITUTE(B10,"Термонаклейка",""))</f>
        <v>термонаклейка для одежды, термотрансфер, заплатка, принт, наклейка для декора одежды и других предметов из текстиля, Цветы Синий Акварель</v>
      </c>
      <c r="BT10" s="13" t="s">
        <v>84</v>
      </c>
      <c r="BU10" s="20" t="str">
        <f aca="false">CONCATENATE(I10,"Video_DTF.mp4")</f>
        <v>https://raw.githubusercontent.com/maxuzkikh/Ozon_upload/main/Tatulya/images/A4/Video_DTF.mp4</v>
      </c>
    </row>
    <row r="11" customFormat="false" ht="17.15" hidden="false" customHeight="true" outlineLevel="0" collapsed="false">
      <c r="A11" s="9" t="s">
        <v>72</v>
      </c>
      <c r="B11" s="10" t="s">
        <v>102</v>
      </c>
      <c r="D11" s="0" t="s">
        <v>103</v>
      </c>
      <c r="E11" s="0" t="str">
        <f aca="false">CONCATENATE("C:\Users\Max\Documents\GitHub\Ozon_upload\Tatulya\barcode\A4\", B11, ".pdf")</f>
        <v>C:\Users\Max\Documents\GitHub\Ozon_upload\Tatulya\barcode\A4\Термонаклейка Орхидея Цветы Розовые.pdf</v>
      </c>
      <c r="F11" s="0" t="str">
        <f aca="false">CONCATENATE("C:\Users\",[1]username!B#REF!,"\Documents\GitHub\Ozon_upload\DTF_images\tatyana\A4\set4\",D11,".tif")</f>
        <v>C:\Users\\Documents\GitHub\Ozon_upload\DTF_images\tatyana\A4\set4\flowers_pinks12_vert.tif</v>
      </c>
      <c r="G11" s="0" t="n">
        <v>1</v>
      </c>
      <c r="H11" s="0" t="n">
        <v>1</v>
      </c>
      <c r="I11" s="0" t="s">
        <v>76</v>
      </c>
      <c r="J11" s="0" t="s">
        <v>72</v>
      </c>
      <c r="K11" s="0" t="s">
        <v>77</v>
      </c>
      <c r="N11" s="0" t="str">
        <f aca="false">B11</f>
        <v>Термонаклейка Орхидея Цветы Розовые</v>
      </c>
      <c r="P11" s="0" t="str">
        <f aca="false">"Термонаклейка для одежды:" &amp; SUBSTITUTE(B11, "Термонаклейка", "")</f>
        <v>Термонаклейка для одежды: Орхидея Цветы Розовые</v>
      </c>
      <c r="Q11" s="11" t="n">
        <v>349</v>
      </c>
      <c r="R11" s="0" t="s">
        <v>78</v>
      </c>
      <c r="S11" s="11" t="str">
        <f aca="false">B11&amp;Описание!B16</f>
        <v>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30</v>
      </c>
      <c r="V11" s="0" t="n">
        <v>21</v>
      </c>
      <c r="W11" s="0" t="n">
        <v>10</v>
      </c>
      <c r="X11" s="0" t="s">
        <v>79</v>
      </c>
      <c r="Y11" s="12" t="str">
        <f aca="false">CONCATENATE(CONCATENATE(I11,D11,"_1.jpg;"),CONCATENATE(I11,D11,"_2.jpg;"),CONCATENATE(I11,D11,"_3.jpg;"),CONCATENATE(I11,D11,"_4.jpg;"),CONCATENATE(I11,D11,"_5.jpg;"),CONCATENATE(I11,D11,"_6.jpg;"),CONCATENATE(I11,D11,"_7.jpg;"),CONCATENATE(I11,"instruction_A4.jpg;"))</f>
        <v>https://raw.githubusercontent.com/maxuzkikh/Ozon_upload/main/Tatulya/images/A4/flowers_pinks12_vert_1.jpg;https://raw.githubusercontent.com/maxuzkikh/Ozon_upload/main/Tatulya/images/A4/flowers_pinks12_vert_2.jpg;https://raw.githubusercontent.com/maxuzkikh/Ozon_upload/main/Tatulya/images/A4/flowers_pinks12_vert_3.jpg;https://raw.githubusercontent.com/maxuzkikh/Ozon_upload/main/Tatulya/images/A4/flowers_pinks12_vert_4.jpg;https://raw.githubusercontent.com/maxuzkikh/Ozon_upload/main/Tatulya/images/A4/flowers_pinks12_vert_5.jpg;https://raw.githubusercontent.com/maxuzkikh/Ozon_upload/main/Tatulya/images/A4/flowers_pinks12_vert_6.jpg;https://raw.githubusercontent.com/maxuzkikh/Ozon_upload/main/Tatulya/images/A4/flowers_pinks12_vert_7.jpg;https://raw.githubusercontent.com/maxuzkikh/Ozon_upload/main/Tatulya/images/A4/instruction_A4.jpg;</v>
      </c>
      <c r="Z11" s="13" t="str">
        <f aca="false">CONCATENATE(I11,"Video_DTF.mp4;")</f>
        <v>https://raw.githubusercontent.com/maxuzkikh/Ozon_upload/main/Tatulya/images/A4/Video_DTF.mp4;</v>
      </c>
      <c r="AA11" s="13"/>
      <c r="AB11" s="0" t="str">
        <f aca="false">B11</f>
        <v>Термонаклейка Орхидея Цветы Розовые</v>
      </c>
      <c r="AC11" s="0" t="str">
        <f aca="false">B11</f>
        <v>Термонаклейка Орхидея Цветы Розовые</v>
      </c>
      <c r="AD11" s="0" t="n">
        <f aca="false">Q11</f>
        <v>349</v>
      </c>
      <c r="AE11" s="0" t="n">
        <f aca="false">ROUND(AD11*1.5,0)</f>
        <v>524</v>
      </c>
      <c r="AF11" s="14" t="s">
        <v>80</v>
      </c>
      <c r="AG11" s="9" t="s">
        <v>81</v>
      </c>
      <c r="AJ11" s="0" t="n">
        <f aca="false">W11</f>
        <v>10</v>
      </c>
      <c r="AK11" s="15" t="n">
        <f aca="false">V11*10</f>
        <v>210</v>
      </c>
      <c r="AL11" s="16" t="n">
        <v>1</v>
      </c>
      <c r="AM11" s="15" t="n">
        <f aca="false">U11*10</f>
        <v>300</v>
      </c>
      <c r="AN11" s="17" t="str">
        <f aca="false">CONCATENATE(I11,D11,"_1.jpg")</f>
        <v>https://raw.githubusercontent.com/maxuzkikh/Ozon_upload/main/Tatulya/images/A4/flowers_pinks12_vert_1.jpg</v>
      </c>
      <c r="AO11" s="18" t="str">
        <f aca="false">CONCATENATE(CONCATENATE(I11, D11, "_2.jpg;"),CONCATENATE(I11, D11, "_3.jpg;"),CONCATENATE(I11, D11, "_4.jpg;"),CONCATENATE(I11, D11, "_5.jpg;"),CONCATENATE(I11, "instruction_A4.jpg;") )</f>
        <v>https://raw.githubusercontent.com/maxuzkikh/Ozon_upload/main/Tatulya/images/A4/flowers_pinks12_vert_2.jpg;https://raw.githubusercontent.com/maxuzkikh/Ozon_upload/main/Tatulya/images/A4/flowers_pinks12_vert_3.jpg;https://raw.githubusercontent.com/maxuzkikh/Ozon_upload/main/Tatulya/images/A4/flowers_pinks12_vert_4.jpg;https://raw.githubusercontent.com/maxuzkikh/Ozon_upload/main/Tatulya/images/A4/flowers_pinks12_vert_5.jpg;https://raw.githubusercontent.com/maxuzkikh/Ozon_upload/main/Tatulya/images/A4/instruction_A4.jpg;</v>
      </c>
      <c r="AR11" s="17" t="str">
        <f aca="false">K11</f>
        <v>Amazing Pics</v>
      </c>
      <c r="AS11" s="19" t="s">
        <v>82</v>
      </c>
      <c r="AU11" s="9"/>
      <c r="AV11" s="0" t="str">
        <f aca="false">SUBSTITUTE(B11,"Термонаклейка ","")</f>
        <v>Орхидея Цветы Розовые</v>
      </c>
      <c r="AW11" s="14" t="s">
        <v>83</v>
      </c>
      <c r="AX11" s="0" t="str">
        <f aca="false">S11</f>
        <v>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1" s="15" t="str">
        <f aca="false">X11</f>
        <v>Россия</v>
      </c>
      <c r="BC11" s="15" t="str">
        <f aca="false">R11</f>
        <v>Полимерный материал</v>
      </c>
      <c r="BE11" s="9" t="s">
        <v>81</v>
      </c>
      <c r="BF11" s="9"/>
      <c r="BG11" s="18" t="str">
        <f aca="false">CONCATENATE(I11,D11,"_color.jpg")</f>
        <v>https://raw.githubusercontent.com/maxuzkikh/Ozon_upload/main/Tatulya/images/A4/flowers_pinks12_vert_color.jpg</v>
      </c>
      <c r="BO11" s="0" t="str">
        <f aca="false">CONCATENATE("термонаклейка для одежды, термотрансфер, заплатка, принт, наклейка для декора одежды и других предметов из текстиля,",SUBSTITUTE(B11,"Термонаклейка",""))</f>
        <v>термонаклейка для одежды, термотрансфер, заплатка, принт, наклейка для декора одежды и других предметов из текстиля, Орхидея Цветы Розовые</v>
      </c>
      <c r="BT11" s="13" t="s">
        <v>84</v>
      </c>
      <c r="BU11" s="20" t="str">
        <f aca="false">CONCATENATE(I11,"Video_DTF.mp4")</f>
        <v>https://raw.githubusercontent.com/maxuzkikh/Ozon_upload/main/Tatulya/images/A4/Video_DTF.mp4</v>
      </c>
    </row>
    <row r="12" customFormat="false" ht="17.15" hidden="false" customHeight="true" outlineLevel="0" collapsed="false">
      <c r="A12" s="9" t="s">
        <v>72</v>
      </c>
      <c r="B12" s="10" t="s">
        <v>104</v>
      </c>
      <c r="D12" s="0" t="s">
        <v>105</v>
      </c>
      <c r="E12" s="0" t="str">
        <f aca="false">CONCATENATE("C:\Users\Max\Documents\GitHub\Ozon_upload\Tatulya\barcode\A4\", B12, ".pdf")</f>
        <v>C:\Users\Max\Documents\GitHub\Ozon_upload\Tatulya\barcode\A4\Термонаклейка Девочка и Лиса.pdf</v>
      </c>
      <c r="F12" s="0" t="str">
        <f aca="false">CONCATENATE("C:\Users\",[1]username!B#REF!,"\Documents\GitHub\Ozon_upload\DTF_images\tatyana\A4\set4\",D12,".tif")</f>
        <v>C:\Users\\Documents\GitHub\Ozon_upload\DTF_images\tatyana\A4\set4\girl_and_fox1_vert.tif</v>
      </c>
      <c r="G12" s="0" t="n">
        <v>1</v>
      </c>
      <c r="H12" s="0" t="n">
        <v>1</v>
      </c>
      <c r="I12" s="0" t="s">
        <v>76</v>
      </c>
      <c r="J12" s="0" t="s">
        <v>72</v>
      </c>
      <c r="K12" s="0" t="s">
        <v>77</v>
      </c>
      <c r="N12" s="0" t="str">
        <f aca="false">B12</f>
        <v>Термонаклейка Девочка и Лиса</v>
      </c>
      <c r="P12" s="0" t="str">
        <f aca="false">"Термонаклейка для одежды:" &amp; SUBSTITUTE(B12, "Термонаклейка", "")</f>
        <v>Термонаклейка для одежды: Девочка и Лиса</v>
      </c>
      <c r="Q12" s="11" t="n">
        <v>349</v>
      </c>
      <c r="R12" s="0" t="s">
        <v>78</v>
      </c>
      <c r="S12" s="11" t="str">
        <f aca="false">B12&amp;Описание!B17</f>
        <v>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2" s="0" t="n">
        <v>1</v>
      </c>
      <c r="U12" s="0" t="n">
        <v>30</v>
      </c>
      <c r="V12" s="0" t="n">
        <v>21</v>
      </c>
      <c r="W12" s="0" t="n">
        <v>10</v>
      </c>
      <c r="X12" s="0" t="s">
        <v>79</v>
      </c>
      <c r="Y12" s="12" t="str">
        <f aca="false">CONCATENATE(CONCATENATE(I12,D12,"_1.jpg;"),CONCATENATE(I12,D12,"_2.jpg;"),CONCATENATE(I12,D12,"_3.jpg;"),CONCATENATE(I12,D12,"_4.jpg;"),CONCATENATE(I12,D12,"_5.jpg;"),CONCATENATE(I12,D12,"_6.jpg;"),CONCATENATE(I12,D12,"_7.jpg;"),CONCATENATE(I12,"instruction_A4.jpg;"))</f>
        <v>https://raw.githubusercontent.com/maxuzkikh/Ozon_upload/main/Tatulya/images/A4/girl_and_fox1_vert_1.jpg;https://raw.githubusercontent.com/maxuzkikh/Ozon_upload/main/Tatulya/images/A4/girl_and_fox1_vert_2.jpg;https://raw.githubusercontent.com/maxuzkikh/Ozon_upload/main/Tatulya/images/A4/girl_and_fox1_vert_3.jpg;https://raw.githubusercontent.com/maxuzkikh/Ozon_upload/main/Tatulya/images/A4/girl_and_fox1_vert_4.jpg;https://raw.githubusercontent.com/maxuzkikh/Ozon_upload/main/Tatulya/images/A4/girl_and_fox1_vert_5.jpg;https://raw.githubusercontent.com/maxuzkikh/Ozon_upload/main/Tatulya/images/A4/girl_and_fox1_vert_6.jpg;https://raw.githubusercontent.com/maxuzkikh/Ozon_upload/main/Tatulya/images/A4/girl_and_fox1_vert_7.jpg;https://raw.githubusercontent.com/maxuzkikh/Ozon_upload/main/Tatulya/images/A4/instruction_A4.jpg;</v>
      </c>
      <c r="Z12" s="13" t="str">
        <f aca="false">CONCATENATE(I12,"Video_DTF.mp4;")</f>
        <v>https://raw.githubusercontent.com/maxuzkikh/Ozon_upload/main/Tatulya/images/A4/Video_DTF.mp4;</v>
      </c>
      <c r="AA12" s="13"/>
      <c r="AB12" s="0" t="str">
        <f aca="false">B12</f>
        <v>Термонаклейка Девочка и Лиса</v>
      </c>
      <c r="AC12" s="0" t="str">
        <f aca="false">B12</f>
        <v>Термонаклейка Девочка и Лиса</v>
      </c>
      <c r="AD12" s="0" t="n">
        <f aca="false">Q12</f>
        <v>349</v>
      </c>
      <c r="AE12" s="0" t="n">
        <f aca="false">ROUND(AD12*1.5,0)</f>
        <v>524</v>
      </c>
      <c r="AF12" s="14" t="s">
        <v>80</v>
      </c>
      <c r="AG12" s="9" t="s">
        <v>81</v>
      </c>
      <c r="AJ12" s="0" t="n">
        <f aca="false">W12</f>
        <v>10</v>
      </c>
      <c r="AK12" s="15" t="n">
        <f aca="false">V12*10</f>
        <v>210</v>
      </c>
      <c r="AL12" s="16" t="n">
        <v>1</v>
      </c>
      <c r="AM12" s="15" t="n">
        <f aca="false">U12*10</f>
        <v>300</v>
      </c>
      <c r="AN12" s="17" t="str">
        <f aca="false">CONCATENATE(I12,D12,"_1.jpg")</f>
        <v>https://raw.githubusercontent.com/maxuzkikh/Ozon_upload/main/Tatulya/images/A4/girl_and_fox1_vert_1.jpg</v>
      </c>
      <c r="AO12" s="18" t="str">
        <f aca="false">CONCATENATE(CONCATENATE(I12, D12, "_2.jpg;"),CONCATENATE(I12, D12, "_3.jpg;"),CONCATENATE(I12, D12, "_4.jpg;"),CONCATENATE(I12, D12, "_5.jpg;"),CONCATENATE(I12, "instruction_A4.jpg;") )</f>
        <v>https://raw.githubusercontent.com/maxuzkikh/Ozon_upload/main/Tatulya/images/A4/girl_and_fox1_vert_2.jpg;https://raw.githubusercontent.com/maxuzkikh/Ozon_upload/main/Tatulya/images/A4/girl_and_fox1_vert_3.jpg;https://raw.githubusercontent.com/maxuzkikh/Ozon_upload/main/Tatulya/images/A4/girl_and_fox1_vert_4.jpg;https://raw.githubusercontent.com/maxuzkikh/Ozon_upload/main/Tatulya/images/A4/girl_and_fox1_vert_5.jpg;https://raw.githubusercontent.com/maxuzkikh/Ozon_upload/main/Tatulya/images/A4/instruction_A4.jpg;</v>
      </c>
      <c r="AR12" s="17" t="str">
        <f aca="false">K12</f>
        <v>Amazing Pics</v>
      </c>
      <c r="AS12" s="19" t="s">
        <v>82</v>
      </c>
      <c r="AU12" s="9"/>
      <c r="AV12" s="0" t="str">
        <f aca="false">SUBSTITUTE(B12,"Термонаклейка ","")</f>
        <v>Девочка и Лиса</v>
      </c>
      <c r="AW12" s="14" t="s">
        <v>83</v>
      </c>
      <c r="AX12" s="0" t="str">
        <f aca="false">S12</f>
        <v>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2" s="15" t="str">
        <f aca="false">X12</f>
        <v>Россия</v>
      </c>
      <c r="BC12" s="15" t="str">
        <f aca="false">R12</f>
        <v>Полимерный материал</v>
      </c>
      <c r="BE12" s="9" t="s">
        <v>81</v>
      </c>
      <c r="BF12" s="9"/>
      <c r="BG12" s="18" t="str">
        <f aca="false">CONCATENATE(I12,D12,"_color.jpg")</f>
        <v>https://raw.githubusercontent.com/maxuzkikh/Ozon_upload/main/Tatulya/images/A4/girl_and_fox1_vert_color.jpg</v>
      </c>
      <c r="BO12" s="0" t="str">
        <f aca="false">CONCATENATE("термонаклейка для одежды, термотрансфер, заплатка, принт, наклейка для декора одежды и других предметов из текстиля,",SUBSTITUTE(B12,"Термонаклейка",""))</f>
        <v>термонаклейка для одежды, термотрансфер, заплатка, принт, наклейка для декора одежды и других предметов из текстиля, Девочка и Лиса</v>
      </c>
      <c r="BT12" s="13" t="s">
        <v>84</v>
      </c>
      <c r="BU12" s="20" t="str">
        <f aca="false">CONCATENATE(I12,"Video_DTF.mp4")</f>
        <v>https://raw.githubusercontent.com/maxuzkikh/Ozon_upload/main/Tatulya/images/A4/Video_DTF.mp4</v>
      </c>
    </row>
    <row r="13" customFormat="false" ht="17.15" hidden="false" customHeight="true" outlineLevel="0" collapsed="false">
      <c r="A13" s="9" t="s">
        <v>72</v>
      </c>
      <c r="B13" s="10" t="s">
        <v>106</v>
      </c>
      <c r="D13" s="0" t="s">
        <v>107</v>
      </c>
      <c r="E13" s="0" t="str">
        <f aca="false">CONCATENATE("C:\Users\Max\Documents\GitHub\Ozon_upload\Tatulya\barcode\A4\", B13, ".pdf")</f>
        <v>C:\Users\Max\Documents\GitHub\Ozon_upload\Tatulya\barcode\A4\Термонаклейка Девушка Венок Луна Акварель.pdf</v>
      </c>
      <c r="F13" s="0" t="str">
        <f aca="false">CONCATENATE("C:\Users\",[1]username!B#REF!,"\Documents\GitHub\Ozon_upload\DTF_images\tatyana\A4\set4\",D13,".tif")</f>
        <v>C:\Users\\Documents\GitHub\Ozon_upload\DTF_images\tatyana\A4\set4\girl_flowers_planet_venok_vert_1.tif</v>
      </c>
      <c r="G13" s="0" t="n">
        <v>1</v>
      </c>
      <c r="H13" s="0" t="n">
        <v>1</v>
      </c>
      <c r="I13" s="0" t="s">
        <v>76</v>
      </c>
      <c r="J13" s="0" t="s">
        <v>72</v>
      </c>
      <c r="K13" s="0" t="s">
        <v>77</v>
      </c>
      <c r="N13" s="0" t="str">
        <f aca="false">B13</f>
        <v>Термонаклейка Девушка Венок Луна Акварель</v>
      </c>
      <c r="P13" s="0" t="str">
        <f aca="false">"Термонаклейка для одежды:" &amp; SUBSTITUTE(B13, "Термонаклейка", "")</f>
        <v>Термонаклейка для одежды: Девушка Венок Луна Акварель</v>
      </c>
      <c r="Q13" s="11" t="n">
        <v>349</v>
      </c>
      <c r="R13" s="0" t="s">
        <v>78</v>
      </c>
      <c r="S13" s="11" t="str">
        <f aca="false">B13&amp;Описание!B18</f>
        <v>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3" s="0" t="n">
        <v>1</v>
      </c>
      <c r="U13" s="0" t="n">
        <v>30</v>
      </c>
      <c r="V13" s="0" t="n">
        <v>21</v>
      </c>
      <c r="W13" s="0" t="n">
        <v>10</v>
      </c>
      <c r="X13" s="0" t="s">
        <v>79</v>
      </c>
      <c r="Y13" s="12" t="str">
        <f aca="false">CONCATENATE(CONCATENATE(I13,D13,"_1.jpg;"),CONCATENATE(I13,D13,"_2.jpg;"),CONCATENATE(I13,D13,"_3.jpg;"),CONCATENATE(I13,D13,"_4.jpg;"),CONCATENATE(I13,D13,"_5.jpg;"),CONCATENATE(I13,D13,"_6.jpg;"),CONCATENATE(I13,D13,"_7.jpg;"),CONCATENATE(I13,"instruction_A4.jpg;"))</f>
        <v>https://raw.githubusercontent.com/maxuzkikh/Ozon_upload/main/Tatulya/images/A4/girl_flowers_planet_venok_vert_1_1.jpg;https://raw.githubusercontent.com/maxuzkikh/Ozon_upload/main/Tatulya/images/A4/girl_flowers_planet_venok_vert_1_2.jpg;https://raw.githubusercontent.com/maxuzkikh/Ozon_upload/main/Tatulya/images/A4/girl_flowers_planet_venok_vert_1_3.jpg;https://raw.githubusercontent.com/maxuzkikh/Ozon_upload/main/Tatulya/images/A4/girl_flowers_planet_venok_vert_1_4.jpg;https://raw.githubusercontent.com/maxuzkikh/Ozon_upload/main/Tatulya/images/A4/girl_flowers_planet_venok_vert_1_5.jpg;https://raw.githubusercontent.com/maxuzkikh/Ozon_upload/main/Tatulya/images/A4/girl_flowers_planet_venok_vert_1_6.jpg;https://raw.githubusercontent.com/maxuzkikh/Ozon_upload/main/Tatulya/images/A4/girl_flowers_planet_venok_vert_1_7.jpg;https://raw.githubusercontent.com/maxuzkikh/Ozon_upload/main/Tatulya/images/A4/instruction_A4.jpg;</v>
      </c>
      <c r="Z13" s="13" t="str">
        <f aca="false">CONCATENATE(I13,"Video_DTF.mp4;")</f>
        <v>https://raw.githubusercontent.com/maxuzkikh/Ozon_upload/main/Tatulya/images/A4/Video_DTF.mp4;</v>
      </c>
      <c r="AA13" s="13"/>
      <c r="AB13" s="0" t="str">
        <f aca="false">B13</f>
        <v>Термонаклейка Девушка Венок Луна Акварель</v>
      </c>
      <c r="AC13" s="0" t="str">
        <f aca="false">B13</f>
        <v>Термонаклейка Девушка Венок Луна Акварель</v>
      </c>
      <c r="AD13" s="0" t="n">
        <f aca="false">Q13</f>
        <v>349</v>
      </c>
      <c r="AE13" s="0" t="n">
        <f aca="false">ROUND(AD13*1.5,0)</f>
        <v>524</v>
      </c>
      <c r="AF13" s="14" t="s">
        <v>80</v>
      </c>
      <c r="AG13" s="9" t="s">
        <v>81</v>
      </c>
      <c r="AJ13" s="0" t="n">
        <f aca="false">W13</f>
        <v>10</v>
      </c>
      <c r="AK13" s="15" t="n">
        <f aca="false">V13*10</f>
        <v>210</v>
      </c>
      <c r="AL13" s="16" t="n">
        <v>1</v>
      </c>
      <c r="AM13" s="15" t="n">
        <f aca="false">U13*10</f>
        <v>300</v>
      </c>
      <c r="AN13" s="17" t="str">
        <f aca="false">CONCATENATE(I13,D13,"_1.jpg")</f>
        <v>https://raw.githubusercontent.com/maxuzkikh/Ozon_upload/main/Tatulya/images/A4/girl_flowers_planet_venok_vert_1_1.jpg</v>
      </c>
      <c r="AO13" s="18" t="str">
        <f aca="false">CONCATENATE(CONCATENATE(I13, D13, "_2.jpg;"),CONCATENATE(I13, D13, "_3.jpg;"),CONCATENATE(I13, D13, "_4.jpg;"),CONCATENATE(I13, D13, "_5.jpg;"),CONCATENATE(I13, "instruction_A4.jpg;") )</f>
        <v>https://raw.githubusercontent.com/maxuzkikh/Ozon_upload/main/Tatulya/images/A4/girl_flowers_planet_venok_vert_1_2.jpg;https://raw.githubusercontent.com/maxuzkikh/Ozon_upload/main/Tatulya/images/A4/girl_flowers_planet_venok_vert_1_3.jpg;https://raw.githubusercontent.com/maxuzkikh/Ozon_upload/main/Tatulya/images/A4/girl_flowers_planet_venok_vert_1_4.jpg;https://raw.githubusercontent.com/maxuzkikh/Ozon_upload/main/Tatulya/images/A4/girl_flowers_planet_venok_vert_1_5.jpg;https://raw.githubusercontent.com/maxuzkikh/Ozon_upload/main/Tatulya/images/A4/instruction_A4.jpg;</v>
      </c>
      <c r="AR13" s="17" t="str">
        <f aca="false">K13</f>
        <v>Amazing Pics</v>
      </c>
      <c r="AS13" s="19" t="s">
        <v>82</v>
      </c>
      <c r="AU13" s="9"/>
      <c r="AV13" s="0" t="str">
        <f aca="false">SUBSTITUTE(B13,"Термонаклейка ","")</f>
        <v>Девушка Венок Луна Акварель</v>
      </c>
      <c r="AW13" s="14" t="s">
        <v>83</v>
      </c>
      <c r="AX13" s="0" t="str">
        <f aca="false">S13</f>
        <v>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3" s="15" t="str">
        <f aca="false">X13</f>
        <v>Россия</v>
      </c>
      <c r="BC13" s="15" t="str">
        <f aca="false">R13</f>
        <v>Полимерный материал</v>
      </c>
      <c r="BE13" s="9" t="s">
        <v>81</v>
      </c>
      <c r="BF13" s="9"/>
      <c r="BG13" s="18" t="str">
        <f aca="false">CONCATENATE(I13,D13,"_color.jpg")</f>
        <v>https://raw.githubusercontent.com/maxuzkikh/Ozon_upload/main/Tatulya/images/A4/girl_flowers_planet_venok_vert_1_color.jpg</v>
      </c>
      <c r="BO13" s="0" t="str">
        <f aca="false">CONCATENATE("термонаклейка для одежды, термотрансфер, заплатка, принт, наклейка для декора одежды и других предметов из текстиля,",SUBSTITUTE(B13,"Термонаклейка",""))</f>
        <v>термонаклейка для одежды, термотрансфер, заплатка, принт, наклейка для декора одежды и других предметов из текстиля, Девушка Венок Луна Акварель</v>
      </c>
      <c r="BT13" s="13" t="s">
        <v>84</v>
      </c>
      <c r="BU13" s="20" t="str">
        <f aca="false">CONCATENATE(I13,"Video_DTF.mp4")</f>
        <v>https://raw.githubusercontent.com/maxuzkikh/Ozon_upload/main/Tatulya/images/A4/Video_DTF.mp4</v>
      </c>
    </row>
    <row r="14" customFormat="false" ht="17.15" hidden="false" customHeight="true" outlineLevel="0" collapsed="false">
      <c r="A14" s="9" t="s">
        <v>72</v>
      </c>
      <c r="B14" s="10" t="s">
        <v>108</v>
      </c>
      <c r="D14" s="0" t="s">
        <v>109</v>
      </c>
      <c r="E14" s="0" t="str">
        <f aca="false">CONCATENATE("C:\Users\Max\Documents\GitHub\Ozon_upload\Tatulya\barcode\A4\", B14, ".pdf")</f>
        <v>C:\Users\Max\Documents\GitHub\Ozon_upload\Tatulya\barcode\A4\Термонаклейка Девушка Волосы Бабочки.pdf</v>
      </c>
      <c r="F14" s="0" t="str">
        <f aca="false">CONCATENATE("C:\Users\",[1]username!B#REF!,"\Documents\GitHub\Ozon_upload\DTF_images\tatyana\A4\set4\",D14,".tif")</f>
        <v>C:\Users\\Documents\GitHub\Ozon_upload\DTF_images\tatyana\A4\set4\girl_head_butterflys_de1_vert.tif</v>
      </c>
      <c r="G14" s="0" t="n">
        <v>1</v>
      </c>
      <c r="H14" s="0" t="n">
        <v>1</v>
      </c>
      <c r="I14" s="0" t="s">
        <v>76</v>
      </c>
      <c r="J14" s="0" t="s">
        <v>72</v>
      </c>
      <c r="K14" s="0" t="s">
        <v>77</v>
      </c>
      <c r="N14" s="0" t="str">
        <f aca="false">B14</f>
        <v>Термонаклейка Девушка Волосы Бабочки</v>
      </c>
      <c r="P14" s="0" t="str">
        <f aca="false">"Термонаклейка для одежды:" &amp; SUBSTITUTE(B14, "Термонаклейка", "")</f>
        <v>Термонаклейка для одежды: Девушка Волосы Бабочки</v>
      </c>
      <c r="Q14" s="11" t="n">
        <v>349</v>
      </c>
      <c r="R14" s="0" t="s">
        <v>78</v>
      </c>
      <c r="S14" s="11" t="str">
        <f aca="false">B14&amp;Описание!B19</f>
        <v>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4" s="0" t="n">
        <v>1</v>
      </c>
      <c r="U14" s="0" t="n">
        <v>30</v>
      </c>
      <c r="V14" s="0" t="n">
        <v>21</v>
      </c>
      <c r="W14" s="0" t="n">
        <v>10</v>
      </c>
      <c r="X14" s="0" t="s">
        <v>79</v>
      </c>
      <c r="Y14" s="12" t="str">
        <f aca="false">CONCATENATE(CONCATENATE(I14,D14,"_1.jpg;"),CONCATENATE(I14,D14,"_2.jpg;"),CONCATENATE(I14,D14,"_3.jpg;"),CONCATENATE(I14,D14,"_4.jpg;"),CONCATENATE(I14,D14,"_5.jpg;"),CONCATENATE(I14,D14,"_6.jpg;"),CONCATENATE(I14,D14,"_7.jpg;"),CONCATENATE(I14,"instruction_A4.jpg;"))</f>
        <v>https://raw.githubusercontent.com/maxuzkikh/Ozon_upload/main/Tatulya/images/A4/girl_head_butterflys_de1_vert_1.jpg;https://raw.githubusercontent.com/maxuzkikh/Ozon_upload/main/Tatulya/images/A4/girl_head_butterflys_de1_vert_2.jpg;https://raw.githubusercontent.com/maxuzkikh/Ozon_upload/main/Tatulya/images/A4/girl_head_butterflys_de1_vert_3.jpg;https://raw.githubusercontent.com/maxuzkikh/Ozon_upload/main/Tatulya/images/A4/girl_head_butterflys_de1_vert_4.jpg;https://raw.githubusercontent.com/maxuzkikh/Ozon_upload/main/Tatulya/images/A4/girl_head_butterflys_de1_vert_5.jpg;https://raw.githubusercontent.com/maxuzkikh/Ozon_upload/main/Tatulya/images/A4/girl_head_butterflys_de1_vert_6.jpg;https://raw.githubusercontent.com/maxuzkikh/Ozon_upload/main/Tatulya/images/A4/girl_head_butterflys_de1_vert_7.jpg;https://raw.githubusercontent.com/maxuzkikh/Ozon_upload/main/Tatulya/images/A4/instruction_A4.jpg;</v>
      </c>
      <c r="Z14" s="13" t="str">
        <f aca="false">CONCATENATE(I14,"Video_DTF.mp4;")</f>
        <v>https://raw.githubusercontent.com/maxuzkikh/Ozon_upload/main/Tatulya/images/A4/Video_DTF.mp4;</v>
      </c>
      <c r="AA14" s="13"/>
      <c r="AB14" s="0" t="str">
        <f aca="false">B14</f>
        <v>Термонаклейка Девушка Волосы Бабочки</v>
      </c>
      <c r="AC14" s="0" t="str">
        <f aca="false">B14</f>
        <v>Термонаклейка Девушка Волосы Бабочки</v>
      </c>
      <c r="AD14" s="0" t="n">
        <f aca="false">Q14</f>
        <v>349</v>
      </c>
      <c r="AE14" s="0" t="n">
        <f aca="false">ROUND(AD14*1.5,0)</f>
        <v>524</v>
      </c>
      <c r="AF14" s="14" t="s">
        <v>80</v>
      </c>
      <c r="AG14" s="9" t="s">
        <v>81</v>
      </c>
      <c r="AJ14" s="0" t="n">
        <f aca="false">W14</f>
        <v>10</v>
      </c>
      <c r="AK14" s="15" t="n">
        <f aca="false">V14*10</f>
        <v>210</v>
      </c>
      <c r="AL14" s="16" t="n">
        <v>1</v>
      </c>
      <c r="AM14" s="15" t="n">
        <f aca="false">U14*10</f>
        <v>300</v>
      </c>
      <c r="AN14" s="17" t="str">
        <f aca="false">CONCATENATE(I14,D14,"_1.jpg")</f>
        <v>https://raw.githubusercontent.com/maxuzkikh/Ozon_upload/main/Tatulya/images/A4/girl_head_butterflys_de1_vert_1.jpg</v>
      </c>
      <c r="AO14" s="18" t="str">
        <f aca="false">CONCATENATE(CONCATENATE(I14, D14, "_2.jpg;"),CONCATENATE(I14, D14, "_3.jpg;"),CONCATENATE(I14, D14, "_4.jpg;"),CONCATENATE(I14, D14, "_5.jpg;"),CONCATENATE(I14, "instruction_A4.jpg;") )</f>
        <v>https://raw.githubusercontent.com/maxuzkikh/Ozon_upload/main/Tatulya/images/A4/girl_head_butterflys_de1_vert_2.jpg;https://raw.githubusercontent.com/maxuzkikh/Ozon_upload/main/Tatulya/images/A4/girl_head_butterflys_de1_vert_3.jpg;https://raw.githubusercontent.com/maxuzkikh/Ozon_upload/main/Tatulya/images/A4/girl_head_butterflys_de1_vert_4.jpg;https://raw.githubusercontent.com/maxuzkikh/Ozon_upload/main/Tatulya/images/A4/girl_head_butterflys_de1_vert_5.jpg;https://raw.githubusercontent.com/maxuzkikh/Ozon_upload/main/Tatulya/images/A4/instruction_A4.jpg;</v>
      </c>
      <c r="AR14" s="17" t="str">
        <f aca="false">K14</f>
        <v>Amazing Pics</v>
      </c>
      <c r="AS14" s="19" t="s">
        <v>82</v>
      </c>
      <c r="AU14" s="9"/>
      <c r="AV14" s="0" t="str">
        <f aca="false">SUBSTITUTE(B14,"Термонаклейка ","")</f>
        <v>Девушка Волосы Бабочки</v>
      </c>
      <c r="AW14" s="14" t="s">
        <v>83</v>
      </c>
      <c r="AX14" s="0" t="str">
        <f aca="false">S14</f>
        <v>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4" s="15" t="str">
        <f aca="false">X14</f>
        <v>Россия</v>
      </c>
      <c r="BC14" s="15" t="str">
        <f aca="false">R14</f>
        <v>Полимерный материал</v>
      </c>
      <c r="BE14" s="9" t="s">
        <v>81</v>
      </c>
      <c r="BF14" s="9"/>
      <c r="BG14" s="18" t="str">
        <f aca="false">CONCATENATE(I14,D14,"_color.jpg")</f>
        <v>https://raw.githubusercontent.com/maxuzkikh/Ozon_upload/main/Tatulya/images/A4/girl_head_butterflys_de1_vert_color.jpg</v>
      </c>
      <c r="BO14" s="0" t="str">
        <f aca="false">CONCATENATE("термонаклейка для одежды, термотрансфер, заплатка, принт, наклейка для декора одежды и других предметов из текстиля,",SUBSTITUTE(B14,"Термонаклейка",""))</f>
        <v>термонаклейка для одежды, термотрансфер, заплатка, принт, наклейка для декора одежды и других предметов из текстиля, Девушка Волосы Бабочки</v>
      </c>
      <c r="BT14" s="13" t="s">
        <v>84</v>
      </c>
      <c r="BU14" s="20" t="str">
        <f aca="false">CONCATENATE(I14,"Video_DTF.mp4")</f>
        <v>https://raw.githubusercontent.com/maxuzkikh/Ozon_upload/main/Tatulya/images/A4/Video_DTF.mp4</v>
      </c>
    </row>
    <row r="15" customFormat="false" ht="17.15" hidden="false" customHeight="true" outlineLevel="0" collapsed="false">
      <c r="A15" s="9" t="s">
        <v>72</v>
      </c>
      <c r="B15" s="10" t="s">
        <v>110</v>
      </c>
      <c r="D15" s="0" t="s">
        <v>111</v>
      </c>
      <c r="E15" s="0" t="str">
        <f aca="false">CONCATENATE("C:\Users\Max\Documents\GitHub\Ozon_upload\Tatulya\barcode\A4\", B15, ".pdf")</f>
        <v>C:\Users\Max\Documents\GitHub\Ozon_upload\Tatulya\barcode\A4\Термонаклейка Девушка Природа Силует.pdf</v>
      </c>
      <c r="F15" s="0" t="str">
        <f aca="false">CONCATENATE("C:\Users\",[1]username!B#REF!,"\Documents\GitHub\Ozon_upload\DTF_images\tatyana\A4\set4\",D15,".tif")</f>
        <v>C:\Users\\Documents\GitHub\Ozon_upload\DTF_images\tatyana\A4\set4\girl_head_forest_green_vert1.tif</v>
      </c>
      <c r="G15" s="0" t="n">
        <v>1</v>
      </c>
      <c r="H15" s="0" t="n">
        <v>1</v>
      </c>
      <c r="I15" s="0" t="s">
        <v>76</v>
      </c>
      <c r="J15" s="0" t="s">
        <v>72</v>
      </c>
      <c r="K15" s="0" t="s">
        <v>77</v>
      </c>
      <c r="N15" s="0" t="str">
        <f aca="false">B15</f>
        <v>Термонаклейка Девушка Природа Силует</v>
      </c>
      <c r="P15" s="0" t="str">
        <f aca="false">"Термонаклейка для одежды:" &amp; SUBSTITUTE(B15, "Термонаклейка", "")</f>
        <v>Термонаклейка для одежды: Девушка Природа Силует</v>
      </c>
      <c r="Q15" s="11" t="n">
        <v>349</v>
      </c>
      <c r="R15" s="0" t="s">
        <v>78</v>
      </c>
      <c r="S15" s="11" t="str">
        <f aca="false">B15&amp;Описание!B20</f>
        <v>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5" s="0" t="n">
        <v>1</v>
      </c>
      <c r="U15" s="0" t="n">
        <v>30</v>
      </c>
      <c r="V15" s="0" t="n">
        <v>21</v>
      </c>
      <c r="W15" s="0" t="n">
        <v>10</v>
      </c>
      <c r="X15" s="0" t="s">
        <v>79</v>
      </c>
      <c r="Y15" s="12" t="str">
        <f aca="false">CONCATENATE(CONCATENATE(I15,D15,"_1.jpg;"),CONCATENATE(I15,D15,"_2.jpg;"),CONCATENATE(I15,D15,"_3.jpg;"),CONCATENATE(I15,D15,"_4.jpg;"),CONCATENATE(I15,D15,"_5.jpg;"),CONCATENATE(I15,D15,"_6.jpg;"),CONCATENATE(I15,D15,"_7.jpg;"),CONCATENATE(I15,"instruction_A4.jpg;"))</f>
        <v>https://raw.githubusercontent.com/maxuzkikh/Ozon_upload/main/Tatulya/images/A4/girl_head_forest_green_vert1_1.jpg;https://raw.githubusercontent.com/maxuzkikh/Ozon_upload/main/Tatulya/images/A4/girl_head_forest_green_vert1_2.jpg;https://raw.githubusercontent.com/maxuzkikh/Ozon_upload/main/Tatulya/images/A4/girl_head_forest_green_vert1_3.jpg;https://raw.githubusercontent.com/maxuzkikh/Ozon_upload/main/Tatulya/images/A4/girl_head_forest_green_vert1_4.jpg;https://raw.githubusercontent.com/maxuzkikh/Ozon_upload/main/Tatulya/images/A4/girl_head_forest_green_vert1_5.jpg;https://raw.githubusercontent.com/maxuzkikh/Ozon_upload/main/Tatulya/images/A4/girl_head_forest_green_vert1_6.jpg;https://raw.githubusercontent.com/maxuzkikh/Ozon_upload/main/Tatulya/images/A4/girl_head_forest_green_vert1_7.jpg;https://raw.githubusercontent.com/maxuzkikh/Ozon_upload/main/Tatulya/images/A4/instruction_A4.jpg;</v>
      </c>
      <c r="Z15" s="13" t="str">
        <f aca="false">CONCATENATE(I15,"Video_DTF.mp4;")</f>
        <v>https://raw.githubusercontent.com/maxuzkikh/Ozon_upload/main/Tatulya/images/A4/Video_DTF.mp4;</v>
      </c>
      <c r="AA15" s="13"/>
      <c r="AB15" s="0" t="str">
        <f aca="false">B15</f>
        <v>Термонаклейка Девушка Природа Силует</v>
      </c>
      <c r="AC15" s="0" t="str">
        <f aca="false">B15</f>
        <v>Термонаклейка Девушка Природа Силует</v>
      </c>
      <c r="AD15" s="0" t="n">
        <f aca="false">Q15</f>
        <v>349</v>
      </c>
      <c r="AE15" s="0" t="n">
        <f aca="false">ROUND(AD15*1.5,0)</f>
        <v>524</v>
      </c>
      <c r="AF15" s="14" t="s">
        <v>80</v>
      </c>
      <c r="AG15" s="9" t="s">
        <v>81</v>
      </c>
      <c r="AJ15" s="0" t="n">
        <f aca="false">W15</f>
        <v>10</v>
      </c>
      <c r="AK15" s="15" t="n">
        <f aca="false">V15*10</f>
        <v>210</v>
      </c>
      <c r="AL15" s="16" t="n">
        <v>1</v>
      </c>
      <c r="AM15" s="15" t="n">
        <f aca="false">U15*10</f>
        <v>300</v>
      </c>
      <c r="AN15" s="17" t="str">
        <f aca="false">CONCATENATE(I15,D15,"_1.jpg")</f>
        <v>https://raw.githubusercontent.com/maxuzkikh/Ozon_upload/main/Tatulya/images/A4/girl_head_forest_green_vert1_1.jpg</v>
      </c>
      <c r="AO15" s="18" t="str">
        <f aca="false">CONCATENATE(CONCATENATE(I15, D15, "_2.jpg;"),CONCATENATE(I15, D15, "_3.jpg;"),CONCATENATE(I15, D15, "_4.jpg;"),CONCATENATE(I15, D15, "_5.jpg;"),CONCATENATE(I15, "instruction_A4.jpg;") )</f>
        <v>https://raw.githubusercontent.com/maxuzkikh/Ozon_upload/main/Tatulya/images/A4/girl_head_forest_green_vert1_2.jpg;https://raw.githubusercontent.com/maxuzkikh/Ozon_upload/main/Tatulya/images/A4/girl_head_forest_green_vert1_3.jpg;https://raw.githubusercontent.com/maxuzkikh/Ozon_upload/main/Tatulya/images/A4/girl_head_forest_green_vert1_4.jpg;https://raw.githubusercontent.com/maxuzkikh/Ozon_upload/main/Tatulya/images/A4/girl_head_forest_green_vert1_5.jpg;https://raw.githubusercontent.com/maxuzkikh/Ozon_upload/main/Tatulya/images/A4/instruction_A4.jpg;</v>
      </c>
      <c r="AR15" s="17" t="str">
        <f aca="false">K15</f>
        <v>Amazing Pics</v>
      </c>
      <c r="AS15" s="19" t="s">
        <v>82</v>
      </c>
      <c r="AU15" s="9"/>
      <c r="AV15" s="0" t="str">
        <f aca="false">SUBSTITUTE(B15,"Термонаклейка ","")</f>
        <v>Девушка Природа Силует</v>
      </c>
      <c r="AW15" s="14" t="s">
        <v>83</v>
      </c>
      <c r="AX15" s="0" t="str">
        <f aca="false">S15</f>
        <v>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5" s="15" t="str">
        <f aca="false">X15</f>
        <v>Россия</v>
      </c>
      <c r="BC15" s="15" t="str">
        <f aca="false">R15</f>
        <v>Полимерный материал</v>
      </c>
      <c r="BE15" s="9" t="s">
        <v>81</v>
      </c>
      <c r="BF15" s="9"/>
      <c r="BG15" s="18" t="str">
        <f aca="false">CONCATENATE(I15,D15,"_color.jpg")</f>
        <v>https://raw.githubusercontent.com/maxuzkikh/Ozon_upload/main/Tatulya/images/A4/girl_head_forest_green_vert1_color.jpg</v>
      </c>
      <c r="BO15" s="0" t="str">
        <f aca="false">CONCATENATE("термонаклейка для одежды, термотрансфер, заплатка, принт, наклейка для декора одежды и других предметов из текстиля,",SUBSTITUTE(B15,"Термонаклейка",""))</f>
        <v>термонаклейка для одежды, термотрансфер, заплатка, принт, наклейка для декора одежды и других предметов из текстиля, Девушка Природа Силует</v>
      </c>
      <c r="BT15" s="13" t="s">
        <v>84</v>
      </c>
      <c r="BU15" s="20" t="str">
        <f aca="false">CONCATENATE(I15,"Video_DTF.mp4")</f>
        <v>https://raw.githubusercontent.com/maxuzkikh/Ozon_upload/main/Tatulya/images/A4/Video_DTF.mp4</v>
      </c>
    </row>
    <row r="16" customFormat="false" ht="17.15" hidden="false" customHeight="true" outlineLevel="0" collapsed="false">
      <c r="A16" s="9" t="s">
        <v>72</v>
      </c>
      <c r="B16" s="10" t="s">
        <v>112</v>
      </c>
      <c r="D16" s="0" t="s">
        <v>113</v>
      </c>
      <c r="E16" s="0" t="str">
        <f aca="false">CONCATENATE("C:\Users\Max\Documents\GitHub\Ozon_upload\Tatulya\barcode\A4\", B16, ".pdf")</f>
        <v>C:\Users\Max\Documents\GitHub\Ozon_upload\Tatulya\barcode\A4\Термонаклейка Девушка Маска Доберман Собака.pdf</v>
      </c>
      <c r="F16" s="0" t="str">
        <f aca="false">CONCATENATE("C:\Users\",[1]username!B#REF!,"\Documents\GitHub\Ozon_upload\DTF_images\tatyana\A4\set4\",D16,".tif")</f>
        <v>C:\Users\\Documents\GitHub\Ozon_upload\DTF_images\tatyana\A4\set4\girl_headwolf_ad_vert.tif</v>
      </c>
      <c r="G16" s="0" t="n">
        <v>1</v>
      </c>
      <c r="H16" s="0" t="n">
        <v>1</v>
      </c>
      <c r="I16" s="0" t="s">
        <v>76</v>
      </c>
      <c r="J16" s="0" t="s">
        <v>72</v>
      </c>
      <c r="K16" s="0" t="s">
        <v>77</v>
      </c>
      <c r="N16" s="0" t="str">
        <f aca="false">B16</f>
        <v>Термонаклейка Девушка Маска Доберман Собака</v>
      </c>
      <c r="P16" s="0" t="str">
        <f aca="false">"Термонаклейка для одежды:" &amp; SUBSTITUTE(B16, "Термонаклейка", "")</f>
        <v>Термонаклейка для одежды: Девушка Маска Доберман Собака</v>
      </c>
      <c r="Q16" s="11" t="n">
        <v>349</v>
      </c>
      <c r="R16" s="0" t="s">
        <v>78</v>
      </c>
      <c r="S16" s="11" t="str">
        <f aca="false">B16&amp;Описание!B21</f>
        <v>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6" s="0" t="n">
        <v>1</v>
      </c>
      <c r="U16" s="0" t="n">
        <v>30</v>
      </c>
      <c r="V16" s="0" t="n">
        <v>21</v>
      </c>
      <c r="W16" s="0" t="n">
        <v>10</v>
      </c>
      <c r="X16" s="0" t="s">
        <v>79</v>
      </c>
      <c r="Y16" s="12" t="str">
        <f aca="false">CONCATENATE(CONCATENATE(I16,D16,"_1.jpg;"),CONCATENATE(I16,D16,"_2.jpg;"),CONCATENATE(I16,D16,"_3.jpg;"),CONCATENATE(I16,D16,"_4.jpg;"),CONCATENATE(I16,D16,"_5.jpg;"),CONCATENATE(I16,D16,"_6.jpg;"),CONCATENATE(I16,D16,"_7.jpg;"),CONCATENATE(I16,"instruction_A4.jpg;"))</f>
        <v>https://raw.githubusercontent.com/maxuzkikh/Ozon_upload/main/Tatulya/images/A4/girl_headwolf_ad_vert_1.jpg;https://raw.githubusercontent.com/maxuzkikh/Ozon_upload/main/Tatulya/images/A4/girl_headwolf_ad_vert_2.jpg;https://raw.githubusercontent.com/maxuzkikh/Ozon_upload/main/Tatulya/images/A4/girl_headwolf_ad_vert_3.jpg;https://raw.githubusercontent.com/maxuzkikh/Ozon_upload/main/Tatulya/images/A4/girl_headwolf_ad_vert_4.jpg;https://raw.githubusercontent.com/maxuzkikh/Ozon_upload/main/Tatulya/images/A4/girl_headwolf_ad_vert_5.jpg;https://raw.githubusercontent.com/maxuzkikh/Ozon_upload/main/Tatulya/images/A4/girl_headwolf_ad_vert_6.jpg;https://raw.githubusercontent.com/maxuzkikh/Ozon_upload/main/Tatulya/images/A4/girl_headwolf_ad_vert_7.jpg;https://raw.githubusercontent.com/maxuzkikh/Ozon_upload/main/Tatulya/images/A4/instruction_A4.jpg;</v>
      </c>
      <c r="Z16" s="13" t="str">
        <f aca="false">CONCATENATE(I16,"Video_DTF.mp4;")</f>
        <v>https://raw.githubusercontent.com/maxuzkikh/Ozon_upload/main/Tatulya/images/A4/Video_DTF.mp4;</v>
      </c>
      <c r="AA16" s="13"/>
      <c r="AB16" s="0" t="str">
        <f aca="false">B16</f>
        <v>Термонаклейка Девушка Маска Доберман Собака</v>
      </c>
      <c r="AC16" s="0" t="str">
        <f aca="false">B16</f>
        <v>Термонаклейка Девушка Маска Доберман Собака</v>
      </c>
      <c r="AD16" s="0" t="n">
        <f aca="false">Q16</f>
        <v>349</v>
      </c>
      <c r="AE16" s="0" t="n">
        <f aca="false">ROUND(AD16*1.5,0)</f>
        <v>524</v>
      </c>
      <c r="AF16" s="14" t="s">
        <v>80</v>
      </c>
      <c r="AG16" s="9" t="s">
        <v>81</v>
      </c>
      <c r="AJ16" s="0" t="n">
        <f aca="false">W16</f>
        <v>10</v>
      </c>
      <c r="AK16" s="15" t="n">
        <f aca="false">V16*10</f>
        <v>210</v>
      </c>
      <c r="AL16" s="16" t="n">
        <v>1</v>
      </c>
      <c r="AM16" s="15" t="n">
        <f aca="false">U16*10</f>
        <v>300</v>
      </c>
      <c r="AN16" s="17" t="str">
        <f aca="false">CONCATENATE(I16,D16,"_1.jpg")</f>
        <v>https://raw.githubusercontent.com/maxuzkikh/Ozon_upload/main/Tatulya/images/A4/girl_headwolf_ad_vert_1.jpg</v>
      </c>
      <c r="AO16" s="18" t="str">
        <f aca="false">CONCATENATE(CONCATENATE(I16, D16, "_2.jpg;"),CONCATENATE(I16, D16, "_3.jpg;"),CONCATENATE(I16, D16, "_4.jpg;"),CONCATENATE(I16, D16, "_5.jpg;"),CONCATENATE(I16, "instruction_A4.jpg;") )</f>
        <v>https://raw.githubusercontent.com/maxuzkikh/Ozon_upload/main/Tatulya/images/A4/girl_headwolf_ad_vert_2.jpg;https://raw.githubusercontent.com/maxuzkikh/Ozon_upload/main/Tatulya/images/A4/girl_headwolf_ad_vert_3.jpg;https://raw.githubusercontent.com/maxuzkikh/Ozon_upload/main/Tatulya/images/A4/girl_headwolf_ad_vert_4.jpg;https://raw.githubusercontent.com/maxuzkikh/Ozon_upload/main/Tatulya/images/A4/girl_headwolf_ad_vert_5.jpg;https://raw.githubusercontent.com/maxuzkikh/Ozon_upload/main/Tatulya/images/A4/instruction_A4.jpg;</v>
      </c>
      <c r="AR16" s="17" t="str">
        <f aca="false">K16</f>
        <v>Amazing Pics</v>
      </c>
      <c r="AS16" s="19" t="s">
        <v>82</v>
      </c>
      <c r="AU16" s="9"/>
      <c r="AV16" s="0" t="str">
        <f aca="false">SUBSTITUTE(B16,"Термонаклейка ","")</f>
        <v>Девушка Маска Доберман Собака</v>
      </c>
      <c r="AW16" s="14" t="s">
        <v>83</v>
      </c>
      <c r="AX16" s="0" t="str">
        <f aca="false">S16</f>
        <v>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6" s="15" t="str">
        <f aca="false">X16</f>
        <v>Россия</v>
      </c>
      <c r="BC16" s="15" t="str">
        <f aca="false">R16</f>
        <v>Полимерный материал</v>
      </c>
      <c r="BE16" s="9" t="s">
        <v>81</v>
      </c>
      <c r="BF16" s="9"/>
      <c r="BG16" s="18" t="str">
        <f aca="false">CONCATENATE(I16,D16,"_color.jpg")</f>
        <v>https://raw.githubusercontent.com/maxuzkikh/Ozon_upload/main/Tatulya/images/A4/girl_headwolf_ad_vert_color.jpg</v>
      </c>
      <c r="BO16" s="0" t="str">
        <f aca="false">CONCATENATE("термонаклейка для одежды, термотрансфер, заплатка, принт, наклейка для декора одежды и других предметов из текстиля,",SUBSTITUTE(B16,"Термонаклейка",""))</f>
        <v>термонаклейка для одежды, термотрансфер, заплатка, принт, наклейка для декора одежды и других предметов из текстиля, Девушка Маска Доберман Собака</v>
      </c>
      <c r="BT16" s="13" t="s">
        <v>84</v>
      </c>
      <c r="BU16" s="20" t="str">
        <f aca="false">CONCATENATE(I16,"Video_DTF.mp4")</f>
        <v>https://raw.githubusercontent.com/maxuzkikh/Ozon_upload/main/Tatulya/images/A4/Video_DTF.mp4</v>
      </c>
    </row>
    <row r="17" customFormat="false" ht="17.15" hidden="false" customHeight="true" outlineLevel="0" collapsed="false">
      <c r="A17" s="9" t="s">
        <v>72</v>
      </c>
      <c r="B17" s="10" t="s">
        <v>114</v>
      </c>
      <c r="D17" s="0" t="s">
        <v>115</v>
      </c>
      <c r="E17" s="0" t="str">
        <f aca="false">CONCATENATE("C:\Users\Max\Documents\GitHub\Ozon_upload\Tatulya\barcode\A4\", B17, ".pdf")</f>
        <v>C:\Users\Max\Documents\GitHub\Ozon_upload\Tatulya\barcode\A4\Термонаклейка Девушка Аниме Япония Красное Солнце.pdf</v>
      </c>
      <c r="F17" s="0" t="str">
        <f aca="false">CONCATENATE("C:\Users\",[1]username!B#REF!,"\Documents\GitHub\Ozon_upload\DTF_images\tatyana\A4\set4\",D17,".tif")</f>
        <v>C:\Users\\Documents\GitHub\Ozon_upload\DTF_images\tatyana\A4\set4\girl_redsun_japan1_vert.tif</v>
      </c>
      <c r="G17" s="0" t="n">
        <v>1</v>
      </c>
      <c r="H17" s="0" t="n">
        <v>1</v>
      </c>
      <c r="I17" s="0" t="s">
        <v>76</v>
      </c>
      <c r="J17" s="0" t="s">
        <v>72</v>
      </c>
      <c r="K17" s="0" t="s">
        <v>77</v>
      </c>
      <c r="N17" s="0" t="str">
        <f aca="false">B17</f>
        <v>Термонаклейка Девушка Аниме Япония Красное Солнце</v>
      </c>
      <c r="P17" s="0" t="str">
        <f aca="false">"Термонаклейка для одежды:" &amp; SUBSTITUTE(B17, "Термонаклейка", "")</f>
        <v>Термонаклейка для одежды: Девушка Аниме Япония Красное Солнце</v>
      </c>
      <c r="Q17" s="11" t="n">
        <v>349</v>
      </c>
      <c r="R17" s="0" t="s">
        <v>78</v>
      </c>
      <c r="S17" s="11" t="str">
        <f aca="false">B17&amp;Описание!B22</f>
        <v>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7" s="0" t="n">
        <v>1</v>
      </c>
      <c r="U17" s="0" t="n">
        <v>30</v>
      </c>
      <c r="V17" s="0" t="n">
        <v>21</v>
      </c>
      <c r="W17" s="0" t="n">
        <v>10</v>
      </c>
      <c r="X17" s="0" t="s">
        <v>79</v>
      </c>
      <c r="Y17" s="12" t="str">
        <f aca="false">CONCATENATE(CONCATENATE(I17,D17,"_1.jpg;"),CONCATENATE(I17,D17,"_2.jpg;"),CONCATENATE(I17,D17,"_3.jpg;"),CONCATENATE(I17,D17,"_4.jpg;"),CONCATENATE(I17,D17,"_5.jpg;"),CONCATENATE(I17,D17,"_6.jpg;"),CONCATENATE(I17,D17,"_7.jpg;"),CONCATENATE(I17,"instruction_A4.jpg;"))</f>
        <v>https://raw.githubusercontent.com/maxuzkikh/Ozon_upload/main/Tatulya/images/A4/girl_redsun_japan1_vert_1.jpg;https://raw.githubusercontent.com/maxuzkikh/Ozon_upload/main/Tatulya/images/A4/girl_redsun_japan1_vert_2.jpg;https://raw.githubusercontent.com/maxuzkikh/Ozon_upload/main/Tatulya/images/A4/girl_redsun_japan1_vert_3.jpg;https://raw.githubusercontent.com/maxuzkikh/Ozon_upload/main/Tatulya/images/A4/girl_redsun_japan1_vert_4.jpg;https://raw.githubusercontent.com/maxuzkikh/Ozon_upload/main/Tatulya/images/A4/girl_redsun_japan1_vert_5.jpg;https://raw.githubusercontent.com/maxuzkikh/Ozon_upload/main/Tatulya/images/A4/girl_redsun_japan1_vert_6.jpg;https://raw.githubusercontent.com/maxuzkikh/Ozon_upload/main/Tatulya/images/A4/girl_redsun_japan1_vert_7.jpg;https://raw.githubusercontent.com/maxuzkikh/Ozon_upload/main/Tatulya/images/A4/instruction_A4.jpg;</v>
      </c>
      <c r="Z17" s="13" t="str">
        <f aca="false">CONCATENATE(I17,"Video_DTF.mp4;")</f>
        <v>https://raw.githubusercontent.com/maxuzkikh/Ozon_upload/main/Tatulya/images/A4/Video_DTF.mp4;</v>
      </c>
      <c r="AA17" s="13"/>
      <c r="AB17" s="0" t="str">
        <f aca="false">B17</f>
        <v>Термонаклейка Девушка Аниме Япония Красное Солнце</v>
      </c>
      <c r="AC17" s="0" t="str">
        <f aca="false">B17</f>
        <v>Термонаклейка Девушка Аниме Япония Красное Солнце</v>
      </c>
      <c r="AD17" s="0" t="n">
        <f aca="false">Q17</f>
        <v>349</v>
      </c>
      <c r="AE17" s="0" t="n">
        <f aca="false">ROUND(AD17*1.5,0)</f>
        <v>524</v>
      </c>
      <c r="AF17" s="14" t="s">
        <v>80</v>
      </c>
      <c r="AG17" s="9" t="s">
        <v>81</v>
      </c>
      <c r="AJ17" s="0" t="n">
        <f aca="false">W17</f>
        <v>10</v>
      </c>
      <c r="AK17" s="15" t="n">
        <f aca="false">V17*10</f>
        <v>210</v>
      </c>
      <c r="AL17" s="16" t="n">
        <v>1</v>
      </c>
      <c r="AM17" s="15" t="n">
        <f aca="false">U17*10</f>
        <v>300</v>
      </c>
      <c r="AN17" s="17" t="str">
        <f aca="false">CONCATENATE(I17,D17,"_1.jpg")</f>
        <v>https://raw.githubusercontent.com/maxuzkikh/Ozon_upload/main/Tatulya/images/A4/girl_redsun_japan1_vert_1.jpg</v>
      </c>
      <c r="AO17" s="18" t="str">
        <f aca="false">CONCATENATE(CONCATENATE(I17, D17, "_2.jpg;"),CONCATENATE(I17, D17, "_3.jpg;"),CONCATENATE(I17, D17, "_4.jpg;"),CONCATENATE(I17, D17, "_5.jpg;"),CONCATENATE(I17, "instruction_A4.jpg;") )</f>
        <v>https://raw.githubusercontent.com/maxuzkikh/Ozon_upload/main/Tatulya/images/A4/girl_redsun_japan1_vert_2.jpg;https://raw.githubusercontent.com/maxuzkikh/Ozon_upload/main/Tatulya/images/A4/girl_redsun_japan1_vert_3.jpg;https://raw.githubusercontent.com/maxuzkikh/Ozon_upload/main/Tatulya/images/A4/girl_redsun_japan1_vert_4.jpg;https://raw.githubusercontent.com/maxuzkikh/Ozon_upload/main/Tatulya/images/A4/girl_redsun_japan1_vert_5.jpg;https://raw.githubusercontent.com/maxuzkikh/Ozon_upload/main/Tatulya/images/A4/instruction_A4.jpg;</v>
      </c>
      <c r="AR17" s="17" t="str">
        <f aca="false">K17</f>
        <v>Amazing Pics</v>
      </c>
      <c r="AS17" s="19" t="s">
        <v>82</v>
      </c>
      <c r="AU17" s="9"/>
      <c r="AV17" s="0" t="str">
        <f aca="false">SUBSTITUTE(B17,"Термонаклейка ","")</f>
        <v>Девушка Аниме Япония Красное Солнце</v>
      </c>
      <c r="AW17" s="14" t="s">
        <v>83</v>
      </c>
      <c r="AX17" s="0" t="str">
        <f aca="false">S17</f>
        <v>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7" s="15" t="str">
        <f aca="false">X17</f>
        <v>Россия</v>
      </c>
      <c r="BC17" s="15" t="str">
        <f aca="false">R17</f>
        <v>Полимерный материал</v>
      </c>
      <c r="BE17" s="9" t="s">
        <v>81</v>
      </c>
      <c r="BF17" s="9"/>
      <c r="BG17" s="18" t="str">
        <f aca="false">CONCATENATE(I17,D17,"_color.jpg")</f>
        <v>https://raw.githubusercontent.com/maxuzkikh/Ozon_upload/main/Tatulya/images/A4/girl_redsun_japan1_vert_color.jpg</v>
      </c>
      <c r="BO17" s="0" t="str">
        <f aca="false">CONCATENATE("термонаклейка для одежды, термотрансфер, заплатка, принт, наклейка для декора одежды и других предметов из текстиля,",SUBSTITUTE(B17,"Термонаклейка",""))</f>
        <v>термонаклейка для одежды, термотрансфер, заплатка, принт, наклейка для декора одежды и других предметов из текстиля, Девушка Аниме Япония Красное Солнце</v>
      </c>
      <c r="BT17" s="13" t="s">
        <v>84</v>
      </c>
      <c r="BU17" s="20" t="str">
        <f aca="false">CONCATENATE(I17,"Video_DTF.mp4")</f>
        <v>https://raw.githubusercontent.com/maxuzkikh/Ozon_upload/main/Tatulya/images/A4/Video_DTF.mp4</v>
      </c>
    </row>
    <row r="18" customFormat="false" ht="17.15" hidden="false" customHeight="true" outlineLevel="0" collapsed="false">
      <c r="A18" s="9" t="s">
        <v>72</v>
      </c>
      <c r="B18" s="10" t="s">
        <v>116</v>
      </c>
      <c r="D18" s="0" t="s">
        <v>117</v>
      </c>
      <c r="E18" s="0" t="str">
        <f aca="false">CONCATENATE("C:\Users\Max\Documents\GitHub\Ozon_upload\Tatulya\barcode\A4\", B18, ".pdf")</f>
        <v>C:\Users\Max\Documents\GitHub\Ozon_upload\Tatulya\barcode\A4\Термонаклейка Девушка Силует Закат.pdf</v>
      </c>
      <c r="F18" s="0" t="str">
        <f aca="false">CONCATENATE("C:\Users\",[1]username!B#REF!,"\Documents\GitHub\Ozon_upload\DTF_images\tatyana\A4\set4\",D18,".tif")</f>
        <v>C:\Users\\Documents\GitHub\Ozon_upload\DTF_images\tatyana\A4\set4\girl_sunset_vert_1.tif</v>
      </c>
      <c r="G18" s="0" t="n">
        <v>1</v>
      </c>
      <c r="H18" s="0" t="n">
        <v>1</v>
      </c>
      <c r="I18" s="0" t="s">
        <v>76</v>
      </c>
      <c r="J18" s="0" t="s">
        <v>72</v>
      </c>
      <c r="K18" s="0" t="s">
        <v>77</v>
      </c>
      <c r="N18" s="0" t="str">
        <f aca="false">B18</f>
        <v>Термонаклейка Девушка Силует Закат</v>
      </c>
      <c r="P18" s="0" t="str">
        <f aca="false">"Термонаклейка для одежды:" &amp; SUBSTITUTE(B18, "Термонаклейка", "")</f>
        <v>Термонаклейка для одежды: Девушка Силует Закат</v>
      </c>
      <c r="Q18" s="11" t="n">
        <v>349</v>
      </c>
      <c r="R18" s="0" t="s">
        <v>78</v>
      </c>
      <c r="S18" s="11" t="str">
        <f aca="false">B18&amp;Описание!B23</f>
        <v>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8" s="0" t="n">
        <v>1</v>
      </c>
      <c r="U18" s="0" t="n">
        <v>30</v>
      </c>
      <c r="V18" s="0" t="n">
        <v>21</v>
      </c>
      <c r="W18" s="0" t="n">
        <v>10</v>
      </c>
      <c r="X18" s="0" t="s">
        <v>79</v>
      </c>
      <c r="Y18" s="12" t="str">
        <f aca="false">CONCATENATE(CONCATENATE(I18,D18,"_1.jpg;"),CONCATENATE(I18,D18,"_2.jpg;"),CONCATENATE(I18,D18,"_3.jpg;"),CONCATENATE(I18,D18,"_4.jpg;"),CONCATENATE(I18,D18,"_5.jpg;"),CONCATENATE(I18,D18,"_6.jpg;"),CONCATENATE(I18,D18,"_7.jpg;"),CONCATENATE(I18,"instruction_A4.jpg;"))</f>
        <v>https://raw.githubusercontent.com/maxuzkikh/Ozon_upload/main/Tatulya/images/A4/girl_sunset_vert_1_1.jpg;https://raw.githubusercontent.com/maxuzkikh/Ozon_upload/main/Tatulya/images/A4/girl_sunset_vert_1_2.jpg;https://raw.githubusercontent.com/maxuzkikh/Ozon_upload/main/Tatulya/images/A4/girl_sunset_vert_1_3.jpg;https://raw.githubusercontent.com/maxuzkikh/Ozon_upload/main/Tatulya/images/A4/girl_sunset_vert_1_4.jpg;https://raw.githubusercontent.com/maxuzkikh/Ozon_upload/main/Tatulya/images/A4/girl_sunset_vert_1_5.jpg;https://raw.githubusercontent.com/maxuzkikh/Ozon_upload/main/Tatulya/images/A4/girl_sunset_vert_1_6.jpg;https://raw.githubusercontent.com/maxuzkikh/Ozon_upload/main/Tatulya/images/A4/girl_sunset_vert_1_7.jpg;https://raw.githubusercontent.com/maxuzkikh/Ozon_upload/main/Tatulya/images/A4/instruction_A4.jpg;</v>
      </c>
      <c r="Z18" s="13" t="str">
        <f aca="false">CONCATENATE(I18,"Video_DTF.mp4;")</f>
        <v>https://raw.githubusercontent.com/maxuzkikh/Ozon_upload/main/Tatulya/images/A4/Video_DTF.mp4;</v>
      </c>
      <c r="AA18" s="13"/>
      <c r="AB18" s="0" t="str">
        <f aca="false">B18</f>
        <v>Термонаклейка Девушка Силует Закат</v>
      </c>
      <c r="AC18" s="0" t="str">
        <f aca="false">B18</f>
        <v>Термонаклейка Девушка Силует Закат</v>
      </c>
      <c r="AD18" s="0" t="n">
        <f aca="false">Q18</f>
        <v>349</v>
      </c>
      <c r="AE18" s="0" t="n">
        <f aca="false">ROUND(AD18*1.5,0)</f>
        <v>524</v>
      </c>
      <c r="AF18" s="14" t="s">
        <v>80</v>
      </c>
      <c r="AG18" s="9" t="s">
        <v>81</v>
      </c>
      <c r="AJ18" s="0" t="n">
        <f aca="false">W18</f>
        <v>10</v>
      </c>
      <c r="AK18" s="15" t="n">
        <f aca="false">V18*10</f>
        <v>210</v>
      </c>
      <c r="AL18" s="16" t="n">
        <v>1</v>
      </c>
      <c r="AM18" s="15" t="n">
        <f aca="false">U18*10</f>
        <v>300</v>
      </c>
      <c r="AN18" s="17" t="str">
        <f aca="false">CONCATENATE(I18,D18,"_1.jpg")</f>
        <v>https://raw.githubusercontent.com/maxuzkikh/Ozon_upload/main/Tatulya/images/A4/girl_sunset_vert_1_1.jpg</v>
      </c>
      <c r="AO18" s="18" t="str">
        <f aca="false">CONCATENATE(CONCATENATE(I18, D18, "_2.jpg;"),CONCATENATE(I18, D18, "_3.jpg;"),CONCATENATE(I18, D18, "_4.jpg;"),CONCATENATE(I18, D18, "_5.jpg;"),CONCATENATE(I18, "instruction_A4.jpg;") )</f>
        <v>https://raw.githubusercontent.com/maxuzkikh/Ozon_upload/main/Tatulya/images/A4/girl_sunset_vert_1_2.jpg;https://raw.githubusercontent.com/maxuzkikh/Ozon_upload/main/Tatulya/images/A4/girl_sunset_vert_1_3.jpg;https://raw.githubusercontent.com/maxuzkikh/Ozon_upload/main/Tatulya/images/A4/girl_sunset_vert_1_4.jpg;https://raw.githubusercontent.com/maxuzkikh/Ozon_upload/main/Tatulya/images/A4/girl_sunset_vert_1_5.jpg;https://raw.githubusercontent.com/maxuzkikh/Ozon_upload/main/Tatulya/images/A4/instruction_A4.jpg;</v>
      </c>
      <c r="AR18" s="17" t="str">
        <f aca="false">K18</f>
        <v>Amazing Pics</v>
      </c>
      <c r="AS18" s="19" t="s">
        <v>82</v>
      </c>
      <c r="AU18" s="9"/>
      <c r="AV18" s="0" t="str">
        <f aca="false">SUBSTITUTE(B18,"Термонаклейка ","")</f>
        <v>Девушка Силует Закат</v>
      </c>
      <c r="AW18" s="14" t="s">
        <v>83</v>
      </c>
      <c r="AX18" s="0" t="str">
        <f aca="false">S18</f>
        <v>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8" s="15" t="str">
        <f aca="false">X18</f>
        <v>Россия</v>
      </c>
      <c r="BC18" s="15" t="str">
        <f aca="false">R18</f>
        <v>Полимерный материал</v>
      </c>
      <c r="BE18" s="9" t="s">
        <v>81</v>
      </c>
      <c r="BF18" s="9"/>
      <c r="BG18" s="18" t="str">
        <f aca="false">CONCATENATE(I18,D18,"_color.jpg")</f>
        <v>https://raw.githubusercontent.com/maxuzkikh/Ozon_upload/main/Tatulya/images/A4/girl_sunset_vert_1_color.jpg</v>
      </c>
      <c r="BO18" s="0" t="str">
        <f aca="false">CONCATENATE("термонаклейка для одежды, термотрансфер, заплатка, принт, наклейка для декора одежды и других предметов из текстиля,",SUBSTITUTE(B18,"Термонаклейка",""))</f>
        <v>термонаклейка для одежды, термотрансфер, заплатка, принт, наклейка для декора одежды и других предметов из текстиля, Девушка Силует Закат</v>
      </c>
      <c r="BT18" s="13" t="s">
        <v>84</v>
      </c>
      <c r="BU18" s="20" t="str">
        <f aca="false">CONCATENATE(I18,"Video_DTF.mp4")</f>
        <v>https://raw.githubusercontent.com/maxuzkikh/Ozon_upload/main/Tatulya/images/A4/Video_DTF.mp4</v>
      </c>
    </row>
    <row r="19" customFormat="false" ht="17.15" hidden="false" customHeight="true" outlineLevel="0" collapsed="false">
      <c r="A19" s="9" t="s">
        <v>72</v>
      </c>
      <c r="B19" s="10" t="s">
        <v>118</v>
      </c>
      <c r="D19" s="0" t="s">
        <v>119</v>
      </c>
      <c r="E19" s="0" t="str">
        <f aca="false">CONCATENATE("C:\Users\Max\Documents\GitHub\Ozon_upload\Tatulya\barcode\A4\", B19, ".pdf")</f>
        <v>C:\Users\Max\Documents\GitHub\Ozon_upload\Tatulya\barcode\A4\Термонаклейка Девушка Силует Акварель Лес.pdf</v>
      </c>
      <c r="F19" s="0" t="str">
        <f aca="false">CONCATENATE("C:\Users\",[1]username!B#REF!,"\Documents\GitHub\Ozon_upload\DTF_images\tatyana\A4\set4\",D19,".tif")</f>
        <v>C:\Users\\Documents\GitHub\Ozon_upload\DTF_images\tatyana\A4\set4\girl_whiteblack_forest_vert_1.tif</v>
      </c>
      <c r="G19" s="0" t="n">
        <v>1</v>
      </c>
      <c r="H19" s="0" t="n">
        <v>1</v>
      </c>
      <c r="I19" s="0" t="s">
        <v>76</v>
      </c>
      <c r="J19" s="0" t="s">
        <v>72</v>
      </c>
      <c r="K19" s="0" t="s">
        <v>77</v>
      </c>
      <c r="N19" s="0" t="str">
        <f aca="false">B19</f>
        <v>Термонаклейка Девушка Силует Акварель Лес</v>
      </c>
      <c r="P19" s="0" t="str">
        <f aca="false">"Термонаклейка для одежды:" &amp; SUBSTITUTE(B19, "Термонаклейка", "")</f>
        <v>Термонаклейка для одежды: Девушка Силует Акварель Лес</v>
      </c>
      <c r="Q19" s="11" t="n">
        <v>349</v>
      </c>
      <c r="R19" s="0" t="s">
        <v>78</v>
      </c>
      <c r="S19" s="11" t="str">
        <f aca="false">B19&amp;Описание!B24</f>
        <v>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9" s="0" t="n">
        <v>1</v>
      </c>
      <c r="U19" s="0" t="n">
        <v>30</v>
      </c>
      <c r="V19" s="0" t="n">
        <v>21</v>
      </c>
      <c r="W19" s="0" t="n">
        <v>10</v>
      </c>
      <c r="X19" s="0" t="s">
        <v>79</v>
      </c>
      <c r="Y19" s="12" t="str">
        <f aca="false">CONCATENATE(CONCATENATE(I19,D19,"_1.jpg;"),CONCATENATE(I19,D19,"_2.jpg;"),CONCATENATE(I19,D19,"_3.jpg;"),CONCATENATE(I19,D19,"_4.jpg;"),CONCATENATE(I19,D19,"_5.jpg;"),CONCATENATE(I19,D19,"_6.jpg;"),CONCATENATE(I19,D19,"_7.jpg;"),CONCATENATE(I19,"instruction_A4.jpg;"))</f>
        <v>https://raw.githubusercontent.com/maxuzkikh/Ozon_upload/main/Tatulya/images/A4/girl_whiteblack_forest_vert_1_1.jpg;https://raw.githubusercontent.com/maxuzkikh/Ozon_upload/main/Tatulya/images/A4/girl_whiteblack_forest_vert_1_2.jpg;https://raw.githubusercontent.com/maxuzkikh/Ozon_upload/main/Tatulya/images/A4/girl_whiteblack_forest_vert_1_3.jpg;https://raw.githubusercontent.com/maxuzkikh/Ozon_upload/main/Tatulya/images/A4/girl_whiteblack_forest_vert_1_4.jpg;https://raw.githubusercontent.com/maxuzkikh/Ozon_upload/main/Tatulya/images/A4/girl_whiteblack_forest_vert_1_5.jpg;https://raw.githubusercontent.com/maxuzkikh/Ozon_upload/main/Tatulya/images/A4/girl_whiteblack_forest_vert_1_6.jpg;https://raw.githubusercontent.com/maxuzkikh/Ozon_upload/main/Tatulya/images/A4/girl_whiteblack_forest_vert_1_7.jpg;https://raw.githubusercontent.com/maxuzkikh/Ozon_upload/main/Tatulya/images/A4/instruction_A4.jpg;</v>
      </c>
      <c r="Z19" s="13" t="str">
        <f aca="false">CONCATENATE(I19,"Video_DTF.mp4;")</f>
        <v>https://raw.githubusercontent.com/maxuzkikh/Ozon_upload/main/Tatulya/images/A4/Video_DTF.mp4;</v>
      </c>
      <c r="AA19" s="13"/>
      <c r="AB19" s="0" t="str">
        <f aca="false">B19</f>
        <v>Термонаклейка Девушка Силует Акварель Лес</v>
      </c>
      <c r="AC19" s="0" t="str">
        <f aca="false">B19</f>
        <v>Термонаклейка Девушка Силует Акварель Лес</v>
      </c>
      <c r="AD19" s="0" t="n">
        <f aca="false">Q19</f>
        <v>349</v>
      </c>
      <c r="AE19" s="0" t="n">
        <f aca="false">ROUND(AD19*1.5,0)</f>
        <v>524</v>
      </c>
      <c r="AF19" s="14" t="s">
        <v>80</v>
      </c>
      <c r="AG19" s="9" t="s">
        <v>81</v>
      </c>
      <c r="AJ19" s="0" t="n">
        <f aca="false">W19</f>
        <v>10</v>
      </c>
      <c r="AK19" s="15" t="n">
        <f aca="false">V19*10</f>
        <v>210</v>
      </c>
      <c r="AL19" s="16" t="n">
        <v>1</v>
      </c>
      <c r="AM19" s="15" t="n">
        <f aca="false">U19*10</f>
        <v>300</v>
      </c>
      <c r="AN19" s="17" t="str">
        <f aca="false">CONCATENATE(I19,D19,"_1.jpg")</f>
        <v>https://raw.githubusercontent.com/maxuzkikh/Ozon_upload/main/Tatulya/images/A4/girl_whiteblack_forest_vert_1_1.jpg</v>
      </c>
      <c r="AO19" s="18" t="str">
        <f aca="false">CONCATENATE(CONCATENATE(I19, D19, "_2.jpg;"),CONCATENATE(I19, D19, "_3.jpg;"),CONCATENATE(I19, D19, "_4.jpg;"),CONCATENATE(I19, D19, "_5.jpg;"),CONCATENATE(I19, "instruction_A4.jpg;") )</f>
        <v>https://raw.githubusercontent.com/maxuzkikh/Ozon_upload/main/Tatulya/images/A4/girl_whiteblack_forest_vert_1_2.jpg;https://raw.githubusercontent.com/maxuzkikh/Ozon_upload/main/Tatulya/images/A4/girl_whiteblack_forest_vert_1_3.jpg;https://raw.githubusercontent.com/maxuzkikh/Ozon_upload/main/Tatulya/images/A4/girl_whiteblack_forest_vert_1_4.jpg;https://raw.githubusercontent.com/maxuzkikh/Ozon_upload/main/Tatulya/images/A4/girl_whiteblack_forest_vert_1_5.jpg;https://raw.githubusercontent.com/maxuzkikh/Ozon_upload/main/Tatulya/images/A4/instruction_A4.jpg;</v>
      </c>
      <c r="AR19" s="17" t="str">
        <f aca="false">K19</f>
        <v>Amazing Pics</v>
      </c>
      <c r="AS19" s="19" t="s">
        <v>82</v>
      </c>
      <c r="AU19" s="9"/>
      <c r="AV19" s="0" t="str">
        <f aca="false">SUBSTITUTE(B19,"Термонаклейка ","")</f>
        <v>Девушка Силует Акварель Лес</v>
      </c>
      <c r="AW19" s="14" t="s">
        <v>83</v>
      </c>
      <c r="AX19" s="0" t="str">
        <f aca="false">S19</f>
        <v>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9" s="15" t="str">
        <f aca="false">X19</f>
        <v>Россия</v>
      </c>
      <c r="BC19" s="15" t="str">
        <f aca="false">R19</f>
        <v>Полимерный материал</v>
      </c>
      <c r="BE19" s="9" t="s">
        <v>81</v>
      </c>
      <c r="BF19" s="9"/>
      <c r="BG19" s="18" t="str">
        <f aca="false">CONCATENATE(I19,D19,"_color.jpg")</f>
        <v>https://raw.githubusercontent.com/maxuzkikh/Ozon_upload/main/Tatulya/images/A4/girl_whiteblack_forest_vert_1_color.jpg</v>
      </c>
      <c r="BO19" s="0" t="str">
        <f aca="false">CONCATENATE("термонаклейка для одежды, термотрансфер, заплатка, принт, наклейка для декора одежды и других предметов из текстиля,",SUBSTITUTE(B19,"Термонаклейка",""))</f>
        <v>термонаклейка для одежды, термотрансфер, заплатка, принт, наклейка для декора одежды и других предметов из текстиля, Девушка Силует Акварель Лес</v>
      </c>
      <c r="BT19" s="13" t="s">
        <v>84</v>
      </c>
      <c r="BU19" s="20" t="str">
        <f aca="false">CONCATENATE(I19,"Video_DTF.mp4")</f>
        <v>https://raw.githubusercontent.com/maxuzkikh/Ozon_upload/main/Tatulya/images/A4/Video_DTF.mp4</v>
      </c>
    </row>
    <row r="20" customFormat="false" ht="17.15" hidden="false" customHeight="true" outlineLevel="0" collapsed="false">
      <c r="A20" s="9" t="s">
        <v>72</v>
      </c>
      <c r="B20" s="10" t="s">
        <v>120</v>
      </c>
      <c r="D20" s="0" t="s">
        <v>121</v>
      </c>
      <c r="E20" s="0" t="str">
        <f aca="false">CONCATENATE("C:\Users\Max\Documents\GitHub\Ozon_upload\Tatulya\barcode\A4\", B20, ".pdf")</f>
        <v>C:\Users\Max\Documents\GitHub\Ozon_upload\Tatulya\barcode\A4\Термонаклейка Сердце Букет Цветы.pdf</v>
      </c>
      <c r="F20" s="0" t="str">
        <f aca="false">CONCATENATE("C:\Users\",[1]username!B#REF!,"\Documents\GitHub\Ozon_upload\DTF_images\tatyana\A4\set4\",D20,".tif")</f>
        <v>C:\Users\\Documents\GitHub\Ozon_upload\DTF_images\tatyana\A4\set4\heart_flowers_horiz.tif</v>
      </c>
      <c r="G20" s="0" t="n">
        <v>0</v>
      </c>
      <c r="H20" s="0" t="n">
        <v>1</v>
      </c>
      <c r="I20" s="0" t="s">
        <v>76</v>
      </c>
      <c r="J20" s="0" t="s">
        <v>72</v>
      </c>
      <c r="K20" s="0" t="s">
        <v>77</v>
      </c>
      <c r="N20" s="0" t="str">
        <f aca="false">B20</f>
        <v>Термонаклейка Сердце Букет Цветы</v>
      </c>
      <c r="P20" s="0" t="str">
        <f aca="false">"Термонаклейка для одежды:" &amp; SUBSTITUTE(B20, "Термонаклейка", "")</f>
        <v>Термонаклейка для одежды: Сердце Букет Цветы</v>
      </c>
      <c r="Q20" s="11" t="n">
        <v>349</v>
      </c>
      <c r="R20" s="0" t="s">
        <v>78</v>
      </c>
      <c r="S20" s="11" t="str">
        <f aca="false">B20&amp;Описание!B25</f>
        <v>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0" s="0" t="n">
        <v>1</v>
      </c>
      <c r="U20" s="0" t="n">
        <v>30</v>
      </c>
      <c r="V20" s="0" t="n">
        <v>21</v>
      </c>
      <c r="W20" s="0" t="n">
        <v>10</v>
      </c>
      <c r="X20" s="0" t="s">
        <v>79</v>
      </c>
      <c r="Y20" s="12" t="str">
        <f aca="false">CONCATENATE(CONCATENATE(I20,D20,"_1.jpg;"),CONCATENATE(I20,D20,"_2.jpg;"),CONCATENATE(I20,D20,"_3.jpg;"),CONCATENATE(I20,D20,"_4.jpg;"),CONCATENATE(I20,D20,"_5.jpg;"),CONCATENATE(I20,D20,"_6.jpg;"),CONCATENATE(I20,D20,"_7.jpg;"),CONCATENATE(I20,"instruction_A4.jpg;"))</f>
        <v>https://raw.githubusercontent.com/maxuzkikh/Ozon_upload/main/Tatulya/images/A4/heart_flowers_horiz_1.jpg;https://raw.githubusercontent.com/maxuzkikh/Ozon_upload/main/Tatulya/images/A4/heart_flowers_horiz_2.jpg;https://raw.githubusercontent.com/maxuzkikh/Ozon_upload/main/Tatulya/images/A4/heart_flowers_horiz_3.jpg;https://raw.githubusercontent.com/maxuzkikh/Ozon_upload/main/Tatulya/images/A4/heart_flowers_horiz_4.jpg;https://raw.githubusercontent.com/maxuzkikh/Ozon_upload/main/Tatulya/images/A4/heart_flowers_horiz_5.jpg;https://raw.githubusercontent.com/maxuzkikh/Ozon_upload/main/Tatulya/images/A4/heart_flowers_horiz_6.jpg;https://raw.githubusercontent.com/maxuzkikh/Ozon_upload/main/Tatulya/images/A4/heart_flowers_horiz_7.jpg;https://raw.githubusercontent.com/maxuzkikh/Ozon_upload/main/Tatulya/images/A4/instruction_A4.jpg;</v>
      </c>
      <c r="Z20" s="13" t="str">
        <f aca="false">CONCATENATE(I20,"Video_DTF.mp4;")</f>
        <v>https://raw.githubusercontent.com/maxuzkikh/Ozon_upload/main/Tatulya/images/A4/Video_DTF.mp4;</v>
      </c>
      <c r="AA20" s="13"/>
      <c r="AB20" s="0" t="str">
        <f aca="false">B20</f>
        <v>Термонаклейка Сердце Букет Цветы</v>
      </c>
      <c r="AC20" s="0" t="str">
        <f aca="false">B20</f>
        <v>Термонаклейка Сердце Букет Цветы</v>
      </c>
      <c r="AD20" s="0" t="n">
        <f aca="false">Q20</f>
        <v>349</v>
      </c>
      <c r="AE20" s="0" t="n">
        <f aca="false">ROUND(AD20*1.5,0)</f>
        <v>524</v>
      </c>
      <c r="AF20" s="14" t="s">
        <v>80</v>
      </c>
      <c r="AG20" s="9" t="s">
        <v>81</v>
      </c>
      <c r="AJ20" s="0" t="n">
        <f aca="false">W20</f>
        <v>10</v>
      </c>
      <c r="AK20" s="15" t="n">
        <f aca="false">V20*10</f>
        <v>210</v>
      </c>
      <c r="AL20" s="16" t="n">
        <v>1</v>
      </c>
      <c r="AM20" s="15" t="n">
        <f aca="false">U20*10</f>
        <v>300</v>
      </c>
      <c r="AN20" s="17" t="str">
        <f aca="false">CONCATENATE(I20,D20,"_1.jpg")</f>
        <v>https://raw.githubusercontent.com/maxuzkikh/Ozon_upload/main/Tatulya/images/A4/heart_flowers_horiz_1.jpg</v>
      </c>
      <c r="AO20" s="18" t="str">
        <f aca="false">CONCATENATE(CONCATENATE(I20, D20, "_2.jpg;"),CONCATENATE(I20, D20, "_3.jpg;"),CONCATENATE(I20, D20, "_4.jpg;"),CONCATENATE(I20, D20, "_5.jpg;"),CONCATENATE(I20, "instruction_A4.jpg;") )</f>
        <v>https://raw.githubusercontent.com/maxuzkikh/Ozon_upload/main/Tatulya/images/A4/heart_flowers_horiz_2.jpg;https://raw.githubusercontent.com/maxuzkikh/Ozon_upload/main/Tatulya/images/A4/heart_flowers_horiz_3.jpg;https://raw.githubusercontent.com/maxuzkikh/Ozon_upload/main/Tatulya/images/A4/heart_flowers_horiz_4.jpg;https://raw.githubusercontent.com/maxuzkikh/Ozon_upload/main/Tatulya/images/A4/heart_flowers_horiz_5.jpg;https://raw.githubusercontent.com/maxuzkikh/Ozon_upload/main/Tatulya/images/A4/instruction_A4.jpg;</v>
      </c>
      <c r="AR20" s="17" t="str">
        <f aca="false">K20</f>
        <v>Amazing Pics</v>
      </c>
      <c r="AS20" s="19" t="s">
        <v>82</v>
      </c>
      <c r="AU20" s="9"/>
      <c r="AV20" s="0" t="str">
        <f aca="false">SUBSTITUTE(B20,"Термонаклейка ","")</f>
        <v>Сердце Букет Цветы</v>
      </c>
      <c r="AW20" s="14" t="s">
        <v>83</v>
      </c>
      <c r="AX20" s="0" t="str">
        <f aca="false">S20</f>
        <v>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0" s="15" t="str">
        <f aca="false">X20</f>
        <v>Россия</v>
      </c>
      <c r="BC20" s="15" t="str">
        <f aca="false">R20</f>
        <v>Полимерный материал</v>
      </c>
      <c r="BE20" s="9" t="s">
        <v>81</v>
      </c>
      <c r="BF20" s="9"/>
      <c r="BG20" s="18" t="str">
        <f aca="false">CONCATENATE(I20,D20,"_color.jpg")</f>
        <v>https://raw.githubusercontent.com/maxuzkikh/Ozon_upload/main/Tatulya/images/A4/heart_flowers_horiz_color.jpg</v>
      </c>
      <c r="BO20" s="0" t="str">
        <f aca="false">CONCATENATE("термонаклейка для одежды, термотрансфер, заплатка, принт, наклейка для декора одежды и других предметов из текстиля,",SUBSTITUTE(B20,"Термонаклейка",""))</f>
        <v>термонаклейка для одежды, термотрансфер, заплатка, принт, наклейка для декора одежды и других предметов из текстиля, Сердце Букет Цветы</v>
      </c>
      <c r="BT20" s="13" t="s">
        <v>84</v>
      </c>
      <c r="BU20" s="20" t="str">
        <f aca="false">CONCATENATE(I20,"Video_DTF.mp4")</f>
        <v>https://raw.githubusercontent.com/maxuzkikh/Ozon_upload/main/Tatulya/images/A4/Video_DTF.mp4</v>
      </c>
    </row>
    <row r="21" customFormat="false" ht="17.15" hidden="false" customHeight="true" outlineLevel="0" collapsed="false">
      <c r="A21" s="9" t="s">
        <v>72</v>
      </c>
      <c r="B21" s="10" t="s">
        <v>122</v>
      </c>
      <c r="D21" s="0" t="s">
        <v>123</v>
      </c>
      <c r="E21" s="0" t="str">
        <f aca="false">CONCATENATE("C:\Users\Max\Documents\GitHub\Ozon_upload\Tatulya\barcode\A4\", B21, ".pdf")</f>
        <v>C:\Users\Max\Documents\GitHub\Ozon_upload\Tatulya\barcode\A4\Термонаклейка Сердце Море Силует.pdf</v>
      </c>
      <c r="F21" s="0" t="str">
        <f aca="false">CONCATENATE("C:\Users\",[1]username!B#REF!,"\Documents\GitHub\Ozon_upload\DTF_images\tatyana\A4\set4\",D21,".tif")</f>
        <v>C:\Users\\Documents\GitHub\Ozon_upload\DTF_images\tatyana\A4\set4\heart_ocean1_horiz.tif</v>
      </c>
      <c r="G21" s="0" t="n">
        <v>0</v>
      </c>
      <c r="H21" s="0" t="n">
        <v>1</v>
      </c>
      <c r="I21" s="0" t="s">
        <v>76</v>
      </c>
      <c r="J21" s="0" t="s">
        <v>72</v>
      </c>
      <c r="K21" s="0" t="s">
        <v>77</v>
      </c>
      <c r="N21" s="0" t="str">
        <f aca="false">B21</f>
        <v>Термонаклейка Сердце Море Силует</v>
      </c>
      <c r="P21" s="0" t="str">
        <f aca="false">"Термонаклейка для одежды:" &amp; SUBSTITUTE(B21, "Термонаклейка", "")</f>
        <v>Термонаклейка для одежды: Сердце Море Силует</v>
      </c>
      <c r="Q21" s="11" t="n">
        <v>349</v>
      </c>
      <c r="R21" s="0" t="s">
        <v>78</v>
      </c>
      <c r="S21" s="11" t="str">
        <f aca="false">B21&amp;Описание!B26</f>
        <v>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1" s="0" t="n">
        <v>1</v>
      </c>
      <c r="U21" s="0" t="n">
        <v>30</v>
      </c>
      <c r="V21" s="0" t="n">
        <v>21</v>
      </c>
      <c r="W21" s="0" t="n">
        <v>10</v>
      </c>
      <c r="X21" s="0" t="s">
        <v>79</v>
      </c>
      <c r="Y21" s="12" t="str">
        <f aca="false">CONCATENATE(CONCATENATE(I21,D21,"_1.jpg;"),CONCATENATE(I21,D21,"_2.jpg;"),CONCATENATE(I21,D21,"_3.jpg;"),CONCATENATE(I21,D21,"_4.jpg;"),CONCATENATE(I21,D21,"_5.jpg;"),CONCATENATE(I21,D21,"_6.jpg;"),CONCATENATE(I21,D21,"_7.jpg;"),CONCATENATE(I21,"instruction_A4.jpg;"))</f>
        <v>https://raw.githubusercontent.com/maxuzkikh/Ozon_upload/main/Tatulya/images/A4/heart_ocean1_horiz_1.jpg;https://raw.githubusercontent.com/maxuzkikh/Ozon_upload/main/Tatulya/images/A4/heart_ocean1_horiz_2.jpg;https://raw.githubusercontent.com/maxuzkikh/Ozon_upload/main/Tatulya/images/A4/heart_ocean1_horiz_3.jpg;https://raw.githubusercontent.com/maxuzkikh/Ozon_upload/main/Tatulya/images/A4/heart_ocean1_horiz_4.jpg;https://raw.githubusercontent.com/maxuzkikh/Ozon_upload/main/Tatulya/images/A4/heart_ocean1_horiz_5.jpg;https://raw.githubusercontent.com/maxuzkikh/Ozon_upload/main/Tatulya/images/A4/heart_ocean1_horiz_6.jpg;https://raw.githubusercontent.com/maxuzkikh/Ozon_upload/main/Tatulya/images/A4/heart_ocean1_horiz_7.jpg;https://raw.githubusercontent.com/maxuzkikh/Ozon_upload/main/Tatulya/images/A4/instruction_A4.jpg;</v>
      </c>
      <c r="Z21" s="13" t="str">
        <f aca="false">CONCATENATE(I21,"Video_DTF.mp4;")</f>
        <v>https://raw.githubusercontent.com/maxuzkikh/Ozon_upload/main/Tatulya/images/A4/Video_DTF.mp4;</v>
      </c>
      <c r="AA21" s="13"/>
      <c r="AB21" s="0" t="str">
        <f aca="false">B21</f>
        <v>Термонаклейка Сердце Море Силует</v>
      </c>
      <c r="AC21" s="0" t="str">
        <f aca="false">B21</f>
        <v>Термонаклейка Сердце Море Силует</v>
      </c>
      <c r="AD21" s="0" t="n">
        <f aca="false">Q21</f>
        <v>349</v>
      </c>
      <c r="AE21" s="0" t="n">
        <f aca="false">ROUND(AD21*1.5,0)</f>
        <v>524</v>
      </c>
      <c r="AF21" s="14" t="s">
        <v>80</v>
      </c>
      <c r="AG21" s="9" t="s">
        <v>81</v>
      </c>
      <c r="AJ21" s="0" t="n">
        <f aca="false">W21</f>
        <v>10</v>
      </c>
      <c r="AK21" s="15" t="n">
        <f aca="false">V21*10</f>
        <v>210</v>
      </c>
      <c r="AL21" s="16" t="n">
        <v>1</v>
      </c>
      <c r="AM21" s="15" t="n">
        <f aca="false">U21*10</f>
        <v>300</v>
      </c>
      <c r="AN21" s="17" t="str">
        <f aca="false">CONCATENATE(I21,D21,"_1.jpg")</f>
        <v>https://raw.githubusercontent.com/maxuzkikh/Ozon_upload/main/Tatulya/images/A4/heart_ocean1_horiz_1.jpg</v>
      </c>
      <c r="AO21" s="18" t="str">
        <f aca="false">CONCATENATE(CONCATENATE(I21, D21, "_2.jpg;"),CONCATENATE(I21, D21, "_3.jpg;"),CONCATENATE(I21, D21, "_4.jpg;"),CONCATENATE(I21, D21, "_5.jpg;"),CONCATENATE(I21, "instruction_A4.jpg;") )</f>
        <v>https://raw.githubusercontent.com/maxuzkikh/Ozon_upload/main/Tatulya/images/A4/heart_ocean1_horiz_2.jpg;https://raw.githubusercontent.com/maxuzkikh/Ozon_upload/main/Tatulya/images/A4/heart_ocean1_horiz_3.jpg;https://raw.githubusercontent.com/maxuzkikh/Ozon_upload/main/Tatulya/images/A4/heart_ocean1_horiz_4.jpg;https://raw.githubusercontent.com/maxuzkikh/Ozon_upload/main/Tatulya/images/A4/heart_ocean1_horiz_5.jpg;https://raw.githubusercontent.com/maxuzkikh/Ozon_upload/main/Tatulya/images/A4/instruction_A4.jpg;</v>
      </c>
      <c r="AR21" s="17" t="str">
        <f aca="false">K21</f>
        <v>Amazing Pics</v>
      </c>
      <c r="AS21" s="19" t="s">
        <v>82</v>
      </c>
      <c r="AU21" s="9"/>
      <c r="AV21" s="0" t="str">
        <f aca="false">SUBSTITUTE(B21,"Термонаклейка ","")</f>
        <v>Сердце Море Силует</v>
      </c>
      <c r="AW21" s="14" t="s">
        <v>83</v>
      </c>
      <c r="AX21" s="0" t="str">
        <f aca="false">S21</f>
        <v>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1" s="15" t="str">
        <f aca="false">X21</f>
        <v>Россия</v>
      </c>
      <c r="BC21" s="15" t="str">
        <f aca="false">R21</f>
        <v>Полимерный материал</v>
      </c>
      <c r="BE21" s="9" t="s">
        <v>81</v>
      </c>
      <c r="BF21" s="9"/>
      <c r="BG21" s="18" t="str">
        <f aca="false">CONCATENATE(I21,D21,"_color.jpg")</f>
        <v>https://raw.githubusercontent.com/maxuzkikh/Ozon_upload/main/Tatulya/images/A4/heart_ocean1_horiz_color.jpg</v>
      </c>
      <c r="BO21" s="0" t="str">
        <f aca="false">CONCATENATE("термонаклейка для одежды, термотрансфер, заплатка, принт, наклейка для декора одежды и других предметов из текстиля,",SUBSTITUTE(B21,"Термонаклейка",""))</f>
        <v>термонаклейка для одежды, термотрансфер, заплатка, принт, наклейка для декора одежды и других предметов из текстиля, Сердце Море Силует</v>
      </c>
      <c r="BT21" s="13" t="s">
        <v>84</v>
      </c>
      <c r="BU21" s="20" t="str">
        <f aca="false">CONCATENATE(I21,"Video_DTF.mp4")</f>
        <v>https://raw.githubusercontent.com/maxuzkikh/Ozon_upload/main/Tatulya/images/A4/Video_DTF.mp4</v>
      </c>
    </row>
    <row r="22" customFormat="false" ht="17.15" hidden="false" customHeight="true" outlineLevel="0" collapsed="false">
      <c r="A22" s="9" t="s">
        <v>72</v>
      </c>
      <c r="B22" s="10" t="s">
        <v>124</v>
      </c>
      <c r="D22" s="0" t="s">
        <v>125</v>
      </c>
      <c r="E22" s="0" t="str">
        <f aca="false">CONCATENATE("C:\Users\Max\Documents\GitHub\Ozon_upload\Tatulya\barcode\A4\", B22, ".pdf")</f>
        <v>C:\Users\Max\Documents\GitHub\Ozon_upload\Tatulya\barcode\A4\Термонаклейка Белая Лошадь Цветы.pdf</v>
      </c>
      <c r="F22" s="0" t="str">
        <f aca="false">CONCATENATE("C:\Users\",[1]username!B#REF!,"\Documents\GitHub\Ozon_upload\DTF_images\tatyana\A4\set4\",D22,".tif")</f>
        <v>C:\Users\\Documents\GitHub\Ozon_upload\DTF_images\tatyana\A4\set4\horse_white1_vert.tif</v>
      </c>
      <c r="G22" s="0" t="n">
        <v>1</v>
      </c>
      <c r="H22" s="0" t="n">
        <v>1</v>
      </c>
      <c r="I22" s="0" t="s">
        <v>76</v>
      </c>
      <c r="J22" s="0" t="s">
        <v>72</v>
      </c>
      <c r="K22" s="0" t="s">
        <v>77</v>
      </c>
      <c r="N22" s="0" t="str">
        <f aca="false">B22</f>
        <v>Термонаклейка Белая Лошадь Цветы</v>
      </c>
      <c r="P22" s="0" t="str">
        <f aca="false">"Термонаклейка для одежды:" &amp; SUBSTITUTE(B22, "Термонаклейка", "")</f>
        <v>Термонаклейка для одежды: Белая Лошадь Цветы</v>
      </c>
      <c r="Q22" s="11" t="n">
        <v>349</v>
      </c>
      <c r="R22" s="0" t="s">
        <v>78</v>
      </c>
      <c r="S22" s="11" t="str">
        <f aca="false">B22&amp;Описание!B27</f>
        <v>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2" s="0" t="n">
        <v>1</v>
      </c>
      <c r="U22" s="0" t="n">
        <v>30</v>
      </c>
      <c r="V22" s="0" t="n">
        <v>21</v>
      </c>
      <c r="W22" s="0" t="n">
        <v>10</v>
      </c>
      <c r="X22" s="0" t="s">
        <v>79</v>
      </c>
      <c r="Y22" s="12" t="str">
        <f aca="false">CONCATENATE(CONCATENATE(I22,D22,"_1.jpg;"),CONCATENATE(I22,D22,"_2.jpg;"),CONCATENATE(I22,D22,"_3.jpg;"),CONCATENATE(I22,D22,"_4.jpg;"),CONCATENATE(I22,D22,"_5.jpg;"),CONCATENATE(I22,D22,"_6.jpg;"),CONCATENATE(I22,D22,"_7.jpg;"),CONCATENATE(I22,"instruction_A4.jpg;"))</f>
        <v>https://raw.githubusercontent.com/maxuzkikh/Ozon_upload/main/Tatulya/images/A4/horse_white1_vert_1.jpg;https://raw.githubusercontent.com/maxuzkikh/Ozon_upload/main/Tatulya/images/A4/horse_white1_vert_2.jpg;https://raw.githubusercontent.com/maxuzkikh/Ozon_upload/main/Tatulya/images/A4/horse_white1_vert_3.jpg;https://raw.githubusercontent.com/maxuzkikh/Ozon_upload/main/Tatulya/images/A4/horse_white1_vert_4.jpg;https://raw.githubusercontent.com/maxuzkikh/Ozon_upload/main/Tatulya/images/A4/horse_white1_vert_5.jpg;https://raw.githubusercontent.com/maxuzkikh/Ozon_upload/main/Tatulya/images/A4/horse_white1_vert_6.jpg;https://raw.githubusercontent.com/maxuzkikh/Ozon_upload/main/Tatulya/images/A4/horse_white1_vert_7.jpg;https://raw.githubusercontent.com/maxuzkikh/Ozon_upload/main/Tatulya/images/A4/instruction_A4.jpg;</v>
      </c>
      <c r="Z22" s="13" t="str">
        <f aca="false">CONCATENATE(I22,"Video_DTF.mp4;")</f>
        <v>https://raw.githubusercontent.com/maxuzkikh/Ozon_upload/main/Tatulya/images/A4/Video_DTF.mp4;</v>
      </c>
      <c r="AA22" s="13"/>
      <c r="AB22" s="0" t="str">
        <f aca="false">B22</f>
        <v>Термонаклейка Белая Лошадь Цветы</v>
      </c>
      <c r="AC22" s="0" t="str">
        <f aca="false">B22</f>
        <v>Термонаклейка Белая Лошадь Цветы</v>
      </c>
      <c r="AD22" s="0" t="n">
        <f aca="false">Q22</f>
        <v>349</v>
      </c>
      <c r="AE22" s="0" t="n">
        <f aca="false">ROUND(AD22*1.5,0)</f>
        <v>524</v>
      </c>
      <c r="AF22" s="14" t="s">
        <v>80</v>
      </c>
      <c r="AG22" s="9" t="s">
        <v>81</v>
      </c>
      <c r="AJ22" s="0" t="n">
        <f aca="false">W22</f>
        <v>10</v>
      </c>
      <c r="AK22" s="15" t="n">
        <f aca="false">V22*10</f>
        <v>210</v>
      </c>
      <c r="AL22" s="16" t="n">
        <v>1</v>
      </c>
      <c r="AM22" s="15" t="n">
        <f aca="false">U22*10</f>
        <v>300</v>
      </c>
      <c r="AN22" s="17" t="str">
        <f aca="false">CONCATENATE(I22,D22,"_1.jpg")</f>
        <v>https://raw.githubusercontent.com/maxuzkikh/Ozon_upload/main/Tatulya/images/A4/horse_white1_vert_1.jpg</v>
      </c>
      <c r="AO22" s="18" t="str">
        <f aca="false">CONCATENATE(CONCATENATE(I22, D22, "_2.jpg;"),CONCATENATE(I22, D22, "_3.jpg;"),CONCATENATE(I22, D22, "_4.jpg;"),CONCATENATE(I22, D22, "_5.jpg;"),CONCATENATE(I22, "instruction_A4.jpg;") )</f>
        <v>https://raw.githubusercontent.com/maxuzkikh/Ozon_upload/main/Tatulya/images/A4/horse_white1_vert_2.jpg;https://raw.githubusercontent.com/maxuzkikh/Ozon_upload/main/Tatulya/images/A4/horse_white1_vert_3.jpg;https://raw.githubusercontent.com/maxuzkikh/Ozon_upload/main/Tatulya/images/A4/horse_white1_vert_4.jpg;https://raw.githubusercontent.com/maxuzkikh/Ozon_upload/main/Tatulya/images/A4/horse_white1_vert_5.jpg;https://raw.githubusercontent.com/maxuzkikh/Ozon_upload/main/Tatulya/images/A4/instruction_A4.jpg;</v>
      </c>
      <c r="AR22" s="17" t="str">
        <f aca="false">K22</f>
        <v>Amazing Pics</v>
      </c>
      <c r="AS22" s="19" t="s">
        <v>82</v>
      </c>
      <c r="AU22" s="9"/>
      <c r="AV22" s="0" t="str">
        <f aca="false">SUBSTITUTE(B22,"Термонаклейка ","")</f>
        <v>Белая Лошадь Цветы</v>
      </c>
      <c r="AW22" s="14" t="s">
        <v>83</v>
      </c>
      <c r="AX22" s="0" t="str">
        <f aca="false">S22</f>
        <v>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2" s="15" t="str">
        <f aca="false">X22</f>
        <v>Россия</v>
      </c>
      <c r="BC22" s="15" t="str">
        <f aca="false">R22</f>
        <v>Полимерный материал</v>
      </c>
      <c r="BE22" s="9" t="s">
        <v>81</v>
      </c>
      <c r="BF22" s="9"/>
      <c r="BG22" s="18" t="str">
        <f aca="false">CONCATENATE(I22,D22,"_color.jpg")</f>
        <v>https://raw.githubusercontent.com/maxuzkikh/Ozon_upload/main/Tatulya/images/A4/horse_white1_vert_color.jpg</v>
      </c>
      <c r="BO22" s="0" t="str">
        <f aca="false">CONCATENATE("термонаклейка для одежды, термотрансфер, заплатка, принт, наклейка для декора одежды и других предметов из текстиля,",SUBSTITUTE(B22,"Термонаклейка",""))</f>
        <v>термонаклейка для одежды, термотрансфер, заплатка, принт, наклейка для декора одежды и других предметов из текстиля, Белая Лошадь Цветы</v>
      </c>
      <c r="BT22" s="13" t="s">
        <v>84</v>
      </c>
      <c r="BU22" s="20" t="str">
        <f aca="false">CONCATENATE(I22,"Video_DTF.mp4")</f>
        <v>https://raw.githubusercontent.com/maxuzkikh/Ozon_upload/main/Tatulya/images/A4/Video_DTF.mp4</v>
      </c>
    </row>
    <row r="23" customFormat="false" ht="17.15" hidden="false" customHeight="true" outlineLevel="0" collapsed="false">
      <c r="A23" s="9" t="s">
        <v>72</v>
      </c>
      <c r="B23" s="10" t="s">
        <v>126</v>
      </c>
      <c r="D23" s="0" t="s">
        <v>127</v>
      </c>
      <c r="E23" s="0" t="str">
        <f aca="false">CONCATENATE("C:\Users\Max\Documents\GitHub\Ozon_upload\Tatulya\barcode\A4\", B23, ".pdf")</f>
        <v>C:\Users\Max\Documents\GitHub\Ozon_upload\Tatulya\barcode\A4\Термонаклейка Морская Ракушка Силует.pdf</v>
      </c>
      <c r="F23" s="0" t="str">
        <f aca="false">CONCATENATE("C:\Users\",[1]username!B#REF!,"\Documents\GitHub\Ozon_upload\DTF_images\tatyana\A4\set4\",D23,".tif")</f>
        <v>C:\Users\\Documents\GitHub\Ozon_upload\DTF_images\tatyana\A4\set4\seashell_a1_vert.tif</v>
      </c>
      <c r="G23" s="0" t="n">
        <v>1</v>
      </c>
      <c r="H23" s="0" t="n">
        <v>1</v>
      </c>
      <c r="I23" s="0" t="s">
        <v>76</v>
      </c>
      <c r="J23" s="0" t="s">
        <v>72</v>
      </c>
      <c r="K23" s="0" t="s">
        <v>77</v>
      </c>
      <c r="N23" s="0" t="str">
        <f aca="false">B23</f>
        <v>Термонаклейка Морская Ракушка Силует</v>
      </c>
      <c r="P23" s="0" t="str">
        <f aca="false">"Термонаклейка для одежды:" &amp; SUBSTITUTE(B23, "Термонаклейка", "")</f>
        <v>Термонаклейка для одежды: Морская Ракушка Силует</v>
      </c>
      <c r="Q23" s="11" t="n">
        <v>349</v>
      </c>
      <c r="R23" s="0" t="s">
        <v>78</v>
      </c>
      <c r="S23" s="11" t="str">
        <f aca="false">B23&amp;Описание!B28</f>
        <v>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3" s="0" t="n">
        <v>1</v>
      </c>
      <c r="U23" s="0" t="n">
        <v>30</v>
      </c>
      <c r="V23" s="0" t="n">
        <v>21</v>
      </c>
      <c r="W23" s="0" t="n">
        <v>10</v>
      </c>
      <c r="X23" s="0" t="s">
        <v>79</v>
      </c>
      <c r="Y23" s="12" t="str">
        <f aca="false">CONCATENATE(CONCATENATE(I23,D23,"_1.jpg;"),CONCATENATE(I23,D23,"_2.jpg;"),CONCATENATE(I23,D23,"_3.jpg;"),CONCATENATE(I23,D23,"_4.jpg;"),CONCATENATE(I23,D23,"_5.jpg;"),CONCATENATE(I23,D23,"_6.jpg;"),CONCATENATE(I23,D23,"_7.jpg;"),CONCATENATE(I23,"instruction_A4.jpg;"))</f>
        <v>https://raw.githubusercontent.com/maxuzkikh/Ozon_upload/main/Tatulya/images/A4/seashell_a1_vert_1.jpg;https://raw.githubusercontent.com/maxuzkikh/Ozon_upload/main/Tatulya/images/A4/seashell_a1_vert_2.jpg;https://raw.githubusercontent.com/maxuzkikh/Ozon_upload/main/Tatulya/images/A4/seashell_a1_vert_3.jpg;https://raw.githubusercontent.com/maxuzkikh/Ozon_upload/main/Tatulya/images/A4/seashell_a1_vert_4.jpg;https://raw.githubusercontent.com/maxuzkikh/Ozon_upload/main/Tatulya/images/A4/seashell_a1_vert_5.jpg;https://raw.githubusercontent.com/maxuzkikh/Ozon_upload/main/Tatulya/images/A4/seashell_a1_vert_6.jpg;https://raw.githubusercontent.com/maxuzkikh/Ozon_upload/main/Tatulya/images/A4/seashell_a1_vert_7.jpg;https://raw.githubusercontent.com/maxuzkikh/Ozon_upload/main/Tatulya/images/A4/instruction_A4.jpg;</v>
      </c>
      <c r="Z23" s="13" t="str">
        <f aca="false">CONCATENATE(I23,"Video_DTF.mp4;")</f>
        <v>https://raw.githubusercontent.com/maxuzkikh/Ozon_upload/main/Tatulya/images/A4/Video_DTF.mp4;</v>
      </c>
      <c r="AA23" s="13"/>
      <c r="AB23" s="0" t="str">
        <f aca="false">B23</f>
        <v>Термонаклейка Морская Ракушка Силует</v>
      </c>
      <c r="AC23" s="0" t="str">
        <f aca="false">B23</f>
        <v>Термонаклейка Морская Ракушка Силует</v>
      </c>
      <c r="AD23" s="0" t="n">
        <f aca="false">Q23</f>
        <v>349</v>
      </c>
      <c r="AE23" s="0" t="n">
        <f aca="false">ROUND(AD23*1.5,0)</f>
        <v>524</v>
      </c>
      <c r="AF23" s="14" t="s">
        <v>80</v>
      </c>
      <c r="AG23" s="9" t="s">
        <v>81</v>
      </c>
      <c r="AJ23" s="0" t="n">
        <f aca="false">W23</f>
        <v>10</v>
      </c>
      <c r="AK23" s="15" t="n">
        <f aca="false">V23*10</f>
        <v>210</v>
      </c>
      <c r="AL23" s="16" t="n">
        <v>1</v>
      </c>
      <c r="AM23" s="15" t="n">
        <f aca="false">U23*10</f>
        <v>300</v>
      </c>
      <c r="AN23" s="17" t="str">
        <f aca="false">CONCATENATE(I23,D23,"_1.jpg")</f>
        <v>https://raw.githubusercontent.com/maxuzkikh/Ozon_upload/main/Tatulya/images/A4/seashell_a1_vert_1.jpg</v>
      </c>
      <c r="AO23" s="18" t="str">
        <f aca="false">CONCATENATE(CONCATENATE(I23, D23, "_2.jpg;"),CONCATENATE(I23, D23, "_3.jpg;"),CONCATENATE(I23, D23, "_4.jpg;"),CONCATENATE(I23, D23, "_5.jpg;"),CONCATENATE(I23, "instruction_A4.jpg;") )</f>
        <v>https://raw.githubusercontent.com/maxuzkikh/Ozon_upload/main/Tatulya/images/A4/seashell_a1_vert_2.jpg;https://raw.githubusercontent.com/maxuzkikh/Ozon_upload/main/Tatulya/images/A4/seashell_a1_vert_3.jpg;https://raw.githubusercontent.com/maxuzkikh/Ozon_upload/main/Tatulya/images/A4/seashell_a1_vert_4.jpg;https://raw.githubusercontent.com/maxuzkikh/Ozon_upload/main/Tatulya/images/A4/seashell_a1_vert_5.jpg;https://raw.githubusercontent.com/maxuzkikh/Ozon_upload/main/Tatulya/images/A4/instruction_A4.jpg;</v>
      </c>
      <c r="AR23" s="17" t="str">
        <f aca="false">K23</f>
        <v>Amazing Pics</v>
      </c>
      <c r="AS23" s="19" t="s">
        <v>82</v>
      </c>
      <c r="AU23" s="9"/>
      <c r="AV23" s="0" t="str">
        <f aca="false">SUBSTITUTE(B23,"Термонаклейка ","")</f>
        <v>Морская Ракушка Силует</v>
      </c>
      <c r="AW23" s="14" t="s">
        <v>83</v>
      </c>
      <c r="AX23" s="0" t="str">
        <f aca="false">S23</f>
        <v>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3" s="15" t="str">
        <f aca="false">X23</f>
        <v>Россия</v>
      </c>
      <c r="BC23" s="15" t="str">
        <f aca="false">R23</f>
        <v>Полимерный материал</v>
      </c>
      <c r="BE23" s="9" t="s">
        <v>81</v>
      </c>
      <c r="BF23" s="9"/>
      <c r="BG23" s="18" t="str">
        <f aca="false">CONCATENATE(I23,D23,"_color.jpg")</f>
        <v>https://raw.githubusercontent.com/maxuzkikh/Ozon_upload/main/Tatulya/images/A4/seashell_a1_vert_color.jpg</v>
      </c>
      <c r="BO23" s="0" t="str">
        <f aca="false">CONCATENATE("термонаклейка для одежды, термотрансфер, заплатка, принт, наклейка для декора одежды и других предметов из текстиля,",SUBSTITUTE(B23,"Термонаклейка",""))</f>
        <v>термонаклейка для одежды, термотрансфер, заплатка, принт, наклейка для декора одежды и других предметов из текстиля, Морская Ракушка Силует</v>
      </c>
      <c r="BT23" s="13" t="s">
        <v>84</v>
      </c>
      <c r="BU23" s="20" t="str">
        <f aca="false">CONCATENATE(I23,"Video_DTF.mp4")</f>
        <v>https://raw.githubusercontent.com/maxuzkikh/Ozon_upload/main/Tatulya/images/A4/Video_DTF.mp4</v>
      </c>
    </row>
    <row r="24" customFormat="false" ht="17.15" hidden="false" customHeight="true" outlineLevel="0" collapsed="false">
      <c r="A24" s="9" t="s">
        <v>72</v>
      </c>
      <c r="B24" s="10" t="s">
        <v>128</v>
      </c>
      <c r="D24" s="0" t="s">
        <v>129</v>
      </c>
      <c r="E24" s="0" t="str">
        <f aca="false">CONCATENATE("C:\Users\Max\Documents\GitHub\Ozon_upload\Tatulya\barcode\A4\", B24, ".pdf")</f>
        <v>C:\Users\Max\Documents\GitHub\Ozon_upload\Tatulya\barcode\A4\Термонаклейка Подсолнухи Цветы.pdf</v>
      </c>
      <c r="F24" s="0" t="str">
        <f aca="false">CONCATENATE("C:\Users\",[1]username!B#REF!,"\Documents\GitHub\Ozon_upload\DTF_images\tatyana\A4\set4\",D24,".tif")</f>
        <v>C:\Users\\Documents\GitHub\Ozon_upload\DTF_images\tatyana\A4\set4\sunflower_v1_vert.tif</v>
      </c>
      <c r="G24" s="0" t="n">
        <v>1</v>
      </c>
      <c r="H24" s="0" t="n">
        <v>1</v>
      </c>
      <c r="I24" s="0" t="s">
        <v>76</v>
      </c>
      <c r="J24" s="0" t="s">
        <v>72</v>
      </c>
      <c r="K24" s="0" t="s">
        <v>77</v>
      </c>
      <c r="N24" s="0" t="str">
        <f aca="false">B24</f>
        <v>Термонаклейка Подсолнухи Цветы</v>
      </c>
      <c r="P24" s="0" t="str">
        <f aca="false">"Термонаклейка для одежды:" &amp; SUBSTITUTE(B24, "Термонаклейка", "")</f>
        <v>Термонаклейка для одежды: Подсолнухи Цветы</v>
      </c>
      <c r="Q24" s="11" t="n">
        <v>349</v>
      </c>
      <c r="R24" s="0" t="s">
        <v>78</v>
      </c>
      <c r="S24" s="11" t="str">
        <f aca="false">B24&amp;Описание!B29</f>
        <v>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4" s="0" t="n">
        <v>1</v>
      </c>
      <c r="U24" s="0" t="n">
        <v>30</v>
      </c>
      <c r="V24" s="0" t="n">
        <v>21</v>
      </c>
      <c r="W24" s="0" t="n">
        <v>10</v>
      </c>
      <c r="X24" s="0" t="s">
        <v>79</v>
      </c>
      <c r="Y24" s="12" t="str">
        <f aca="false">CONCATENATE(CONCATENATE(I24,D24,"_1.jpg;"),CONCATENATE(I24,D24,"_2.jpg;"),CONCATENATE(I24,D24,"_3.jpg;"),CONCATENATE(I24,D24,"_4.jpg;"),CONCATENATE(I24,D24,"_5.jpg;"),CONCATENATE(I24,D24,"_6.jpg;"),CONCATENATE(I24,D24,"_7.jpg;"),CONCATENATE(I24,"instruction_A4.jpg;"))</f>
        <v>https://raw.githubusercontent.com/maxuzkikh/Ozon_upload/main/Tatulya/images/A4/sunflower_v1_vert_1.jpg;https://raw.githubusercontent.com/maxuzkikh/Ozon_upload/main/Tatulya/images/A4/sunflower_v1_vert_2.jpg;https://raw.githubusercontent.com/maxuzkikh/Ozon_upload/main/Tatulya/images/A4/sunflower_v1_vert_3.jpg;https://raw.githubusercontent.com/maxuzkikh/Ozon_upload/main/Tatulya/images/A4/sunflower_v1_vert_4.jpg;https://raw.githubusercontent.com/maxuzkikh/Ozon_upload/main/Tatulya/images/A4/sunflower_v1_vert_5.jpg;https://raw.githubusercontent.com/maxuzkikh/Ozon_upload/main/Tatulya/images/A4/sunflower_v1_vert_6.jpg;https://raw.githubusercontent.com/maxuzkikh/Ozon_upload/main/Tatulya/images/A4/sunflower_v1_vert_7.jpg;https://raw.githubusercontent.com/maxuzkikh/Ozon_upload/main/Tatulya/images/A4/instruction_A4.jpg;</v>
      </c>
      <c r="Z24" s="13" t="str">
        <f aca="false">CONCATENATE(I24,"Video_DTF.mp4;")</f>
        <v>https://raw.githubusercontent.com/maxuzkikh/Ozon_upload/main/Tatulya/images/A4/Video_DTF.mp4;</v>
      </c>
      <c r="AA24" s="13"/>
      <c r="AB24" s="0" t="str">
        <f aca="false">B24</f>
        <v>Термонаклейка Подсолнухи Цветы</v>
      </c>
      <c r="AC24" s="0" t="str">
        <f aca="false">B24</f>
        <v>Термонаклейка Подсолнухи Цветы</v>
      </c>
      <c r="AD24" s="0" t="n">
        <f aca="false">Q24</f>
        <v>349</v>
      </c>
      <c r="AE24" s="0" t="n">
        <f aca="false">ROUND(AD24*1.5,0)</f>
        <v>524</v>
      </c>
      <c r="AF24" s="14" t="s">
        <v>80</v>
      </c>
      <c r="AG24" s="9" t="s">
        <v>81</v>
      </c>
      <c r="AJ24" s="0" t="n">
        <f aca="false">W24</f>
        <v>10</v>
      </c>
      <c r="AK24" s="15" t="n">
        <f aca="false">V24*10</f>
        <v>210</v>
      </c>
      <c r="AL24" s="16" t="n">
        <v>1</v>
      </c>
      <c r="AM24" s="15" t="n">
        <f aca="false">U24*10</f>
        <v>300</v>
      </c>
      <c r="AN24" s="17" t="str">
        <f aca="false">CONCATENATE(I24,D24,"_1.jpg")</f>
        <v>https://raw.githubusercontent.com/maxuzkikh/Ozon_upload/main/Tatulya/images/A4/sunflower_v1_vert_1.jpg</v>
      </c>
      <c r="AO24" s="18" t="str">
        <f aca="false">CONCATENATE(CONCATENATE(I24, D24, "_2.jpg;"),CONCATENATE(I24, D24, "_3.jpg;"),CONCATENATE(I24, D24, "_4.jpg;"),CONCATENATE(I24, D24, "_5.jpg;"),CONCATENATE(I24, "instruction_A4.jpg;") )</f>
        <v>https://raw.githubusercontent.com/maxuzkikh/Ozon_upload/main/Tatulya/images/A4/sunflower_v1_vert_2.jpg;https://raw.githubusercontent.com/maxuzkikh/Ozon_upload/main/Tatulya/images/A4/sunflower_v1_vert_3.jpg;https://raw.githubusercontent.com/maxuzkikh/Ozon_upload/main/Tatulya/images/A4/sunflower_v1_vert_4.jpg;https://raw.githubusercontent.com/maxuzkikh/Ozon_upload/main/Tatulya/images/A4/sunflower_v1_vert_5.jpg;https://raw.githubusercontent.com/maxuzkikh/Ozon_upload/main/Tatulya/images/A4/instruction_A4.jpg;</v>
      </c>
      <c r="AR24" s="17" t="str">
        <f aca="false">K24</f>
        <v>Amazing Pics</v>
      </c>
      <c r="AS24" s="19" t="s">
        <v>82</v>
      </c>
      <c r="AU24" s="9"/>
      <c r="AV24" s="0" t="str">
        <f aca="false">SUBSTITUTE(B24,"Термонаклейка ","")</f>
        <v>Подсолнухи Цветы</v>
      </c>
      <c r="AW24" s="14" t="s">
        <v>83</v>
      </c>
      <c r="AX24" s="0" t="str">
        <f aca="false">S24</f>
        <v>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4" s="15" t="str">
        <f aca="false">X24</f>
        <v>Россия</v>
      </c>
      <c r="BC24" s="15" t="str">
        <f aca="false">R24</f>
        <v>Полимерный материал</v>
      </c>
      <c r="BE24" s="9" t="s">
        <v>81</v>
      </c>
      <c r="BF24" s="9"/>
      <c r="BG24" s="18" t="str">
        <f aca="false">CONCATENATE(I24,D24,"_color.jpg")</f>
        <v>https://raw.githubusercontent.com/maxuzkikh/Ozon_upload/main/Tatulya/images/A4/sunflower_v1_vert_color.jpg</v>
      </c>
      <c r="BO24" s="0" t="str">
        <f aca="false">CONCATENATE("термонаклейка для одежды, термотрансфер, заплатка, принт, наклейка для декора одежды и других предметов из текстиля,",SUBSTITUTE(B24,"Термонаклейка",""))</f>
        <v>термонаклейка для одежды, термотрансфер, заплатка, принт, наклейка для декора одежды и других предметов из текстиля, Подсолнухи Цветы</v>
      </c>
      <c r="BT24" s="13" t="s">
        <v>84</v>
      </c>
      <c r="BU24" s="20" t="str">
        <f aca="false">CONCATENATE(I24,"Video_DTF.mp4")</f>
        <v>https://raw.githubusercontent.com/maxuzkikh/Ozon_upload/main/Tatulya/images/A4/Video_DTF.mp4</v>
      </c>
    </row>
    <row r="25" customFormat="false" ht="17.15" hidden="false" customHeight="true" outlineLevel="0" collapsed="false">
      <c r="A25" s="9" t="s">
        <v>72</v>
      </c>
      <c r="B25" s="10" t="s">
        <v>130</v>
      </c>
      <c r="D25" s="0" t="s">
        <v>131</v>
      </c>
      <c r="E25" s="0" t="str">
        <f aca="false">CONCATENATE("C:\Users\Max\Documents\GitHub\Ozon_upload\Tatulya\barcode\A4\", B25, ".pdf")</f>
        <v>C:\Users\Max\Documents\GitHub\Ozon_upload\Tatulya\barcode\A4\Термонаклейка Черепаха Цветы на панцире.pdf</v>
      </c>
      <c r="F25" s="0" t="str">
        <f aca="false">CONCATENATE("C:\Users\",[1]username!B#REF!,"\Documents\GitHub\Ozon_upload\DTF_images\tatyana\A4\set4\",D25,".tif")</f>
        <v>C:\Users\\Documents\GitHub\Ozon_upload\DTF_images\tatyana\A4\set4\turtle_t1_horiz.tif</v>
      </c>
      <c r="G25" s="0" t="n">
        <v>0</v>
      </c>
      <c r="H25" s="0" t="n">
        <v>1</v>
      </c>
      <c r="I25" s="0" t="s">
        <v>76</v>
      </c>
      <c r="J25" s="0" t="s">
        <v>72</v>
      </c>
      <c r="K25" s="0" t="s">
        <v>77</v>
      </c>
      <c r="N25" s="0" t="str">
        <f aca="false">B25</f>
        <v>Термонаклейка Черепаха Цветы на панцире</v>
      </c>
      <c r="P25" s="0" t="str">
        <f aca="false">"Термонаклейка для одежды:" &amp; SUBSTITUTE(B25, "Термонаклейка", "")</f>
        <v>Термонаклейка для одежды: Черепаха Цветы на панцире</v>
      </c>
      <c r="Q25" s="11" t="n">
        <v>349</v>
      </c>
      <c r="R25" s="0" t="s">
        <v>78</v>
      </c>
      <c r="S25" s="11" t="str">
        <f aca="false">B25&amp;Описание!B30</f>
        <v>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5" s="0" t="n">
        <v>1</v>
      </c>
      <c r="U25" s="0" t="n">
        <v>30</v>
      </c>
      <c r="V25" s="0" t="n">
        <v>21</v>
      </c>
      <c r="W25" s="0" t="n">
        <v>10</v>
      </c>
      <c r="X25" s="0" t="s">
        <v>79</v>
      </c>
      <c r="Y25" s="12" t="str">
        <f aca="false">CONCATENATE(CONCATENATE(I25,D25,"_1.jpg;"),CONCATENATE(I25,D25,"_2.jpg;"),CONCATENATE(I25,D25,"_3.jpg;"),CONCATENATE(I25,D25,"_4.jpg;"),CONCATENATE(I25,D25,"_5.jpg;"),CONCATENATE(I25,D25,"_6.jpg;"),CONCATENATE(I25,D25,"_7.jpg;"),CONCATENATE(I25,"instruction_A4.jpg;"))</f>
        <v>https://raw.githubusercontent.com/maxuzkikh/Ozon_upload/main/Tatulya/images/A4/turtle_t1_horiz_1.jpg;https://raw.githubusercontent.com/maxuzkikh/Ozon_upload/main/Tatulya/images/A4/turtle_t1_horiz_2.jpg;https://raw.githubusercontent.com/maxuzkikh/Ozon_upload/main/Tatulya/images/A4/turtle_t1_horiz_3.jpg;https://raw.githubusercontent.com/maxuzkikh/Ozon_upload/main/Tatulya/images/A4/turtle_t1_horiz_4.jpg;https://raw.githubusercontent.com/maxuzkikh/Ozon_upload/main/Tatulya/images/A4/turtle_t1_horiz_5.jpg;https://raw.githubusercontent.com/maxuzkikh/Ozon_upload/main/Tatulya/images/A4/turtle_t1_horiz_6.jpg;https://raw.githubusercontent.com/maxuzkikh/Ozon_upload/main/Tatulya/images/A4/turtle_t1_horiz_7.jpg;https://raw.githubusercontent.com/maxuzkikh/Ozon_upload/main/Tatulya/images/A4/instruction_A4.jpg;</v>
      </c>
      <c r="Z25" s="13" t="str">
        <f aca="false">CONCATENATE(I25,"Video_DTF.mp4;")</f>
        <v>https://raw.githubusercontent.com/maxuzkikh/Ozon_upload/main/Tatulya/images/A4/Video_DTF.mp4;</v>
      </c>
      <c r="AA25" s="13"/>
      <c r="AB25" s="0" t="str">
        <f aca="false">B25</f>
        <v>Термонаклейка Черепаха Цветы на панцире</v>
      </c>
      <c r="AC25" s="0" t="str">
        <f aca="false">B25</f>
        <v>Термонаклейка Черепаха Цветы на панцире</v>
      </c>
      <c r="AD25" s="0" t="n">
        <f aca="false">Q25</f>
        <v>349</v>
      </c>
      <c r="AE25" s="0" t="n">
        <f aca="false">ROUND(AD25*1.5,0)</f>
        <v>524</v>
      </c>
      <c r="AF25" s="14" t="s">
        <v>80</v>
      </c>
      <c r="AG25" s="9" t="s">
        <v>81</v>
      </c>
      <c r="AJ25" s="0" t="n">
        <f aca="false">W25</f>
        <v>10</v>
      </c>
      <c r="AK25" s="15" t="n">
        <f aca="false">V25*10</f>
        <v>210</v>
      </c>
      <c r="AL25" s="16" t="n">
        <v>1</v>
      </c>
      <c r="AM25" s="15" t="n">
        <f aca="false">U25*10</f>
        <v>300</v>
      </c>
      <c r="AN25" s="17" t="str">
        <f aca="false">CONCATENATE(I25,D25,"_1.jpg")</f>
        <v>https://raw.githubusercontent.com/maxuzkikh/Ozon_upload/main/Tatulya/images/A4/turtle_t1_horiz_1.jpg</v>
      </c>
      <c r="AO25" s="18" t="str">
        <f aca="false">CONCATENATE(CONCATENATE(I25, D25, "_2.jpg;"),CONCATENATE(I25, D25, "_3.jpg;"),CONCATENATE(I25, D25, "_4.jpg;"),CONCATENATE(I25, D25, "_5.jpg;"),CONCATENATE(I25, "instruction_A4.jpg;") )</f>
        <v>https://raw.githubusercontent.com/maxuzkikh/Ozon_upload/main/Tatulya/images/A4/turtle_t1_horiz_2.jpg;https://raw.githubusercontent.com/maxuzkikh/Ozon_upload/main/Tatulya/images/A4/turtle_t1_horiz_3.jpg;https://raw.githubusercontent.com/maxuzkikh/Ozon_upload/main/Tatulya/images/A4/turtle_t1_horiz_4.jpg;https://raw.githubusercontent.com/maxuzkikh/Ozon_upload/main/Tatulya/images/A4/turtle_t1_horiz_5.jpg;https://raw.githubusercontent.com/maxuzkikh/Ozon_upload/main/Tatulya/images/A4/instruction_A4.jpg;</v>
      </c>
      <c r="AR25" s="17" t="str">
        <f aca="false">K25</f>
        <v>Amazing Pics</v>
      </c>
      <c r="AS25" s="19" t="s">
        <v>82</v>
      </c>
      <c r="AU25" s="9"/>
      <c r="AV25" s="0" t="str">
        <f aca="false">SUBSTITUTE(B25,"Термонаклейка ","")</f>
        <v>Черепаха Цветы на панцире</v>
      </c>
      <c r="AW25" s="14" t="s">
        <v>83</v>
      </c>
      <c r="AX25" s="0" t="str">
        <f aca="false">S25</f>
        <v>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5" s="15" t="str">
        <f aca="false">X25</f>
        <v>Россия</v>
      </c>
      <c r="BC25" s="15" t="str">
        <f aca="false">R25</f>
        <v>Полимерный материал</v>
      </c>
      <c r="BE25" s="9" t="s">
        <v>81</v>
      </c>
      <c r="BF25" s="9"/>
      <c r="BG25" s="18" t="str">
        <f aca="false">CONCATENATE(I25,D25,"_color.jpg")</f>
        <v>https://raw.githubusercontent.com/maxuzkikh/Ozon_upload/main/Tatulya/images/A4/turtle_t1_horiz_color.jpg</v>
      </c>
      <c r="BO25" s="0" t="str">
        <f aca="false">CONCATENATE("термонаклейка для одежды, термотрансфер, заплатка, принт, наклейка для декора одежды и других предметов из текстиля,",SUBSTITUTE(B25,"Термонаклейка",""))</f>
        <v>термонаклейка для одежды, термотрансфер, заплатка, принт, наклейка для декора одежды и других предметов из текстиля, Черепаха Цветы на панцире</v>
      </c>
      <c r="BT25" s="13" t="s">
        <v>84</v>
      </c>
      <c r="BU25" s="20" t="str">
        <f aca="false">CONCATENATE(I25,"Video_DTF.mp4")</f>
        <v>https://raw.githubusercontent.com/maxuzkikh/Ozon_upload/main/Tatulya/images/A4/Video_DTF.mp4</v>
      </c>
    </row>
    <row r="26" customFormat="false" ht="17.15" hidden="false" customHeight="true" outlineLevel="0" collapsed="false">
      <c r="A26" s="9" t="s">
        <v>72</v>
      </c>
      <c r="B26" s="10" t="s">
        <v>132</v>
      </c>
      <c r="D26" s="0" t="s">
        <v>133</v>
      </c>
      <c r="E26" s="0" t="str">
        <f aca="false">CONCATENATE("C:\Users\Max\Documents\GitHub\Ozon_upload\Tatulya\barcode\A4\", B26, ".pdf")</f>
        <v>C:\Users\Max\Documents\GitHub\Ozon_upload\Tatulya\barcode\A4\Термонаклейка Девушка и 2 ласточки.pdf</v>
      </c>
      <c r="F26" s="0" t="str">
        <f aca="false">CONCATENATE("C:\Users\",[1]username!B#REF!,"\Documents\GitHub\Ozon_upload\DTF_images\tatyana\A4\set4\",D26,".tif")</f>
        <v>C:\Users\\Documents\GitHub\Ozon_upload\DTF_images\tatyana\A4\set4\two_birds_face_girl_eyes1_vert.tif</v>
      </c>
      <c r="G26" s="0" t="n">
        <v>1</v>
      </c>
      <c r="H26" s="0" t="n">
        <v>1</v>
      </c>
      <c r="I26" s="0" t="s">
        <v>76</v>
      </c>
      <c r="J26" s="0" t="s">
        <v>72</v>
      </c>
      <c r="K26" s="0" t="s">
        <v>77</v>
      </c>
      <c r="N26" s="0" t="str">
        <f aca="false">B26</f>
        <v>Термонаклейка Девушка и 2 ласточки</v>
      </c>
      <c r="P26" s="0" t="str">
        <f aca="false">"Термонаклейка для одежды:" &amp; SUBSTITUTE(B26, "Термонаклейка", "")</f>
        <v>Термонаклейка для одежды: Девушка и 2 ласточки</v>
      </c>
      <c r="Q26" s="11" t="n">
        <v>349</v>
      </c>
      <c r="R26" s="0" t="s">
        <v>78</v>
      </c>
      <c r="S26" s="11" t="str">
        <f aca="false">B26&amp;Описание!B31</f>
        <v>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6" s="0" t="n">
        <v>1</v>
      </c>
      <c r="U26" s="0" t="n">
        <v>30</v>
      </c>
      <c r="V26" s="0" t="n">
        <v>21</v>
      </c>
      <c r="W26" s="0" t="n">
        <v>10</v>
      </c>
      <c r="X26" s="0" t="s">
        <v>79</v>
      </c>
      <c r="Y26" s="12" t="str">
        <f aca="false">CONCATENATE(CONCATENATE(I26,D26,"_1.jpg;"),CONCATENATE(I26,D26,"_2.jpg;"),CONCATENATE(I26,D26,"_3.jpg;"),CONCATENATE(I26,D26,"_4.jpg;"),CONCATENATE(I26,D26,"_5.jpg;"),CONCATENATE(I26,D26,"_6.jpg;"),CONCATENATE(I26,D26,"_7.jpg;"),CONCATENATE(I26,"instruction_A4.jpg;"))</f>
        <v>https://raw.githubusercontent.com/maxuzkikh/Ozon_upload/main/Tatulya/images/A4/two_birds_face_girl_eyes1_vert_1.jpg;https://raw.githubusercontent.com/maxuzkikh/Ozon_upload/main/Tatulya/images/A4/two_birds_face_girl_eyes1_vert_2.jpg;https://raw.githubusercontent.com/maxuzkikh/Ozon_upload/main/Tatulya/images/A4/two_birds_face_girl_eyes1_vert_3.jpg;https://raw.githubusercontent.com/maxuzkikh/Ozon_upload/main/Tatulya/images/A4/two_birds_face_girl_eyes1_vert_4.jpg;https://raw.githubusercontent.com/maxuzkikh/Ozon_upload/main/Tatulya/images/A4/two_birds_face_girl_eyes1_vert_5.jpg;https://raw.githubusercontent.com/maxuzkikh/Ozon_upload/main/Tatulya/images/A4/two_birds_face_girl_eyes1_vert_6.jpg;https://raw.githubusercontent.com/maxuzkikh/Ozon_upload/main/Tatulya/images/A4/two_birds_face_girl_eyes1_vert_7.jpg;https://raw.githubusercontent.com/maxuzkikh/Ozon_upload/main/Tatulya/images/A4/instruction_A4.jpg;</v>
      </c>
      <c r="Z26" s="13" t="str">
        <f aca="false">CONCATENATE(I26,"Video_DTF.mp4;")</f>
        <v>https://raw.githubusercontent.com/maxuzkikh/Ozon_upload/main/Tatulya/images/A4/Video_DTF.mp4;</v>
      </c>
      <c r="AA26" s="13"/>
      <c r="AB26" s="0" t="str">
        <f aca="false">B26</f>
        <v>Термонаклейка Девушка и 2 ласточки</v>
      </c>
      <c r="AC26" s="0" t="str">
        <f aca="false">B26</f>
        <v>Термонаклейка Девушка и 2 ласточки</v>
      </c>
      <c r="AD26" s="0" t="n">
        <f aca="false">Q26</f>
        <v>349</v>
      </c>
      <c r="AE26" s="0" t="n">
        <f aca="false">ROUND(AD26*1.5,0)</f>
        <v>524</v>
      </c>
      <c r="AF26" s="14" t="s">
        <v>80</v>
      </c>
      <c r="AG26" s="9" t="s">
        <v>81</v>
      </c>
      <c r="AJ26" s="0" t="n">
        <f aca="false">W26</f>
        <v>10</v>
      </c>
      <c r="AK26" s="15" t="n">
        <f aca="false">V26*10</f>
        <v>210</v>
      </c>
      <c r="AL26" s="16" t="n">
        <v>1</v>
      </c>
      <c r="AM26" s="15" t="n">
        <f aca="false">U26*10</f>
        <v>300</v>
      </c>
      <c r="AN26" s="17" t="str">
        <f aca="false">CONCATENATE(I26,D26,"_1.jpg")</f>
        <v>https://raw.githubusercontent.com/maxuzkikh/Ozon_upload/main/Tatulya/images/A4/two_birds_face_girl_eyes1_vert_1.jpg</v>
      </c>
      <c r="AO26" s="18" t="str">
        <f aca="false">CONCATENATE(CONCATENATE(I26, D26, "_2.jpg;"),CONCATENATE(I26, D26, "_3.jpg;"),CONCATENATE(I26, D26, "_4.jpg;"),CONCATENATE(I26, D26, "_5.jpg;"),CONCATENATE(I26, "instruction_A4.jpg;") )</f>
        <v>https://raw.githubusercontent.com/maxuzkikh/Ozon_upload/main/Tatulya/images/A4/two_birds_face_girl_eyes1_vert_2.jpg;https://raw.githubusercontent.com/maxuzkikh/Ozon_upload/main/Tatulya/images/A4/two_birds_face_girl_eyes1_vert_3.jpg;https://raw.githubusercontent.com/maxuzkikh/Ozon_upload/main/Tatulya/images/A4/two_birds_face_girl_eyes1_vert_4.jpg;https://raw.githubusercontent.com/maxuzkikh/Ozon_upload/main/Tatulya/images/A4/two_birds_face_girl_eyes1_vert_5.jpg;https://raw.githubusercontent.com/maxuzkikh/Ozon_upload/main/Tatulya/images/A4/instruction_A4.jpg;</v>
      </c>
      <c r="AR26" s="17" t="str">
        <f aca="false">K26</f>
        <v>Amazing Pics</v>
      </c>
      <c r="AS26" s="19" t="s">
        <v>82</v>
      </c>
      <c r="AU26" s="9"/>
      <c r="AV26" s="0" t="str">
        <f aca="false">SUBSTITUTE(B26,"Термонаклейка ","")</f>
        <v>Девушка и 2 ласточки</v>
      </c>
      <c r="AW26" s="14" t="s">
        <v>83</v>
      </c>
      <c r="AX26" s="0" t="str">
        <f aca="false">S26</f>
        <v>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6" s="15" t="str">
        <f aca="false">X26</f>
        <v>Россия</v>
      </c>
      <c r="BC26" s="15" t="str">
        <f aca="false">R26</f>
        <v>Полимерный материал</v>
      </c>
      <c r="BE26" s="9" t="s">
        <v>81</v>
      </c>
      <c r="BF26" s="9"/>
      <c r="BG26" s="18" t="str">
        <f aca="false">CONCATENATE(I26,D26,"_color.jpg")</f>
        <v>https://raw.githubusercontent.com/maxuzkikh/Ozon_upload/main/Tatulya/images/A4/two_birds_face_girl_eyes1_vert_color.jpg</v>
      </c>
      <c r="BO26" s="0" t="str">
        <f aca="false">CONCATENATE("термонаклейка для одежды, термотрансфер, заплатка, принт, наклейка для декора одежды и других предметов из текстиля,",SUBSTITUTE(B26,"Термонаклейка",""))</f>
        <v>термонаклейка для одежды, термотрансфер, заплатка, принт, наклейка для декора одежды и других предметов из текстиля, Девушка и 2 ласточки</v>
      </c>
      <c r="BT26" s="13" t="s">
        <v>84</v>
      </c>
      <c r="BU26" s="20" t="str">
        <f aca="false">CONCATENATE(I26,"Video_DTF.mp4")</f>
        <v>https://raw.githubusercontent.com/maxuzkikh/Ozon_upload/main/Tatulya/images/A4/Video_DTF.mp4</v>
      </c>
    </row>
    <row r="27" customFormat="false" ht="17.15" hidden="false" customHeight="true" outlineLevel="0" collapsed="false">
      <c r="A27" s="9" t="s">
        <v>72</v>
      </c>
      <c r="B27" s="10" t="s">
        <v>134</v>
      </c>
      <c r="D27" s="0" t="s">
        <v>135</v>
      </c>
      <c r="E27" s="0" t="str">
        <f aca="false">CONCATENATE("C:\Users\Max\Documents\GitHub\Ozon_upload\Tatulya\barcode\A4\", B27, ".pdf")</f>
        <v>C:\Users\Max\Documents\GitHub\Ozon_upload\Tatulya\barcode\A4\Термонаклейка Кит в Цветах.pdf</v>
      </c>
      <c r="F27" s="0" t="str">
        <f aca="false">CONCATENATE("C:\Users\",[1]username!B#REF!,"\Documents\GitHub\Ozon_upload\DTF_images\tatyana\A4\set4\",D27,".tif")</f>
        <v>C:\Users\\Documents\GitHub\Ozon_upload\DTF_images\tatyana\A4\set4\whale2_vert1.tif</v>
      </c>
      <c r="G27" s="0" t="n">
        <v>1</v>
      </c>
      <c r="H27" s="0" t="n">
        <v>1</v>
      </c>
      <c r="I27" s="0" t="s">
        <v>76</v>
      </c>
      <c r="J27" s="0" t="s">
        <v>72</v>
      </c>
      <c r="K27" s="0" t="s">
        <v>77</v>
      </c>
      <c r="N27" s="0" t="str">
        <f aca="false">B27</f>
        <v>Термонаклейка Кит в Цветах</v>
      </c>
      <c r="P27" s="0" t="str">
        <f aca="false">"Термонаклейка для одежды:" &amp; SUBSTITUTE(B27, "Термонаклейка", "")</f>
        <v>Термонаклейка для одежды: Кит в Цветах</v>
      </c>
      <c r="Q27" s="11" t="n">
        <v>349</v>
      </c>
      <c r="R27" s="0" t="s">
        <v>78</v>
      </c>
      <c r="S27" s="11" t="str">
        <f aca="false">B27&amp;Описание!B32</f>
        <v>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7" s="0" t="n">
        <v>1</v>
      </c>
      <c r="U27" s="0" t="n">
        <v>30</v>
      </c>
      <c r="V27" s="0" t="n">
        <v>21</v>
      </c>
      <c r="W27" s="0" t="n">
        <v>10</v>
      </c>
      <c r="X27" s="0" t="s">
        <v>79</v>
      </c>
      <c r="Y27" s="12" t="str">
        <f aca="false">CONCATENATE(CONCATENATE(I27,D27,"_1.jpg;"),CONCATENATE(I27,D27,"_2.jpg;"),CONCATENATE(I27,D27,"_3.jpg;"),CONCATENATE(I27,D27,"_4.jpg;"),CONCATENATE(I27,D27,"_5.jpg;"),CONCATENATE(I27,D27,"_6.jpg;"),CONCATENATE(I27,D27,"_7.jpg;"),CONCATENATE(I27,"instruction_A4.jpg;"))</f>
        <v>https://raw.githubusercontent.com/maxuzkikh/Ozon_upload/main/Tatulya/images/A4/whale2_vert1_1.jpg;https://raw.githubusercontent.com/maxuzkikh/Ozon_upload/main/Tatulya/images/A4/whale2_vert1_2.jpg;https://raw.githubusercontent.com/maxuzkikh/Ozon_upload/main/Tatulya/images/A4/whale2_vert1_3.jpg;https://raw.githubusercontent.com/maxuzkikh/Ozon_upload/main/Tatulya/images/A4/whale2_vert1_4.jpg;https://raw.githubusercontent.com/maxuzkikh/Ozon_upload/main/Tatulya/images/A4/whale2_vert1_5.jpg;https://raw.githubusercontent.com/maxuzkikh/Ozon_upload/main/Tatulya/images/A4/whale2_vert1_6.jpg;https://raw.githubusercontent.com/maxuzkikh/Ozon_upload/main/Tatulya/images/A4/whale2_vert1_7.jpg;https://raw.githubusercontent.com/maxuzkikh/Ozon_upload/main/Tatulya/images/A4/instruction_A4.jpg;</v>
      </c>
      <c r="Z27" s="13" t="str">
        <f aca="false">CONCATENATE(I27,"Video_DTF.mp4;")</f>
        <v>https://raw.githubusercontent.com/maxuzkikh/Ozon_upload/main/Tatulya/images/A4/Video_DTF.mp4;</v>
      </c>
      <c r="AA27" s="13"/>
      <c r="AB27" s="0" t="str">
        <f aca="false">B27</f>
        <v>Термонаклейка Кит в Цветах</v>
      </c>
      <c r="AC27" s="0" t="str">
        <f aca="false">B27</f>
        <v>Термонаклейка Кит в Цветах</v>
      </c>
      <c r="AD27" s="0" t="n">
        <f aca="false">Q27</f>
        <v>349</v>
      </c>
      <c r="AE27" s="0" t="n">
        <f aca="false">ROUND(AD27*1.5,0)</f>
        <v>524</v>
      </c>
      <c r="AF27" s="14" t="s">
        <v>80</v>
      </c>
      <c r="AG27" s="9" t="s">
        <v>81</v>
      </c>
      <c r="AJ27" s="0" t="n">
        <f aca="false">W27</f>
        <v>10</v>
      </c>
      <c r="AK27" s="15" t="n">
        <f aca="false">V27*10</f>
        <v>210</v>
      </c>
      <c r="AL27" s="16" t="n">
        <v>1</v>
      </c>
      <c r="AM27" s="15" t="n">
        <f aca="false">U27*10</f>
        <v>300</v>
      </c>
      <c r="AN27" s="17" t="str">
        <f aca="false">CONCATENATE(I27,D27,"_1.jpg")</f>
        <v>https://raw.githubusercontent.com/maxuzkikh/Ozon_upload/main/Tatulya/images/A4/whale2_vert1_1.jpg</v>
      </c>
      <c r="AO27" s="18" t="str">
        <f aca="false">CONCATENATE(CONCATENATE(I27, D27, "_2.jpg;"),CONCATENATE(I27, D27, "_3.jpg;"),CONCATENATE(I27, D27, "_4.jpg;"),CONCATENATE(I27, D27, "_5.jpg;"),CONCATENATE(I27, "instruction_A4.jpg;") )</f>
        <v>https://raw.githubusercontent.com/maxuzkikh/Ozon_upload/main/Tatulya/images/A4/whale2_vert1_2.jpg;https://raw.githubusercontent.com/maxuzkikh/Ozon_upload/main/Tatulya/images/A4/whale2_vert1_3.jpg;https://raw.githubusercontent.com/maxuzkikh/Ozon_upload/main/Tatulya/images/A4/whale2_vert1_4.jpg;https://raw.githubusercontent.com/maxuzkikh/Ozon_upload/main/Tatulya/images/A4/whale2_vert1_5.jpg;https://raw.githubusercontent.com/maxuzkikh/Ozon_upload/main/Tatulya/images/A4/instruction_A4.jpg;</v>
      </c>
      <c r="AR27" s="17" t="str">
        <f aca="false">K27</f>
        <v>Amazing Pics</v>
      </c>
      <c r="AS27" s="19" t="s">
        <v>82</v>
      </c>
      <c r="AU27" s="9"/>
      <c r="AV27" s="0" t="str">
        <f aca="false">SUBSTITUTE(B27,"Термонаклейка ","")</f>
        <v>Кит в Цветах</v>
      </c>
      <c r="AW27" s="14" t="s">
        <v>83</v>
      </c>
      <c r="AX27" s="0" t="str">
        <f aca="false">S27</f>
        <v>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7" s="15" t="str">
        <f aca="false">X27</f>
        <v>Россия</v>
      </c>
      <c r="BC27" s="15" t="str">
        <f aca="false">R27</f>
        <v>Полимерный материал</v>
      </c>
      <c r="BE27" s="9" t="s">
        <v>81</v>
      </c>
      <c r="BF27" s="9"/>
      <c r="BG27" s="18" t="str">
        <f aca="false">CONCATENATE(I27,D27,"_color.jpg")</f>
        <v>https://raw.githubusercontent.com/maxuzkikh/Ozon_upload/main/Tatulya/images/A4/whale2_vert1_color.jpg</v>
      </c>
      <c r="BO27" s="0" t="str">
        <f aca="false">CONCATENATE("термонаклейка для одежды, термотрансфер, заплатка, принт, наклейка для декора одежды и других предметов из текстиля,",SUBSTITUTE(B27,"Термонаклейка",""))</f>
        <v>термонаклейка для одежды, термотрансфер, заплатка, принт, наклейка для декора одежды и других предметов из текстиля, Кит в Цветах</v>
      </c>
      <c r="BT27" s="13" t="s">
        <v>84</v>
      </c>
      <c r="BU27" s="20" t="str">
        <f aca="false">CONCATENATE(I27,"Video_DTF.mp4")</f>
        <v>https://raw.githubusercontent.com/maxuzkikh/Ozon_upload/main/Tatulya/images/A4/Video_DTF.mp4</v>
      </c>
    </row>
    <row r="28" customFormat="false" ht="17.15" hidden="false" customHeight="true" outlineLevel="0" collapsed="false">
      <c r="A28" s="23"/>
    </row>
    <row r="29" customFormat="false" ht="17.15" hidden="false" customHeight="true" outlineLevel="0" collapsed="false">
      <c r="A29" s="23"/>
    </row>
    <row r="30" customFormat="false" ht="17.15" hidden="false" customHeight="true" outlineLevel="0" collapsed="false">
      <c r="A30" s="23"/>
    </row>
    <row r="31" customFormat="false" ht="17.15" hidden="false" customHeight="true" outlineLevel="0" collapsed="false">
      <c r="A31" s="23"/>
    </row>
    <row r="32" customFormat="false" ht="17.15" hidden="false" customHeight="true" outlineLevel="0" collapsed="false">
      <c r="A32" s="23"/>
    </row>
    <row r="33" customFormat="false" ht="17.15" hidden="false" customHeight="true" outlineLevel="0" collapsed="false">
      <c r="A33" s="23"/>
    </row>
    <row r="34" customFormat="false" ht="17.15" hidden="false" customHeight="true" outlineLevel="0" collapsed="false">
      <c r="A34" s="23"/>
    </row>
    <row r="35" customFormat="false" ht="17.15" hidden="false" customHeight="true" outlineLevel="0" collapsed="false">
      <c r="A35" s="23"/>
    </row>
    <row r="36" customFormat="false" ht="17.15" hidden="false" customHeight="true" outlineLevel="0" collapsed="false">
      <c r="A36" s="23"/>
    </row>
    <row r="37" customFormat="false" ht="17.15" hidden="false" customHeight="true" outlineLevel="0" collapsed="false">
      <c r="A37" s="23"/>
    </row>
    <row r="38" customFormat="false" ht="17.15" hidden="false" customHeight="true" outlineLevel="0" collapsed="false">
      <c r="A38" s="23"/>
    </row>
    <row r="39" customFormat="false" ht="17.15" hidden="false" customHeight="true" outlineLevel="0" collapsed="false">
      <c r="A39" s="23"/>
    </row>
    <row r="40" customFormat="false" ht="17.15" hidden="false" customHeight="true" outlineLevel="0" collapsed="false">
      <c r="A40" s="23"/>
    </row>
    <row r="41" customFormat="false" ht="17.15" hidden="false" customHeight="true" outlineLevel="0" collapsed="false">
      <c r="A41" s="23"/>
    </row>
    <row r="42" customFormat="false" ht="17.15" hidden="false" customHeight="true" outlineLevel="0" collapsed="false">
      <c r="A42" s="23"/>
    </row>
    <row r="43" customFormat="false" ht="17.15" hidden="false" customHeight="true" outlineLevel="0" collapsed="false">
      <c r="A43" s="23"/>
    </row>
    <row r="44" customFormat="false" ht="17.15" hidden="false" customHeight="true" outlineLevel="0" collapsed="false">
      <c r="A44" s="23"/>
    </row>
    <row r="45" customFormat="false" ht="17.15" hidden="false" customHeight="true" outlineLevel="0" collapsed="false">
      <c r="A45" s="23"/>
    </row>
    <row r="46" customFormat="false" ht="17.15" hidden="false" customHeight="true" outlineLevel="0" collapsed="false">
      <c r="A46" s="23"/>
    </row>
    <row r="47" customFormat="false" ht="17.15" hidden="false" customHeight="true" outlineLevel="0" collapsed="false">
      <c r="A47" s="23"/>
    </row>
    <row r="48" customFormat="false" ht="17.15" hidden="false" customHeight="true" outlineLevel="0" collapsed="false">
      <c r="A48" s="23"/>
    </row>
    <row r="49" customFormat="false" ht="17.15" hidden="false" customHeight="true" outlineLevel="0" collapsed="false">
      <c r="A49" s="23"/>
    </row>
    <row r="50" customFormat="false" ht="17.15" hidden="false" customHeight="true" outlineLevel="0" collapsed="false">
      <c r="A50" s="23"/>
    </row>
    <row r="51" customFormat="false" ht="17.15" hidden="false" customHeight="true" outlineLevel="0" collapsed="false">
      <c r="A51" s="23"/>
    </row>
    <row r="52" customFormat="false" ht="17.15" hidden="false" customHeight="true" outlineLevel="0" collapsed="false">
      <c r="A52" s="23"/>
    </row>
    <row r="53" customFormat="false" ht="17.15" hidden="false" customHeight="true" outlineLevel="0" collapsed="false">
      <c r="A53" s="23"/>
    </row>
    <row r="54" customFormat="false" ht="17.15" hidden="false" customHeight="true" outlineLevel="0" collapsed="false">
      <c r="A54" s="23"/>
    </row>
    <row r="55" customFormat="false" ht="17.15" hidden="false" customHeight="true" outlineLevel="0" collapsed="false">
      <c r="A55" s="23"/>
    </row>
    <row r="56" customFormat="false" ht="17.15" hidden="false" customHeight="true" outlineLevel="0" collapsed="false">
      <c r="A56" s="23"/>
    </row>
    <row r="57" customFormat="false" ht="17.15" hidden="false" customHeight="true" outlineLevel="0" collapsed="false">
      <c r="A57" s="23"/>
    </row>
    <row r="58" customFormat="false" ht="17.15" hidden="false" customHeight="true" outlineLevel="0" collapsed="false">
      <c r="A58" s="23"/>
    </row>
    <row r="59" customFormat="false" ht="17.15" hidden="false" customHeight="true" outlineLevel="0" collapsed="false">
      <c r="A59" s="23"/>
    </row>
    <row r="60" customFormat="false" ht="17.15" hidden="false" customHeight="true" outlineLevel="0" collapsed="false">
      <c r="A60" s="23"/>
    </row>
    <row r="61" customFormat="false" ht="17.15" hidden="false" customHeight="true" outlineLevel="0" collapsed="false">
      <c r="A61" s="23"/>
    </row>
    <row r="62" customFormat="false" ht="17.15" hidden="false" customHeight="true" outlineLevel="0" collapsed="false">
      <c r="A62" s="23"/>
    </row>
    <row r="63" customFormat="false" ht="17.15" hidden="false" customHeight="true" outlineLevel="0" collapsed="false">
      <c r="A63" s="23"/>
    </row>
    <row r="64" customFormat="false" ht="17.15" hidden="false" customHeight="true" outlineLevel="0" collapsed="false">
      <c r="A64" s="23"/>
    </row>
    <row r="65" customFormat="false" ht="17.15" hidden="false" customHeight="true" outlineLevel="0" collapsed="false">
      <c r="A65" s="23"/>
    </row>
    <row r="66" customFormat="false" ht="17.15" hidden="false" customHeight="true" outlineLevel="0" collapsed="false">
      <c r="A66" s="23"/>
    </row>
    <row r="67" customFormat="false" ht="17.15" hidden="false" customHeight="true" outlineLevel="0" collapsed="false">
      <c r="A67" s="23"/>
    </row>
    <row r="68" customFormat="false" ht="17.15" hidden="false" customHeight="true" outlineLevel="0" collapsed="false">
      <c r="A68" s="23"/>
    </row>
    <row r="69" customFormat="false" ht="17.15" hidden="false" customHeight="true" outlineLevel="0" collapsed="false">
      <c r="A69" s="23"/>
    </row>
    <row r="70" customFormat="false" ht="17.15" hidden="false" customHeight="true" outlineLevel="0" collapsed="false">
      <c r="A70" s="23"/>
    </row>
    <row r="71" customFormat="false" ht="17.15" hidden="false" customHeight="true" outlineLevel="0" collapsed="false">
      <c r="A71" s="23"/>
    </row>
    <row r="72" customFormat="false" ht="17.15" hidden="false" customHeight="true" outlineLevel="0" collapsed="false">
      <c r="A72" s="23"/>
    </row>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BA2:BB27" type="decimal">
      <formula1>0</formula1>
      <formula2>0</formula2>
    </dataValidation>
    <dataValidation allowBlank="true" error="Выберите значение из списка" errorTitle="Ошибка" operator="between" showDropDown="false" showErrorMessage="true" showInputMessage="false" sqref="AF2:AF27" type="list">
      <formula1>#name?</formula1>
      <formula2>0</formula2>
    </dataValidation>
    <dataValidation allowBlank="false" error="Выберите значение из списка" errorTitle="Ошибка" operator="between" showDropDown="false" showErrorMessage="true" showInputMessage="false" sqref="AG2:AG27" type="list">
      <formula1>#name?</formula1>
      <formula2>0</formula2>
    </dataValidation>
    <dataValidation allowBlank="false" error="Неверный формат данных" errorTitle="Ошибка" operator="between" showDropDown="false" showErrorMessage="true" showInputMessage="false" sqref="AT2:AT27 BD2:BD27 BJ2:BJ27 BQ2:BQ27" type="whole">
      <formula1>0</formula1>
      <formula2>0</formula2>
    </dataValidation>
    <dataValidation allowBlank="true" error="Неверный формат данных" errorTitle="Ошибка" operator="between" showDropDown="false" showErrorMessage="true" showInputMessage="false" sqref="AL2:AL27" type="whole">
      <formula1>0</formula1>
      <formula2>0</formula2>
    </dataValidation>
    <dataValidation allowBlank="false" operator="between" showDropDown="false" showErrorMessage="false" showInputMessage="false" sqref="AU2:AU27" type="list">
      <formula1>#name?</formula1>
      <formula2>0</formula2>
    </dataValidation>
    <dataValidation allowBlank="true" error="Выберите значение из списка" errorTitle="Ошибка" operator="between" showDropDown="false" showErrorMessage="true" showInputMessage="false" sqref="AW2:AW27" type="list">
      <formula1>#name?</formula1>
      <formula2>0</formula2>
    </dataValidation>
    <dataValidation allowBlank="false" operator="between" showDropDown="false" showErrorMessage="false" showInputMessage="false" sqref="AZ2:AZ27" type="list">
      <formula1>#name?</formula1>
      <formula2>0</formula2>
    </dataValidation>
    <dataValidation allowBlank="false" operator="between" showDropDown="false" showErrorMessage="false" showInputMessage="false" sqref="BC2:BC27" type="list">
      <formula1>#name?</formula1>
      <formula2>0</formula2>
    </dataValidation>
    <dataValidation allowBlank="false" error="Неверное значение" errorTitle="Ошибка" operator="between" showDropDown="false" showErrorMessage="true" showInputMessage="false" sqref="BE2:BE27" type="list">
      <formula1>"Да,Нет"</formula1>
      <formula2>0</formula2>
    </dataValidation>
    <dataValidation allowBlank="false" operator="between" showDropDown="false" showErrorMessage="false" showInputMessage="false" sqref="BF2:BF27" type="list">
      <formula1>#name?</formula1>
      <formula2>0</formula2>
    </dataValidation>
    <dataValidation allowBlank="false" operator="between" showDropDown="false" showErrorMessage="false" showInputMessage="false" sqref="BH2:BH27" type="list">
      <formula1>#name?</formula1>
      <formula2>0</formula2>
    </dataValidation>
    <dataValidation allowBlank="false" error="Выберите значение из списка" errorTitle="Ошибка" operator="between" showDropDown="false" showErrorMessage="true" showInputMessage="false" sqref="BK2:BK27" type="list">
      <formula1>#name?</formula1>
      <formula2>0</formula2>
    </dataValidation>
    <dataValidation allowBlank="false" error="Выберите значение из списка" errorTitle="Ошибка" operator="between" showDropDown="false" showErrorMessage="true" showInputMessage="false" sqref="BL2:BL27" type="list">
      <formula1>#name?</formula1>
      <formula2>0</formula2>
    </dataValidation>
    <dataValidation allowBlank="false" error="Выберите значение из списка" errorTitle="Ошибка" operator="between" showDropDown="false" showErrorMessage="true" showInputMessage="false" sqref="BM2:BM27" type="list">
      <formula1>#name?</formula1>
      <formula2>0</formula2>
    </dataValidation>
    <dataValidation allowBlank="false" error="Выберите значение из списка" errorTitle="Ошибка" operator="between" showDropDown="false" showErrorMessage="true" showInputMessage="false" sqref="BN2:BN27" type="list">
      <formula1>#name?</formula1>
      <formula2>0</formula2>
    </dataValidation>
  </dataValidations>
  <hyperlinks>
    <hyperlink ref="I2" r:id="rId2" display="https://raw.githubusercontent.com/maxuzkikh/Ozon_upload/main/Tatulya/images/A4/"/>
    <hyperlink ref="I3" r:id="rId3" display="https://raw.githubusercontent.com/maxuzkikh/Ozon_upload/main/Tatulya/images/A4/"/>
    <hyperlink ref="I4" r:id="rId4" display="https://raw.githubusercontent.com/maxuzkikh/Ozon_upload/main/Tatulya/images/A4/"/>
    <hyperlink ref="I5" r:id="rId5" display="https://raw.githubusercontent.com/maxuzkikh/Ozon_upload/main/Tatulya/images/A4/"/>
    <hyperlink ref="I6" r:id="rId6" display="https://raw.githubusercontent.com/maxuzkikh/Ozon_upload/main/Tatulya/images/A4/"/>
    <hyperlink ref="I7" r:id="rId7" display="https://raw.githubusercontent.com/maxuzkikh/Ozon_upload/main/Tatulya/images/A4/"/>
    <hyperlink ref="I8" r:id="rId8" display="https://raw.githubusercontent.com/maxuzkikh/Ozon_upload/main/Tatulya/images/A4/"/>
    <hyperlink ref="I9" r:id="rId9" display="https://raw.githubusercontent.com/maxuzkikh/Ozon_upload/main/Tatulya/images/A4/"/>
    <hyperlink ref="I10" r:id="rId10" display="https://raw.githubusercontent.com/maxuzkikh/Ozon_upload/main/Tatulya/images/A4/"/>
    <hyperlink ref="I11" r:id="rId11" display="https://raw.githubusercontent.com/maxuzkikh/Ozon_upload/main/Tatulya/images/A4/"/>
    <hyperlink ref="I12" r:id="rId12" display="https://raw.githubusercontent.com/maxuzkikh/Ozon_upload/main/Tatulya/images/A4/"/>
    <hyperlink ref="I13" r:id="rId13" display="https://raw.githubusercontent.com/maxuzkikh/Ozon_upload/main/Tatulya/images/A4/"/>
    <hyperlink ref="I14" r:id="rId14" display="https://raw.githubusercontent.com/maxuzkikh/Ozon_upload/main/Tatulya/images/A4/"/>
    <hyperlink ref="I15" r:id="rId15" display="https://raw.githubusercontent.com/maxuzkikh/Ozon_upload/main/Tatulya/images/A4/"/>
    <hyperlink ref="I16" r:id="rId16" display="https://raw.githubusercontent.com/maxuzkikh/Ozon_upload/main/Tatulya/images/A4/"/>
    <hyperlink ref="I17" r:id="rId17" display="https://raw.githubusercontent.com/maxuzkikh/Ozon_upload/main/Tatulya/images/A4/"/>
    <hyperlink ref="I18" r:id="rId18" display="https://raw.githubusercontent.com/maxuzkikh/Ozon_upload/main/Tatulya/images/A4/"/>
    <hyperlink ref="I19" r:id="rId19" display="https://raw.githubusercontent.com/maxuzkikh/Ozon_upload/main/Tatulya/images/A4/"/>
    <hyperlink ref="I20" r:id="rId20" display="https://raw.githubusercontent.com/maxuzkikh/Ozon_upload/main/Tatulya/images/A4/"/>
    <hyperlink ref="I21" r:id="rId21" display="https://raw.githubusercontent.com/maxuzkikh/Ozon_upload/main/Tatulya/images/A4/"/>
    <hyperlink ref="I22" r:id="rId22" display="https://raw.githubusercontent.com/maxuzkikh/Ozon_upload/main/Tatulya/images/A4/"/>
    <hyperlink ref="I23" r:id="rId23" display="https://raw.githubusercontent.com/maxuzkikh/Ozon_upload/main/Tatulya/images/A4/"/>
    <hyperlink ref="I24" r:id="rId24" display="https://raw.githubusercontent.com/maxuzkikh/Ozon_upload/main/Tatulya/images/A4/"/>
    <hyperlink ref="I25" r:id="rId25" display="https://raw.githubusercontent.com/maxuzkikh/Ozon_upload/main/Tatulya/images/A4/"/>
    <hyperlink ref="I26" r:id="rId26" display="https://raw.githubusercontent.com/maxuzkikh/Ozon_upload/main/Tatulya/images/A4/"/>
    <hyperlink ref="I27" r:id="rId27"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8"/>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27.6"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7.6" hidden="false" customHeight="true" outlineLevel="0" collapsed="false">
      <c r="A2" s="0" t="s">
        <v>136</v>
      </c>
      <c r="B2" s="11" t="s">
        <v>137</v>
      </c>
    </row>
    <row r="3" customFormat="false" ht="27.6" hidden="false" customHeight="true" outlineLevel="0" collapsed="false">
      <c r="A3" s="0" t="s">
        <v>136</v>
      </c>
      <c r="B3" s="11" t="s">
        <v>137</v>
      </c>
    </row>
    <row r="4" customFormat="false" ht="27.6" hidden="false" customHeight="true" outlineLevel="0" collapsed="false">
      <c r="A4" s="0" t="s">
        <v>136</v>
      </c>
      <c r="B4" s="11" t="s">
        <v>137</v>
      </c>
    </row>
    <row r="5" customFormat="false" ht="27.6" hidden="false" customHeight="true" outlineLevel="0" collapsed="false">
      <c r="A5" s="0" t="s">
        <v>136</v>
      </c>
      <c r="B5" s="11" t="s">
        <v>137</v>
      </c>
    </row>
    <row r="6" customFormat="false" ht="27.6" hidden="false" customHeight="true" outlineLevel="0" collapsed="false">
      <c r="A6" s="0" t="s">
        <v>136</v>
      </c>
      <c r="B6" s="11" t="s">
        <v>137</v>
      </c>
    </row>
    <row r="7" customFormat="false" ht="27.6" hidden="false" customHeight="true" outlineLevel="0" collapsed="false">
      <c r="A7" s="0" t="s">
        <v>136</v>
      </c>
      <c r="B7" s="11" t="s">
        <v>137</v>
      </c>
    </row>
    <row r="8" customFormat="false" ht="27.6" hidden="false" customHeight="true" outlineLevel="0" collapsed="false">
      <c r="A8" s="0" t="s">
        <v>136</v>
      </c>
      <c r="B8" s="11" t="s">
        <v>137</v>
      </c>
    </row>
    <row r="9" customFormat="false" ht="27.6" hidden="false" customHeight="true" outlineLevel="0" collapsed="false">
      <c r="A9" s="0" t="s">
        <v>136</v>
      </c>
      <c r="B9" s="11" t="s">
        <v>137</v>
      </c>
    </row>
    <row r="10" customFormat="false" ht="27.6" hidden="false" customHeight="true" outlineLevel="0" collapsed="false">
      <c r="A10" s="0" t="s">
        <v>136</v>
      </c>
      <c r="B10" s="11" t="s">
        <v>137</v>
      </c>
    </row>
    <row r="11" customFormat="false" ht="27.6" hidden="false" customHeight="true" outlineLevel="0" collapsed="false">
      <c r="A11" s="0" t="s">
        <v>136</v>
      </c>
      <c r="B11" s="11" t="s">
        <v>137</v>
      </c>
    </row>
    <row r="12" customFormat="false" ht="27.6" hidden="false" customHeight="true" outlineLevel="0" collapsed="false">
      <c r="A12" s="0" t="s">
        <v>136</v>
      </c>
      <c r="B12" s="11" t="s">
        <v>137</v>
      </c>
    </row>
    <row r="13" customFormat="false" ht="27.6" hidden="false" customHeight="true" outlineLevel="0" collapsed="false">
      <c r="A13" s="0" t="s">
        <v>136</v>
      </c>
      <c r="B13" s="11" t="s">
        <v>137</v>
      </c>
    </row>
    <row r="14" customFormat="false" ht="27.6" hidden="false" customHeight="true" outlineLevel="0" collapsed="false">
      <c r="A14" s="0" t="s">
        <v>136</v>
      </c>
      <c r="B14" s="11" t="s">
        <v>137</v>
      </c>
    </row>
    <row r="15" customFormat="false" ht="27.6" hidden="false" customHeight="true" outlineLevel="0" collapsed="false">
      <c r="A15" s="0" t="s">
        <v>136</v>
      </c>
      <c r="B15" s="11" t="s">
        <v>137</v>
      </c>
    </row>
    <row r="16" customFormat="false" ht="27.6" hidden="false" customHeight="true" outlineLevel="0" collapsed="false">
      <c r="A16" s="0" t="s">
        <v>136</v>
      </c>
      <c r="B16" s="11" t="s">
        <v>137</v>
      </c>
    </row>
    <row r="17" customFormat="false" ht="27.6" hidden="false" customHeight="true" outlineLevel="0" collapsed="false">
      <c r="A17" s="0" t="s">
        <v>136</v>
      </c>
      <c r="B17" s="11" t="s">
        <v>137</v>
      </c>
    </row>
    <row r="18" customFormat="false" ht="27.6" hidden="false" customHeight="true" outlineLevel="0" collapsed="false">
      <c r="A18" s="0" t="s">
        <v>136</v>
      </c>
      <c r="B18" s="11" t="s">
        <v>137</v>
      </c>
    </row>
    <row r="19" customFormat="false" ht="27.6" hidden="false" customHeight="true" outlineLevel="0" collapsed="false">
      <c r="A19" s="0" t="s">
        <v>136</v>
      </c>
      <c r="B19" s="11" t="s">
        <v>137</v>
      </c>
    </row>
    <row r="20" customFormat="false" ht="27.6" hidden="false" customHeight="true" outlineLevel="0" collapsed="false">
      <c r="A20" s="0" t="s">
        <v>136</v>
      </c>
      <c r="B20" s="11" t="s">
        <v>137</v>
      </c>
    </row>
    <row r="21" customFormat="false" ht="27.6" hidden="false" customHeight="true" outlineLevel="0" collapsed="false">
      <c r="A21" s="0" t="s">
        <v>136</v>
      </c>
      <c r="B21" s="11" t="s">
        <v>137</v>
      </c>
    </row>
    <row r="22" customFormat="false" ht="27.6" hidden="false" customHeight="true" outlineLevel="0" collapsed="false">
      <c r="A22" s="0" t="s">
        <v>136</v>
      </c>
      <c r="B22" s="11" t="s">
        <v>137</v>
      </c>
    </row>
    <row r="23" customFormat="false" ht="27.6" hidden="false" customHeight="true" outlineLevel="0" collapsed="false">
      <c r="A23" s="0" t="s">
        <v>136</v>
      </c>
      <c r="B23" s="11" t="s">
        <v>137</v>
      </c>
    </row>
    <row r="24" customFormat="false" ht="27.6" hidden="false" customHeight="true" outlineLevel="0" collapsed="false">
      <c r="A24" s="0" t="s">
        <v>136</v>
      </c>
      <c r="B24" s="11" t="s">
        <v>137</v>
      </c>
    </row>
    <row r="25" customFormat="false" ht="27.6" hidden="false" customHeight="true" outlineLevel="0" collapsed="false">
      <c r="A25" s="0" t="s">
        <v>136</v>
      </c>
      <c r="B25" s="11" t="s">
        <v>137</v>
      </c>
    </row>
    <row r="26" customFormat="false" ht="27.6" hidden="false" customHeight="true" outlineLevel="0" collapsed="false">
      <c r="A26" s="0" t="s">
        <v>136</v>
      </c>
      <c r="B26" s="11" t="s">
        <v>137</v>
      </c>
    </row>
    <row r="27" customFormat="false" ht="27.6" hidden="false" customHeight="true" outlineLevel="0" collapsed="false">
      <c r="A27" s="0" t="s">
        <v>136</v>
      </c>
      <c r="B27" s="11" t="s">
        <v>137</v>
      </c>
    </row>
    <row r="28" customFormat="false" ht="27.6" hidden="false" customHeight="true" outlineLevel="0" collapsed="false">
      <c r="A28" s="0" t="s">
        <v>136</v>
      </c>
      <c r="B28" s="11" t="s">
        <v>137</v>
      </c>
    </row>
    <row r="29" customFormat="false" ht="27.6" hidden="false" customHeight="true" outlineLevel="0" collapsed="false">
      <c r="A29" s="0" t="s">
        <v>136</v>
      </c>
      <c r="B29" s="11" t="s">
        <v>137</v>
      </c>
    </row>
    <row r="30" customFormat="false" ht="27.6" hidden="false" customHeight="true" outlineLevel="0" collapsed="false">
      <c r="A30" s="0" t="s">
        <v>136</v>
      </c>
      <c r="B30" s="11" t="s">
        <v>137</v>
      </c>
    </row>
    <row r="31" customFormat="false" ht="27.6" hidden="false" customHeight="true" outlineLevel="0" collapsed="false">
      <c r="A31" s="0" t="s">
        <v>136</v>
      </c>
      <c r="B31" s="11" t="s">
        <v>137</v>
      </c>
    </row>
    <row r="32" customFormat="false" ht="27.6" hidden="false" customHeight="true" outlineLevel="0" collapsed="false">
      <c r="A32" s="0" t="s">
        <v>136</v>
      </c>
      <c r="B32" s="11" t="s">
        <v>137</v>
      </c>
    </row>
    <row r="33" customFormat="false" ht="27.6" hidden="false" customHeight="true" outlineLevel="0" collapsed="false">
      <c r="A33" s="0" t="s">
        <v>136</v>
      </c>
      <c r="B33" s="11" t="s">
        <v>137</v>
      </c>
    </row>
    <row r="34" customFormat="false" ht="27.6" hidden="false" customHeight="true" outlineLevel="0" collapsed="false">
      <c r="A34" s="0" t="s">
        <v>136</v>
      </c>
      <c r="B34" s="11" t="s">
        <v>137</v>
      </c>
    </row>
    <row r="35" customFormat="false" ht="27.6" hidden="false" customHeight="true" outlineLevel="0" collapsed="false">
      <c r="A35" s="0" t="s">
        <v>136</v>
      </c>
      <c r="B35" s="11" t="s">
        <v>137</v>
      </c>
    </row>
    <row r="36" customFormat="false" ht="27.6" hidden="false" customHeight="true" outlineLevel="0" collapsed="false">
      <c r="A36" s="0" t="s">
        <v>136</v>
      </c>
      <c r="B36" s="11" t="s">
        <v>137</v>
      </c>
    </row>
    <row r="37" customFormat="false" ht="27.6" hidden="false" customHeight="true" outlineLevel="0" collapsed="false">
      <c r="A37" s="0" t="s">
        <v>136</v>
      </c>
      <c r="B37" s="11" t="s">
        <v>137</v>
      </c>
    </row>
    <row r="38" customFormat="false" ht="27.6" hidden="false" customHeight="true" outlineLevel="0" collapsed="false">
      <c r="A38" s="0" t="s">
        <v>136</v>
      </c>
      <c r="B38" s="11" t="s">
        <v>137</v>
      </c>
    </row>
    <row r="39" customFormat="false" ht="27.6" hidden="false" customHeight="true" outlineLevel="0" collapsed="false">
      <c r="A39" s="0" t="s">
        <v>136</v>
      </c>
      <c r="B39" s="11" t="s">
        <v>137</v>
      </c>
    </row>
    <row r="40" customFormat="false" ht="27.6" hidden="false" customHeight="true" outlineLevel="0" collapsed="false">
      <c r="A40" s="0" t="s">
        <v>136</v>
      </c>
      <c r="B40" s="11" t="s">
        <v>137</v>
      </c>
    </row>
    <row r="41" customFormat="false" ht="27.6" hidden="false" customHeight="true" outlineLevel="0" collapsed="false">
      <c r="A41" s="0" t="s">
        <v>136</v>
      </c>
      <c r="B41" s="11" t="s">
        <v>137</v>
      </c>
    </row>
    <row r="42" customFormat="false" ht="27.6" hidden="false" customHeight="true" outlineLevel="0" collapsed="false">
      <c r="A42" s="0" t="s">
        <v>136</v>
      </c>
      <c r="B42" s="11" t="s">
        <v>137</v>
      </c>
    </row>
    <row r="43" customFormat="false" ht="27.6" hidden="false" customHeight="true" outlineLevel="0" collapsed="false">
      <c r="A43" s="0" t="s">
        <v>136</v>
      </c>
      <c r="B43" s="11" t="s">
        <v>137</v>
      </c>
    </row>
    <row r="44" customFormat="false" ht="27.6" hidden="false" customHeight="true" outlineLevel="0" collapsed="false">
      <c r="A44" s="0" t="s">
        <v>136</v>
      </c>
      <c r="B44" s="11" t="s">
        <v>137</v>
      </c>
    </row>
    <row r="45" customFormat="false" ht="27.6" hidden="false" customHeight="true" outlineLevel="0" collapsed="false">
      <c r="A45" s="0" t="s">
        <v>136</v>
      </c>
      <c r="B45" s="11" t="s">
        <v>137</v>
      </c>
    </row>
    <row r="46" customFormat="false" ht="27.6" hidden="false" customHeight="true" outlineLevel="0" collapsed="false">
      <c r="A46" s="0" t="s">
        <v>136</v>
      </c>
      <c r="B46" s="11" t="s">
        <v>137</v>
      </c>
    </row>
    <row r="47" customFormat="false" ht="27.6" hidden="false" customHeight="true" outlineLevel="0" collapsed="false">
      <c r="A47" s="0" t="s">
        <v>136</v>
      </c>
      <c r="B47" s="11" t="s">
        <v>137</v>
      </c>
    </row>
    <row r="48" customFormat="false" ht="27.6" hidden="false" customHeight="true" outlineLevel="0" collapsed="false">
      <c r="A48" s="0" t="s">
        <v>136</v>
      </c>
      <c r="B48" s="11" t="s">
        <v>137</v>
      </c>
    </row>
    <row r="49" customFormat="false" ht="27.6" hidden="false" customHeight="true" outlineLevel="0" collapsed="false">
      <c r="A49" s="0" t="s">
        <v>136</v>
      </c>
      <c r="B49" s="11" t="s">
        <v>137</v>
      </c>
    </row>
    <row r="50" customFormat="false" ht="27.6" hidden="false" customHeight="true" outlineLevel="0" collapsed="false">
      <c r="A50" s="0" t="s">
        <v>136</v>
      </c>
      <c r="B50" s="11" t="s">
        <v>137</v>
      </c>
    </row>
    <row r="51" customFormat="false" ht="27.6" hidden="false" customHeight="true" outlineLevel="0" collapsed="false">
      <c r="B51" s="11" t="s">
        <v>137</v>
      </c>
    </row>
    <row r="52" customFormat="false" ht="27.6" hidden="false" customHeight="true" outlineLevel="0" collapsed="false">
      <c r="B52" s="11" t="s">
        <v>137</v>
      </c>
    </row>
    <row r="53" customFormat="false" ht="27.6" hidden="false" customHeight="true" outlineLevel="0" collapsed="false">
      <c r="B53" s="11" t="s">
        <v>137</v>
      </c>
    </row>
    <row r="54" customFormat="false" ht="27.6" hidden="false" customHeight="true" outlineLevel="0" collapsed="false">
      <c r="B54" s="11" t="s">
        <v>137</v>
      </c>
    </row>
    <row r="55" customFormat="false" ht="27.6" hidden="false" customHeight="true" outlineLevel="0" collapsed="false">
      <c r="B55" s="11" t="s">
        <v>137</v>
      </c>
    </row>
    <row r="56" customFormat="false" ht="27.6" hidden="false" customHeight="true" outlineLevel="0" collapsed="false">
      <c r="B56" s="11" t="s">
        <v>137</v>
      </c>
    </row>
    <row r="57" customFormat="false" ht="27.6" hidden="false" customHeight="true" outlineLevel="0" collapsed="false">
      <c r="B57" s="11" t="s">
        <v>137</v>
      </c>
    </row>
    <row r="58" customFormat="false" ht="27.6" hidden="false" customHeight="true" outlineLevel="0" collapsed="false">
      <c r="B58" s="11" t="s">
        <v>137</v>
      </c>
    </row>
    <row r="59" customFormat="false" ht="27.6" hidden="false" customHeight="true" outlineLevel="0" collapsed="false">
      <c r="B59" s="11" t="s">
        <v>137</v>
      </c>
    </row>
    <row r="60" customFormat="false" ht="27.6" hidden="false" customHeight="true" outlineLevel="0" collapsed="false">
      <c r="B60" s="11" t="s">
        <v>137</v>
      </c>
    </row>
    <row r="61" customFormat="false" ht="27.6" hidden="false" customHeight="true" outlineLevel="0" collapsed="false">
      <c r="B61" s="11" t="s">
        <v>137</v>
      </c>
    </row>
    <row r="62" customFormat="false" ht="27.6" hidden="false" customHeight="true" outlineLevel="0" collapsed="false">
      <c r="B62" s="11" t="s">
        <v>137</v>
      </c>
    </row>
    <row r="63" customFormat="false" ht="27.6" hidden="false" customHeight="true" outlineLevel="0" collapsed="false">
      <c r="B63" s="11" t="s">
        <v>137</v>
      </c>
    </row>
    <row r="64" customFormat="false" ht="27.6" hidden="false" customHeight="true" outlineLevel="0" collapsed="false">
      <c r="B64" s="11" t="s">
        <v>137</v>
      </c>
    </row>
    <row r="65" customFormat="false" ht="27.6" hidden="false" customHeight="true" outlineLevel="0" collapsed="false">
      <c r="B65" s="11" t="s">
        <v>137</v>
      </c>
    </row>
    <row r="66" customFormat="false" ht="27.6" hidden="false" customHeight="true" outlineLevel="0" collapsed="false">
      <c r="B66" s="11" t="s">
        <v>137</v>
      </c>
    </row>
    <row r="67" customFormat="false" ht="27.6" hidden="false" customHeight="true" outlineLevel="0" collapsed="false">
      <c r="B67" s="11" t="s">
        <v>137</v>
      </c>
    </row>
    <row r="68" customFormat="false" ht="27.6" hidden="false" customHeight="true" outlineLevel="0" collapsed="false">
      <c r="B68" s="11" t="s">
        <v>137</v>
      </c>
    </row>
    <row r="69" customFormat="false" ht="27.6" hidden="false" customHeight="true" outlineLevel="0" collapsed="false">
      <c r="B69" s="11" t="s">
        <v>137</v>
      </c>
    </row>
    <row r="70" customFormat="false" ht="27.6" hidden="false" customHeight="true" outlineLevel="0" collapsed="false">
      <c r="B70" s="11" t="s">
        <v>137</v>
      </c>
    </row>
    <row r="71" customFormat="false" ht="27.6" hidden="false" customHeight="true" outlineLevel="0" collapsed="false">
      <c r="B71" s="11" t="s">
        <v>137</v>
      </c>
    </row>
    <row r="72" customFormat="false" ht="27.6" hidden="false" customHeight="true" outlineLevel="0" collapsed="false">
      <c r="B72" s="11" t="s">
        <v>137</v>
      </c>
    </row>
    <row r="73" customFormat="false" ht="27.6" hidden="false" customHeight="true" outlineLevel="0" collapsed="false">
      <c r="B73" s="11" t="s">
        <v>137</v>
      </c>
    </row>
    <row r="74" customFormat="false" ht="27.6" hidden="false" customHeight="true" outlineLevel="0" collapsed="false">
      <c r="B74" s="11" t="s">
        <v>137</v>
      </c>
    </row>
    <row r="75" customFormat="false" ht="27.6" hidden="false" customHeight="true" outlineLevel="0" collapsed="false">
      <c r="B75" s="11" t="s">
        <v>137</v>
      </c>
    </row>
    <row r="76" customFormat="false" ht="27.6" hidden="false" customHeight="true" outlineLevel="0" collapsed="false">
      <c r="B76" s="11" t="s">
        <v>137</v>
      </c>
    </row>
    <row r="77" customFormat="false" ht="27.6" hidden="false" customHeight="true" outlineLevel="0" collapsed="false">
      <c r="B77" s="11" t="s">
        <v>137</v>
      </c>
    </row>
    <row r="78" customFormat="false" ht="27.6" hidden="false" customHeight="true" outlineLevel="0" collapsed="false">
      <c r="B78" s="11" t="s">
        <v>137</v>
      </c>
    </row>
    <row r="79" customFormat="false" ht="27.6" hidden="false" customHeight="true" outlineLevel="0" collapsed="false">
      <c r="B79" s="11" t="s">
        <v>137</v>
      </c>
    </row>
    <row r="80" customFormat="false" ht="27.6" hidden="false" customHeight="true" outlineLevel="0" collapsed="false">
      <c r="B80" s="11" t="s">
        <v>137</v>
      </c>
    </row>
    <row r="81" customFormat="false" ht="27.6" hidden="false" customHeight="true" outlineLevel="0" collapsed="false">
      <c r="B81" s="11" t="s">
        <v>137</v>
      </c>
    </row>
    <row r="82" customFormat="false" ht="27.6" hidden="false" customHeight="true" outlineLevel="0" collapsed="false">
      <c r="B82" s="11" t="s">
        <v>137</v>
      </c>
    </row>
    <row r="83" customFormat="false" ht="27.6" hidden="false" customHeight="true" outlineLevel="0" collapsed="false">
      <c r="B83" s="11" t="s">
        <v>137</v>
      </c>
    </row>
    <row r="84" customFormat="false" ht="27.6" hidden="false" customHeight="true" outlineLevel="0" collapsed="false">
      <c r="B84" s="11" t="s">
        <v>137</v>
      </c>
    </row>
    <row r="85" customFormat="false" ht="27.6" hidden="false" customHeight="true" outlineLevel="0" collapsed="false">
      <c r="B85" s="11" t="s">
        <v>137</v>
      </c>
    </row>
    <row r="86" customFormat="false" ht="27.6" hidden="false" customHeight="true" outlineLevel="0" collapsed="false">
      <c r="B86" s="11" t="s">
        <v>137</v>
      </c>
    </row>
    <row r="87" customFormat="false" ht="27.6" hidden="false" customHeight="true" outlineLevel="0" collapsed="false">
      <c r="B87" s="11" t="s">
        <v>137</v>
      </c>
    </row>
    <row r="88" customFormat="false" ht="27.6" hidden="false" customHeight="true" outlineLevel="0" collapsed="false">
      <c r="B88" s="11" t="s">
        <v>137</v>
      </c>
    </row>
    <row r="89" customFormat="false" ht="27.6" hidden="false" customHeight="true" outlineLevel="0" collapsed="false">
      <c r="B89" s="11" t="s">
        <v>137</v>
      </c>
    </row>
    <row r="90" customFormat="false" ht="27.6" hidden="false" customHeight="true" outlineLevel="0" collapsed="false">
      <c r="B90" s="11" t="s">
        <v>137</v>
      </c>
    </row>
    <row r="91" customFormat="false" ht="27.6" hidden="false" customHeight="true" outlineLevel="0" collapsed="false">
      <c r="B91" s="11" t="s">
        <v>137</v>
      </c>
    </row>
    <row r="92" customFormat="false" ht="27.6" hidden="false" customHeight="true" outlineLevel="0" collapsed="false">
      <c r="B92" s="11" t="s">
        <v>137</v>
      </c>
    </row>
    <row r="93" customFormat="false" ht="27.6" hidden="false" customHeight="true" outlineLevel="0" collapsed="false">
      <c r="B93" s="11" t="s">
        <v>137</v>
      </c>
    </row>
    <row r="94" customFormat="false" ht="27.6" hidden="false" customHeight="true" outlineLevel="0" collapsed="false">
      <c r="B94" s="11" t="s">
        <v>137</v>
      </c>
    </row>
    <row r="95" customFormat="false" ht="27.6" hidden="false" customHeight="true" outlineLevel="0" collapsed="false">
      <c r="B95" s="11" t="s">
        <v>137</v>
      </c>
    </row>
    <row r="96" customFormat="false" ht="27.6" hidden="false" customHeight="true" outlineLevel="0" collapsed="false">
      <c r="B96" s="11" t="s">
        <v>137</v>
      </c>
    </row>
    <row r="97" customFormat="false" ht="27.6" hidden="false" customHeight="true" outlineLevel="0" collapsed="false">
      <c r="B97" s="11" t="s">
        <v>137</v>
      </c>
    </row>
    <row r="98" customFormat="false" ht="27.6" hidden="false" customHeight="true" outlineLevel="0" collapsed="false">
      <c r="B98" s="11" t="s">
        <v>137</v>
      </c>
    </row>
    <row r="99" customFormat="false" ht="27.6" hidden="false" customHeight="true" outlineLevel="0" collapsed="false">
      <c r="B99" s="11" t="s">
        <v>137</v>
      </c>
    </row>
    <row r="100" customFormat="false" ht="27.6" hidden="false" customHeight="true" outlineLevel="0" collapsed="false">
      <c r="B100" s="11" t="s">
        <v>137</v>
      </c>
    </row>
    <row r="101" customFormat="false" ht="27.6" hidden="false" customHeight="true" outlineLevel="0" collapsed="false">
      <c r="B101" s="11" t="s">
        <v>137</v>
      </c>
    </row>
    <row r="102" customFormat="false" ht="27.6" hidden="false" customHeight="true" outlineLevel="0" collapsed="false">
      <c r="B102" s="11" t="s">
        <v>137</v>
      </c>
    </row>
    <row r="103" customFormat="false" ht="27.6" hidden="false" customHeight="true" outlineLevel="0" collapsed="false">
      <c r="B103" s="11" t="s">
        <v>137</v>
      </c>
    </row>
    <row r="104" customFormat="false" ht="27.6" hidden="false" customHeight="true" outlineLevel="0" collapsed="false">
      <c r="B104" s="11" t="s">
        <v>137</v>
      </c>
    </row>
    <row r="105" customFormat="false" ht="27.6" hidden="false" customHeight="true" outlineLevel="0" collapsed="false">
      <c r="B105" s="11" t="s">
        <v>137</v>
      </c>
    </row>
    <row r="106" customFormat="false" ht="27.6" hidden="false" customHeight="true" outlineLevel="0" collapsed="false">
      <c r="B106" s="11" t="s">
        <v>137</v>
      </c>
    </row>
    <row r="107" customFormat="false" ht="27.6" hidden="false" customHeight="true" outlineLevel="0" collapsed="false">
      <c r="B107" s="11" t="s">
        <v>137</v>
      </c>
    </row>
    <row r="108" customFormat="false" ht="27.6" hidden="false" customHeight="true" outlineLevel="0" collapsed="false">
      <c r="B108" s="11" t="s">
        <v>137</v>
      </c>
    </row>
    <row r="109" customFormat="false" ht="27.6" hidden="false" customHeight="true" outlineLevel="0" collapsed="false">
      <c r="B109" s="11" t="s">
        <v>137</v>
      </c>
    </row>
    <row r="110" customFormat="false" ht="27.6" hidden="false" customHeight="true" outlineLevel="0" collapsed="false">
      <c r="B110" s="11" t="s">
        <v>137</v>
      </c>
    </row>
    <row r="111" customFormat="false" ht="27.6" hidden="false" customHeight="true" outlineLevel="0" collapsed="false">
      <c r="B111" s="11" t="s">
        <v>137</v>
      </c>
    </row>
    <row r="112" customFormat="false" ht="27.6" hidden="false" customHeight="true" outlineLevel="0" collapsed="false">
      <c r="B112" s="11" t="s">
        <v>137</v>
      </c>
    </row>
    <row r="113" customFormat="false" ht="27.6" hidden="false" customHeight="true" outlineLevel="0" collapsed="false">
      <c r="B113" s="11" t="s">
        <v>137</v>
      </c>
    </row>
    <row r="114" customFormat="false" ht="27.6" hidden="false" customHeight="true" outlineLevel="0" collapsed="false">
      <c r="B114" s="11" t="s">
        <v>137</v>
      </c>
    </row>
    <row r="115" customFormat="false" ht="27.6" hidden="false" customHeight="true" outlineLevel="0" collapsed="false">
      <c r="B115" s="11" t="s">
        <v>137</v>
      </c>
    </row>
    <row r="116" customFormat="false" ht="27.6" hidden="false" customHeight="true" outlineLevel="0" collapsed="false">
      <c r="B116" s="11" t="s">
        <v>137</v>
      </c>
    </row>
    <row r="117" customFormat="false" ht="27.6" hidden="false" customHeight="true" outlineLevel="0" collapsed="false">
      <c r="B117" s="11" t="s">
        <v>137</v>
      </c>
    </row>
    <row r="118" customFormat="false" ht="27.6" hidden="false" customHeight="true" outlineLevel="0" collapsed="false">
      <c r="B118" s="11" t="s">
        <v>137</v>
      </c>
    </row>
    <row r="119" customFormat="false" ht="27.6" hidden="false" customHeight="true" outlineLevel="0" collapsed="false">
      <c r="B119" s="11" t="s">
        <v>137</v>
      </c>
    </row>
    <row r="120" customFormat="false" ht="27.6" hidden="false" customHeight="true" outlineLevel="0" collapsed="false">
      <c r="B120" s="11" t="s">
        <v>137</v>
      </c>
    </row>
    <row r="121" customFormat="false" ht="27.6" hidden="false" customHeight="true" outlineLevel="0" collapsed="false">
      <c r="B121" s="11" t="s">
        <v>137</v>
      </c>
    </row>
    <row r="122" customFormat="false" ht="27.6" hidden="false" customHeight="true" outlineLevel="0" collapsed="false">
      <c r="B122" s="11" t="s">
        <v>137</v>
      </c>
    </row>
    <row r="123" customFormat="false" ht="27.6" hidden="false" customHeight="true" outlineLevel="0" collapsed="false">
      <c r="B123" s="11" t="s">
        <v>137</v>
      </c>
    </row>
    <row r="124" customFormat="false" ht="27.6" hidden="false" customHeight="true" outlineLevel="0" collapsed="false">
      <c r="B124" s="11" t="s">
        <v>137</v>
      </c>
    </row>
    <row r="125" customFormat="false" ht="27.6" hidden="false" customHeight="true" outlineLevel="0" collapsed="false">
      <c r="B125" s="11" t="s">
        <v>137</v>
      </c>
    </row>
    <row r="126" customFormat="false" ht="27.6" hidden="false" customHeight="true" outlineLevel="0" collapsed="false">
      <c r="B126" s="11" t="s">
        <v>137</v>
      </c>
    </row>
    <row r="127" customFormat="false" ht="27.6" hidden="false" customHeight="true" outlineLevel="0" collapsed="false">
      <c r="B127" s="11" t="s">
        <v>137</v>
      </c>
    </row>
    <row r="128" customFormat="false" ht="27.6" hidden="false" customHeight="true" outlineLevel="0" collapsed="false">
      <c r="B128" s="11" t="s">
        <v>137</v>
      </c>
    </row>
    <row r="129" customFormat="false" ht="27.6" hidden="false" customHeight="true" outlineLevel="0" collapsed="false">
      <c r="B129" s="11" t="s">
        <v>137</v>
      </c>
    </row>
    <row r="130" customFormat="false" ht="27.6" hidden="false" customHeight="true" outlineLevel="0" collapsed="false">
      <c r="B130" s="11" t="s">
        <v>137</v>
      </c>
    </row>
    <row r="131" customFormat="false" ht="27.6" hidden="false" customHeight="true" outlineLevel="0" collapsed="false">
      <c r="B131" s="11" t="s">
        <v>137</v>
      </c>
    </row>
    <row r="132" customFormat="false" ht="27.6" hidden="false" customHeight="true" outlineLevel="0" collapsed="false">
      <c r="B132" s="11" t="s">
        <v>137</v>
      </c>
    </row>
    <row r="133" customFormat="false" ht="27.6" hidden="false" customHeight="true" outlineLevel="0" collapsed="false">
      <c r="B133" s="11" t="s">
        <v>137</v>
      </c>
    </row>
    <row r="134" customFormat="false" ht="27.6" hidden="false" customHeight="true" outlineLevel="0" collapsed="false">
      <c r="B134" s="11" t="s">
        <v>137</v>
      </c>
    </row>
    <row r="135" customFormat="false" ht="27.6" hidden="false" customHeight="true" outlineLevel="0" collapsed="false">
      <c r="B135" s="11" t="s">
        <v>137</v>
      </c>
    </row>
    <row r="136" customFormat="false" ht="27.6" hidden="false" customHeight="true" outlineLevel="0" collapsed="false">
      <c r="B136" s="11" t="s">
        <v>137</v>
      </c>
    </row>
    <row r="137" customFormat="false" ht="27.6" hidden="false" customHeight="true" outlineLevel="0" collapsed="false">
      <c r="B137" s="11" t="s">
        <v>137</v>
      </c>
    </row>
    <row r="138" customFormat="false" ht="27.6" hidden="false" customHeight="true" outlineLevel="0" collapsed="false">
      <c r="B138" s="11" t="s">
        <v>137</v>
      </c>
    </row>
    <row r="139" customFormat="false" ht="27.6" hidden="false" customHeight="true" outlineLevel="0" collapsed="false">
      <c r="B139" s="11" t="s">
        <v>137</v>
      </c>
    </row>
    <row r="140" customFormat="false" ht="27.6" hidden="false" customHeight="true" outlineLevel="0" collapsed="false">
      <c r="B140" s="11" t="s">
        <v>137</v>
      </c>
    </row>
    <row r="141" customFormat="false" ht="27.6" hidden="false" customHeight="true" outlineLevel="0" collapsed="false">
      <c r="B141" s="11" t="s">
        <v>137</v>
      </c>
    </row>
    <row r="142" customFormat="false" ht="27.6" hidden="false" customHeight="true" outlineLevel="0" collapsed="false">
      <c r="B142" s="11" t="s">
        <v>137</v>
      </c>
    </row>
    <row r="143" customFormat="false" ht="27.6" hidden="false" customHeight="true" outlineLevel="0" collapsed="false">
      <c r="B143" s="11" t="s">
        <v>137</v>
      </c>
    </row>
    <row r="144" customFormat="false" ht="27.6" hidden="false" customHeight="true" outlineLevel="0" collapsed="false">
      <c r="B144" s="11" t="s">
        <v>137</v>
      </c>
    </row>
    <row r="145" customFormat="false" ht="27.6" hidden="false" customHeight="true" outlineLevel="0" collapsed="false">
      <c r="B145" s="11" t="s">
        <v>137</v>
      </c>
    </row>
    <row r="146" customFormat="false" ht="27.6" hidden="false" customHeight="true" outlineLevel="0" collapsed="false">
      <c r="B146" s="11" t="s">
        <v>137</v>
      </c>
    </row>
    <row r="147" customFormat="false" ht="27.6" hidden="false" customHeight="true" outlineLevel="0" collapsed="false">
      <c r="B147" s="11" t="s">
        <v>137</v>
      </c>
    </row>
    <row r="148" customFormat="false" ht="27.6" hidden="false" customHeight="true" outlineLevel="0" collapsed="false">
      <c r="B148" s="11" t="s">
        <v>137</v>
      </c>
    </row>
    <row r="149" customFormat="false" ht="27.6" hidden="false" customHeight="true" outlineLevel="0" collapsed="false">
      <c r="B149" s="11" t="s">
        <v>137</v>
      </c>
    </row>
    <row r="150" customFormat="false" ht="27.6" hidden="false" customHeight="true" outlineLevel="0" collapsed="false">
      <c r="B150" s="11" t="s">
        <v>137</v>
      </c>
    </row>
    <row r="151" customFormat="false" ht="27.6" hidden="false" customHeight="true" outlineLevel="0" collapsed="false">
      <c r="B151" s="11" t="s">
        <v>137</v>
      </c>
    </row>
    <row r="152" customFormat="false" ht="27.6" hidden="false" customHeight="true" outlineLevel="0" collapsed="false">
      <c r="B152" s="11" t="s">
        <v>137</v>
      </c>
    </row>
    <row r="153" customFormat="false" ht="27.6" hidden="false" customHeight="true" outlineLevel="0" collapsed="false">
      <c r="B153" s="11" t="s">
        <v>137</v>
      </c>
    </row>
    <row r="154" customFormat="false" ht="27.6" hidden="false" customHeight="true" outlineLevel="0" collapsed="false">
      <c r="B154" s="11" t="s">
        <v>137</v>
      </c>
    </row>
    <row r="155" customFormat="false" ht="27.6" hidden="false" customHeight="true" outlineLevel="0" collapsed="false">
      <c r="B155" s="11" t="s">
        <v>137</v>
      </c>
    </row>
    <row r="156" customFormat="false" ht="27.6" hidden="false" customHeight="true" outlineLevel="0" collapsed="false">
      <c r="B156" s="11" t="s">
        <v>137</v>
      </c>
    </row>
    <row r="157" customFormat="false" ht="27.6" hidden="false" customHeight="true" outlineLevel="0" collapsed="false">
      <c r="B157" s="11" t="s">
        <v>137</v>
      </c>
    </row>
    <row r="158" customFormat="false" ht="27.6" hidden="false" customHeight="true" outlineLevel="0" collapsed="false">
      <c r="B158" s="11" t="s">
        <v>137</v>
      </c>
    </row>
    <row r="159" customFormat="false" ht="27.6" hidden="false" customHeight="true" outlineLevel="0" collapsed="false">
      <c r="B159" s="11" t="s">
        <v>137</v>
      </c>
    </row>
    <row r="160" customFormat="false" ht="27.6" hidden="false" customHeight="true" outlineLevel="0" collapsed="false">
      <c r="B160" s="11" t="s">
        <v>137</v>
      </c>
    </row>
    <row r="161" customFormat="false" ht="27.6" hidden="false" customHeight="true" outlineLevel="0" collapsed="false">
      <c r="B161" s="11" t="s">
        <v>137</v>
      </c>
    </row>
    <row r="162" customFormat="false" ht="27.6" hidden="false" customHeight="true" outlineLevel="0" collapsed="false">
      <c r="B162" s="11" t="s">
        <v>137</v>
      </c>
    </row>
    <row r="163" customFormat="false" ht="27.6" hidden="false" customHeight="true" outlineLevel="0" collapsed="false">
      <c r="B163" s="11" t="s">
        <v>137</v>
      </c>
    </row>
    <row r="164" customFormat="false" ht="27.6" hidden="false" customHeight="true" outlineLevel="0" collapsed="false">
      <c r="B164" s="11" t="s">
        <v>137</v>
      </c>
    </row>
    <row r="165" customFormat="false" ht="27.6" hidden="false" customHeight="true" outlineLevel="0" collapsed="false">
      <c r="B165" s="11" t="s">
        <v>137</v>
      </c>
    </row>
    <row r="166" customFormat="false" ht="27.6" hidden="false" customHeight="true" outlineLevel="0" collapsed="false">
      <c r="B166" s="11" t="s">
        <v>137</v>
      </c>
    </row>
    <row r="167" customFormat="false" ht="27.6" hidden="false" customHeight="true" outlineLevel="0" collapsed="false">
      <c r="B167" s="11" t="s">
        <v>137</v>
      </c>
    </row>
    <row r="168" customFormat="false" ht="27.6" hidden="false" customHeight="true" outlineLevel="0" collapsed="false">
      <c r="B168" s="11" t="s">
        <v>137</v>
      </c>
    </row>
    <row r="169" customFormat="false" ht="27.6" hidden="false" customHeight="true" outlineLevel="0" collapsed="false">
      <c r="B169" s="11" t="s">
        <v>137</v>
      </c>
    </row>
    <row r="170" customFormat="false" ht="27.6" hidden="false" customHeight="true" outlineLevel="0" collapsed="false">
      <c r="B170" s="11" t="s">
        <v>137</v>
      </c>
    </row>
    <row r="171" customFormat="false" ht="27.6" hidden="false" customHeight="true" outlineLevel="0" collapsed="false">
      <c r="B171" s="11" t="s">
        <v>137</v>
      </c>
    </row>
    <row r="172" customFormat="false" ht="27.6" hidden="false" customHeight="true" outlineLevel="0" collapsed="false">
      <c r="B172" s="11" t="s">
        <v>137</v>
      </c>
    </row>
    <row r="173" customFormat="false" ht="27.6" hidden="false" customHeight="true" outlineLevel="0" collapsed="false">
      <c r="B173" s="11" t="s">
        <v>137</v>
      </c>
    </row>
    <row r="174" customFormat="false" ht="27.6" hidden="false" customHeight="true" outlineLevel="0" collapsed="false">
      <c r="B174" s="11" t="s">
        <v>137</v>
      </c>
    </row>
    <row r="175" customFormat="false" ht="27.6" hidden="false" customHeight="true" outlineLevel="0" collapsed="false">
      <c r="B175" s="11" t="s">
        <v>137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5469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2024-10-23T16:40:14Z</dcterms:modified>
  <cp:revision>166</cp:revision>
  <dc:subject/>
  <dc:title/>
</cp:coreProperties>
</file>