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<sst xmlns="http://schemas.openxmlformats.org/spreadsheetml/2006/main" count="732" uniqueCount="182">
  <si>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</si>
  <si>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</si>
  <si>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</si>
  <si>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</si>
  <si>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</si>
  <si>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</si>
  <si>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</si>
  <si>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</si>
  <si>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</si>
  <si>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</si>
  <si>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</si>
  <si>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</si>
  <si>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</si>
  <si>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</si>
  <si>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</si>
  <si>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</si>
  <si>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</si>
  <si>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</si>
  <si>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</si>
  <si>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</si>
  <si>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</si>
  <si>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</si>
  <si>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</si>
  <si>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</si>
  <si>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</si>
  <si>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</si>
  <si>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</si>
  <si>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</si>
  <si>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</si>
  <si>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</si>
  <si>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</si>
  <si>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</si>
  <si>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</si>
  <si>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</si>
  <si>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</si>
  <si>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</si>
  <si>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</si>
  <si>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</si>
  <si>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</si>
  <si>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</si>
  <si>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</si>
  <si>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</si>
  <si>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</si>
  <si>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</si>
  <si>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</si>
  <si>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</si>
  <si>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</si>
  <si>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</si>
  <si>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</si>
  <si>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</si>
  <si>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</si>
  <si>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</si>
  <si>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</si>
  <si>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</si>
  <si>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</si>
  <si>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</si>
  <si>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</si>
  <si>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</si>
  <si>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</si>
  <si>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</si>
  <si>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</si>
  <si>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</si>
  <si>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</si>
  <si>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</si>
  <si>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</si>
  <si>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</si>
  <si>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</si>
  <si>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</si>
  <si>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</si>
  <si>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</si>
  <si>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</si>
  <si>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</si>
  <si>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</si>
  <si>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</si>
  <si>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</si>
  <si>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</si>
  <si>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</si>
  <si>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</si>
  <si>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</si>
  <si>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</si>
  <si>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</si>
  <si>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</si>
  <si>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</si>
  <si>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Девушка очки с краской розовой</t>
  </si>
  <si>
    <t xml:space="preserve">2_girl_pink_glasses</t>
  </si>
  <si>
    <t xml:space="preserve">Термонаклейка Мэрилин Монро поп арт вырезки</t>
  </si>
  <si>
    <t xml:space="preserve">3_merlin_monroe_popart</t>
  </si>
  <si>
    <t xml:space="preserve">Термонаклейка Африканская Девушка черный силуэт</t>
  </si>
  <si>
    <t xml:space="preserve">4_blackgirl1_250</t>
  </si>
  <si>
    <t xml:space="preserve">Термонаклейка Кот Шанель Chanel</t>
  </si>
  <si>
    <t xml:space="preserve">5_cat_channel_250</t>
  </si>
  <si>
    <t xml:space="preserve">Термонаклейка Кот выглядывает радуга</t>
  </si>
  <si>
    <t xml:space="preserve">6_cat_face_250</t>
  </si>
  <si>
    <t xml:space="preserve">Термонаклейка Кот картина Ван Гог</t>
  </si>
  <si>
    <t xml:space="preserve">7_cat250</t>
  </si>
  <si>
    <t xml:space="preserve">Термонаклейка мультяшный Кот картина Ван Гог</t>
  </si>
  <si>
    <t xml:space="preserve">8_cat250_1</t>
  </si>
  <si>
    <t xml:space="preserve">Термонаклейка Женщина кошка ест вишинку</t>
  </si>
  <si>
    <t xml:space="preserve">9_cherry_250</t>
  </si>
  <si>
    <t xml:space="preserve">Термонаклейка Красные перцы</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</si>
  <si>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</si>
  <si>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</si>
  <si>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11_dior2_260</t>
  </si>
  <si>
    <t xml:space="preserve">Термонаклейка Dior Диор Цветы</t>
  </si>
  <si>
    <t xml:space="preserve">12_dior250</t>
  </si>
  <si>
    <t xml:space="preserve">Термонаклейка Vogue Вог Эйфелева башня</t>
  </si>
  <si>
    <t xml:space="preserve">13_efel250</t>
  </si>
  <si>
    <t xml:space="preserve">Термонаклейка Бюст статуи Feelings скрыты глаза</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</si>
  <si>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</si>
  <si>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</si>
  <si>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15_fish250</t>
  </si>
  <si>
    <t xml:space="preserve">Термонаклейка Розовый Фламинго цветок</t>
  </si>
  <si>
    <t xml:space="preserve">16_flamingo250</t>
  </si>
  <si>
    <t xml:space="preserve">Термонаклейка Дали Ван Гог Фрида Кало в машине</t>
  </si>
  <si>
    <t xml:space="preserve">17_freands1_250</t>
  </si>
  <si>
    <t xml:space="preserve">Термонаклейка Женщина кошка пьет молоко из стакана</t>
  </si>
  <si>
    <t xml:space="preserve">18_girl_drink_250</t>
  </si>
  <si>
    <t xml:space="preserve">Термонаклейка Африка Девушка разнацветные воосы</t>
  </si>
  <si>
    <t xml:space="preserve">19_girl_hair_250</t>
  </si>
  <si>
    <t xml:space="preserve">Термонаклейка Леопардовая блондинка девушка mood</t>
  </si>
  <si>
    <t xml:space="preserve">20_girl1_260</t>
  </si>
  <si>
    <t xml:space="preserve">Термонаклейка Цветы Черный Силуэт Девушки</t>
  </si>
  <si>
    <t xml:space="preserve">21_head250</t>
  </si>
  <si>
    <t xml:space="preserve">Термонаклейка Леопардовое сердце поцелуй губ</t>
  </si>
  <si>
    <t xml:space="preserve">22_heart2_20</t>
  </si>
  <si>
    <t xml:space="preserve">Термонаклейка Девушка с чупа чупсом I dont care</t>
  </si>
  <si>
    <t xml:space="preserve">24_idontcare_250</t>
  </si>
  <si>
    <t xml:space="preserve">Термонаклейка Аниме девочка с мечом розовые волосы</t>
  </si>
  <si>
    <t xml:space="preserve">25_japan1_250</t>
  </si>
  <si>
    <t xml:space="preserve">Термонаклейка Аниме девочка в куртке со стикерами</t>
  </si>
  <si>
    <t xml:space="preserve">26_japan2_250</t>
  </si>
  <si>
    <t xml:space="preserve">Термонаклейка Сейлор Мун в куртке Аниме Sailor Moon</t>
  </si>
  <si>
    <t xml:space="preserve">27_japan3_250</t>
  </si>
  <si>
    <t xml:space="preserve">Термонаклейка Аниме Девочка с чупа чупсом</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</si>
  <si>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</si>
  <si>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</si>
  <si>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29_japan5_250</t>
  </si>
  <si>
    <t xml:space="preserve">Термонаклейка Аниме Девочка в розовый капюшоном</t>
  </si>
  <si>
    <t xml:space="preserve">30_japan6_250</t>
  </si>
  <si>
    <t xml:space="preserve">Термонаклейка Девушка Блондинка с котом на голове</t>
  </si>
  <si>
    <t xml:space="preserve">31_japan7_250</t>
  </si>
  <si>
    <t xml:space="preserve">Термонаклейка Поцелуй берега и реки картина маслом</t>
  </si>
  <si>
    <t xml:space="preserve">32_kiss_art2_250</t>
  </si>
  <si>
    <t xml:space="preserve">Термонаклейка картина Поцелуй Густава Климта</t>
  </si>
  <si>
    <t xml:space="preserve">33_kiss_art3_250</t>
  </si>
  <si>
    <t xml:space="preserve">Термонаклейка Поцелуй в космосе картина маслом</t>
  </si>
  <si>
    <t xml:space="preserve">34_kiss250</t>
  </si>
  <si>
    <t xml:space="preserve">Термонаклейка Губы с чупа чупсом</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</si>
  <si>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</si>
  <si>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</si>
  <si>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</si>
  <si>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</si>
  <si>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37_love2_250</t>
  </si>
  <si>
    <t xml:space="preserve">Термонаклейка надпись love любовь</t>
  </si>
  <si>
    <t xml:space="preserve">38_love220</t>
  </si>
  <si>
    <t xml:space="preserve">Термонаклейка Мэрилин Монро Supreme Суприм глаза</t>
  </si>
  <si>
    <t xml:space="preserve">39_MERLIN2_250</t>
  </si>
  <si>
    <t xml:space="preserve">Термонаклейка Микки Маус надписи на фоне</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</si>
  <si>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</si>
  <si>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</si>
  <si>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41_perl_girl_250</t>
  </si>
  <si>
    <t xml:space="preserve">Термонаклейка Play Boy губы обложка губы марка</t>
  </si>
  <si>
    <t xml:space="preserve">42_playboy250</t>
  </si>
  <si>
    <t xml:space="preserve">Термонаклейка Змеи Змея на розовом фоне паттерн</t>
  </si>
  <si>
    <t xml:space="preserve">43_snake250</t>
  </si>
  <si>
    <t xml:space="preserve">Термонаклейка Солнце Цветок большое в ретро стиле хиппи</t>
  </si>
  <si>
    <t xml:space="preserve">44_sun1_250</t>
  </si>
  <si>
    <t xml:space="preserve">Термонаклейка Тигр розовый крупный план</t>
  </si>
  <si>
    <t xml:space="preserve">45_tiger_face_260</t>
  </si>
  <si>
    <t xml:space="preserve">Термонаклейка Леопард розовый крупный план</t>
  </si>
  <si>
    <t xml:space="preserve">46_tiger_pink250</t>
  </si>
  <si>
    <t xml:space="preserve">Термонаклейка Кит в море картина маслом</t>
  </si>
  <si>
    <t xml:space="preserve">47_whale_226</t>
  </si>
  <si>
    <t xml:space="preserve">Термонаклейка Бокал красного вина сердце</t>
  </si>
  <si>
    <t xml:space="preserve">48_wine250</t>
  </si>
  <si>
    <t xml:space="preserve">Термонаклейка Джокер поп арт Joker</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</si>
  <si>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</si>
  <si>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</si>
  <si>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50_Audrey Hepburn</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</si>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</sst>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0"/>
      <color rgb="FF000000"/>
      <name val="Arial"/>
      <family val="0"/>
      <charset val="204"/>
    </font>
    <font>
      <sz val="11"/>
      <color rgb="FF000000"/>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3"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30"/>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A42" activeCellId="0" sqref="A4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3.1"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Девушка волосы облако.pdf</v>
      </c>
      <c r="E2" s="0" t="str">
        <f aca="false">CONCATENATE("C:\work\baby prints\MainTop\tif\A4\",A2,"_img.tif")</f>
        <v>C:\work\baby prints\MainTop\tif\A4\Термонаклейка Девушка волосы облако_img.tif</v>
      </c>
      <c r="F2" s="0" t="n">
        <v>1</v>
      </c>
      <c r="G2" s="0" t="n">
        <v>1</v>
      </c>
      <c r="H2" s="0" t="s">
        <v>73</v>
      </c>
      <c r="I2" s="0" t="s">
        <v>74</v>
      </c>
      <c r="J2" s="0" t="s">
        <v>75</v>
      </c>
      <c r="M2" s="0" t="str">
        <f aca="false">A2</f>
        <v>Термонаклейка Девушка волосы облако</v>
      </c>
      <c r="O2" s="0" t="str">
        <f aca="false">"Термонаклейка для одежды:" &amp; SUBSTITUTE(A2, "Термонаклейка", "")</f>
        <v>Термонаклейка для одежды: Девушка волосы облако</v>
      </c>
      <c r="P2" s="0" t="n">
        <f aca="false">B2</f>
        <v>0</v>
      </c>
      <c r="Q2" s="0" t="n">
        <v>285</v>
      </c>
      <c r="R2" s="0" t="s">
        <v>76</v>
      </c>
      <c r="S2" s="7" t="str">
        <f aca="false">CONCATENATE(A2,".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Девушка волосы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C2,"_8.jpg;"),CONCATENATE(H2,C2,"_9.jpg;"),CONCATENATE(H2,C2,"_10.jpg;"),CONCATENATE(H2,"instruction_A4.jpg;"),CONCATENATE(H2,"Video_DTF.mp4;"))</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https://raw.githubusercontent.com/maxuzkikh/Ozon_upload/main/images/А4/Video_DTF.mp4;</v>
      </c>
      <c r="AA2" s="0" t="str">
        <f aca="false">A2</f>
        <v>Термонаклейка Девушка волосы облако</v>
      </c>
      <c r="AB2" s="0" t="n">
        <f aca="false">Q2</f>
        <v>285</v>
      </c>
      <c r="AC2" s="0" t="n">
        <f aca="false">ROUND(AB2*1.5,0)</f>
        <v>428</v>
      </c>
      <c r="AD2" s="9" t="s">
        <v>78</v>
      </c>
      <c r="AE2" s="10" t="s">
        <v>79</v>
      </c>
      <c r="AH2" s="0" t="n">
        <f aca="false">W2</f>
        <v>12</v>
      </c>
      <c r="AI2" s="0" t="n">
        <f aca="false">V2*10</f>
        <v>250</v>
      </c>
      <c r="AJ2" s="11" t="n">
        <v>1</v>
      </c>
      <c r="AK2" s="0" t="n">
        <f aca="false">U2*10</f>
        <v>300</v>
      </c>
      <c r="AL2" s="12" t="str">
        <f aca="false">CONCATENATE(H2,C2,"_1.jpg")</f>
        <v>https://raw.githubusercontent.com/maxuzkikh/Ozon_upload/main/images/А4/1_girl_with_cloud_hair_1.jpg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v>
      </c>
      <c r="AP2" s="12" t="str">
        <f aca="false">J2</f>
        <v>Punky Monkey</v>
      </c>
      <c r="AQ2" s="14" t="s">
        <v>80</v>
      </c>
      <c r="AS2" s="10"/>
      <c r="AT2" s="0" t="str">
        <f aca="false">SUBSTITUTE(A2,"Термонаклейка ","")</f>
        <v>Девушка волосы облако</v>
      </c>
      <c r="AU2" s="9" t="s">
        <v>81</v>
      </c>
      <c r="AV2" s="0" t="str">
        <f aca="false">S2</f>
        <v>Термонаклейка Девушка волосы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 s="15" t="str">
        <f aca="false">X2</f>
        <v>Россия</v>
      </c>
      <c r="BA2" s="15" t="str">
        <f aca="false">R2</f>
        <v>Полимерный материал</v>
      </c>
      <c r="BC2" s="10" t="s">
        <v>79</v>
      </c>
      <c r="BD2" s="10"/>
      <c r="BE2" s="13"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BR2" s="16" t="s">
        <v>82</v>
      </c>
      <c r="BS2" s="6" t="str">
        <f aca="false">CONCATENATE(H2,"Video_DTF.mp4")</f>
        <v>https://raw.githubusercontent.com/maxuzkikh/Ozon_upload/main/images/А4/Video_DTF.mp4</v>
      </c>
    </row>
    <row r="3" customFormat="false" ht="23.1" hidden="false" customHeight="true" outlineLevel="0" collapsed="false">
      <c r="A3" s="6" t="s">
        <v>83</v>
      </c>
      <c r="C3" s="0" t="s">
        <v>84</v>
      </c>
      <c r="D3" s="0" t="str">
        <f aca="false">CONCATENATE("C:\Users\Max\Documents\GitHub\Ozon_upload\barcode\Термонаклека\A4\", A3, ".pdf")</f>
        <v>C:\Users\Max\Documents\GitHub\Ozon_upload\barcode\Термонаклека\A4\Термонаклейка Девушка очки с краской розовой.pdf</v>
      </c>
      <c r="E3" s="0" t="str">
        <f aca="false">CONCATENATE("C:\work\baby prints\MainTop\tif\A4\",A3,"_img.tif")</f>
        <v>C:\work\baby prints\MainTop\tif\A4\Термонаклейка Девушка очки с краской розовой_img.tif</v>
      </c>
      <c r="F3" s="0" t="n">
        <v>1</v>
      </c>
      <c r="G3" s="0" t="n">
        <v>1</v>
      </c>
      <c r="H3" s="0" t="s">
        <v>73</v>
      </c>
      <c r="I3" s="0" t="s">
        <v>74</v>
      </c>
      <c r="J3" s="0" t="s">
        <v>75</v>
      </c>
      <c r="M3" s="0" t="str">
        <f aca="false">A3</f>
        <v>Термонаклейка Девушка очки с краской розовой</v>
      </c>
      <c r="O3" s="0" t="str">
        <f aca="false">"Термонаклейка для одежды:" &amp; SUBSTITUTE(A3, "Термонаклейка", "")</f>
        <v>Термонаклейка для одежды: Девушка очки с краской розовой</v>
      </c>
      <c r="P3" s="0" t="n">
        <f aca="false">B3</f>
        <v>0</v>
      </c>
      <c r="Q3" s="0" t="n">
        <v>285</v>
      </c>
      <c r="R3" s="0" t="s">
        <v>76</v>
      </c>
      <c r="S3" s="7" t="str">
        <f aca="false">CONCATENATE(A3,".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Девушка очки с краской розовой.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C3,"_8.jpg;"),CONCATENATE(H3,C3,"_9.jpg;"),CONCATENATE(H3,C3,"_10.jpg;"),CONCATENATE(H3,"instruction_A4.jpg;"),CONCATENATE(H3,"Video_DTF.mp4;"))</f>
        <v>https://raw.githubusercontent.com/maxuzkikh/Ozon_upload/main/images/А4/2_girl_pink_glasses_1.jpg;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https://raw.githubusercontent.com/maxuzkikh/Ozon_upload/main/images/А4/Video_DTF.mp4;</v>
      </c>
      <c r="AA3" s="0" t="str">
        <f aca="false">A3</f>
        <v>Термонаклейка Девушка очки с краской розовой</v>
      </c>
      <c r="AB3" s="0" t="n">
        <f aca="false">Q3</f>
        <v>285</v>
      </c>
      <c r="AC3" s="0" t="n">
        <f aca="false">ROUND(AB3*1.5,0)</f>
        <v>428</v>
      </c>
      <c r="AD3" s="9" t="s">
        <v>78</v>
      </c>
      <c r="AE3" s="10" t="s">
        <v>79</v>
      </c>
      <c r="AH3" s="0" t="n">
        <f aca="false">W3</f>
        <v>12</v>
      </c>
      <c r="AI3" s="15" t="n">
        <f aca="false">V3*10</f>
        <v>250</v>
      </c>
      <c r="AJ3" s="11" t="n">
        <v>1</v>
      </c>
      <c r="AK3" s="15" t="n">
        <f aca="false">U3*10</f>
        <v>300</v>
      </c>
      <c r="AL3" s="12" t="str">
        <f aca="false">CONCATENATE(H3,C3,"_1.jpg")</f>
        <v>https://raw.githubusercontent.com/maxuzkikh/Ozon_upload/main/images/А4/2_girl_pink_glasses_1.jpg</v>
      </c>
      <c r="AM3" s="13"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v>
      </c>
      <c r="AP3" s="12" t="str">
        <f aca="false">J3</f>
        <v>Punky Monkey</v>
      </c>
      <c r="AQ3" s="14" t="s">
        <v>80</v>
      </c>
      <c r="AS3" s="10"/>
      <c r="AT3" s="0" t="str">
        <f aca="false">SUBSTITUTE(A3,"Термонаклейка ","")</f>
        <v>Девушка очки с краской розовой</v>
      </c>
      <c r="AU3" s="9" t="s">
        <v>81</v>
      </c>
      <c r="AV3" s="0" t="str">
        <f aca="false">S3</f>
        <v>Термонаклейка Девушка очки с краской розовой.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 s="15" t="str">
        <f aca="false">X3</f>
        <v>Россия</v>
      </c>
      <c r="BA3" s="15" t="str">
        <f aca="false">R3</f>
        <v>Полимерный материал</v>
      </c>
      <c r="BC3" s="10" t="s">
        <v>79</v>
      </c>
      <c r="BD3" s="10"/>
      <c r="BE3" s="13" t="str">
        <f aca="false">CONCATENATE(H3,C3,"_color.jpg")</f>
        <v>https://raw.githubusercontent.com/maxuzkikh/Ozon_upload/main/images/А4/2_girl_pink_glasses_color.jpg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Девушка очки с краской розовой</v>
      </c>
      <c r="BR3" s="16" t="s">
        <v>82</v>
      </c>
      <c r="BS3" s="6" t="str">
        <f aca="false">CONCATENATE(H3,"Video_DTF.mp4")</f>
        <v>https://raw.githubusercontent.com/maxuzkikh/Ozon_upload/main/images/А4/Video_DTF.mp4</v>
      </c>
    </row>
    <row r="4" customFormat="false" ht="23.1" hidden="false" customHeight="true" outlineLevel="0" collapsed="false">
      <c r="A4" s="0" t="s">
        <v>85</v>
      </c>
      <c r="C4" s="17" t="s">
        <v>86</v>
      </c>
      <c r="D4" s="0" t="str">
        <f aca="false">CONCATENATE("C:\Users\Max\Documents\GitHub\Ozon_upload\barcode\Термонаклека\A4\", A4, ".pdf")</f>
        <v>C:\Users\Max\Documents\GitHub\Ozon_upload\barcode\Термонаклека\A4\Термонаклейка Мэрилин Монро поп арт вырезки.pdf</v>
      </c>
      <c r="E4" s="0" t="str">
        <f aca="false">CONCATENATE("C:\work\baby prints\MainTop\tif\A4\",A4,"_img.tif")</f>
        <v>C:\work\baby prints\MainTop\tif\A4\Термонаклейка Мэрилин Монро поп арт вырезки_img.tif</v>
      </c>
      <c r="F4" s="0" t="n">
        <v>1</v>
      </c>
      <c r="G4" s="0" t="n">
        <v>1</v>
      </c>
      <c r="H4" s="0" t="s">
        <v>73</v>
      </c>
      <c r="I4" s="0" t="s">
        <v>74</v>
      </c>
      <c r="J4" s="0" t="s">
        <v>75</v>
      </c>
      <c r="M4" s="0" t="str">
        <f aca="false">A4</f>
        <v>Термонаклейка Мэрилин Монро поп арт вырезки</v>
      </c>
      <c r="O4" s="0" t="str">
        <f aca="false">"Термонаклейка для одежды:" &amp; SUBSTITUTE(A4, "Термонаклейка", "")</f>
        <v>Термонаклейка для одежды: Мэрилин Монро поп арт вырезки</v>
      </c>
      <c r="P4" s="0" t="n">
        <f aca="false">B4</f>
        <v>0</v>
      </c>
      <c r="Q4" s="0" t="n">
        <v>285</v>
      </c>
      <c r="R4" s="0" t="s">
        <v>76</v>
      </c>
      <c r="S4" s="7" t="str">
        <f aca="false">CONCATENATE(A4,".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Мэрилин Монро поп арт вырезки.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 s="0" t="n">
        <v>1</v>
      </c>
      <c r="U4" s="0" t="n">
        <v>30</v>
      </c>
      <c r="V4" s="0" t="n">
        <v>25</v>
      </c>
      <c r="W4" s="0" t="n">
        <v>12</v>
      </c>
      <c r="X4" s="0" t="s">
        <v>77</v>
      </c>
      <c r="Y4" s="8" t="str">
        <f aca="false">CONCATENATE(CONCATENATE(H4,C4,"_1.jpg;"),CONCATENATE(H4,C4,"_2.jpg;"),CONCATENATE(H4,C4,"_3.jpg;"),CONCATENATE(H4,C4,"_4.jpg;"),CONCATENATE(H4,C4,"_5.jpg;"),CONCATENATE(H4,C4,"_6.jpg;"),CONCATENATE(H4,C4,"_7.jpg;"),CONCATENATE(H4,C4,"_8.jpg;"),CONCATENATE(H4,C4,"_9.jpg;"),CONCATENATE(H4,C4,"_10.jpg;"),CONCATENATE(H4,"instruction_A4.jpg;"),CONCATENATE(H4,"Video_DTF.mp4;"))</f>
        <v>https://raw.githubusercontent.com/maxuzkikh/Ozon_upload/main/images/А4/3_merlin_monroe_popart_1.jpg;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https://raw.githubusercontent.com/maxuzkikh/Ozon_upload/main/images/А4/Video_DTF.mp4;</v>
      </c>
      <c r="AA4" s="0" t="str">
        <f aca="false">A4</f>
        <v>Термонаклейка Мэрилин Монро поп арт вырезки</v>
      </c>
      <c r="AB4" s="0" t="n">
        <f aca="false">Q4</f>
        <v>285</v>
      </c>
      <c r="AC4" s="0" t="n">
        <f aca="false">ROUND(AB4*1.5,0)</f>
        <v>428</v>
      </c>
      <c r="AD4" s="9" t="s">
        <v>78</v>
      </c>
      <c r="AE4" s="10" t="s">
        <v>79</v>
      </c>
      <c r="AH4" s="0" t="n">
        <f aca="false">W4</f>
        <v>12</v>
      </c>
      <c r="AI4" s="15" t="n">
        <f aca="false">V4*10</f>
        <v>250</v>
      </c>
      <c r="AJ4" s="11" t="n">
        <v>1</v>
      </c>
      <c r="AK4" s="15" t="n">
        <f aca="false">U4*10</f>
        <v>300</v>
      </c>
      <c r="AL4" s="12" t="str">
        <f aca="false">CONCATENATE(H4,C4,"_1.jpg")</f>
        <v>https://raw.githubusercontent.com/maxuzkikh/Ozon_upload/main/images/А4/3_merlin_monroe_popart_1.jpg</v>
      </c>
      <c r="AM4" s="13"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v>
      </c>
      <c r="AP4" s="12" t="str">
        <f aca="false">J4</f>
        <v>Punky Monkey</v>
      </c>
      <c r="AQ4" s="14" t="s">
        <v>80</v>
      </c>
      <c r="AS4" s="10"/>
      <c r="AT4" s="0" t="str">
        <f aca="false">SUBSTITUTE(A4,"Термонаклейка ","")</f>
        <v>Мэрилин Монро поп арт вырезки</v>
      </c>
      <c r="AU4" s="9" t="s">
        <v>81</v>
      </c>
      <c r="AV4" s="0" t="str">
        <f aca="false">S4</f>
        <v>Термонаклейка Мэрилин Монро поп арт вырезки.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 s="15" t="str">
        <f aca="false">X4</f>
        <v>Россия</v>
      </c>
      <c r="BA4" s="15" t="str">
        <f aca="false">R4</f>
        <v>Полимерный материал</v>
      </c>
      <c r="BC4" s="10" t="s">
        <v>79</v>
      </c>
      <c r="BD4" s="10"/>
      <c r="BE4" s="13" t="str">
        <f aca="false">CONCATENATE(H4,C4,"_color.jpg")</f>
        <v>https://raw.githubusercontent.com/maxuzkikh/Ozon_upload/main/images/А4/3_merlin_monroe_popart_color.jpg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Мэрилин Монро поп арт вырезки</v>
      </c>
      <c r="BR4" s="16" t="s">
        <v>82</v>
      </c>
      <c r="BS4" s="6" t="str">
        <f aca="false">CONCATENATE(H4,"Video_DTF.mp4")</f>
        <v>https://raw.githubusercontent.com/maxuzkikh/Ozon_upload/main/images/А4/Video_DTF.mp4</v>
      </c>
    </row>
    <row r="5" customFormat="false" ht="23.1" hidden="false" customHeight="true" outlineLevel="0" collapsed="false">
      <c r="A5" s="0" t="s">
        <v>87</v>
      </c>
      <c r="C5" s="0" t="s">
        <v>88</v>
      </c>
      <c r="D5" s="0" t="str">
        <f aca="false">CONCATENATE("C:\Users\Max\Documents\GitHub\Ozon_upload\barcode\Термонаклека\A4\", A5, ".pdf")</f>
        <v>C:\Users\Max\Documents\GitHub\Ozon_upload\barcode\Термонаклека\A4\Термонаклейка Африканская Девушка черный силуэт.pdf</v>
      </c>
      <c r="E5" s="0" t="str">
        <f aca="false">CONCATENATE("C:\work\baby prints\MainTop\tif\A4\",A5,"_img.tif")</f>
        <v>C:\work\baby prints\MainTop\tif\A4\Термонаклейка Африканская Девушка черный силуэт_img.tif</v>
      </c>
      <c r="F5" s="0" t="n">
        <v>1</v>
      </c>
      <c r="G5" s="0" t="n">
        <v>1</v>
      </c>
      <c r="H5" s="0" t="s">
        <v>73</v>
      </c>
      <c r="I5" s="0" t="s">
        <v>74</v>
      </c>
      <c r="J5" s="0" t="s">
        <v>75</v>
      </c>
      <c r="M5" s="0" t="str">
        <f aca="false">A5</f>
        <v>Термонаклейка Африканская Девушка черный силуэт</v>
      </c>
      <c r="O5" s="0" t="str">
        <f aca="false">"Термонаклейка для одежды:" &amp; SUBSTITUTE(A5, "Термонаклейка", "")</f>
        <v>Термонаклейка для одежды: Африканская Девушка черный силуэт</v>
      </c>
      <c r="P5" s="0" t="n">
        <f aca="false">B5</f>
        <v>0</v>
      </c>
      <c r="Q5" s="0" t="n">
        <v>285</v>
      </c>
      <c r="R5" s="0" t="s">
        <v>76</v>
      </c>
      <c r="S5" s="7" t="str">
        <f aca="false">CONCATENATE(A5,".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Африканская Девушка черный силуэт.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5" s="0" t="n">
        <v>1</v>
      </c>
      <c r="U5" s="0" t="n">
        <v>30</v>
      </c>
      <c r="V5" s="0" t="n">
        <v>25</v>
      </c>
      <c r="W5" s="0" t="n">
        <v>12</v>
      </c>
      <c r="X5" s="0" t="s">
        <v>77</v>
      </c>
      <c r="Y5" s="8" t="str">
        <f aca="false">CONCATENATE(CONCATENATE(H5,C5,"_1.jpg;"),CONCATENATE(H5,C5,"_2.jpg;"),CONCATENATE(H5,C5,"_3.jpg;"),CONCATENATE(H5,C5,"_4.jpg;"),CONCATENATE(H5,C5,"_5.jpg;"),CONCATENATE(H5,C5,"_6.jpg;"),CONCATENATE(H5,C5,"_7.jpg;"),CONCATENATE(H5,C5,"_8.jpg;"),CONCATENATE(H5,C5,"_9.jpg;"),CONCATENATE(H5,C5,"_10.jpg;"),CONCATENATE(H5,"instruction_A4.jpg;"),CONCATENATE(H5,"Video_DTF.mp4;"))</f>
        <v>https://raw.githubusercontent.com/maxuzkikh/Ozon_upload/main/images/А4/4_blackgirl1_250_1.jpg;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https://raw.githubusercontent.com/maxuzkikh/Ozon_upload/main/images/А4/Video_DTF.mp4;</v>
      </c>
      <c r="AA5" s="0" t="str">
        <f aca="false">A5</f>
        <v>Термонаклейка Африканская Девушка черный силуэт</v>
      </c>
      <c r="AB5" s="0" t="n">
        <f aca="false">Q5</f>
        <v>285</v>
      </c>
      <c r="AC5" s="0" t="n">
        <f aca="false">ROUND(AB5*1.5,0)</f>
        <v>428</v>
      </c>
      <c r="AD5" s="9" t="s">
        <v>78</v>
      </c>
      <c r="AE5" s="10" t="s">
        <v>79</v>
      </c>
      <c r="AH5" s="0" t="n">
        <f aca="false">W5</f>
        <v>12</v>
      </c>
      <c r="AI5" s="15" t="n">
        <f aca="false">V5*10</f>
        <v>250</v>
      </c>
      <c r="AJ5" s="11" t="n">
        <v>1</v>
      </c>
      <c r="AK5" s="15" t="n">
        <f aca="false">U5*10</f>
        <v>300</v>
      </c>
      <c r="AL5" s="12" t="str">
        <f aca="false">CONCATENATE(H5,C5,"_1.jpg")</f>
        <v>https://raw.githubusercontent.com/maxuzkikh/Ozon_upload/main/images/А4/4_blackgirl1_250_1.jpg</v>
      </c>
      <c r="AM5" s="13"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v>
      </c>
      <c r="AP5" s="12" t="str">
        <f aca="false">J5</f>
        <v>Punky Monkey</v>
      </c>
      <c r="AQ5" s="14" t="s">
        <v>80</v>
      </c>
      <c r="AS5" s="10"/>
      <c r="AT5" s="0" t="str">
        <f aca="false">SUBSTITUTE(A5,"Термонаклейка ","")</f>
        <v>Африканская Девушка черный силуэт</v>
      </c>
      <c r="AU5" s="9" t="s">
        <v>81</v>
      </c>
      <c r="AV5" s="0" t="str">
        <f aca="false">S5</f>
        <v>Термонаклейка Африканская Девушка черный силуэт.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5" s="15" t="str">
        <f aca="false">X5</f>
        <v>Россия</v>
      </c>
      <c r="BA5" s="15" t="str">
        <f aca="false">R5</f>
        <v>Полимерный материал</v>
      </c>
      <c r="BC5" s="10" t="s">
        <v>79</v>
      </c>
      <c r="BD5" s="10"/>
      <c r="BE5" s="13" t="str">
        <f aca="false">CONCATENATE(H5,C5,"_color.jpg")</f>
        <v>https://raw.githubusercontent.com/maxuzkikh/Ozon_upload/main/images/А4/4_blackgirl1_250_color.jpg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Африканская Девушка черный силуэт</v>
      </c>
      <c r="BR5" s="16" t="s">
        <v>82</v>
      </c>
      <c r="BS5" s="6" t="str">
        <f aca="false">CONCATENATE(H5,"Video_DTF.mp4")</f>
        <v>https://raw.githubusercontent.com/maxuzkikh/Ozon_upload/main/images/А4/Video_DTF.mp4</v>
      </c>
    </row>
    <row r="6" customFormat="false" ht="23.1" hidden="false" customHeight="true" outlineLevel="0" collapsed="false">
      <c r="A6" s="0" t="s">
        <v>89</v>
      </c>
      <c r="C6" s="0" t="s">
        <v>90</v>
      </c>
      <c r="D6" s="0" t="str">
        <f aca="false">CONCATENATE("C:\Users\Max\Documents\GitHub\Ozon_upload\barcode\Термонаклека\A4\", A6, ".pdf")</f>
        <v>C:\Users\Max\Documents\GitHub\Ozon_upload\barcode\Термонаклека\A4\Термонаклейка Кот Шанель Chanel.pdf</v>
      </c>
      <c r="E6" s="0" t="str">
        <f aca="false">CONCATENATE("C:\work\baby prints\MainTop\tif\A4\",A6,"_img.tif")</f>
        <v>C:\work\baby prints\MainTop\tif\A4\Термонаклейка Кот Шанель Chanel_img.tif</v>
      </c>
      <c r="F6" s="0" t="n">
        <v>1</v>
      </c>
      <c r="G6" s="0" t="n">
        <v>1</v>
      </c>
      <c r="H6" s="0" t="s">
        <v>73</v>
      </c>
      <c r="I6" s="0" t="s">
        <v>74</v>
      </c>
      <c r="J6" s="0" t="s">
        <v>75</v>
      </c>
      <c r="M6" s="0" t="str">
        <f aca="false">A6</f>
        <v>Термонаклейка Кот Шанель Chanel</v>
      </c>
      <c r="O6" s="0" t="str">
        <f aca="false">"Термонаклейка для одежды:" &amp; SUBSTITUTE(A6, "Термонаклейка", "")</f>
        <v>Термонаклейка для одежды: Кот Шанель Chanel</v>
      </c>
      <c r="P6" s="0" t="n">
        <f aca="false">B6</f>
        <v>0</v>
      </c>
      <c r="Q6" s="0" t="n">
        <v>285</v>
      </c>
      <c r="R6" s="0" t="s">
        <v>76</v>
      </c>
      <c r="S6" s="7" t="str">
        <f aca="false">CONCATENATE(A6,".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Кот Шанель Chanel.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6" s="0" t="n">
        <v>1</v>
      </c>
      <c r="U6" s="0" t="n">
        <v>30</v>
      </c>
      <c r="V6" s="0" t="n">
        <v>25</v>
      </c>
      <c r="W6" s="0" t="n">
        <v>12</v>
      </c>
      <c r="X6" s="0" t="s">
        <v>77</v>
      </c>
      <c r="Y6" s="8" t="str">
        <f aca="false">CONCATENATE(CONCATENATE(H6,C6,"_1.jpg;"),CONCATENATE(H6,C6,"_2.jpg;"),CONCATENATE(H6,C6,"_3.jpg;"),CONCATENATE(H6,C6,"_4.jpg;"),CONCATENATE(H6,C6,"_5.jpg;"),CONCATENATE(H6,C6,"_6.jpg;"),CONCATENATE(H6,C6,"_7.jpg;"),CONCATENATE(H6,C6,"_8.jpg;"),CONCATENATE(H6,C6,"_9.jpg;"),CONCATENATE(H6,C6,"_10.jpg;"),CONCATENATE(H6,"instruction_A4.jpg;"),CONCATENATE(H6,"Video_DTF.mp4;"))</f>
        <v>https://raw.githubusercontent.com/maxuzkikh/Ozon_upload/main/images/А4/5_cat_channel_250_1.jpg;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https://raw.githubusercontent.com/maxuzkikh/Ozon_upload/main/images/А4/Video_DTF.mp4;</v>
      </c>
      <c r="AA6" s="0" t="str">
        <f aca="false">A6</f>
        <v>Термонаклейка Кот Шанель Chanel</v>
      </c>
      <c r="AB6" s="0" t="n">
        <f aca="false">Q6</f>
        <v>285</v>
      </c>
      <c r="AC6" s="0" t="n">
        <f aca="false">ROUND(AB6*1.5,0)</f>
        <v>428</v>
      </c>
      <c r="AD6" s="9" t="s">
        <v>78</v>
      </c>
      <c r="AE6" s="10" t="s">
        <v>79</v>
      </c>
      <c r="AH6" s="0" t="n">
        <f aca="false">W6</f>
        <v>12</v>
      </c>
      <c r="AI6" s="15" t="n">
        <f aca="false">V6*10</f>
        <v>250</v>
      </c>
      <c r="AJ6" s="11" t="n">
        <v>1</v>
      </c>
      <c r="AK6" s="15" t="n">
        <f aca="false">U6*10</f>
        <v>300</v>
      </c>
      <c r="AL6" s="12" t="str">
        <f aca="false">CONCATENATE(H6,C6,"_1.jpg")</f>
        <v>https://raw.githubusercontent.com/maxuzkikh/Ozon_upload/main/images/А4/5_cat_channel_250_1.jpg</v>
      </c>
      <c r="AM6" s="13" t="str">
        <f aca="false">CONCATENATE(CONCATENATE(H6, C6, "_2.jpg;"),CONCATENATE(H6, C6, "_3.jpg;"),CONCATENATE(H6, C6, "_4.jpg;"),CONCATENATE(H6, C6, "_5.jpg;"),CONCATENATE(H6, C6, "_6.jpg;"),CONCATENATE(H6, C6, "_7.jpg;"),CONCATENATE(H6, C6, "_8.jpg;"),CONCATENATE(H6, C6, "_9.jpg;"),CONCATENATE(H6, C6, "_10.jpg;"),CONCATENATE(H6, "instruction_A4.jpg;") )</f>
        <v>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v>
      </c>
      <c r="AP6" s="12" t="str">
        <f aca="false">J6</f>
        <v>Punky Monkey</v>
      </c>
      <c r="AQ6" s="14" t="s">
        <v>80</v>
      </c>
      <c r="AS6" s="10"/>
      <c r="AT6" s="0" t="str">
        <f aca="false">SUBSTITUTE(A6,"Термонаклейка ","")</f>
        <v>Кот Шанель Chanel</v>
      </c>
      <c r="AU6" s="9" t="s">
        <v>81</v>
      </c>
      <c r="AV6" s="0" t="str">
        <f aca="false">S6</f>
        <v>Термонаклейка Кот Шанель Chanel.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6" s="15" t="str">
        <f aca="false">X6</f>
        <v>Россия</v>
      </c>
      <c r="BA6" s="15" t="str">
        <f aca="false">R6</f>
        <v>Полимерный материал</v>
      </c>
      <c r="BC6" s="10" t="s">
        <v>79</v>
      </c>
      <c r="BD6" s="10"/>
      <c r="BE6" s="13" t="str">
        <f aca="false">CONCATENATE(H6,C6,"_color.jpg")</f>
        <v>https://raw.githubusercontent.com/maxuzkikh/Ozon_upload/main/images/А4/5_cat_channel_250_color.jpg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Кот Шанель Chanel</v>
      </c>
      <c r="BR6" s="16" t="s">
        <v>82</v>
      </c>
      <c r="BS6" s="6" t="str">
        <f aca="false">CONCATENATE(H6,"Video_DTF.mp4")</f>
        <v>https://raw.githubusercontent.com/maxuzkikh/Ozon_upload/main/images/А4/Video_DTF.mp4</v>
      </c>
    </row>
    <row r="7" customFormat="false" ht="23.1" hidden="false" customHeight="true" outlineLevel="0" collapsed="false">
      <c r="A7" s="0" t="s">
        <v>91</v>
      </c>
      <c r="C7" s="0" t="s">
        <v>92</v>
      </c>
      <c r="D7" s="0" t="str">
        <f aca="false">CONCATENATE("C:\Users\Max\Documents\GitHub\Ozon_upload\barcode\Термонаклека\A4\", A7, ".pdf")</f>
        <v>C:\Users\Max\Documents\GitHub\Ozon_upload\barcode\Термонаклека\A4\Термонаклейка Кот выглядывает радуга.pdf</v>
      </c>
      <c r="E7" s="0" t="str">
        <f aca="false">CONCATENATE("C:\work\baby prints\MainTop\tif\A4\",A7,"_img.tif")</f>
        <v>C:\work\baby prints\MainTop\tif\A4\Термонаклейка Кот выглядывает радуга_img.tif</v>
      </c>
      <c r="F7" s="0" t="n">
        <v>1</v>
      </c>
      <c r="G7" s="0" t="n">
        <v>1</v>
      </c>
      <c r="H7" s="0" t="s">
        <v>73</v>
      </c>
      <c r="I7" s="0" t="s">
        <v>74</v>
      </c>
      <c r="J7" s="0" t="s">
        <v>75</v>
      </c>
      <c r="M7" s="0" t="str">
        <f aca="false">A7</f>
        <v>Термонаклейка Кот выглядывает радуга</v>
      </c>
      <c r="O7" s="0" t="str">
        <f aca="false">"Термонаклейка для одежды:" &amp; SUBSTITUTE(A7, "Термонаклейка", "")</f>
        <v>Термонаклейка для одежды: Кот выглядывает радуга</v>
      </c>
      <c r="P7" s="0" t="n">
        <f aca="false">B7</f>
        <v>0</v>
      </c>
      <c r="Q7" s="0" t="n">
        <v>285</v>
      </c>
      <c r="R7" s="0" t="s">
        <v>76</v>
      </c>
      <c r="S7" s="7" t="str">
        <f aca="false">CONCATENATE(A7,".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Кот выглядывает радуга.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7" s="0" t="n">
        <v>1</v>
      </c>
      <c r="U7" s="0" t="n">
        <v>30</v>
      </c>
      <c r="V7" s="0" t="n">
        <v>25</v>
      </c>
      <c r="W7" s="0" t="n">
        <v>12</v>
      </c>
      <c r="X7" s="0" t="s">
        <v>77</v>
      </c>
      <c r="Y7" s="8" t="str">
        <f aca="false">CONCATENATE(CONCATENATE(H7,C7,"_1.jpg;"),CONCATENATE(H7,C7,"_2.jpg;"),CONCATENATE(H7,C7,"_3.jpg;"),CONCATENATE(H7,C7,"_4.jpg;"),CONCATENATE(H7,C7,"_5.jpg;"),CONCATENATE(H7,C7,"_6.jpg;"),CONCATENATE(H7,C7,"_7.jpg;"),CONCATENATE(H7,C7,"_8.jpg;"),CONCATENATE(H7,C7,"_9.jpg;"),CONCATENATE(H7,C7,"_10.jpg;"),CONCATENATE(H7,"instruction_A4.jpg;"),CONCATENATE(H7,"Video_DTF.mp4;"))</f>
        <v>https://raw.githubusercontent.com/maxuzkikh/Ozon_upload/main/images/А4/6_cat_face_250_1.jpg;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https://raw.githubusercontent.com/maxuzkikh/Ozon_upload/main/images/А4/Video_DTF.mp4;</v>
      </c>
      <c r="AA7" s="0" t="str">
        <f aca="false">A7</f>
        <v>Термонаклейка Кот выглядывает радуга</v>
      </c>
      <c r="AB7" s="0" t="n">
        <f aca="false">Q7</f>
        <v>285</v>
      </c>
      <c r="AC7" s="0" t="n">
        <f aca="false">ROUND(AB7*1.5,0)</f>
        <v>428</v>
      </c>
      <c r="AD7" s="9" t="s">
        <v>78</v>
      </c>
      <c r="AE7" s="10" t="s">
        <v>79</v>
      </c>
      <c r="AH7" s="0" t="n">
        <f aca="false">W7</f>
        <v>12</v>
      </c>
      <c r="AI7" s="15" t="n">
        <f aca="false">V7*10</f>
        <v>250</v>
      </c>
      <c r="AJ7" s="11" t="n">
        <v>1</v>
      </c>
      <c r="AK7" s="15" t="n">
        <f aca="false">U7*10</f>
        <v>300</v>
      </c>
      <c r="AL7" s="12" t="str">
        <f aca="false">CONCATENATE(H7,C7,"_1.jpg")</f>
        <v>https://raw.githubusercontent.com/maxuzkikh/Ozon_upload/main/images/А4/6_cat_face_250_1.jpg</v>
      </c>
      <c r="AM7" s="13" t="str">
        <f aca="false">CONCATENATE(CONCATENATE(H7, C7, "_2.jpg;"),CONCATENATE(H7, C7, "_3.jpg;"),CONCATENATE(H7, C7, "_4.jpg;"),CONCATENATE(H7, C7, "_5.jpg;"),CONCATENATE(H7, C7, "_6.jpg;"),CONCATENATE(H7, C7, "_7.jpg;"),CONCATENATE(H7, C7, "_8.jpg;"),CONCATENATE(H7, C7, "_9.jpg;"),CONCATENATE(H7, C7, "_10.jpg;"),CONCATENATE(H7, "instruction_A4.jpg;") )</f>
        <v>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v>
      </c>
      <c r="AP7" s="12" t="str">
        <f aca="false">J7</f>
        <v>Punky Monkey</v>
      </c>
      <c r="AQ7" s="14" t="s">
        <v>80</v>
      </c>
      <c r="AS7" s="10"/>
      <c r="AT7" s="0" t="str">
        <f aca="false">SUBSTITUTE(A7,"Термонаклейка ","")</f>
        <v>Кот выглядывает радуга</v>
      </c>
      <c r="AU7" s="9" t="s">
        <v>81</v>
      </c>
      <c r="AV7" s="0" t="str">
        <f aca="false">S7</f>
        <v>Термонаклейка Кот выглядывает радуга.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7" s="15" t="str">
        <f aca="false">X7</f>
        <v>Россия</v>
      </c>
      <c r="BA7" s="15" t="str">
        <f aca="false">R7</f>
        <v>Полимерный материал</v>
      </c>
      <c r="BC7" s="10" t="s">
        <v>79</v>
      </c>
      <c r="BD7" s="10"/>
      <c r="BE7" s="13" t="str">
        <f aca="false">CONCATENATE(H7,C7,"_color.jpg")</f>
        <v>https://raw.githubusercontent.com/maxuzkikh/Ozon_upload/main/images/А4/6_cat_face_250_color.jpg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Кот выглядывает радуга</v>
      </c>
      <c r="BR7" s="16" t="s">
        <v>82</v>
      </c>
      <c r="BS7" s="6" t="str">
        <f aca="false">CONCATENATE(H7,"Video_DTF.mp4")</f>
        <v>https://raw.githubusercontent.com/maxuzkikh/Ozon_upload/main/images/А4/Video_DTF.mp4</v>
      </c>
    </row>
    <row r="8" customFormat="false" ht="23.1" hidden="false" customHeight="true" outlineLevel="0" collapsed="false">
      <c r="A8" s="0" t="s">
        <v>93</v>
      </c>
      <c r="C8" s="0" t="s">
        <v>94</v>
      </c>
      <c r="D8" s="0" t="str">
        <f aca="false">CONCATENATE("C:\Users\Max\Documents\GitHub\Ozon_upload\barcode\Термонаклека\A4\", A8, ".pdf")</f>
        <v>C:\Users\Max\Documents\GitHub\Ozon_upload\barcode\Термонаклека\A4\Термонаклейка Кот картина Ван Гог.pdf</v>
      </c>
      <c r="E8" s="0" t="str">
        <f aca="false">CONCATENATE("C:\work\baby prints\MainTop\tif\A4\",A8,"_img.tif")</f>
        <v>C:\work\baby prints\MainTop\tif\A4\Термонаклейка Кот картина Ван Гог_img.tif</v>
      </c>
      <c r="F8" s="0" t="n">
        <v>1</v>
      </c>
      <c r="G8" s="0" t="n">
        <v>1</v>
      </c>
      <c r="H8" s="0" t="s">
        <v>73</v>
      </c>
      <c r="I8" s="0" t="s">
        <v>74</v>
      </c>
      <c r="J8" s="0" t="s">
        <v>75</v>
      </c>
      <c r="M8" s="0" t="str">
        <f aca="false">A8</f>
        <v>Термонаклейка Кот картина Ван Гог</v>
      </c>
      <c r="O8" s="0" t="str">
        <f aca="false">"Термонаклейка для одежды:" &amp; SUBSTITUTE(A8, "Термонаклейка", "")</f>
        <v>Термонаклейка для одежды: Кот картина Ван Гог</v>
      </c>
      <c r="P8" s="0" t="n">
        <f aca="false">B8</f>
        <v>0</v>
      </c>
      <c r="Q8" s="0" t="n">
        <v>285</v>
      </c>
      <c r="R8" s="0" t="s">
        <v>76</v>
      </c>
      <c r="S8" s="7" t="str">
        <f aca="false">CONCATENATE(A8,".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8" s="0" t="n">
        <v>1</v>
      </c>
      <c r="U8" s="0" t="n">
        <v>30</v>
      </c>
      <c r="V8" s="0" t="n">
        <v>25</v>
      </c>
      <c r="W8" s="0" t="n">
        <v>12</v>
      </c>
      <c r="X8" s="0" t="s">
        <v>77</v>
      </c>
      <c r="Y8" s="8" t="str">
        <f aca="false">CONCATENATE(CONCATENATE(H8,C8,"_1.jpg;"),CONCATENATE(H8,C8,"_2.jpg;"),CONCATENATE(H8,C8,"_3.jpg;"),CONCATENATE(H8,C8,"_4.jpg;"),CONCATENATE(H8,C8,"_5.jpg;"),CONCATENATE(H8,C8,"_6.jpg;"),CONCATENATE(H8,C8,"_7.jpg;"),CONCATENATE(H8,C8,"_8.jpg;"),CONCATENATE(H8,C8,"_9.jpg;"),CONCATENATE(H8,C8,"_10.jpg;"),CONCATENATE(H8,"instruction_A4.jpg;"),CONCATENATE(H8,"Video_DTF.mp4;"))</f>
        <v>https://raw.githubusercontent.com/maxuzkikh/Ozon_upload/main/images/А4/7_cat250_1.jpg;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https://raw.githubusercontent.com/maxuzkikh/Ozon_upload/main/images/А4/Video_DTF.mp4;</v>
      </c>
      <c r="AA8" s="0" t="str">
        <f aca="false">A8</f>
        <v>Термонаклейка Кот картина Ван Гог</v>
      </c>
      <c r="AB8" s="0" t="n">
        <f aca="false">Q8</f>
        <v>285</v>
      </c>
      <c r="AC8" s="0" t="n">
        <f aca="false">ROUND(AB8*1.5,0)</f>
        <v>428</v>
      </c>
      <c r="AD8" s="9" t="s">
        <v>78</v>
      </c>
      <c r="AE8" s="10" t="s">
        <v>79</v>
      </c>
      <c r="AH8" s="0" t="n">
        <f aca="false">W8</f>
        <v>12</v>
      </c>
      <c r="AI8" s="15" t="n">
        <f aca="false">V8*10</f>
        <v>250</v>
      </c>
      <c r="AJ8" s="11" t="n">
        <v>1</v>
      </c>
      <c r="AK8" s="15" t="n">
        <f aca="false">U8*10</f>
        <v>300</v>
      </c>
      <c r="AL8" s="12" t="str">
        <f aca="false">CONCATENATE(H8,C8,"_1.jpg")</f>
        <v>https://raw.githubusercontent.com/maxuzkikh/Ozon_upload/main/images/А4/7_cat250_1.jpg</v>
      </c>
      <c r="AM8" s="13" t="str">
        <f aca="false">CONCATENATE(CONCATENATE(H8, C8, "_2.jpg;"),CONCATENATE(H8, C8, "_3.jpg;"),CONCATENATE(H8, C8, "_4.jpg;"),CONCATENATE(H8, C8, "_5.jpg;"),CONCATENATE(H8, C8, "_6.jpg;"),CONCATENATE(H8, C8, "_7.jpg;"),CONCATENATE(H8, C8, "_8.jpg;"),CONCATENATE(H8, C8, "_9.jpg;"),CONCATENATE(H8, C8, "_10.jpg;"),CONCATENATE(H8, "instruction_A4.jpg;") )</f>
        <v>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v>
      </c>
      <c r="AP8" s="12" t="str">
        <f aca="false">J8</f>
        <v>Punky Monkey</v>
      </c>
      <c r="AQ8" s="14" t="s">
        <v>80</v>
      </c>
      <c r="AS8" s="10"/>
      <c r="AT8" s="0" t="str">
        <f aca="false">SUBSTITUTE(A8,"Термонаклейка ","")</f>
        <v>Кот картина Ван Гог</v>
      </c>
      <c r="AU8" s="9" t="s">
        <v>81</v>
      </c>
      <c r="AV8" s="0" t="str">
        <f aca="false">S8</f>
        <v>Термонаклейка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8" s="15" t="str">
        <f aca="false">X8</f>
        <v>Россия</v>
      </c>
      <c r="BA8" s="15" t="str">
        <f aca="false">R8</f>
        <v>Полимерный материал</v>
      </c>
      <c r="BC8" s="10" t="s">
        <v>79</v>
      </c>
      <c r="BD8" s="10"/>
      <c r="BE8" s="13" t="str">
        <f aca="false">CONCATENATE(H8,C8,"_color.jpg")</f>
        <v>https://raw.githubusercontent.com/maxuzkikh/Ozon_upload/main/images/А4/7_cat250_color.jpg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Кот картина Ван Гог</v>
      </c>
      <c r="BR8" s="16" t="s">
        <v>82</v>
      </c>
      <c r="BS8" s="6" t="str">
        <f aca="false">CONCATENATE(H8,"Video_DTF.mp4")</f>
        <v>https://raw.githubusercontent.com/maxuzkikh/Ozon_upload/main/images/А4/Video_DTF.mp4</v>
      </c>
    </row>
    <row r="9" customFormat="false" ht="23.1" hidden="false" customHeight="true" outlineLevel="0" collapsed="false">
      <c r="A9" s="0" t="s">
        <v>95</v>
      </c>
      <c r="C9" s="0" t="s">
        <v>96</v>
      </c>
      <c r="D9" s="0" t="str">
        <f aca="false">CONCATENATE("C:\Users\Max\Documents\GitHub\Ozon_upload\barcode\Термонаклека\A4\", A9, ".pdf")</f>
        <v>C:\Users\Max\Documents\GitHub\Ozon_upload\barcode\Термонаклека\A4\Термонаклейка мультяшный Кот картина Ван Гог.pdf</v>
      </c>
      <c r="E9" s="0" t="str">
        <f aca="false">CONCATENATE("C:\work\baby prints\MainTop\tif\A4\",A9,"_img.tif")</f>
        <v>C:\work\baby prints\MainTop\tif\A4\Термонаклейка мультяшный Кот картина Ван Гог_img.tif</v>
      </c>
      <c r="F9" s="0" t="n">
        <v>1</v>
      </c>
      <c r="G9" s="0" t="n">
        <v>1</v>
      </c>
      <c r="H9" s="0" t="s">
        <v>73</v>
      </c>
      <c r="I9" s="0" t="s">
        <v>74</v>
      </c>
      <c r="J9" s="0" t="s">
        <v>75</v>
      </c>
      <c r="M9" s="0" t="str">
        <f aca="false">A9</f>
        <v>Термонаклейка мультяшный Кот картина Ван Гог</v>
      </c>
      <c r="O9" s="0" t="str">
        <f aca="false">"Термонаклейка для одежды:" &amp; SUBSTITUTE(A9, "Термонаклейка", "")</f>
        <v>Термонаклейка для одежды: мультяшный Кот картина Ван Гог</v>
      </c>
      <c r="P9" s="0" t="n">
        <f aca="false">B9</f>
        <v>0</v>
      </c>
      <c r="Q9" s="0" t="n">
        <v>285</v>
      </c>
      <c r="R9" s="0" t="s">
        <v>76</v>
      </c>
      <c r="S9" s="7" t="str">
        <f aca="false">CONCATENATE(A9,".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мультяшный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9" s="0" t="n">
        <v>1</v>
      </c>
      <c r="U9" s="0" t="n">
        <v>30</v>
      </c>
      <c r="V9" s="0" t="n">
        <v>25</v>
      </c>
      <c r="W9" s="0" t="n">
        <v>12</v>
      </c>
      <c r="X9" s="0" t="s">
        <v>77</v>
      </c>
      <c r="Y9" s="8" t="str">
        <f aca="false">CONCATENATE(CONCATENATE(H9,C9,"_1.jpg;"),CONCATENATE(H9,C9,"_2.jpg;"),CONCATENATE(H9,C9,"_3.jpg;"),CONCATENATE(H9,C9,"_4.jpg;"),CONCATENATE(H9,C9,"_5.jpg;"),CONCATENATE(H9,C9,"_6.jpg;"),CONCATENATE(H9,C9,"_7.jpg;"),CONCATENATE(H9,C9,"_8.jpg;"),CONCATENATE(H9,C9,"_9.jpg;"),CONCATENATE(H9,C9,"_10.jpg;"),CONCATENATE(H9,"instruction_A4.jpg;"),CONCATENATE(H9,"Video_DTF.mp4;"))</f>
        <v>https://raw.githubusercontent.com/maxuzkikh/Ozon_upload/main/images/А4/8_cat250_1_1.jpg;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https://raw.githubusercontent.com/maxuzkikh/Ozon_upload/main/images/А4/Video_DTF.mp4;</v>
      </c>
      <c r="AA9" s="0" t="str">
        <f aca="false">A9</f>
        <v>Термонаклейка мультяшный Кот картина Ван Гог</v>
      </c>
      <c r="AB9" s="0" t="n">
        <f aca="false">Q9</f>
        <v>285</v>
      </c>
      <c r="AC9" s="0" t="n">
        <f aca="false">ROUND(AB9*1.5,0)</f>
        <v>428</v>
      </c>
      <c r="AD9" s="9" t="s">
        <v>78</v>
      </c>
      <c r="AE9" s="10" t="s">
        <v>79</v>
      </c>
      <c r="AH9" s="0" t="n">
        <f aca="false">W9</f>
        <v>12</v>
      </c>
      <c r="AI9" s="15" t="n">
        <f aca="false">V9*10</f>
        <v>250</v>
      </c>
      <c r="AJ9" s="11" t="n">
        <v>1</v>
      </c>
      <c r="AK9" s="15" t="n">
        <f aca="false">U9*10</f>
        <v>300</v>
      </c>
      <c r="AL9" s="12" t="str">
        <f aca="false">CONCATENATE(H9,C9,"_1.jpg")</f>
        <v>https://raw.githubusercontent.com/maxuzkikh/Ozon_upload/main/images/А4/8_cat250_1_1.jpg</v>
      </c>
      <c r="AM9" s="13" t="str">
        <f aca="false">CONCATENATE(CONCATENATE(H9, C9, "_2.jpg;"),CONCATENATE(H9, C9, "_3.jpg;"),CONCATENATE(H9, C9, "_4.jpg;"),CONCATENATE(H9, C9, "_5.jpg;"),CONCATENATE(H9, C9, "_6.jpg;"),CONCATENATE(H9, C9, "_7.jpg;"),CONCATENATE(H9, C9, "_8.jpg;"),CONCATENATE(H9, C9, "_9.jpg;"),CONCATENATE(H9, C9, "_10.jpg;"),CONCATENATE(H9, "instruction_A4.jpg;") )</f>
        <v>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v>
      </c>
      <c r="AP9" s="12" t="str">
        <f aca="false">J9</f>
        <v>Punky Monkey</v>
      </c>
      <c r="AQ9" s="14" t="s">
        <v>80</v>
      </c>
      <c r="AS9" s="10"/>
      <c r="AT9" s="0" t="str">
        <f aca="false">SUBSTITUTE(A9,"Термонаклейка ","")</f>
        <v>мультяшный Кот картина Ван Гог</v>
      </c>
      <c r="AU9" s="9" t="s">
        <v>81</v>
      </c>
      <c r="AV9" s="0" t="str">
        <f aca="false">S9</f>
        <v>Термонаклейка мультяшный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9" s="15" t="str">
        <f aca="false">X9</f>
        <v>Россия</v>
      </c>
      <c r="BA9" s="15" t="str">
        <f aca="false">R9</f>
        <v>Полимерный материал</v>
      </c>
      <c r="BC9" s="10" t="s">
        <v>79</v>
      </c>
      <c r="BD9" s="10"/>
      <c r="BE9" s="13" t="str">
        <f aca="false">CONCATENATE(H9,C9,"_color.jpg")</f>
        <v>https://raw.githubusercontent.com/maxuzkikh/Ozon_upload/main/images/А4/8_cat250_1_color.jpg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мультяшный Кот картина Ван Гог</v>
      </c>
      <c r="BR9" s="16" t="s">
        <v>82</v>
      </c>
      <c r="BS9" s="6" t="str">
        <f aca="false">CONCATENATE(H9,"Video_DTF.mp4")</f>
        <v>https://raw.githubusercontent.com/maxuzkikh/Ozon_upload/main/images/А4/Video_DTF.mp4</v>
      </c>
    </row>
    <row r="10" customFormat="false" ht="23.1" hidden="false" customHeight="true" outlineLevel="0" collapsed="false">
      <c r="A10" s="0" t="s">
        <v>97</v>
      </c>
      <c r="C10" s="0" t="s">
        <v>98</v>
      </c>
      <c r="D10" s="0" t="str">
        <f aca="false">CONCATENATE("C:\Users\Max\Documents\GitHub\Ozon_upload\barcode\Термонаклека\A4\", A10, ".pdf")</f>
        <v>C:\Users\Max\Documents\GitHub\Ozon_upload\barcode\Термонаклека\A4\Термонаклейка Женщина кошка ест вишинку.pdf</v>
      </c>
      <c r="E10" s="0" t="str">
        <f aca="false">CONCATENATE("C:\work\baby prints\MainTop\tif\A4\",A10,"_img.tif")</f>
        <v>C:\work\baby prints\MainTop\tif\A4\Термонаклейка Женщина кошка ест вишинку_img.tif</v>
      </c>
      <c r="F10" s="0" t="n">
        <v>1</v>
      </c>
      <c r="G10" s="0" t="n">
        <v>1</v>
      </c>
      <c r="H10" s="0" t="s">
        <v>73</v>
      </c>
      <c r="I10" s="0" t="s">
        <v>74</v>
      </c>
      <c r="J10" s="0" t="s">
        <v>75</v>
      </c>
      <c r="M10" s="0" t="str">
        <f aca="false">A10</f>
        <v>Термонаклейка Женщина кошка ест вишинку</v>
      </c>
      <c r="O10" s="0" t="str">
        <f aca="false">"Термонаклейка для одежды:" &amp; SUBSTITUTE(A10, "Термонаклейка", "")</f>
        <v>Термонаклейка для одежды: Женщина кошка ест вишинку</v>
      </c>
      <c r="P10" s="0" t="n">
        <f aca="false">B10</f>
        <v>0</v>
      </c>
      <c r="Q10" s="0" t="n">
        <v>285</v>
      </c>
      <c r="R10" s="0" t="s">
        <v>76</v>
      </c>
      <c r="S10" s="7" t="str">
        <f aca="false">CONCATENATE(A10,".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Женщина кошка ест вишинку.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0" s="0" t="n">
        <v>1</v>
      </c>
      <c r="U10" s="0" t="n">
        <v>30</v>
      </c>
      <c r="V10" s="0" t="n">
        <v>25</v>
      </c>
      <c r="W10" s="0" t="n">
        <v>12</v>
      </c>
      <c r="X10" s="0" t="s">
        <v>77</v>
      </c>
      <c r="Y10" s="8" t="str">
        <f aca="false">CONCATENATE(CONCATENATE(H10,C10,"_1.jpg;"),CONCATENATE(H10,C10,"_2.jpg;"),CONCATENATE(H10,C10,"_3.jpg;"),CONCATENATE(H10,C10,"_4.jpg;"),CONCATENATE(H10,C10,"_5.jpg;"),CONCATENATE(H10,C10,"_6.jpg;"),CONCATENATE(H10,C10,"_7.jpg;"),CONCATENATE(H10,C10,"_8.jpg;"),CONCATENATE(H10,C10,"_9.jpg;"),CONCATENATE(H10,C10,"_10.jpg;"),CONCATENATE(H10,"instruction_A4.jpg;"),CONCATENATE(H10,"Video_DTF.mp4;"))</f>
        <v>https://raw.githubusercontent.com/maxuzkikh/Ozon_upload/main/images/А4/9_cherry_250_1.jpg;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https://raw.githubusercontent.com/maxuzkikh/Ozon_upload/main/images/А4/Video_DTF.mp4;</v>
      </c>
      <c r="AA10" s="0" t="str">
        <f aca="false">A10</f>
        <v>Термонаклейка Женщина кошка ест вишинку</v>
      </c>
      <c r="AB10" s="0" t="n">
        <f aca="false">Q10</f>
        <v>285</v>
      </c>
      <c r="AC10" s="0" t="n">
        <f aca="false">ROUND(AB10*1.5,0)</f>
        <v>428</v>
      </c>
      <c r="AD10" s="9" t="s">
        <v>78</v>
      </c>
      <c r="AE10" s="10" t="s">
        <v>79</v>
      </c>
      <c r="AH10" s="0" t="n">
        <f aca="false">W10</f>
        <v>12</v>
      </c>
      <c r="AI10" s="15" t="n">
        <f aca="false">V10*10</f>
        <v>250</v>
      </c>
      <c r="AJ10" s="11" t="n">
        <v>1</v>
      </c>
      <c r="AK10" s="15" t="n">
        <f aca="false">U10*10</f>
        <v>300</v>
      </c>
      <c r="AL10" s="12" t="str">
        <f aca="false">CONCATENATE(H10,C10,"_1.jpg")</f>
        <v>https://raw.githubusercontent.com/maxuzkikh/Ozon_upload/main/images/А4/9_cherry_250_1.jpg</v>
      </c>
      <c r="AM10" s="13" t="str">
        <f aca="false">CONCATENATE(CONCATENATE(H10, C10, "_2.jpg;"),CONCATENATE(H10, C10, "_3.jpg;"),CONCATENATE(H10, C10, "_4.jpg;"),CONCATENATE(H10, C10, "_5.jpg;"),CONCATENATE(H10, C10, "_6.jpg;"),CONCATENATE(H10, C10, "_7.jpg;"),CONCATENATE(H10, C10, "_8.jpg;"),CONCATENATE(H10, C10, "_9.jpg;"),CONCATENATE(H10, C10, "_10.jpg;"),CONCATENATE(H10, "instruction_A4.jpg;") )</f>
        <v>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v>
      </c>
      <c r="AP10" s="12" t="str">
        <f aca="false">J10</f>
        <v>Punky Monkey</v>
      </c>
      <c r="AQ10" s="14" t="s">
        <v>80</v>
      </c>
      <c r="AS10" s="10"/>
      <c r="AT10" s="0" t="str">
        <f aca="false">SUBSTITUTE(A10,"Термонаклейка ","")</f>
        <v>Женщина кошка ест вишинку</v>
      </c>
      <c r="AU10" s="9" t="s">
        <v>81</v>
      </c>
      <c r="AV10" s="0" t="str">
        <f aca="false">S10</f>
        <v>Термонаклейка Женщина кошка ест вишинку.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0" s="15" t="str">
        <f aca="false">X10</f>
        <v>Россия</v>
      </c>
      <c r="BA10" s="15" t="str">
        <f aca="false">R10</f>
        <v>Полимерный материал</v>
      </c>
      <c r="BC10" s="10" t="s">
        <v>79</v>
      </c>
      <c r="BD10" s="10"/>
      <c r="BE10" s="13" t="str">
        <f aca="false">CONCATENATE(H10,C10,"_color.jpg")</f>
        <v>https://raw.githubusercontent.com/maxuzkikh/Ozon_upload/main/images/А4/9_cherry_250_color.jpg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Женщина кошка ест вишинку</v>
      </c>
      <c r="BR10" s="16" t="s">
        <v>82</v>
      </c>
      <c r="BS10" s="6" t="str">
        <f aca="false">CONCATENATE(H10,"Video_DTF.mp4")</f>
        <v>https://raw.githubusercontent.com/maxuzkikh/Ozon_upload/main/images/А4/Video_DTF.mp4</v>
      </c>
    </row>
    <row r="11" customFormat="false" ht="23.1" hidden="false" customHeight="true" outlineLevel="0" collapsed="false">
      <c r="A11" s="0" t="s">
        <v>99</v>
      </c>
      <c r="C11" s="0" t="s">
        <v>100</v>
      </c>
      <c r="D11" s="0" t="str">
        <f aca="false">CONCATENATE("C:\Users\Max\Documents\GitHub\Ozon_upload\barcode\Термонаклека\A4\", A11, ".pdf")</f>
        <v>C:\Users\Max\Documents\GitHub\Ozon_upload\barcode\Термонаклека\A4\Термонаклейка Красные перцы.pdf</v>
      </c>
      <c r="E11" s="0" t="str">
        <f aca="false">CONCATENATE("C:\work\baby prints\MainTop\tif\A4\",A11,"_img.tif")</f>
        <v>C:\work\baby prints\MainTop\tif\A4\Термонаклейка Красные перцы_img.tif</v>
      </c>
      <c r="F11" s="0" t="n">
        <v>1</v>
      </c>
      <c r="G11" s="0" t="n">
        <v>1</v>
      </c>
      <c r="H11" s="0" t="s">
        <v>73</v>
      </c>
      <c r="I11" s="0" t="s">
        <v>74</v>
      </c>
      <c r="J11" s="0" t="s">
        <v>75</v>
      </c>
      <c r="M11" s="0" t="str">
        <f aca="false">A11</f>
        <v>Термонаклейка Красные перцы</v>
      </c>
      <c r="O11" s="0" t="str">
        <f aca="false">"Термонаклейка для одежды:" &amp; SUBSTITUTE(A11, "Термонаклейка", "")</f>
        <v>Термонаклейка для одежды: Красные перцы</v>
      </c>
      <c r="P11" s="0" t="n">
        <f aca="false">B11</f>
        <v>0</v>
      </c>
      <c r="Q11" s="0" t="n">
        <v>285</v>
      </c>
      <c r="R11" s="0" t="s">
        <v>76</v>
      </c>
      <c r="S11" s="7" t="str">
        <f aca="false">CONCATENATE(A11,".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Красные перцы.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1" s="0" t="n">
        <v>1</v>
      </c>
      <c r="U11" s="0" t="n">
        <v>30</v>
      </c>
      <c r="V11" s="0" t="n">
        <v>25</v>
      </c>
      <c r="W11" s="0" t="n">
        <v>12</v>
      </c>
      <c r="X11" s="0" t="s">
        <v>77</v>
      </c>
      <c r="Y11" s="8" t="str">
        <f aca="false">CONCATENATE(CONCATENATE(H11,C11,"_1.jpg;"),CONCATENATE(H11,C11,"_2.jpg;"),CONCATENATE(H11,C11,"_3.jpg;"),CONCATENATE(H11,C11,"_4.jpg;"),CONCATENATE(H11,C11,"_5.jpg;"),CONCATENATE(H11,C11,"_6.jpg;"),CONCATENATE(H11,C11,"_7.jpg;"),CONCATENATE(H11,C11,"_8.jpg;"),CONCATENATE(H11,C11,"_9.jpg;"),CONCATENATE(H11,C11,"_10.jpg;"),CONCATENATE(H11,"instruction_A4.jpg;"),CONCATENATE(H11,"Video_DTF.mp4;"))</f>
        <v>https://raw.githubusercontent.com/maxuzkikh/Ozon_upload/main/images/А4/10_chillis_1.jpg;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https://raw.githubusercontent.com/maxuzkikh/Ozon_upload/main/images/А4/Video_DTF.mp4;</v>
      </c>
      <c r="AA11" s="0" t="str">
        <f aca="false">A11</f>
        <v>Термонаклейка Красные перцы</v>
      </c>
      <c r="AB11" s="0" t="n">
        <f aca="false">Q11</f>
        <v>285</v>
      </c>
      <c r="AC11" s="0" t="n">
        <f aca="false">ROUND(AB11*1.5,0)</f>
        <v>428</v>
      </c>
      <c r="AD11" s="9" t="s">
        <v>78</v>
      </c>
      <c r="AE11" s="10" t="s">
        <v>79</v>
      </c>
      <c r="AH11" s="0" t="n">
        <f aca="false">W11</f>
        <v>12</v>
      </c>
      <c r="AI11" s="15" t="n">
        <f aca="false">V11*10</f>
        <v>250</v>
      </c>
      <c r="AJ11" s="11" t="n">
        <v>1</v>
      </c>
      <c r="AK11" s="15" t="n">
        <f aca="false">U11*10</f>
        <v>300</v>
      </c>
      <c r="AL11" s="12" t="str">
        <f aca="false">CONCATENATE(H11,C11,"_1.jpg")</f>
        <v>https://raw.githubusercontent.com/maxuzkikh/Ozon_upload/main/images/А4/10_chillis_1.jpg</v>
      </c>
      <c r="AM11" s="13" t="str">
        <f aca="false">CONCATENATE(CONCATENATE(H11, C11, "_2.jpg;"),CONCATENATE(H11, C11, "_3.jpg;"),CONCATENATE(H11, C11, "_4.jpg;"),CONCATENATE(H11, C11, "_5.jpg;"),CONCATENATE(H11, C11, "_6.jpg;"),CONCATENATE(H11, C11, "_7.jpg;"),CONCATENATE(H11, C11, "_8.jpg;"),CONCATENATE(H11, C11, "_9.jpg;"),CONCATENATE(H11, C11, "_10.jpg;"),CONCATENATE(H11, "instruction_A4.jpg;") )</f>
        <v>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v>
      </c>
      <c r="AP11" s="12" t="str">
        <f aca="false">J11</f>
        <v>Punky Monkey</v>
      </c>
      <c r="AQ11" s="14" t="s">
        <v>80</v>
      </c>
      <c r="AS11" s="10"/>
      <c r="AT11" s="0" t="str">
        <f aca="false">SUBSTITUTE(A11,"Термонаклейка ","")</f>
        <v>Красные перцы</v>
      </c>
      <c r="AU11" s="9" t="s">
        <v>81</v>
      </c>
      <c r="AV11" s="0" t="str">
        <f aca="false">S11</f>
        <v>Термонаклейка Красные перцы.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1" s="15" t="str">
        <f aca="false">X11</f>
        <v>Россия</v>
      </c>
      <c r="BA11" s="15" t="str">
        <f aca="false">R11</f>
        <v>Полимерный материал</v>
      </c>
      <c r="BC11" s="10" t="s">
        <v>79</v>
      </c>
      <c r="BD11" s="10"/>
      <c r="BE11" s="13" t="str">
        <f aca="false">CONCATENATE(H11,C11,"_color.jpg")</f>
        <v>https://raw.githubusercontent.com/maxuzkikh/Ozon_upload/main/images/А4/10_chillis_color.jpg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Красные перцы</v>
      </c>
      <c r="BR11" s="16" t="s">
        <v>82</v>
      </c>
      <c r="BS11" s="6" t="str">
        <f aca="false">CONCATENATE(H11,"Video_DTF.mp4")</f>
        <v>https://raw.githubusercontent.com/maxuzkikh/Ozon_upload/main/images/А4/Video_DTF.mp4</v>
      </c>
    </row>
    <row r="12" customFormat="false" ht="23.1" hidden="false" customHeight="true" outlineLevel="0" collapsed="false">
      <c r="A12" s="6" t="s">
        <v>101</v>
      </c>
      <c r="C12" s="0" t="s">
        <v>102</v>
      </c>
      <c r="D12" s="0" t="str">
        <f aca="false">CONCATENATE("C:\Users\Max\Documents\GitHub\Ozon_upload\barcode\Термонаклека\A4\", A12, ".pdf")</f>
        <v>C:\Users\Max\Documents\GitHub\Ozon_upload\barcode\Термонаклека\A4\Термонаклейка Dior Диор Девушка курит облако.pdf</v>
      </c>
      <c r="E12" s="0" t="str">
        <f aca="false">CONCATENATE("C:\work\baby prints\MainTop\tif\A4\",A12,"_img.tif")</f>
        <v>C:\work\baby prints\MainTop\tif\A4\Термонаклейка Dior Диор Девушка курит облако_img.tif</v>
      </c>
      <c r="F12" s="0" t="n">
        <v>1</v>
      </c>
      <c r="G12" s="0" t="n">
        <v>1</v>
      </c>
      <c r="H12" s="0" t="s">
        <v>73</v>
      </c>
      <c r="I12" s="0" t="s">
        <v>74</v>
      </c>
      <c r="J12" s="0" t="s">
        <v>75</v>
      </c>
      <c r="M12" s="0" t="str">
        <f aca="false">A12</f>
        <v>Термонаклейка Dior Диор Девушка курит облако</v>
      </c>
      <c r="O12" s="0" t="str">
        <f aca="false">"Термонаклейка для одежды:" &amp; SUBSTITUTE(A12, "Термонаклейка", "")</f>
        <v>Термонаклейка для одежды: Dior Диор Девушка курит облако</v>
      </c>
      <c r="P12" s="0" t="n">
        <f aca="false">B12</f>
        <v>0</v>
      </c>
      <c r="Q12" s="0" t="n">
        <v>285</v>
      </c>
      <c r="R12" s="0" t="s">
        <v>76</v>
      </c>
      <c r="S12" s="7" t="str">
        <f aca="false">CONCATENATE(A12,".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Dior Диор Девушка курит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2" s="0" t="n">
        <v>1</v>
      </c>
      <c r="U12" s="0" t="n">
        <v>30</v>
      </c>
      <c r="V12" s="0" t="n">
        <v>25</v>
      </c>
      <c r="W12" s="0" t="n">
        <v>12</v>
      </c>
      <c r="X12" s="0" t="s">
        <v>77</v>
      </c>
      <c r="Y12" s="8" t="str">
        <f aca="false">CONCATENATE(CONCATENATE(H12,C12,"_1.jpg;"),CONCATENATE(H12,C12,"_2.jpg;"),CONCATENATE(H12,C12,"_3.jpg;"),CONCATENATE(H12,C12,"_4.jpg;"),CONCATENATE(H12,C12,"_5.jpg;"),CONCATENATE(H12,C12,"_6.jpg;"),CONCATENATE(H12,C12,"_7.jpg;"),CONCATENATE(H12,C12,"_8.jpg;"),CONCATENATE(H12,C12,"_9.jpg;"),CONCATENATE(H12,C12,"_10.jpg;"),CONCATENATE(H12,"instruction_A4.jpg;"),CONCATENATE(H12,"Video_DTF.mp4;"))</f>
        <v>https://raw.githubusercontent.com/maxuzkikh/Ozon_upload/main/images/А4/11_dior2_260_1.jpg;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https://raw.githubusercontent.com/maxuzkikh/Ozon_upload/main/images/А4/Video_DTF.mp4;</v>
      </c>
      <c r="AA12" s="0" t="str">
        <f aca="false">A12</f>
        <v>Термонаклейка Dior Диор Девушка курит облако</v>
      </c>
      <c r="AB12" s="0" t="n">
        <f aca="false">Q12</f>
        <v>285</v>
      </c>
      <c r="AC12" s="0" t="n">
        <f aca="false">ROUND(AB12*1.5,0)</f>
        <v>428</v>
      </c>
      <c r="AD12" s="9" t="s">
        <v>78</v>
      </c>
      <c r="AE12" s="10" t="s">
        <v>79</v>
      </c>
      <c r="AH12" s="0" t="n">
        <f aca="false">W12</f>
        <v>12</v>
      </c>
      <c r="AI12" s="15" t="n">
        <f aca="false">V12*10</f>
        <v>250</v>
      </c>
      <c r="AJ12" s="11" t="n">
        <v>1</v>
      </c>
      <c r="AK12" s="15" t="n">
        <f aca="false">U12*10</f>
        <v>300</v>
      </c>
      <c r="AL12" s="12" t="str">
        <f aca="false">CONCATENATE(H12,C12,"_1.jpg")</f>
        <v>https://raw.githubusercontent.com/maxuzkikh/Ozon_upload/main/images/А4/11_dior2_260_1.jpg</v>
      </c>
      <c r="AM12" s="13" t="str">
        <f aca="false">CONCATENATE(CONCATENATE(H12, C12, "_2.jpg;"),CONCATENATE(H12, C12, "_3.jpg;"),CONCATENATE(H12, C12, "_4.jpg;"),CONCATENATE(H12, C12, "_5.jpg;"),CONCATENATE(H12, C12, "_6.jpg;"),CONCATENATE(H12, C12, "_7.jpg;"),CONCATENATE(H12, C12, "_8.jpg;"),CONCATENATE(H12, C12, "_9.jpg;"),CONCATENATE(H12, C12, "_10.jpg;"),CONCATENATE(H12, "instruction_A4.jpg;") )</f>
        <v>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v>
      </c>
      <c r="AP12" s="12" t="str">
        <f aca="false">J12</f>
        <v>Punky Monkey</v>
      </c>
      <c r="AQ12" s="14" t="s">
        <v>80</v>
      </c>
      <c r="AS12" s="10"/>
      <c r="AT12" s="0" t="str">
        <f aca="false">SUBSTITUTE(A12,"Термонаклейка ","")</f>
        <v>Dior Диор Девушка курит облако</v>
      </c>
      <c r="AU12" s="9" t="s">
        <v>81</v>
      </c>
      <c r="AV12" s="0" t="str">
        <f aca="false">S12</f>
        <v>Термонаклейка Dior Диор Девушка курит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2" s="15" t="str">
        <f aca="false">X12</f>
        <v>Россия</v>
      </c>
      <c r="BA12" s="15" t="str">
        <f aca="false">R12</f>
        <v>Полимерный материал</v>
      </c>
      <c r="BC12" s="10" t="s">
        <v>79</v>
      </c>
      <c r="BD12" s="10"/>
      <c r="BE12" s="13" t="str">
        <f aca="false">CONCATENATE(H12,C12,"_color.jpg")</f>
        <v>https://raw.githubusercontent.com/maxuzkikh/Ozon_upload/main/images/А4/11_dior2_260_color.jpg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Dior Диор Девушка курит облако</v>
      </c>
      <c r="BR12" s="16" t="s">
        <v>82</v>
      </c>
      <c r="BS12" s="6" t="str">
        <f aca="false">CONCATENATE(H12,"Video_DTF.mp4")</f>
        <v>https://raw.githubusercontent.com/maxuzkikh/Ozon_upload/main/images/А4/Video_DTF.mp4</v>
      </c>
    </row>
    <row r="13" customFormat="false" ht="23.1" hidden="false" customHeight="true" outlineLevel="0" collapsed="false">
      <c r="A13" s="0" t="s">
        <v>103</v>
      </c>
      <c r="C13" s="0" t="s">
        <v>104</v>
      </c>
      <c r="D13" s="0" t="str">
        <f aca="false">CONCATENATE("C:\Users\Max\Documents\GitHub\Ozon_upload\barcode\Термонаклека\A4\", A13, ".pdf")</f>
        <v>C:\Users\Max\Documents\GitHub\Ozon_upload\barcode\Термонаклека\A4\Термонаклейка Dior Диор Цветы.pdf</v>
      </c>
      <c r="E13" s="0" t="str">
        <f aca="false">CONCATENATE("C:\work\baby prints\MainTop\tif\A4\",A13,"_img.tif")</f>
        <v>C:\work\baby prints\MainTop\tif\A4\Термонаклейка Dior Диор Цветы_img.tif</v>
      </c>
      <c r="F13" s="0" t="n">
        <v>1</v>
      </c>
      <c r="G13" s="0" t="n">
        <v>1</v>
      </c>
      <c r="H13" s="0" t="s">
        <v>73</v>
      </c>
      <c r="I13" s="0" t="s">
        <v>74</v>
      </c>
      <c r="J13" s="0" t="s">
        <v>75</v>
      </c>
      <c r="M13" s="0" t="str">
        <f aca="false">A13</f>
        <v>Термонаклейка Dior Диор Цветы</v>
      </c>
      <c r="O13" s="0" t="str">
        <f aca="false">"Термонаклейка для одежды:" &amp; SUBSTITUTE(A13, "Термонаклейка", "")</f>
        <v>Термонаклейка для одежды: Dior Диор Цветы</v>
      </c>
      <c r="P13" s="0" t="n">
        <f aca="false">B13</f>
        <v>0</v>
      </c>
      <c r="Q13" s="0" t="n">
        <v>285</v>
      </c>
      <c r="R13" s="0" t="s">
        <v>76</v>
      </c>
      <c r="S13" s="7" t="str">
        <f aca="false">CONCATENATE(A13,".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Dior Диор Цветы.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3" s="0" t="n">
        <v>1</v>
      </c>
      <c r="U13" s="0" t="n">
        <v>30</v>
      </c>
      <c r="V13" s="0" t="n">
        <v>25</v>
      </c>
      <c r="W13" s="0" t="n">
        <v>12</v>
      </c>
      <c r="X13" s="0" t="s">
        <v>77</v>
      </c>
      <c r="Y13" s="8" t="str">
        <f aca="false">CONCATENATE(CONCATENATE(H13,C13,"_1.jpg;"),CONCATENATE(H13,C13,"_2.jpg;"),CONCATENATE(H13,C13,"_3.jpg;"),CONCATENATE(H13,C13,"_4.jpg;"),CONCATENATE(H13,C13,"_5.jpg;"),CONCATENATE(H13,C13,"_6.jpg;"),CONCATENATE(H13,C13,"_7.jpg;"),CONCATENATE(H13,C13,"_8.jpg;"),CONCATENATE(H13,C13,"_9.jpg;"),CONCATENATE(H13,C13,"_10.jpg;"),CONCATENATE(H13,"instruction_A4.jpg;"),CONCATENATE(H13,"Video_DTF.mp4;"))</f>
        <v>https://raw.githubusercontent.com/maxuzkikh/Ozon_upload/main/images/А4/12_dior250_1.jpg;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https://raw.githubusercontent.com/maxuzkikh/Ozon_upload/main/images/А4/Video_DTF.mp4;</v>
      </c>
      <c r="AA13" s="0" t="str">
        <f aca="false">A13</f>
        <v>Термонаклейка Dior Диор Цветы</v>
      </c>
      <c r="AB13" s="0" t="n">
        <f aca="false">Q13</f>
        <v>285</v>
      </c>
      <c r="AC13" s="0" t="n">
        <f aca="false">ROUND(AB13*1.5,0)</f>
        <v>428</v>
      </c>
      <c r="AD13" s="9" t="s">
        <v>78</v>
      </c>
      <c r="AE13" s="10" t="s">
        <v>79</v>
      </c>
      <c r="AH13" s="0" t="n">
        <f aca="false">W13</f>
        <v>12</v>
      </c>
      <c r="AI13" s="15" t="n">
        <f aca="false">V13*10</f>
        <v>250</v>
      </c>
      <c r="AJ13" s="11" t="n">
        <v>1</v>
      </c>
      <c r="AK13" s="15" t="n">
        <f aca="false">U13*10</f>
        <v>300</v>
      </c>
      <c r="AL13" s="12" t="str">
        <f aca="false">CONCATENATE(H13,C13,"_1.jpg")</f>
        <v>https://raw.githubusercontent.com/maxuzkikh/Ozon_upload/main/images/А4/12_dior250_1.jpg</v>
      </c>
      <c r="AM13" s="13" t="str">
        <f aca="false">CONCATENATE(CONCATENATE(H13, C13, "_2.jpg;"),CONCATENATE(H13, C13, "_3.jpg;"),CONCATENATE(H13, C13, "_4.jpg;"),CONCATENATE(H13, C13, "_5.jpg;"),CONCATENATE(H13, C13, "_6.jpg;"),CONCATENATE(H13, C13, "_7.jpg;"),CONCATENATE(H13, C13, "_8.jpg;"),CONCATENATE(H13, C13, "_9.jpg;"),CONCATENATE(H13, C13, "_10.jpg;"),CONCATENATE(H13, "instruction_A4.jpg;") )</f>
        <v>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v>
      </c>
      <c r="AP13" s="12" t="str">
        <f aca="false">J13</f>
        <v>Punky Monkey</v>
      </c>
      <c r="AQ13" s="14" t="s">
        <v>80</v>
      </c>
      <c r="AS13" s="10"/>
      <c r="AT13" s="0" t="str">
        <f aca="false">SUBSTITUTE(A13,"Термонаклейка ","")</f>
        <v>Dior Диор Цветы</v>
      </c>
      <c r="AU13" s="9" t="s">
        <v>81</v>
      </c>
      <c r="AV13" s="0" t="str">
        <f aca="false">S13</f>
        <v>Термонаклейка Dior Диор Цветы.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3" s="15" t="str">
        <f aca="false">X13</f>
        <v>Россия</v>
      </c>
      <c r="BA13" s="15" t="str">
        <f aca="false">R13</f>
        <v>Полимерный материал</v>
      </c>
      <c r="BC13" s="10" t="s">
        <v>79</v>
      </c>
      <c r="BD13" s="10"/>
      <c r="BE13" s="13" t="str">
        <f aca="false">CONCATENATE(H13,C13,"_color.jpg")</f>
        <v>https://raw.githubusercontent.com/maxuzkikh/Ozon_upload/main/images/А4/12_dior250_color.jpg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Dior Диор Цветы</v>
      </c>
      <c r="BR13" s="16" t="s">
        <v>82</v>
      </c>
      <c r="BS13" s="6" t="str">
        <f aca="false">CONCATENATE(H13,"Video_DTF.mp4")</f>
        <v>https://raw.githubusercontent.com/maxuzkikh/Ozon_upload/main/images/А4/Video_DTF.mp4</v>
      </c>
    </row>
    <row r="14" customFormat="false" ht="23.1" hidden="false" customHeight="true" outlineLevel="0" collapsed="false">
      <c r="A14" s="0" t="s">
        <v>105</v>
      </c>
      <c r="C14" s="0" t="s">
        <v>106</v>
      </c>
      <c r="D14" s="0" t="str">
        <f aca="false">CONCATENATE("C:\Users\Max\Documents\GitHub\Ozon_upload\barcode\Термонаклека\A4\", A14, ".pdf")</f>
        <v>C:\Users\Max\Documents\GitHub\Ozon_upload\barcode\Термонаклека\A4\Термонаклейка Vogue Вог Эйфелева башня.pdf</v>
      </c>
      <c r="E14" s="0" t="str">
        <f aca="false">CONCATENATE("C:\work\baby prints\MainTop\tif\A4\",A14,"_img.tif")</f>
        <v>C:\work\baby prints\MainTop\tif\A4\Термонаклейка Vogue Вог Эйфелева башня_img.tif</v>
      </c>
      <c r="F14" s="0" t="n">
        <v>1</v>
      </c>
      <c r="G14" s="0" t="n">
        <v>1</v>
      </c>
      <c r="H14" s="0" t="s">
        <v>73</v>
      </c>
      <c r="I14" s="0" t="s">
        <v>74</v>
      </c>
      <c r="J14" s="0" t="s">
        <v>75</v>
      </c>
      <c r="M14" s="0" t="str">
        <f aca="false">A14</f>
        <v>Термонаклейка Vogue Вог Эйфелева башня</v>
      </c>
      <c r="O14" s="0" t="str">
        <f aca="false">"Термонаклейка для одежды:" &amp; SUBSTITUTE(A14, "Термонаклейка", "")</f>
        <v>Термонаклейка для одежды: Vogue Вог Эйфелева башня</v>
      </c>
      <c r="P14" s="0" t="n">
        <f aca="false">B14</f>
        <v>0</v>
      </c>
      <c r="Q14" s="0" t="n">
        <v>285</v>
      </c>
      <c r="R14" s="0" t="s">
        <v>76</v>
      </c>
      <c r="S14" s="7" t="str">
        <f aca="false">CONCATENATE(A14,".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Vogue Вог Эйфелева башня.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4" s="0" t="n">
        <v>1</v>
      </c>
      <c r="U14" s="0" t="n">
        <v>30</v>
      </c>
      <c r="V14" s="0" t="n">
        <v>25</v>
      </c>
      <c r="W14" s="0" t="n">
        <v>12</v>
      </c>
      <c r="X14" s="0" t="s">
        <v>77</v>
      </c>
      <c r="Y14" s="8" t="str">
        <f aca="false">CONCATENATE(CONCATENATE(H14,C14,"_1.jpg;"),CONCATENATE(H14,C14,"_2.jpg;"),CONCATENATE(H14,C14,"_3.jpg;"),CONCATENATE(H14,C14,"_4.jpg;"),CONCATENATE(H14,C14,"_5.jpg;"),CONCATENATE(H14,C14,"_6.jpg;"),CONCATENATE(H14,C14,"_7.jpg;"),CONCATENATE(H14,C14,"_8.jpg;"),CONCATENATE(H14,C14,"_9.jpg;"),CONCATENATE(H14,C14,"_10.jpg;"),CONCATENATE(H14,"instruction_A4.jpg;"),CONCATENATE(H14,"Video_DTF.mp4;"))</f>
        <v>https://raw.githubusercontent.com/maxuzkikh/Ozon_upload/main/images/А4/13_efel250_1.jpg;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https://raw.githubusercontent.com/maxuzkikh/Ozon_upload/main/images/А4/Video_DTF.mp4;</v>
      </c>
      <c r="AA14" s="0" t="str">
        <f aca="false">A14</f>
        <v>Термонаклейка Vogue Вог Эйфелева башня</v>
      </c>
      <c r="AB14" s="0" t="n">
        <f aca="false">Q14</f>
        <v>285</v>
      </c>
      <c r="AC14" s="0" t="n">
        <f aca="false">ROUND(AB14*1.5,0)</f>
        <v>428</v>
      </c>
      <c r="AD14" s="9" t="s">
        <v>78</v>
      </c>
      <c r="AE14" s="10" t="s">
        <v>79</v>
      </c>
      <c r="AH14" s="0" t="n">
        <f aca="false">W14</f>
        <v>12</v>
      </c>
      <c r="AI14" s="15" t="n">
        <f aca="false">V14*10</f>
        <v>250</v>
      </c>
      <c r="AJ14" s="11" t="n">
        <v>1</v>
      </c>
      <c r="AK14" s="15" t="n">
        <f aca="false">U14*10</f>
        <v>300</v>
      </c>
      <c r="AL14" s="12" t="str">
        <f aca="false">CONCATENATE(H14,C14,"_1.jpg")</f>
        <v>https://raw.githubusercontent.com/maxuzkikh/Ozon_upload/main/images/А4/13_efel250_1.jpg</v>
      </c>
      <c r="AM14" s="13" t="str">
        <f aca="false">CONCATENATE(CONCATENATE(H14, C14, "_2.jpg;"),CONCATENATE(H14, C14, "_3.jpg;"),CONCATENATE(H14, C14, "_4.jpg;"),CONCATENATE(H14, C14, "_5.jpg;"),CONCATENATE(H14, C14, "_6.jpg;"),CONCATENATE(H14, C14, "_7.jpg;"),CONCATENATE(H14, C14, "_8.jpg;"),CONCATENATE(H14, C14, "_9.jpg;"),CONCATENATE(H14, C14, "_10.jpg;"),CONCATENATE(H14, "instruction_A4.jpg;") )</f>
        <v>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v>
      </c>
      <c r="AP14" s="12" t="str">
        <f aca="false">J14</f>
        <v>Punky Monkey</v>
      </c>
      <c r="AQ14" s="14" t="s">
        <v>80</v>
      </c>
      <c r="AS14" s="10"/>
      <c r="AT14" s="0" t="str">
        <f aca="false">SUBSTITUTE(A14,"Термонаклейка ","")</f>
        <v>Vogue Вог Эйфелева башня</v>
      </c>
      <c r="AU14" s="9" t="s">
        <v>81</v>
      </c>
      <c r="AV14" s="0" t="str">
        <f aca="false">S14</f>
        <v>Термонаклейка Vogue Вог Эйфелева башня.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4" s="15" t="str">
        <f aca="false">X14</f>
        <v>Россия</v>
      </c>
      <c r="BA14" s="15" t="str">
        <f aca="false">R14</f>
        <v>Полимерный материал</v>
      </c>
      <c r="BC14" s="10" t="s">
        <v>79</v>
      </c>
      <c r="BD14" s="10"/>
      <c r="BE14" s="13" t="str">
        <f aca="false">CONCATENATE(H14,C14,"_color.jpg")</f>
        <v>https://raw.githubusercontent.com/maxuzkikh/Ozon_upload/main/images/А4/13_efel250_color.jpg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Vogue Вог Эйфелева башня</v>
      </c>
      <c r="BR14" s="16" t="s">
        <v>82</v>
      </c>
      <c r="BS14" s="6" t="str">
        <f aca="false">CONCATENATE(H14,"Video_DTF.mp4")</f>
        <v>https://raw.githubusercontent.com/maxuzkikh/Ozon_upload/main/images/А4/Video_DTF.mp4</v>
      </c>
    </row>
    <row r="15" customFormat="false" ht="23.1" hidden="false" customHeight="true" outlineLevel="0" collapsed="false">
      <c r="A15" s="0" t="s">
        <v>107</v>
      </c>
      <c r="C15" s="0" t="s">
        <v>108</v>
      </c>
      <c r="D15" s="0" t="str">
        <f aca="false">CONCATENATE("C:\Users\Max\Documents\GitHub\Ozon_upload\barcode\Термонаклека\A4\", A15, ".pdf")</f>
        <v>C:\Users\Max\Documents\GitHub\Ozon_upload\barcode\Термонаклека\A4\Термонаклейка Бюст статуи Feelings скрыты глаза.pdf</v>
      </c>
      <c r="E15" s="0" t="str">
        <f aca="false">CONCATENATE("C:\work\baby prints\MainTop\tif\A4\",A15,"_img.tif")</f>
        <v>C:\work\baby prints\MainTop\tif\A4\Термонаклейка Бюст статуи Feelings скрыты глаза_img.tif</v>
      </c>
      <c r="F15" s="0" t="n">
        <v>1</v>
      </c>
      <c r="G15" s="0" t="n">
        <v>1</v>
      </c>
      <c r="H15" s="0" t="s">
        <v>73</v>
      </c>
      <c r="I15" s="0" t="s">
        <v>74</v>
      </c>
      <c r="J15" s="0" t="s">
        <v>75</v>
      </c>
      <c r="M15" s="0" t="str">
        <f aca="false">A15</f>
        <v>Термонаклейка Бюст статуи Feelings скрыты глаза</v>
      </c>
      <c r="O15" s="0" t="str">
        <f aca="false">"Термонаклейка для одежды:" &amp; SUBSTITUTE(A15, "Термонаклейка", "")</f>
        <v>Термонаклейка для одежды: Бюст статуи Feelings скрыты глаза</v>
      </c>
      <c r="P15" s="0" t="n">
        <f aca="false">B15</f>
        <v>0</v>
      </c>
      <c r="Q15" s="0" t="n">
        <v>285</v>
      </c>
      <c r="R15" s="0" t="s">
        <v>76</v>
      </c>
      <c r="S15" s="7" t="str">
        <f aca="false">CONCATENATE(A15,".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5" s="0" t="n">
        <v>1</v>
      </c>
      <c r="U15" s="0" t="n">
        <v>30</v>
      </c>
      <c r="V15" s="0" t="n">
        <v>25</v>
      </c>
      <c r="W15" s="0" t="n">
        <v>12</v>
      </c>
      <c r="X15" s="0" t="s">
        <v>77</v>
      </c>
      <c r="Y15" s="8" t="str">
        <f aca="false">CONCATENATE(CONCATENATE(H15,C15,"_1.jpg;"),CONCATENATE(H15,C15,"_2.jpg;"),CONCATENATE(H15,C15,"_3.jpg;"),CONCATENATE(H15,C15,"_4.jpg;"),CONCATENATE(H15,C15,"_5.jpg;"),CONCATENATE(H15,C15,"_6.jpg;"),CONCATENATE(H15,C15,"_7.jpg;"),CONCATENATE(H15,C15,"_8.jpg;"),CONCATENATE(H15,C15,"_9.jpg;"),CONCATENATE(H15,C15,"_10.jpg;"),CONCATENATE(H15,"instruction_A4.jpg;"),CONCATENATE(H15,"Video_DTF.mp4;"))</f>
        <v>https://raw.githubusercontent.com/maxuzkikh/Ozon_upload/main/images/А4/14_feelings_250_1.jpg;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https://raw.githubusercontent.com/maxuzkikh/Ozon_upload/main/images/А4/Video_DTF.mp4;</v>
      </c>
      <c r="AA15" s="0" t="str">
        <f aca="false">A15</f>
        <v>Термонаклейка Бюст статуи Feelings скрыты глаза</v>
      </c>
      <c r="AB15" s="0" t="n">
        <f aca="false">Q15</f>
        <v>285</v>
      </c>
      <c r="AC15" s="0" t="n">
        <f aca="false">ROUND(AB15*1.5,0)</f>
        <v>428</v>
      </c>
      <c r="AD15" s="9" t="s">
        <v>78</v>
      </c>
      <c r="AE15" s="10" t="s">
        <v>79</v>
      </c>
      <c r="AH15" s="0" t="n">
        <f aca="false">W15</f>
        <v>12</v>
      </c>
      <c r="AI15" s="15" t="n">
        <f aca="false">V15*10</f>
        <v>250</v>
      </c>
      <c r="AJ15" s="11" t="n">
        <v>1</v>
      </c>
      <c r="AK15" s="15" t="n">
        <f aca="false">U15*10</f>
        <v>300</v>
      </c>
      <c r="AL15" s="12" t="str">
        <f aca="false">CONCATENATE(H15,C15,"_1.jpg")</f>
        <v>https://raw.githubusercontent.com/maxuzkikh/Ozon_upload/main/images/А4/14_feelings_250_1.jpg</v>
      </c>
      <c r="AM15" s="13" t="str">
        <f aca="false">CONCATENATE(CONCATENATE(H15, C15, "_2.jpg;"),CONCATENATE(H15, C15, "_3.jpg;"),CONCATENATE(H15, C15, "_4.jpg;"),CONCATENATE(H15, C15, "_5.jpg;"),CONCATENATE(H15, C15, "_6.jpg;"),CONCATENATE(H15, C15, "_7.jpg;"),CONCATENATE(H15, C15, "_8.jpg;"),CONCATENATE(H15, C15, "_9.jpg;"),CONCATENATE(H15, C15, "_10.jpg;"),CONCATENATE(H15, "instruction_A4.jpg;") )</f>
        <v>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v>
      </c>
      <c r="AP15" s="12" t="str">
        <f aca="false">J15</f>
        <v>Punky Monkey</v>
      </c>
      <c r="AQ15" s="14" t="s">
        <v>80</v>
      </c>
      <c r="AS15" s="10"/>
      <c r="AT15" s="0" t="str">
        <f aca="false">SUBSTITUTE(A15,"Термонаклейка ","")</f>
        <v>Бюст статуи Feelings скрыты глаза</v>
      </c>
      <c r="AU15" s="9" t="s">
        <v>81</v>
      </c>
      <c r="AV15" s="0" t="str">
        <f aca="false">S15</f>
        <v>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5" s="15" t="str">
        <f aca="false">X15</f>
        <v>Россия</v>
      </c>
      <c r="BA15" s="15" t="str">
        <f aca="false">R15</f>
        <v>Полимерный материал</v>
      </c>
      <c r="BC15" s="10" t="s">
        <v>79</v>
      </c>
      <c r="BD15" s="10"/>
      <c r="BE15" s="13" t="str">
        <f aca="false">CONCATENATE(H15,C15,"_color.jpg")</f>
        <v>https://raw.githubusercontent.com/maxuzkikh/Ozon_upload/main/images/А4/14_feelings_250_color.jpg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Бюст статуи Feelings скрыты глаза</v>
      </c>
      <c r="BR15" s="16" t="s">
        <v>82</v>
      </c>
      <c r="BS15" s="6" t="str">
        <f aca="false">CONCATENATE(H15,"Video_DTF.mp4")</f>
        <v>https://raw.githubusercontent.com/maxuzkikh/Ozon_upload/main/images/А4/Video_DTF.mp4</v>
      </c>
    </row>
    <row r="16" customFormat="false" ht="23.1" hidden="false" customHeight="true" outlineLevel="0" collapsed="false">
      <c r="A16" s="6" t="s">
        <v>109</v>
      </c>
      <c r="C16" s="0" t="s">
        <v>110</v>
      </c>
      <c r="D16" s="0" t="str">
        <f aca="false">CONCATENATE("C:\Users\Max\Documents\GitHub\Ozon_upload\barcode\Термонаклека\A4\", A16, ".pdf")</f>
        <v>C:\Users\Max\Documents\GitHub\Ozon_upload\barcode\Термонаклека\A4\Термонаклейка Рыба паттерн яркая красивая.pdf</v>
      </c>
      <c r="E16" s="0" t="str">
        <f aca="false">CONCATENATE("C:\work\baby prints\MainTop\tif\A4\",A16,"_img.tif")</f>
        <v>C:\work\baby prints\MainTop\tif\A4\Термонаклейка Рыба паттерн яркая красивая_img.tif</v>
      </c>
      <c r="F16" s="0" t="n">
        <v>1</v>
      </c>
      <c r="G16" s="0" t="n">
        <v>1</v>
      </c>
      <c r="H16" s="0" t="s">
        <v>73</v>
      </c>
      <c r="I16" s="0" t="s">
        <v>74</v>
      </c>
      <c r="J16" s="0" t="s">
        <v>75</v>
      </c>
      <c r="M16" s="0" t="str">
        <f aca="false">A16</f>
        <v>Термонаклейка Рыба паттерн яркая красивая</v>
      </c>
      <c r="O16" s="0" t="str">
        <f aca="false">"Термонаклейка для одежды:" &amp; SUBSTITUTE(A16, "Термонаклейка", "")</f>
        <v>Термонаклейка для одежды: Рыба паттерн яркая красивая</v>
      </c>
      <c r="P16" s="0" t="n">
        <f aca="false">B16</f>
        <v>0</v>
      </c>
      <c r="Q16" s="0" t="n">
        <v>285</v>
      </c>
      <c r="R16" s="0" t="s">
        <v>76</v>
      </c>
      <c r="S16" s="7" t="str">
        <f aca="false">CONCATENATE(A16,".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Рыба паттерн яркая красивая.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6" s="0" t="n">
        <v>1</v>
      </c>
      <c r="U16" s="0" t="n">
        <v>30</v>
      </c>
      <c r="V16" s="0" t="n">
        <v>25</v>
      </c>
      <c r="W16" s="0" t="n">
        <v>12</v>
      </c>
      <c r="X16" s="0" t="s">
        <v>77</v>
      </c>
      <c r="Y16" s="8" t="str">
        <f aca="false">CONCATENATE(CONCATENATE(H16,C16,"_1.jpg;"),CONCATENATE(H16,C16,"_2.jpg;"),CONCATENATE(H16,C16,"_3.jpg;"),CONCATENATE(H16,C16,"_4.jpg;"),CONCATENATE(H16,C16,"_5.jpg;"),CONCATENATE(H16,C16,"_6.jpg;"),CONCATENATE(H16,C16,"_7.jpg;"),CONCATENATE(H16,C16,"_8.jpg;"),CONCATENATE(H16,C16,"_9.jpg;"),CONCATENATE(H16,C16,"_10.jpg;"),CONCATENATE(H16,"instruction_A4.jpg;"),CONCATENATE(H16,"Video_DTF.mp4;"))</f>
        <v>https://raw.githubusercontent.com/maxuzkikh/Ozon_upload/main/images/А4/15_fish250_1.jpg;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https://raw.githubusercontent.com/maxuzkikh/Ozon_upload/main/images/А4/Video_DTF.mp4;</v>
      </c>
      <c r="AA16" s="0" t="str">
        <f aca="false">A16</f>
        <v>Термонаклейка Рыба паттерн яркая красивая</v>
      </c>
      <c r="AB16" s="0" t="n">
        <f aca="false">Q16</f>
        <v>285</v>
      </c>
      <c r="AC16" s="0" t="n">
        <f aca="false">ROUND(AB16*1.5,0)</f>
        <v>428</v>
      </c>
      <c r="AD16" s="9" t="s">
        <v>78</v>
      </c>
      <c r="AE16" s="10" t="s">
        <v>79</v>
      </c>
      <c r="AH16" s="0" t="n">
        <f aca="false">W16</f>
        <v>12</v>
      </c>
      <c r="AI16" s="15" t="n">
        <f aca="false">V16*10</f>
        <v>250</v>
      </c>
      <c r="AJ16" s="11" t="n">
        <v>1</v>
      </c>
      <c r="AK16" s="15" t="n">
        <f aca="false">U16*10</f>
        <v>300</v>
      </c>
      <c r="AL16" s="12" t="str">
        <f aca="false">CONCATENATE(H16,C16,"_1.jpg")</f>
        <v>https://raw.githubusercontent.com/maxuzkikh/Ozon_upload/main/images/А4/15_fish250_1.jpg</v>
      </c>
      <c r="AM16" s="13" t="str">
        <f aca="false">CONCATENATE(CONCATENATE(H16, C16, "_2.jpg;"),CONCATENATE(H16, C16, "_3.jpg;"),CONCATENATE(H16, C16, "_4.jpg;"),CONCATENATE(H16, C16, "_5.jpg;"),CONCATENATE(H16, C16, "_6.jpg;"),CONCATENATE(H16, C16, "_7.jpg;"),CONCATENATE(H16, C16, "_8.jpg;"),CONCATENATE(H16, C16, "_9.jpg;"),CONCATENATE(H16, C16, "_10.jpg;"),CONCATENATE(H16, "instruction_A4.jpg;") )</f>
        <v>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v>
      </c>
      <c r="AP16" s="12" t="str">
        <f aca="false">J16</f>
        <v>Punky Monkey</v>
      </c>
      <c r="AQ16" s="14" t="s">
        <v>80</v>
      </c>
      <c r="AS16" s="10"/>
      <c r="AT16" s="0" t="str">
        <f aca="false">SUBSTITUTE(A16,"Термонаклейка ","")</f>
        <v>Рыба паттерн яркая красивая</v>
      </c>
      <c r="AU16" s="9" t="s">
        <v>81</v>
      </c>
      <c r="AV16" s="0" t="str">
        <f aca="false">S16</f>
        <v>Термонаклейка Рыба паттерн яркая красивая.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6" s="15" t="str">
        <f aca="false">X16</f>
        <v>Россия</v>
      </c>
      <c r="BA16" s="15" t="str">
        <f aca="false">R16</f>
        <v>Полимерный материал</v>
      </c>
      <c r="BC16" s="10" t="s">
        <v>79</v>
      </c>
      <c r="BD16" s="10"/>
      <c r="BE16" s="13" t="str">
        <f aca="false">CONCATENATE(H16,C16,"_color.jpg")</f>
        <v>https://raw.githubusercontent.com/maxuzkikh/Ozon_upload/main/images/А4/15_fish250_color.jpg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Рыба паттерн яркая красивая</v>
      </c>
      <c r="BR16" s="16" t="s">
        <v>82</v>
      </c>
      <c r="BS16" s="6" t="str">
        <f aca="false">CONCATENATE(H16,"Video_DTF.mp4")</f>
        <v>https://raw.githubusercontent.com/maxuzkikh/Ozon_upload/main/images/А4/Video_DTF.mp4</v>
      </c>
    </row>
    <row r="17" customFormat="false" ht="23.1" hidden="false" customHeight="true" outlineLevel="0" collapsed="false">
      <c r="A17" s="0" t="s">
        <v>111</v>
      </c>
      <c r="C17" s="0" t="s">
        <v>112</v>
      </c>
      <c r="D17" s="0" t="str">
        <f aca="false">CONCATENATE("C:\Users\Max\Documents\GitHub\Ozon_upload\barcode\Термонаклека\A4\", A17, ".pdf")</f>
        <v>C:\Users\Max\Documents\GitHub\Ozon_upload\barcode\Термонаклека\A4\Термонаклейка Розовый Фламинго цветок.pdf</v>
      </c>
      <c r="E17" s="0" t="str">
        <f aca="false">CONCATENATE("C:\work\baby prints\MainTop\tif\A4\",A17,"_img.tif")</f>
        <v>C:\work\baby prints\MainTop\tif\A4\Термонаклейка Розовый Фламинго цветок_img.tif</v>
      </c>
      <c r="F17" s="0" t="n">
        <v>1</v>
      </c>
      <c r="G17" s="0" t="n">
        <v>1</v>
      </c>
      <c r="H17" s="0" t="s">
        <v>73</v>
      </c>
      <c r="I17" s="0" t="s">
        <v>74</v>
      </c>
      <c r="J17" s="0" t="s">
        <v>75</v>
      </c>
      <c r="M17" s="0" t="str">
        <f aca="false">A17</f>
        <v>Термонаклейка Розовый Фламинго цветок</v>
      </c>
      <c r="O17" s="0" t="str">
        <f aca="false">"Термонаклейка для одежды:" &amp; SUBSTITUTE(A17, "Термонаклейка", "")</f>
        <v>Термонаклейка для одежды: Розовый Фламинго цветок</v>
      </c>
      <c r="P17" s="0" t="n">
        <f aca="false">B17</f>
        <v>0</v>
      </c>
      <c r="Q17" s="0" t="n">
        <v>285</v>
      </c>
      <c r="R17" s="0" t="s">
        <v>76</v>
      </c>
      <c r="S17" s="7" t="str">
        <f aca="false">CONCATENATE(A17,".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Розовый Фламинго цветок.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7" s="0" t="n">
        <v>1</v>
      </c>
      <c r="U17" s="0" t="n">
        <v>30</v>
      </c>
      <c r="V17" s="0" t="n">
        <v>25</v>
      </c>
      <c r="W17" s="0" t="n">
        <v>12</v>
      </c>
      <c r="X17" s="0" t="s">
        <v>77</v>
      </c>
      <c r="Y17" s="8" t="str">
        <f aca="false">CONCATENATE(CONCATENATE(H17,C17,"_1.jpg;"),CONCATENATE(H17,C17,"_2.jpg;"),CONCATENATE(H17,C17,"_3.jpg;"),CONCATENATE(H17,C17,"_4.jpg;"),CONCATENATE(H17,C17,"_5.jpg;"),CONCATENATE(H17,C17,"_6.jpg;"),CONCATENATE(H17,C17,"_7.jpg;"),CONCATENATE(H17,C17,"_8.jpg;"),CONCATENATE(H17,C17,"_9.jpg;"),CONCATENATE(H17,C17,"_10.jpg;"),CONCATENATE(H17,"instruction_A4.jpg;"),CONCATENATE(H17,"Video_DTF.mp4;"))</f>
        <v>https://raw.githubusercontent.com/maxuzkikh/Ozon_upload/main/images/А4/16_flamingo250_1.jpg;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https://raw.githubusercontent.com/maxuzkikh/Ozon_upload/main/images/А4/Video_DTF.mp4;</v>
      </c>
      <c r="AA17" s="0" t="str">
        <f aca="false">A17</f>
        <v>Термонаклейка Розовый Фламинго цветок</v>
      </c>
      <c r="AB17" s="0" t="n">
        <f aca="false">Q17</f>
        <v>285</v>
      </c>
      <c r="AC17" s="0" t="n">
        <f aca="false">ROUND(AB17*1.5,0)</f>
        <v>428</v>
      </c>
      <c r="AD17" s="9" t="s">
        <v>78</v>
      </c>
      <c r="AE17" s="10" t="s">
        <v>79</v>
      </c>
      <c r="AH17" s="0" t="n">
        <f aca="false">W17</f>
        <v>12</v>
      </c>
      <c r="AI17" s="15" t="n">
        <f aca="false">V17*10</f>
        <v>250</v>
      </c>
      <c r="AJ17" s="11" t="n">
        <v>1</v>
      </c>
      <c r="AK17" s="15" t="n">
        <f aca="false">U17*10</f>
        <v>300</v>
      </c>
      <c r="AL17" s="12" t="str">
        <f aca="false">CONCATENATE(H17,C17,"_1.jpg")</f>
        <v>https://raw.githubusercontent.com/maxuzkikh/Ozon_upload/main/images/А4/16_flamingo250_1.jpg</v>
      </c>
      <c r="AM17" s="13" t="str">
        <f aca="false">CONCATENATE(CONCATENATE(H17, C17, "_2.jpg;"),CONCATENATE(H17, C17, "_3.jpg;"),CONCATENATE(H17, C17, "_4.jpg;"),CONCATENATE(H17, C17, "_5.jpg;"),CONCATENATE(H17, C17, "_6.jpg;"),CONCATENATE(H17, C17, "_7.jpg;"),CONCATENATE(H17, C17, "_8.jpg;"),CONCATENATE(H17, C17, "_9.jpg;"),CONCATENATE(H17, C17, "_10.jpg;"),CONCATENATE(H17, "instruction_A4.jpg;") )</f>
        <v>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v>
      </c>
      <c r="AP17" s="12" t="str">
        <f aca="false">J17</f>
        <v>Punky Monkey</v>
      </c>
      <c r="AQ17" s="14" t="s">
        <v>80</v>
      </c>
      <c r="AS17" s="10"/>
      <c r="AT17" s="0" t="str">
        <f aca="false">SUBSTITUTE(A17,"Термонаклейка ","")</f>
        <v>Розовый Фламинго цветок</v>
      </c>
      <c r="AU17" s="9" t="s">
        <v>81</v>
      </c>
      <c r="AV17" s="0" t="str">
        <f aca="false">S17</f>
        <v>Термонаклейка Розовый Фламинго цветок.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7" s="15" t="str">
        <f aca="false">X17</f>
        <v>Россия</v>
      </c>
      <c r="BA17" s="15" t="str">
        <f aca="false">R17</f>
        <v>Полимерный материал</v>
      </c>
      <c r="BC17" s="10" t="s">
        <v>79</v>
      </c>
      <c r="BD17" s="10"/>
      <c r="BE17" s="13" t="str">
        <f aca="false">CONCATENATE(H17,C17,"_color.jpg")</f>
        <v>https://raw.githubusercontent.com/maxuzkikh/Ozon_upload/main/images/А4/16_flamingo250_color.jpg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Розовый Фламинго цветок</v>
      </c>
      <c r="BR17" s="16" t="s">
        <v>82</v>
      </c>
      <c r="BS17" s="6" t="str">
        <f aca="false">CONCATENATE(H17,"Video_DTF.mp4")</f>
        <v>https://raw.githubusercontent.com/maxuzkikh/Ozon_upload/main/images/А4/Video_DTF.mp4</v>
      </c>
    </row>
    <row r="18" customFormat="false" ht="23.1" hidden="false" customHeight="true" outlineLevel="0" collapsed="false">
      <c r="A18" s="0" t="s">
        <v>113</v>
      </c>
      <c r="C18" s="0" t="s">
        <v>114</v>
      </c>
      <c r="D18" s="0" t="str">
        <f aca="false">CONCATENATE("C:\Users\Max\Documents\GitHub\Ozon_upload\barcode\Термонаклека\A4\", A18, ".pdf")</f>
        <v>C:\Users\Max\Documents\GitHub\Ozon_upload\barcode\Термонаклека\A4\Термонаклейка Дали Ван Гог Фрида Кало в машине.pdf</v>
      </c>
      <c r="E18" s="0" t="str">
        <f aca="false">CONCATENATE("C:\work\baby prints\MainTop\tif\A4\",A18,"_img.tif")</f>
        <v>C:\work\baby prints\MainTop\tif\A4\Термонаклейка Дали Ван Гог Фрида Кало в машине_img.tif</v>
      </c>
      <c r="F18" s="0" t="n">
        <v>1</v>
      </c>
      <c r="G18" s="0" t="n">
        <v>1</v>
      </c>
      <c r="H18" s="0" t="s">
        <v>73</v>
      </c>
      <c r="I18" s="0" t="s">
        <v>74</v>
      </c>
      <c r="J18" s="0" t="s">
        <v>75</v>
      </c>
      <c r="M18" s="0" t="str">
        <f aca="false">A18</f>
        <v>Термонаклейка Дали Ван Гог Фрида Кало в машине</v>
      </c>
      <c r="O18" s="0" t="str">
        <f aca="false">"Термонаклейка для одежды:" &amp; SUBSTITUTE(A18, "Термонаклейка", "")</f>
        <v>Термонаклейка для одежды: Дали Ван Гог Фрида Кало в машине</v>
      </c>
      <c r="P18" s="0" t="n">
        <f aca="false">B18</f>
        <v>0</v>
      </c>
      <c r="Q18" s="0" t="n">
        <v>285</v>
      </c>
      <c r="R18" s="0" t="s">
        <v>76</v>
      </c>
      <c r="S18" s="7" t="str">
        <f aca="false">CONCATENATE(A18,".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Дали Ван Гог Фрида Кало в машине.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8" s="0" t="n">
        <v>1</v>
      </c>
      <c r="U18" s="0" t="n">
        <v>30</v>
      </c>
      <c r="V18" s="0" t="n">
        <v>25</v>
      </c>
      <c r="W18" s="0" t="n">
        <v>12</v>
      </c>
      <c r="X18" s="0" t="s">
        <v>77</v>
      </c>
      <c r="Y18" s="8" t="str">
        <f aca="false">CONCATENATE(CONCATENATE(H18,C18,"_1.jpg;"),CONCATENATE(H18,C18,"_2.jpg;"),CONCATENATE(H18,C18,"_3.jpg;"),CONCATENATE(H18,C18,"_4.jpg;"),CONCATENATE(H18,C18,"_5.jpg;"),CONCATENATE(H18,C18,"_6.jpg;"),CONCATENATE(H18,C18,"_7.jpg;"),CONCATENATE(H18,C18,"_8.jpg;"),CONCATENATE(H18,C18,"_9.jpg;"),CONCATENATE(H18,C18,"_10.jpg;"),CONCATENATE(H18,"instruction_A4.jpg;"),CONCATENATE(H18,"Video_DTF.mp4;"))</f>
        <v>https://raw.githubusercontent.com/maxuzkikh/Ozon_upload/main/images/А4/17_freands1_250_1.jpg;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https://raw.githubusercontent.com/maxuzkikh/Ozon_upload/main/images/А4/Video_DTF.mp4;</v>
      </c>
      <c r="AA18" s="0" t="str">
        <f aca="false">A18</f>
        <v>Термонаклейка Дали Ван Гог Фрида Кало в машине</v>
      </c>
      <c r="AB18" s="0" t="n">
        <f aca="false">Q18</f>
        <v>285</v>
      </c>
      <c r="AC18" s="0" t="n">
        <f aca="false">ROUND(AB18*1.5,0)</f>
        <v>428</v>
      </c>
      <c r="AD18" s="9" t="s">
        <v>78</v>
      </c>
      <c r="AE18" s="10" t="s">
        <v>79</v>
      </c>
      <c r="AH18" s="0" t="n">
        <f aca="false">W18</f>
        <v>12</v>
      </c>
      <c r="AI18" s="15" t="n">
        <f aca="false">V18*10</f>
        <v>250</v>
      </c>
      <c r="AJ18" s="11" t="n">
        <v>1</v>
      </c>
      <c r="AK18" s="15" t="n">
        <f aca="false">U18*10</f>
        <v>300</v>
      </c>
      <c r="AL18" s="12" t="str">
        <f aca="false">CONCATENATE(H18,C18,"_1.jpg")</f>
        <v>https://raw.githubusercontent.com/maxuzkikh/Ozon_upload/main/images/А4/17_freands1_250_1.jpg</v>
      </c>
      <c r="AM18" s="13" t="str">
        <f aca="false">CONCATENATE(CONCATENATE(H18, C18, "_2.jpg;"),CONCATENATE(H18, C18, "_3.jpg;"),CONCATENATE(H18, C18, "_4.jpg;"),CONCATENATE(H18, C18, "_5.jpg;"),CONCATENATE(H18, C18, "_6.jpg;"),CONCATENATE(H18, C18, "_7.jpg;"),CONCATENATE(H18, C18, "_8.jpg;"),CONCATENATE(H18, C18, "_9.jpg;"),CONCATENATE(H18, C18, "_10.jpg;"),CONCATENATE(H18, "instruction_A4.jpg;") )</f>
        <v>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v>
      </c>
      <c r="AP18" s="12" t="str">
        <f aca="false">J18</f>
        <v>Punky Monkey</v>
      </c>
      <c r="AQ18" s="14" t="s">
        <v>80</v>
      </c>
      <c r="AS18" s="10"/>
      <c r="AT18" s="0" t="str">
        <f aca="false">SUBSTITUTE(A18,"Термонаклейка ","")</f>
        <v>Дали Ван Гог Фрида Кало в машине</v>
      </c>
      <c r="AU18" s="9" t="s">
        <v>81</v>
      </c>
      <c r="AV18" s="0" t="str">
        <f aca="false">S18</f>
        <v>Термонаклейка Дали Ван Гог Фрида Кало в машине.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8" s="15" t="str">
        <f aca="false">X18</f>
        <v>Россия</v>
      </c>
      <c r="BA18" s="15" t="str">
        <f aca="false">R18</f>
        <v>Полимерный материал</v>
      </c>
      <c r="BC18" s="10" t="s">
        <v>79</v>
      </c>
      <c r="BD18" s="10"/>
      <c r="BE18" s="13" t="str">
        <f aca="false">CONCATENATE(H18,C18,"_color.jpg")</f>
        <v>https://raw.githubusercontent.com/maxuzkikh/Ozon_upload/main/images/А4/17_freands1_250_color.jpg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Дали Ван Гог Фрида Кало в машине</v>
      </c>
      <c r="BR18" s="16" t="s">
        <v>82</v>
      </c>
      <c r="BS18" s="6" t="str">
        <f aca="false">CONCATENATE(H18,"Video_DTF.mp4")</f>
        <v>https://raw.githubusercontent.com/maxuzkikh/Ozon_upload/main/images/А4/Video_DTF.mp4</v>
      </c>
    </row>
    <row r="19" customFormat="false" ht="23.1" hidden="false" customHeight="true" outlineLevel="0" collapsed="false">
      <c r="A19" s="0" t="s">
        <v>115</v>
      </c>
      <c r="C19" s="0" t="s">
        <v>116</v>
      </c>
      <c r="D19" s="0" t="str">
        <f aca="false">CONCATENATE("C:\Users\Max\Documents\GitHub\Ozon_upload\barcode\Термонаклека\A4\", A19, ".pdf")</f>
        <v>C:\Users\Max\Documents\GitHub\Ozon_upload\barcode\Термонаклека\A4\Термонаклейка Женщина кошка пьет молоко из стакана.pdf</v>
      </c>
      <c r="E19" s="0" t="str">
        <f aca="false">CONCATENATE("C:\work\baby prints\MainTop\tif\A4\",A19,"_img.tif")</f>
        <v>C:\work\baby prints\MainTop\tif\A4\Термонаклейка Женщина кошка пьет молоко из стакана_img.tif</v>
      </c>
      <c r="F19" s="0" t="n">
        <v>1</v>
      </c>
      <c r="G19" s="0" t="n">
        <v>1</v>
      </c>
      <c r="H19" s="0" t="s">
        <v>73</v>
      </c>
      <c r="I19" s="0" t="s">
        <v>74</v>
      </c>
      <c r="J19" s="0" t="s">
        <v>75</v>
      </c>
      <c r="M19" s="0" t="str">
        <f aca="false">A19</f>
        <v>Термонаклейка Женщина кошка пьет молоко из стакана</v>
      </c>
      <c r="O19" s="0" t="str">
        <f aca="false">"Термонаклейка для одежды:" &amp; SUBSTITUTE(A19, "Термонаклейка", "")</f>
        <v>Термонаклейка для одежды: Женщина кошка пьет молоко из стакана</v>
      </c>
      <c r="P19" s="0" t="n">
        <f aca="false">B19</f>
        <v>0</v>
      </c>
      <c r="Q19" s="0" t="n">
        <v>285</v>
      </c>
      <c r="R19" s="0" t="s">
        <v>76</v>
      </c>
      <c r="S19" s="7" t="str">
        <f aca="false">CONCATENATE(A19,".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Женщина кошка пьет молоко из стакана.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19" s="0" t="n">
        <v>1</v>
      </c>
      <c r="U19" s="0" t="n">
        <v>30</v>
      </c>
      <c r="V19" s="0" t="n">
        <v>25</v>
      </c>
      <c r="W19" s="0" t="n">
        <v>12</v>
      </c>
      <c r="X19" s="0" t="s">
        <v>77</v>
      </c>
      <c r="Y19" s="8" t="str">
        <f aca="false">CONCATENATE(CONCATENATE(H19,C19,"_1.jpg;"),CONCATENATE(H19,C19,"_2.jpg;"),CONCATENATE(H19,C19,"_3.jpg;"),CONCATENATE(H19,C19,"_4.jpg;"),CONCATENATE(H19,C19,"_5.jpg;"),CONCATENATE(H19,C19,"_6.jpg;"),CONCATENATE(H19,C19,"_7.jpg;"),CONCATENATE(H19,C19,"_8.jpg;"),CONCATENATE(H19,C19,"_9.jpg;"),CONCATENATE(H19,C19,"_10.jpg;"),CONCATENATE(H19,"instruction_A4.jpg;"),CONCATENATE(H19,"Video_DTF.mp4;"))</f>
        <v>https://raw.githubusercontent.com/maxuzkikh/Ozon_upload/main/images/А4/18_girl_drink_250_1.jpg;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https://raw.githubusercontent.com/maxuzkikh/Ozon_upload/main/images/А4/Video_DTF.mp4;</v>
      </c>
      <c r="AA19" s="0" t="str">
        <f aca="false">A19</f>
        <v>Термонаклейка Женщина кошка пьет молоко из стакана</v>
      </c>
      <c r="AB19" s="0" t="n">
        <f aca="false">Q19</f>
        <v>285</v>
      </c>
      <c r="AC19" s="0" t="n">
        <f aca="false">ROUND(AB19*1.5,0)</f>
        <v>428</v>
      </c>
      <c r="AD19" s="9" t="s">
        <v>78</v>
      </c>
      <c r="AE19" s="10" t="s">
        <v>79</v>
      </c>
      <c r="AH19" s="0" t="n">
        <f aca="false">W19</f>
        <v>12</v>
      </c>
      <c r="AI19" s="15" t="n">
        <f aca="false">V19*10</f>
        <v>250</v>
      </c>
      <c r="AJ19" s="11" t="n">
        <v>1</v>
      </c>
      <c r="AK19" s="15" t="n">
        <f aca="false">U19*10</f>
        <v>300</v>
      </c>
      <c r="AL19" s="12" t="str">
        <f aca="false">CONCATENATE(H19,C19,"_1.jpg")</f>
        <v>https://raw.githubusercontent.com/maxuzkikh/Ozon_upload/main/images/А4/18_girl_drink_250_1.jpg</v>
      </c>
      <c r="AM19" s="13" t="str">
        <f aca="false">CONCATENATE(CONCATENATE(H19, C19, "_2.jpg;"),CONCATENATE(H19, C19, "_3.jpg;"),CONCATENATE(H19, C19, "_4.jpg;"),CONCATENATE(H19, C19, "_5.jpg;"),CONCATENATE(H19, C19, "_6.jpg;"),CONCATENATE(H19, C19, "_7.jpg;"),CONCATENATE(H19, C19, "_8.jpg;"),CONCATENATE(H19, C19, "_9.jpg;"),CONCATENATE(H19, C19, "_10.jpg;"),CONCATENATE(H19, "instruction_A4.jpg;") )</f>
        <v>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v>
      </c>
      <c r="AP19" s="12" t="str">
        <f aca="false">J19</f>
        <v>Punky Monkey</v>
      </c>
      <c r="AQ19" s="14" t="s">
        <v>80</v>
      </c>
      <c r="AS19" s="10"/>
      <c r="AT19" s="0" t="str">
        <f aca="false">SUBSTITUTE(A19,"Термонаклейка ","")</f>
        <v>Женщина кошка пьет молоко из стакана</v>
      </c>
      <c r="AU19" s="9" t="s">
        <v>81</v>
      </c>
      <c r="AV19" s="0" t="str">
        <f aca="false">S19</f>
        <v>Термонаклейка Женщина кошка пьет молоко из стакана.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19" s="15" t="str">
        <f aca="false">X19</f>
        <v>Россия</v>
      </c>
      <c r="BA19" s="15" t="str">
        <f aca="false">R19</f>
        <v>Полимерный материал</v>
      </c>
      <c r="BC19" s="10" t="s">
        <v>79</v>
      </c>
      <c r="BD19" s="10"/>
      <c r="BE19" s="13" t="str">
        <f aca="false">CONCATENATE(H19,C19,"_color.jpg")</f>
        <v>https://raw.githubusercontent.com/maxuzkikh/Ozon_upload/main/images/А4/18_girl_drink_250_color.jpg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Женщина кошка пьет молоко из стакана</v>
      </c>
      <c r="BR19" s="16" t="s">
        <v>82</v>
      </c>
      <c r="BS19" s="6" t="str">
        <f aca="false">CONCATENATE(H19,"Video_DTF.mp4")</f>
        <v>https://raw.githubusercontent.com/maxuzkikh/Ozon_upload/main/images/А4/Video_DTF.mp4</v>
      </c>
    </row>
    <row r="20" customFormat="false" ht="23.1" hidden="false" customHeight="true" outlineLevel="0" collapsed="false">
      <c r="A20" s="0" t="s">
        <v>117</v>
      </c>
      <c r="C20" s="0" t="s">
        <v>118</v>
      </c>
      <c r="D20" s="0" t="str">
        <f aca="false">CONCATENATE("C:\Users\Max\Documents\GitHub\Ozon_upload\barcode\Термонаклека\A4\", A20, ".pdf")</f>
        <v>C:\Users\Max\Documents\GitHub\Ozon_upload\barcode\Термонаклека\A4\Термонаклейка Африка Девушка разнацветные воосы.pdf</v>
      </c>
      <c r="E20" s="0" t="str">
        <f aca="false">CONCATENATE("C:\work\baby prints\MainTop\tif\A4\",A20,"_img.tif")</f>
        <v>C:\work\baby prints\MainTop\tif\A4\Термонаклейка Африка Девушка разнацветные воосы_img.tif</v>
      </c>
      <c r="F20" s="0" t="n">
        <v>1</v>
      </c>
      <c r="G20" s="0" t="n">
        <v>1</v>
      </c>
      <c r="H20" s="0" t="s">
        <v>73</v>
      </c>
      <c r="I20" s="0" t="s">
        <v>74</v>
      </c>
      <c r="J20" s="0" t="s">
        <v>75</v>
      </c>
      <c r="M20" s="0" t="str">
        <f aca="false">A20</f>
        <v>Термонаклейка Африка Девушка разнацветные воосы</v>
      </c>
      <c r="O20" s="0" t="str">
        <f aca="false">"Термонаклейка для одежды:" &amp; SUBSTITUTE(A20, "Термонаклейка", "")</f>
        <v>Термонаклейка для одежды: Африка Девушка разнацветные воосы</v>
      </c>
      <c r="P20" s="0" t="n">
        <f aca="false">B20</f>
        <v>0</v>
      </c>
      <c r="Q20" s="0" t="n">
        <v>285</v>
      </c>
      <c r="R20" s="0" t="s">
        <v>76</v>
      </c>
      <c r="S20" s="7" t="str">
        <f aca="false">CONCATENATE(A20,".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0" s="0" t="n">
        <v>1</v>
      </c>
      <c r="U20" s="0" t="n">
        <v>30</v>
      </c>
      <c r="V20" s="0" t="n">
        <v>25</v>
      </c>
      <c r="W20" s="0" t="n">
        <v>12</v>
      </c>
      <c r="X20" s="0" t="s">
        <v>77</v>
      </c>
      <c r="Y20" s="8" t="str">
        <f aca="false">CONCATENATE(CONCATENATE(H20,C20,"_1.jpg;"),CONCATENATE(H20,C20,"_2.jpg;"),CONCATENATE(H20,C20,"_3.jpg;"),CONCATENATE(H20,C20,"_4.jpg;"),CONCATENATE(H20,C20,"_5.jpg;"),CONCATENATE(H20,C20,"_6.jpg;"),CONCATENATE(H20,C20,"_7.jpg;"),CONCATENATE(H20,C20,"_8.jpg;"),CONCATENATE(H20,C20,"_9.jpg;"),CONCATENATE(H20,C20,"_10.jpg;"),CONCATENATE(H20,"instruction_A4.jpg;"),CONCATENATE(H20,"Video_DTF.mp4;"))</f>
        <v>https://raw.githubusercontent.com/maxuzkikh/Ozon_upload/main/images/А4/19_girl_hair_250_1.jpg;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https://raw.githubusercontent.com/maxuzkikh/Ozon_upload/main/images/А4/Video_DTF.mp4;</v>
      </c>
      <c r="AA20" s="0" t="str">
        <f aca="false">A20</f>
        <v>Термонаклейка Африка Девушка разнацветные воосы</v>
      </c>
      <c r="AB20" s="0" t="n">
        <f aca="false">Q20</f>
        <v>285</v>
      </c>
      <c r="AC20" s="0" t="n">
        <f aca="false">ROUND(AB20*1.5,0)</f>
        <v>428</v>
      </c>
      <c r="AD20" s="9" t="s">
        <v>78</v>
      </c>
      <c r="AE20" s="10" t="s">
        <v>79</v>
      </c>
      <c r="AH20" s="0" t="n">
        <f aca="false">W20</f>
        <v>12</v>
      </c>
      <c r="AI20" s="15" t="n">
        <f aca="false">V20*10</f>
        <v>250</v>
      </c>
      <c r="AJ20" s="11" t="n">
        <v>1</v>
      </c>
      <c r="AK20" s="15" t="n">
        <f aca="false">U20*10</f>
        <v>300</v>
      </c>
      <c r="AL20" s="12" t="str">
        <f aca="false">CONCATENATE(H20,C20,"_1.jpg")</f>
        <v>https://raw.githubusercontent.com/maxuzkikh/Ozon_upload/main/images/А4/19_girl_hair_250_1.jpg</v>
      </c>
      <c r="AM20" s="13" t="str">
        <f aca="false">CONCATENATE(CONCATENATE(H20, C20, "_2.jpg;"),CONCATENATE(H20, C20, "_3.jpg;"),CONCATENATE(H20, C20, "_4.jpg;"),CONCATENATE(H20, C20, "_5.jpg;"),CONCATENATE(H20, C20, "_6.jpg;"),CONCATENATE(H20, C20, "_7.jpg;"),CONCATENATE(H20, C20, "_8.jpg;"),CONCATENATE(H20, C20, "_9.jpg;"),CONCATENATE(H20, C20, "_10.jpg;"),CONCATENATE(H20, "instruction_A4.jpg;") )</f>
        <v>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v>
      </c>
      <c r="AP20" s="12" t="str">
        <f aca="false">J20</f>
        <v>Punky Monkey</v>
      </c>
      <c r="AQ20" s="14" t="s">
        <v>80</v>
      </c>
      <c r="AS20" s="10"/>
      <c r="AT20" s="0" t="str">
        <f aca="false">SUBSTITUTE(A20,"Термонаклейка ","")</f>
        <v>Африка Девушка разнацветные воосы</v>
      </c>
      <c r="AU20" s="9" t="s">
        <v>81</v>
      </c>
      <c r="AV20" s="0" t="str">
        <f aca="false">S20</f>
        <v>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0" s="15" t="str">
        <f aca="false">X20</f>
        <v>Россия</v>
      </c>
      <c r="BA20" s="15" t="str">
        <f aca="false">R20</f>
        <v>Полимерный материал</v>
      </c>
      <c r="BC20" s="10" t="s">
        <v>79</v>
      </c>
      <c r="BD20" s="10"/>
      <c r="BE20" s="13" t="str">
        <f aca="false">CONCATENATE(H20,C20,"_color.jpg")</f>
        <v>https://raw.githubusercontent.com/maxuzkikh/Ozon_upload/main/images/А4/19_girl_hair_250_color.jpg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Африка Девушка разнацветные воосы</v>
      </c>
      <c r="BR20" s="16" t="s">
        <v>82</v>
      </c>
      <c r="BS20" s="6" t="str">
        <f aca="false">CONCATENATE(H20,"Video_DTF.mp4")</f>
        <v>https://raw.githubusercontent.com/maxuzkikh/Ozon_upload/main/images/А4/Video_DTF.mp4</v>
      </c>
    </row>
    <row r="21" customFormat="false" ht="23.1" hidden="false" customHeight="true" outlineLevel="0" collapsed="false">
      <c r="A21" s="6" t="s">
        <v>119</v>
      </c>
      <c r="C21" s="0" t="s">
        <v>120</v>
      </c>
      <c r="D21" s="0" t="str">
        <f aca="false">CONCATENATE("C:\Users\Max\Documents\GitHub\Ozon_upload\barcode\Термонаклека\A4\", A21, ".pdf")</f>
        <v>C:\Users\Max\Documents\GitHub\Ozon_upload\barcode\Термонаклека\A4\Термонаклейка Леопардовая блондинка девушка mood.pdf</v>
      </c>
      <c r="E21" s="0" t="str">
        <f aca="false">CONCATENATE("C:\work\baby prints\MainTop\tif\A4\",A21,"_img.tif")</f>
        <v>C:\work\baby prints\MainTop\tif\A4\Термонаклейка Леопардовая блондинка девушка mood_img.tif</v>
      </c>
      <c r="F21" s="0" t="n">
        <v>1</v>
      </c>
      <c r="G21" s="0" t="n">
        <v>1</v>
      </c>
      <c r="H21" s="0" t="s">
        <v>73</v>
      </c>
      <c r="I21" s="0" t="s">
        <v>74</v>
      </c>
      <c r="J21" s="0" t="s">
        <v>75</v>
      </c>
      <c r="M21" s="0" t="str">
        <f aca="false">A21</f>
        <v>Термонаклейка Леопардовая блондинка девушка mood</v>
      </c>
      <c r="O21" s="0" t="str">
        <f aca="false">"Термонаклейка для одежды:" &amp; SUBSTITUTE(A21, "Термонаклейка", "")</f>
        <v>Термонаклейка для одежды: Леопардовая блондинка девушка mood</v>
      </c>
      <c r="P21" s="0" t="n">
        <f aca="false">B21</f>
        <v>0</v>
      </c>
      <c r="Q21" s="0" t="n">
        <v>285</v>
      </c>
      <c r="R21" s="0" t="s">
        <v>76</v>
      </c>
      <c r="S21" s="7" t="str">
        <f aca="false">CONCATENATE(A21,".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Леопардовая блондинка девушка mood.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1" s="0" t="n">
        <v>1</v>
      </c>
      <c r="U21" s="0" t="n">
        <v>30</v>
      </c>
      <c r="V21" s="0" t="n">
        <v>25</v>
      </c>
      <c r="W21" s="0" t="n">
        <v>12</v>
      </c>
      <c r="X21" s="0" t="s">
        <v>77</v>
      </c>
      <c r="Y21" s="8" t="str">
        <f aca="false">CONCATENATE(CONCATENATE(H21,C21,"_1.jpg;"),CONCATENATE(H21,C21,"_2.jpg;"),CONCATENATE(H21,C21,"_3.jpg;"),CONCATENATE(H21,C21,"_4.jpg;"),CONCATENATE(H21,C21,"_5.jpg;"),CONCATENATE(H21,C21,"_6.jpg;"),CONCATENATE(H21,C21,"_7.jpg;"),CONCATENATE(H21,C21,"_8.jpg;"),CONCATENATE(H21,C21,"_9.jpg;"),CONCATENATE(H21,C21,"_10.jpg;"),CONCATENATE(H21,"instruction_A4.jpg;"),CONCATENATE(H21,"Video_DTF.mp4;"))</f>
        <v>https://raw.githubusercontent.com/maxuzkikh/Ozon_upload/main/images/А4/20_girl1_260_1.jpg;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https://raw.githubusercontent.com/maxuzkikh/Ozon_upload/main/images/А4/Video_DTF.mp4;</v>
      </c>
      <c r="AA21" s="0" t="str">
        <f aca="false">A21</f>
        <v>Термонаклейка Леопардовая блондинка девушка mood</v>
      </c>
      <c r="AB21" s="0" t="n">
        <f aca="false">Q21</f>
        <v>285</v>
      </c>
      <c r="AC21" s="0" t="n">
        <f aca="false">ROUND(AB21*1.5,0)</f>
        <v>428</v>
      </c>
      <c r="AD21" s="9" t="s">
        <v>78</v>
      </c>
      <c r="AE21" s="10" t="s">
        <v>79</v>
      </c>
      <c r="AH21" s="0" t="n">
        <f aca="false">W21</f>
        <v>12</v>
      </c>
      <c r="AI21" s="15" t="n">
        <f aca="false">V21*10</f>
        <v>250</v>
      </c>
      <c r="AJ21" s="11" t="n">
        <v>1</v>
      </c>
      <c r="AK21" s="15" t="n">
        <f aca="false">U21*10</f>
        <v>300</v>
      </c>
      <c r="AL21" s="12" t="str">
        <f aca="false">CONCATENATE(H21,C21,"_1.jpg")</f>
        <v>https://raw.githubusercontent.com/maxuzkikh/Ozon_upload/main/images/А4/20_girl1_260_1.jpg</v>
      </c>
      <c r="AM21" s="13" t="str">
        <f aca="false">CONCATENATE(CONCATENATE(H21, C21, "_2.jpg;"),CONCATENATE(H21, C21, "_3.jpg;"),CONCATENATE(H21, C21, "_4.jpg;"),CONCATENATE(H21, C21, "_5.jpg;"),CONCATENATE(H21, C21, "_6.jpg;"),CONCATENATE(H21, C21, "_7.jpg;"),CONCATENATE(H21, C21, "_8.jpg;"),CONCATENATE(H21, C21, "_9.jpg;"),CONCATENATE(H21, C21, "_10.jpg;"),CONCATENATE(H21, "instruction_A4.jpg;") )</f>
        <v>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v>
      </c>
      <c r="AP21" s="12" t="str">
        <f aca="false">J21</f>
        <v>Punky Monkey</v>
      </c>
      <c r="AQ21" s="14" t="s">
        <v>80</v>
      </c>
      <c r="AS21" s="10"/>
      <c r="AT21" s="0" t="str">
        <f aca="false">SUBSTITUTE(A21,"Термонаклейка ","")</f>
        <v>Леопардовая блондинка девушка mood</v>
      </c>
      <c r="AU21" s="9" t="s">
        <v>81</v>
      </c>
      <c r="AV21" s="0" t="str">
        <f aca="false">S21</f>
        <v>Термонаклейка Леопардовая блондинка девушка mood.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1" s="15" t="str">
        <f aca="false">X21</f>
        <v>Россия</v>
      </c>
      <c r="BA21" s="15" t="str">
        <f aca="false">R21</f>
        <v>Полимерный материал</v>
      </c>
      <c r="BC21" s="10" t="s">
        <v>79</v>
      </c>
      <c r="BD21" s="10"/>
      <c r="BE21" s="13" t="str">
        <f aca="false">CONCATENATE(H21,C21,"_color.jpg")</f>
        <v>https://raw.githubusercontent.com/maxuzkikh/Ozon_upload/main/images/А4/20_girl1_260_color.jpg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Леопардовая блондинка девушка mood</v>
      </c>
      <c r="BR21" s="16" t="s">
        <v>82</v>
      </c>
      <c r="BS21" s="6" t="str">
        <f aca="false">CONCATENATE(H21,"Video_DTF.mp4")</f>
        <v>https://raw.githubusercontent.com/maxuzkikh/Ozon_upload/main/images/А4/Video_DTF.mp4</v>
      </c>
    </row>
    <row r="22" customFormat="false" ht="23.1" hidden="false" customHeight="true" outlineLevel="0" collapsed="false">
      <c r="A22" s="6" t="s">
        <v>121</v>
      </c>
      <c r="C22" s="0" t="s">
        <v>122</v>
      </c>
      <c r="D22" s="0" t="str">
        <f aca="false">CONCATENATE("C:\Users\Max\Documents\GitHub\Ozon_upload\barcode\Термонаклека\A4\", A22, ".pdf")</f>
        <v>C:\Users\Max\Documents\GitHub\Ozon_upload\barcode\Термонаклека\A4\Термонаклейка Цветы Черный Силуэт Девушки.pdf</v>
      </c>
      <c r="E22" s="0" t="str">
        <f aca="false">CONCATENATE("C:\work\baby prints\MainTop\tif\A4\",A22,"_img.tif")</f>
        <v>C:\work\baby prints\MainTop\tif\A4\Термонаклейка Цветы Черный Силуэт Девушки_img.tif</v>
      </c>
      <c r="F22" s="0" t="n">
        <v>1</v>
      </c>
      <c r="G22" s="0" t="n">
        <v>1</v>
      </c>
      <c r="H22" s="0" t="s">
        <v>73</v>
      </c>
      <c r="I22" s="0" t="s">
        <v>74</v>
      </c>
      <c r="J22" s="0" t="s">
        <v>75</v>
      </c>
      <c r="M22" s="0" t="str">
        <f aca="false">A22</f>
        <v>Термонаклейка Цветы Черный Силуэт Девушки</v>
      </c>
      <c r="O22" s="0" t="str">
        <f aca="false">"Термонаклейка для одежды:" &amp; SUBSTITUTE(A22, "Термонаклейка", "")</f>
        <v>Термонаклейка для одежды: Цветы Черный Силуэт Девушки</v>
      </c>
      <c r="P22" s="0" t="n">
        <f aca="false">B22</f>
        <v>0</v>
      </c>
      <c r="Q22" s="0" t="n">
        <v>285</v>
      </c>
      <c r="R22" s="0" t="s">
        <v>76</v>
      </c>
      <c r="S22" s="7" t="str">
        <f aca="false">CONCATENATE(A22,".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Цветы Черный Силуэт Девушки.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2" s="0" t="n">
        <v>1</v>
      </c>
      <c r="U22" s="0" t="n">
        <v>30</v>
      </c>
      <c r="V22" s="0" t="n">
        <v>25</v>
      </c>
      <c r="W22" s="0" t="n">
        <v>12</v>
      </c>
      <c r="X22" s="0" t="s">
        <v>77</v>
      </c>
      <c r="Y22" s="8" t="str">
        <f aca="false">CONCATENATE(CONCATENATE(H22,C22,"_1.jpg;"),CONCATENATE(H22,C22,"_2.jpg;"),CONCATENATE(H22,C22,"_3.jpg;"),CONCATENATE(H22,C22,"_4.jpg;"),CONCATENATE(H22,C22,"_5.jpg;"),CONCATENATE(H22,C22,"_6.jpg;"),CONCATENATE(H22,C22,"_7.jpg;"),CONCATENATE(H22,C22,"_8.jpg;"),CONCATENATE(H22,C22,"_9.jpg;"),CONCATENATE(H22,C22,"_10.jpg;"),CONCATENATE(H22,"instruction_A4.jpg;"),CONCATENATE(H22,"Video_DTF.mp4;"))</f>
        <v>https://raw.githubusercontent.com/maxuzkikh/Ozon_upload/main/images/А4/21_head250_1.jpg;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https://raw.githubusercontent.com/maxuzkikh/Ozon_upload/main/images/А4/Video_DTF.mp4;</v>
      </c>
      <c r="AA22" s="0" t="str">
        <f aca="false">A22</f>
        <v>Термонаклейка Цветы Черный Силуэт Девушки</v>
      </c>
      <c r="AB22" s="0" t="n">
        <f aca="false">Q22</f>
        <v>285</v>
      </c>
      <c r="AC22" s="0" t="n">
        <f aca="false">ROUND(AB22*1.5,0)</f>
        <v>428</v>
      </c>
      <c r="AD22" s="9" t="s">
        <v>78</v>
      </c>
      <c r="AE22" s="10" t="s">
        <v>79</v>
      </c>
      <c r="AH22" s="0" t="n">
        <f aca="false">W22</f>
        <v>12</v>
      </c>
      <c r="AI22" s="15" t="n">
        <f aca="false">V22*10</f>
        <v>250</v>
      </c>
      <c r="AJ22" s="11" t="n">
        <v>1</v>
      </c>
      <c r="AK22" s="15" t="n">
        <f aca="false">U22*10</f>
        <v>300</v>
      </c>
      <c r="AL22" s="12" t="str">
        <f aca="false">CONCATENATE(H22,C22,"_1.jpg")</f>
        <v>https://raw.githubusercontent.com/maxuzkikh/Ozon_upload/main/images/А4/21_head250_1.jpg</v>
      </c>
      <c r="AM22" s="13" t="str">
        <f aca="false">CONCATENATE(CONCATENATE(H22, C22, "_2.jpg;"),CONCATENATE(H22, C22, "_3.jpg;"),CONCATENATE(H22, C22, "_4.jpg;"),CONCATENATE(H22, C22, "_5.jpg;"),CONCATENATE(H22, C22, "_6.jpg;"),CONCATENATE(H22, C22, "_7.jpg;"),CONCATENATE(H22, C22, "_8.jpg;"),CONCATENATE(H22, C22, "_9.jpg;"),CONCATENATE(H22, C22, "_10.jpg;"),CONCATENATE(H22, "instruction_A4.jpg;") )</f>
        <v>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v>
      </c>
      <c r="AP22" s="12" t="str">
        <f aca="false">J22</f>
        <v>Punky Monkey</v>
      </c>
      <c r="AQ22" s="14" t="s">
        <v>80</v>
      </c>
      <c r="AS22" s="10"/>
      <c r="AT22" s="0" t="str">
        <f aca="false">SUBSTITUTE(A22,"Термонаклейка ","")</f>
        <v>Цветы Черный Силуэт Девушки</v>
      </c>
      <c r="AU22" s="9" t="s">
        <v>81</v>
      </c>
      <c r="AV22" s="0" t="str">
        <f aca="false">S22</f>
        <v>Термонаклейка Цветы Черный Силуэт Девушки.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2" s="15" t="str">
        <f aca="false">X22</f>
        <v>Россия</v>
      </c>
      <c r="BA22" s="15" t="str">
        <f aca="false">R22</f>
        <v>Полимерный материал</v>
      </c>
      <c r="BC22" s="10" t="s">
        <v>79</v>
      </c>
      <c r="BD22" s="10"/>
      <c r="BE22" s="13" t="str">
        <f aca="false">CONCATENATE(H22,C22,"_color.jpg")</f>
        <v>https://raw.githubusercontent.com/maxuzkikh/Ozon_upload/main/images/А4/21_head250_color.jpg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Цветы Черный Силуэт Девушки</v>
      </c>
      <c r="BR22" s="16" t="s">
        <v>82</v>
      </c>
      <c r="BS22" s="6" t="str">
        <f aca="false">CONCATENATE(H22,"Video_DTF.mp4")</f>
        <v>https://raw.githubusercontent.com/maxuzkikh/Ozon_upload/main/images/А4/Video_DTF.mp4</v>
      </c>
    </row>
    <row r="23" customFormat="false" ht="23.1" hidden="false" customHeight="true" outlineLevel="0" collapsed="false">
      <c r="A23" s="6" t="s">
        <v>123</v>
      </c>
      <c r="C23" s="0" t="s">
        <v>124</v>
      </c>
      <c r="D23" s="0" t="str">
        <f aca="false">CONCATENATE("C:\Users\Max\Documents\GitHub\Ozon_upload\barcode\Термонаклека\A4\", A23, ".pdf")</f>
        <v>C:\Users\Max\Documents\GitHub\Ozon_upload\barcode\Термонаклека\A4\Термонаклейка Леопардовое сердце поцелуй губ.pdf</v>
      </c>
      <c r="E23" s="0" t="str">
        <f aca="false">CONCATENATE("C:\work\baby prints\MainTop\tif\A4\",A23,"_img.tif")</f>
        <v>C:\work\baby prints\MainTop\tif\A4\Термонаклейка Леопардовое сердце поцелуй губ_img.tif</v>
      </c>
      <c r="F23" s="0" t="n">
        <v>1</v>
      </c>
      <c r="G23" s="0" t="n">
        <v>1</v>
      </c>
      <c r="H23" s="0" t="s">
        <v>73</v>
      </c>
      <c r="I23" s="0" t="s">
        <v>74</v>
      </c>
      <c r="J23" s="0" t="s">
        <v>75</v>
      </c>
      <c r="M23" s="0" t="str">
        <f aca="false">A23</f>
        <v>Термонаклейка Леопардовое сердце поцелуй губ</v>
      </c>
      <c r="O23" s="0" t="str">
        <f aca="false">"Термонаклейка для одежды:" &amp; SUBSTITUTE(A23, "Термонаклейка", "")</f>
        <v>Термонаклейка для одежды: Леопардовое сердце поцелуй губ</v>
      </c>
      <c r="P23" s="0" t="n">
        <f aca="false">B23</f>
        <v>0</v>
      </c>
      <c r="Q23" s="0" t="n">
        <v>285</v>
      </c>
      <c r="R23" s="0" t="s">
        <v>76</v>
      </c>
      <c r="S23" s="7" t="str">
        <f aca="false">CONCATENATE(A23,".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Леопардовое сердце поцелуй губ.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3" s="0" t="n">
        <v>1</v>
      </c>
      <c r="U23" s="0" t="n">
        <v>30</v>
      </c>
      <c r="V23" s="0" t="n">
        <v>25</v>
      </c>
      <c r="W23" s="0" t="n">
        <v>12</v>
      </c>
      <c r="X23" s="0" t="s">
        <v>77</v>
      </c>
      <c r="Y23" s="8" t="str">
        <f aca="false">CONCATENATE(CONCATENATE(H23,C23,"_1.jpg;"),CONCATENATE(H23,C23,"_2.jpg;"),CONCATENATE(H23,C23,"_3.jpg;"),CONCATENATE(H23,C23,"_4.jpg;"),CONCATENATE(H23,C23,"_5.jpg;"),CONCATENATE(H23,C23,"_6.jpg;"),CONCATENATE(H23,C23,"_7.jpg;"),CONCATENATE(H23,C23,"_8.jpg;"),CONCATENATE(H23,C23,"_9.jpg;"),CONCATENATE(H23,C23,"_10.jpg;"),CONCATENATE(H23,"instruction_A4.jpg;"),CONCATENATE(H23,"Video_DTF.mp4;"))</f>
        <v>https://raw.githubusercontent.com/maxuzkikh/Ozon_upload/main/images/А4/22_heart2_20_1.jpg;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https://raw.githubusercontent.com/maxuzkikh/Ozon_upload/main/images/А4/Video_DTF.mp4;</v>
      </c>
      <c r="AA23" s="0" t="str">
        <f aca="false">A23</f>
        <v>Термонаклейка Леопардовое сердце поцелуй губ</v>
      </c>
      <c r="AB23" s="0" t="n">
        <f aca="false">Q23</f>
        <v>285</v>
      </c>
      <c r="AC23" s="0" t="n">
        <f aca="false">ROUND(AB23*1.5,0)</f>
        <v>428</v>
      </c>
      <c r="AD23" s="9" t="s">
        <v>78</v>
      </c>
      <c r="AE23" s="10" t="s">
        <v>79</v>
      </c>
      <c r="AH23" s="0" t="n">
        <f aca="false">W23</f>
        <v>12</v>
      </c>
      <c r="AI23" s="15" t="n">
        <f aca="false">V23*10</f>
        <v>250</v>
      </c>
      <c r="AJ23" s="11" t="n">
        <v>1</v>
      </c>
      <c r="AK23" s="15" t="n">
        <f aca="false">U23*10</f>
        <v>300</v>
      </c>
      <c r="AL23" s="12" t="str">
        <f aca="false">CONCATENATE(H23,C23,"_1.jpg")</f>
        <v>https://raw.githubusercontent.com/maxuzkikh/Ozon_upload/main/images/А4/22_heart2_20_1.jpg</v>
      </c>
      <c r="AM23" s="13" t="str">
        <f aca="false">CONCATENATE(CONCATENATE(H23, C23, "_2.jpg;"),CONCATENATE(H23, C23, "_3.jpg;"),CONCATENATE(H23, C23, "_4.jpg;"),CONCATENATE(H23, C23, "_5.jpg;"),CONCATENATE(H23, C23, "_6.jpg;"),CONCATENATE(H23, C23, "_7.jpg;"),CONCATENATE(H23, C23, "_8.jpg;"),CONCATENATE(H23, C23, "_9.jpg;"),CONCATENATE(H23, C23, "_10.jpg;"),CONCATENATE(H23, "instruction_A4.jpg;") )</f>
        <v>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v>
      </c>
      <c r="AP23" s="12" t="str">
        <f aca="false">J23</f>
        <v>Punky Monkey</v>
      </c>
      <c r="AQ23" s="14" t="s">
        <v>80</v>
      </c>
      <c r="AS23" s="10"/>
      <c r="AT23" s="0" t="str">
        <f aca="false">SUBSTITUTE(A23,"Термонаклейка ","")</f>
        <v>Леопардовое сердце поцелуй губ</v>
      </c>
      <c r="AU23" s="9" t="s">
        <v>81</v>
      </c>
      <c r="AV23" s="0" t="str">
        <f aca="false">S23</f>
        <v>Термонаклейка Леопардовое сердце поцелуй губ.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3" s="15" t="str">
        <f aca="false">X23</f>
        <v>Россия</v>
      </c>
      <c r="BA23" s="15" t="str">
        <f aca="false">R23</f>
        <v>Полимерный материал</v>
      </c>
      <c r="BC23" s="10" t="s">
        <v>79</v>
      </c>
      <c r="BD23" s="10"/>
      <c r="BE23" s="13" t="str">
        <f aca="false">CONCATENATE(H23,C23,"_color.jpg")</f>
        <v>https://raw.githubusercontent.com/maxuzkikh/Ozon_upload/main/images/А4/22_heart2_20_color.jpg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Леопардовое сердце поцелуй губ</v>
      </c>
      <c r="BR23" s="16" t="s">
        <v>82</v>
      </c>
      <c r="BS23" s="6" t="str">
        <f aca="false">CONCATENATE(H23,"Video_DTF.mp4")</f>
        <v>https://raw.githubusercontent.com/maxuzkikh/Ozon_upload/main/images/А4/Video_DTF.mp4</v>
      </c>
    </row>
    <row r="24" customFormat="false" ht="23.1" hidden="false" customHeight="true" outlineLevel="0" collapsed="false">
      <c r="A24" s="6" t="s">
        <v>125</v>
      </c>
      <c r="C24" s="0" t="s">
        <v>126</v>
      </c>
      <c r="D24" s="0" t="str">
        <f aca="false">CONCATENATE("C:\Users\Max\Documents\GitHub\Ozon_upload\barcode\Термонаклека\A4\", A24, ".pdf")</f>
        <v>C:\Users\Max\Documents\GitHub\Ozon_upload\barcode\Термонаклека\A4\Термонаклейка Девушка с чупа чупсом I dont care.pdf</v>
      </c>
      <c r="E24" s="0" t="str">
        <f aca="false">CONCATENATE("C:\work\baby prints\MainTop\tif\A4\",A24,"_img.tif")</f>
        <v>C:\work\baby prints\MainTop\tif\A4\Термонаклейка Девушка с чупа чупсом I dont care_img.tif</v>
      </c>
      <c r="F24" s="0" t="n">
        <v>1</v>
      </c>
      <c r="G24" s="0" t="n">
        <v>1</v>
      </c>
      <c r="H24" s="0" t="s">
        <v>73</v>
      </c>
      <c r="I24" s="0" t="s">
        <v>74</v>
      </c>
      <c r="J24" s="0" t="s">
        <v>75</v>
      </c>
      <c r="M24" s="0" t="str">
        <f aca="false">A24</f>
        <v>Термонаклейка Девушка с чупа чупсом I dont care</v>
      </c>
      <c r="O24" s="0" t="str">
        <f aca="false">"Термонаклейка для одежды:" &amp; SUBSTITUTE(A24, "Термонаклейка", "")</f>
        <v>Термонаклейка для одежды: Девушка с чупа чупсом I dont care</v>
      </c>
      <c r="P24" s="0" t="n">
        <f aca="false">B24</f>
        <v>0</v>
      </c>
      <c r="Q24" s="0" t="n">
        <v>285</v>
      </c>
      <c r="R24" s="0" t="s">
        <v>76</v>
      </c>
      <c r="S24" s="7" t="str">
        <f aca="false">CONCATENATE(A24,".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Девушка с чупа чупсом I dont care.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4" s="0" t="n">
        <v>1</v>
      </c>
      <c r="U24" s="0" t="n">
        <v>30</v>
      </c>
      <c r="V24" s="0" t="n">
        <v>25</v>
      </c>
      <c r="W24" s="0" t="n">
        <v>12</v>
      </c>
      <c r="X24" s="0" t="s">
        <v>77</v>
      </c>
      <c r="Y24" s="8" t="str">
        <f aca="false">CONCATENATE(CONCATENATE(H24,C24,"_1.jpg;"),CONCATENATE(H24,C24,"_2.jpg;"),CONCATENATE(H24,C24,"_3.jpg;"),CONCATENATE(H24,C24,"_4.jpg;"),CONCATENATE(H24,C24,"_5.jpg;"),CONCATENATE(H24,C24,"_6.jpg;"),CONCATENATE(H24,C24,"_7.jpg;"),CONCATENATE(H24,C24,"_8.jpg;"),CONCATENATE(H24,C24,"_9.jpg;"),CONCATENATE(H24,C24,"_10.jpg;"),CONCATENATE(H24,"instruction_A4.jpg;"),CONCATENATE(H24,"Video_DTF.mp4;"))</f>
        <v>https://raw.githubusercontent.com/maxuzkikh/Ozon_upload/main/images/А4/24_idontcare_250_1.jpg;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https://raw.githubusercontent.com/maxuzkikh/Ozon_upload/main/images/А4/Video_DTF.mp4;</v>
      </c>
      <c r="AA24" s="0" t="str">
        <f aca="false">A24</f>
        <v>Термонаклейка Девушка с чупа чупсом I dont care</v>
      </c>
      <c r="AB24" s="0" t="n">
        <f aca="false">Q24</f>
        <v>285</v>
      </c>
      <c r="AC24" s="0" t="n">
        <f aca="false">ROUND(AB24*1.5,0)</f>
        <v>428</v>
      </c>
      <c r="AD24" s="9" t="s">
        <v>78</v>
      </c>
      <c r="AE24" s="10" t="s">
        <v>79</v>
      </c>
      <c r="AH24" s="0" t="n">
        <f aca="false">W24</f>
        <v>12</v>
      </c>
      <c r="AI24" s="15" t="n">
        <f aca="false">V24*10</f>
        <v>250</v>
      </c>
      <c r="AJ24" s="11" t="n">
        <v>1</v>
      </c>
      <c r="AK24" s="15" t="n">
        <f aca="false">U24*10</f>
        <v>300</v>
      </c>
      <c r="AL24" s="12" t="str">
        <f aca="false">CONCATENATE(H24,C24,"_1.jpg")</f>
        <v>https://raw.githubusercontent.com/maxuzkikh/Ozon_upload/main/images/А4/24_idontcare_250_1.jpg</v>
      </c>
      <c r="AM24" s="13" t="str">
        <f aca="false">CONCATENATE(CONCATENATE(H24, C24, "_2.jpg;"),CONCATENATE(H24, C24, "_3.jpg;"),CONCATENATE(H24, C24, "_4.jpg;"),CONCATENATE(H24, C24, "_5.jpg;"),CONCATENATE(H24, C24, "_6.jpg;"),CONCATENATE(H24, C24, "_7.jpg;"),CONCATENATE(H24, C24, "_8.jpg;"),CONCATENATE(H24, C24, "_9.jpg;"),CONCATENATE(H24, C24, "_10.jpg;"),CONCATENATE(H24, "instruction_A4.jpg;") )</f>
        <v>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v>
      </c>
      <c r="AP24" s="12" t="str">
        <f aca="false">J24</f>
        <v>Punky Monkey</v>
      </c>
      <c r="AQ24" s="14" t="s">
        <v>80</v>
      </c>
      <c r="AS24" s="10"/>
      <c r="AT24" s="0" t="str">
        <f aca="false">SUBSTITUTE(A24,"Термонаклейка ","")</f>
        <v>Девушка с чупа чупсом I dont care</v>
      </c>
      <c r="AU24" s="9" t="s">
        <v>81</v>
      </c>
      <c r="AV24" s="0" t="str">
        <f aca="false">S24</f>
        <v>Термонаклейка Девушка с чупа чупсом I dont care.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4" s="15" t="str">
        <f aca="false">X24</f>
        <v>Россия</v>
      </c>
      <c r="BA24" s="15" t="str">
        <f aca="false">R24</f>
        <v>Полимерный материал</v>
      </c>
      <c r="BC24" s="10" t="s">
        <v>79</v>
      </c>
      <c r="BD24" s="10"/>
      <c r="BE24" s="13" t="str">
        <f aca="false">CONCATENATE(H24,C24,"_color.jpg")</f>
        <v>https://raw.githubusercontent.com/maxuzkikh/Ozon_upload/main/images/А4/24_idontcare_250_color.jpg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Девушка с чупа чупсом I dont care</v>
      </c>
      <c r="BR24" s="16" t="s">
        <v>82</v>
      </c>
      <c r="BS24" s="6" t="str">
        <f aca="false">CONCATENATE(H24,"Video_DTF.mp4")</f>
        <v>https://raw.githubusercontent.com/maxuzkikh/Ozon_upload/main/images/А4/Video_DTF.mp4</v>
      </c>
    </row>
    <row r="25" customFormat="false" ht="23.1" hidden="false" customHeight="true" outlineLevel="0" collapsed="false">
      <c r="A25" s="6" t="s">
        <v>127</v>
      </c>
      <c r="C25" s="0" t="s">
        <v>128</v>
      </c>
      <c r="D25" s="0" t="str">
        <f aca="false">CONCATENATE("C:\Users\Max\Documents\GitHub\Ozon_upload\barcode\Термонаклека\A4\", A25, ".pdf")</f>
        <v>C:\Users\Max\Documents\GitHub\Ozon_upload\barcode\Термонаклека\A4\Термонаклейка Аниме девочка с мечом розовые волосы.pdf</v>
      </c>
      <c r="E25" s="0" t="str">
        <f aca="false">CONCATENATE("C:\work\baby prints\MainTop\tif\A4\",A25,"_img.tif")</f>
        <v>C:\work\baby prints\MainTop\tif\A4\Термонаклейка Аниме девочка с мечом розовые волосы_img.tif</v>
      </c>
      <c r="F25" s="0" t="n">
        <v>1</v>
      </c>
      <c r="G25" s="0" t="n">
        <v>1</v>
      </c>
      <c r="H25" s="0" t="s">
        <v>73</v>
      </c>
      <c r="I25" s="0" t="s">
        <v>74</v>
      </c>
      <c r="J25" s="0" t="s">
        <v>75</v>
      </c>
      <c r="M25" s="0" t="str">
        <f aca="false">A25</f>
        <v>Термонаклейка Аниме девочка с мечом розовые волосы</v>
      </c>
      <c r="O25" s="0" t="str">
        <f aca="false">"Термонаклейка для одежды:" &amp; SUBSTITUTE(A25, "Термонаклейка", "")</f>
        <v>Термонаклейка для одежды: Аниме девочка с мечом розовые волосы</v>
      </c>
      <c r="P25" s="0" t="n">
        <f aca="false">B25</f>
        <v>0</v>
      </c>
      <c r="Q25" s="0" t="n">
        <v>285</v>
      </c>
      <c r="R25" s="0" t="s">
        <v>76</v>
      </c>
      <c r="S25" s="7" t="str">
        <f aca="false">CONCATENATE(A25,".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с мечом розовые волосы.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5" s="0" t="n">
        <v>1</v>
      </c>
      <c r="U25" s="0" t="n">
        <v>30</v>
      </c>
      <c r="V25" s="0" t="n">
        <v>25</v>
      </c>
      <c r="W25" s="0" t="n">
        <v>12</v>
      </c>
      <c r="X25" s="0" t="s">
        <v>77</v>
      </c>
      <c r="Y25" s="8" t="str">
        <f aca="false">CONCATENATE(CONCATENATE(H25,C25,"_1.jpg;"),CONCATENATE(H25,C25,"_2.jpg;"),CONCATENATE(H25,C25,"_3.jpg;"),CONCATENATE(H25,C25,"_4.jpg;"),CONCATENATE(H25,C25,"_5.jpg;"),CONCATENATE(H25,C25,"_6.jpg;"),CONCATENATE(H25,C25,"_7.jpg;"),CONCATENATE(H25,C25,"_8.jpg;"),CONCATENATE(H25,C25,"_9.jpg;"),CONCATENATE(H25,C25,"_10.jpg;"),CONCATENATE(H25,"instruction_A4.jpg;"),CONCATENATE(H25,"Video_DTF.mp4;"))</f>
        <v>https://raw.githubusercontent.com/maxuzkikh/Ozon_upload/main/images/А4/25_japan1_250_1.jpg;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https://raw.githubusercontent.com/maxuzkikh/Ozon_upload/main/images/А4/Video_DTF.mp4;</v>
      </c>
      <c r="AA25" s="0" t="str">
        <f aca="false">A25</f>
        <v>Термонаклейка Аниме девочка с мечом розовые волосы</v>
      </c>
      <c r="AB25" s="0" t="n">
        <f aca="false">Q25</f>
        <v>285</v>
      </c>
      <c r="AC25" s="0" t="n">
        <f aca="false">ROUND(AB25*1.5,0)</f>
        <v>428</v>
      </c>
      <c r="AD25" s="9" t="s">
        <v>78</v>
      </c>
      <c r="AE25" s="10" t="s">
        <v>79</v>
      </c>
      <c r="AH25" s="0" t="n">
        <f aca="false">W25</f>
        <v>12</v>
      </c>
      <c r="AI25" s="15" t="n">
        <f aca="false">V25*10</f>
        <v>250</v>
      </c>
      <c r="AJ25" s="11" t="n">
        <v>1</v>
      </c>
      <c r="AK25" s="15" t="n">
        <f aca="false">U25*10</f>
        <v>300</v>
      </c>
      <c r="AL25" s="12" t="str">
        <f aca="false">CONCATENATE(H25,C25,"_1.jpg")</f>
        <v>https://raw.githubusercontent.com/maxuzkikh/Ozon_upload/main/images/А4/25_japan1_250_1.jpg</v>
      </c>
      <c r="AM25" s="13" t="str">
        <f aca="false">CONCATENATE(CONCATENATE(H25, C25, "_2.jpg;"),CONCATENATE(H25, C25, "_3.jpg;"),CONCATENATE(H25, C25, "_4.jpg;"),CONCATENATE(H25, C25, "_5.jpg;"),CONCATENATE(H25, C25, "_6.jpg;"),CONCATENATE(H25, C25, "_7.jpg;"),CONCATENATE(H25, C25, "_8.jpg;"),CONCATENATE(H25, C25, "_9.jpg;"),CONCATENATE(H25, C25, "_10.jpg;"),CONCATENATE(H25, "instruction_A4.jpg;") )</f>
        <v>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v>
      </c>
      <c r="AP25" s="12" t="str">
        <f aca="false">J25</f>
        <v>Punky Monkey</v>
      </c>
      <c r="AQ25" s="14" t="s">
        <v>80</v>
      </c>
      <c r="AS25" s="10"/>
      <c r="AT25" s="0" t="str">
        <f aca="false">SUBSTITUTE(A25,"Термонаклейка ","")</f>
        <v>Аниме девочка с мечом розовые волосы</v>
      </c>
      <c r="AU25" s="9" t="s">
        <v>81</v>
      </c>
      <c r="AV25" s="0" t="str">
        <f aca="false">S25</f>
        <v>Термонаклейка Аниме девочка с мечом розовые волосы.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5" s="15" t="str">
        <f aca="false">X25</f>
        <v>Россия</v>
      </c>
      <c r="BA25" s="15" t="str">
        <f aca="false">R25</f>
        <v>Полимерный материал</v>
      </c>
      <c r="BC25" s="10" t="s">
        <v>79</v>
      </c>
      <c r="BD25" s="10"/>
      <c r="BE25" s="13" t="str">
        <f aca="false">CONCATENATE(H25,C25,"_color.jpg")</f>
        <v>https://raw.githubusercontent.com/maxuzkikh/Ozon_upload/main/images/А4/25_japan1_250_color.jpg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Аниме девочка с мечом розовые волосы</v>
      </c>
      <c r="BR25" s="16" t="s">
        <v>82</v>
      </c>
      <c r="BS25" s="6" t="str">
        <f aca="false">CONCATENATE(H25,"Video_DTF.mp4")</f>
        <v>https://raw.githubusercontent.com/maxuzkikh/Ozon_upload/main/images/А4/Video_DTF.mp4</v>
      </c>
    </row>
    <row r="26" customFormat="false" ht="23.1" hidden="false" customHeight="true" outlineLevel="0" collapsed="false">
      <c r="A26" s="0" t="s">
        <v>129</v>
      </c>
      <c r="C26" s="0" t="s">
        <v>130</v>
      </c>
      <c r="D26" s="0" t="str">
        <f aca="false">CONCATENATE("C:\Users\Max\Documents\GitHub\Ozon_upload\barcode\Термонаклека\A4\", A26, ".pdf")</f>
        <v>C:\Users\Max\Documents\GitHub\Ozon_upload\barcode\Термонаклека\A4\Термонаклейка Аниме девочка в куртке со стикерами.pdf</v>
      </c>
      <c r="E26" s="0" t="str">
        <f aca="false">CONCATENATE("C:\work\baby prints\MainTop\tif\A4\",A26,"_img.tif")</f>
        <v>C:\work\baby prints\MainTop\tif\A4\Термонаклейка Аниме девочка в куртке со стикерами_img.tif</v>
      </c>
      <c r="F26" s="0" t="n">
        <v>1</v>
      </c>
      <c r="G26" s="0" t="n">
        <v>1</v>
      </c>
      <c r="H26" s="0" t="s">
        <v>73</v>
      </c>
      <c r="I26" s="0" t="s">
        <v>74</v>
      </c>
      <c r="J26" s="0" t="s">
        <v>75</v>
      </c>
      <c r="M26" s="0" t="str">
        <f aca="false">A26</f>
        <v>Термонаклейка Аниме девочка в куртке со стикерами</v>
      </c>
      <c r="O26" s="0" t="str">
        <f aca="false">"Термонаклейка для одежды:" &amp; SUBSTITUTE(A26, "Термонаклейка", "")</f>
        <v>Термонаклейка для одежды: Аниме девочка в куртке со стикерами</v>
      </c>
      <c r="P26" s="0" t="n">
        <f aca="false">B26</f>
        <v>0</v>
      </c>
      <c r="Q26" s="0" t="n">
        <v>285</v>
      </c>
      <c r="R26" s="0" t="s">
        <v>76</v>
      </c>
      <c r="S26" s="7" t="str">
        <f aca="false">CONCATENATE(A26,".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в куртке со стикерами.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6" s="0" t="n">
        <v>1</v>
      </c>
      <c r="U26" s="0" t="n">
        <v>30</v>
      </c>
      <c r="V26" s="0" t="n">
        <v>25</v>
      </c>
      <c r="W26" s="0" t="n">
        <v>12</v>
      </c>
      <c r="X26" s="0" t="s">
        <v>77</v>
      </c>
      <c r="Y26" s="8" t="str">
        <f aca="false">CONCATENATE(CONCATENATE(H26,C26,"_1.jpg;"),CONCATENATE(H26,C26,"_2.jpg;"),CONCATENATE(H26,C26,"_3.jpg;"),CONCATENATE(H26,C26,"_4.jpg;"),CONCATENATE(H26,C26,"_5.jpg;"),CONCATENATE(H26,C26,"_6.jpg;"),CONCATENATE(H26,C26,"_7.jpg;"),CONCATENATE(H26,C26,"_8.jpg;"),CONCATENATE(H26,C26,"_9.jpg;"),CONCATENATE(H26,C26,"_10.jpg;"),CONCATENATE(H26,"instruction_A4.jpg;"),CONCATENATE(H26,"Video_DTF.mp4;"))</f>
        <v>https://raw.githubusercontent.com/maxuzkikh/Ozon_upload/main/images/А4/26_japan2_250_1.jpg;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https://raw.githubusercontent.com/maxuzkikh/Ozon_upload/main/images/А4/Video_DTF.mp4;</v>
      </c>
      <c r="AA26" s="0" t="str">
        <f aca="false">A26</f>
        <v>Термонаклейка Аниме девочка в куртке со стикерами</v>
      </c>
      <c r="AB26" s="0" t="n">
        <f aca="false">Q26</f>
        <v>285</v>
      </c>
      <c r="AC26" s="0" t="n">
        <f aca="false">ROUND(AB26*1.5,0)</f>
        <v>428</v>
      </c>
      <c r="AD26" s="9" t="s">
        <v>78</v>
      </c>
      <c r="AE26" s="10" t="s">
        <v>79</v>
      </c>
      <c r="AH26" s="0" t="n">
        <f aca="false">W26</f>
        <v>12</v>
      </c>
      <c r="AI26" s="15" t="n">
        <f aca="false">V26*10</f>
        <v>250</v>
      </c>
      <c r="AJ26" s="11" t="n">
        <v>1</v>
      </c>
      <c r="AK26" s="15" t="n">
        <f aca="false">U26*10</f>
        <v>300</v>
      </c>
      <c r="AL26" s="12" t="str">
        <f aca="false">CONCATENATE(H26,C26,"_1.jpg")</f>
        <v>https://raw.githubusercontent.com/maxuzkikh/Ozon_upload/main/images/А4/26_japan2_250_1.jpg</v>
      </c>
      <c r="AM26" s="13" t="str">
        <f aca="false">CONCATENATE(CONCATENATE(H26, C26, "_2.jpg;"),CONCATENATE(H26, C26, "_3.jpg;"),CONCATENATE(H26, C26, "_4.jpg;"),CONCATENATE(H26, C26, "_5.jpg;"),CONCATENATE(H26, C26, "_6.jpg;"),CONCATENATE(H26, C26, "_7.jpg;"),CONCATENATE(H26, C26, "_8.jpg;"),CONCATENATE(H26, C26, "_9.jpg;"),CONCATENATE(H26, C26, "_10.jpg;"),CONCATENATE(H26, "instruction_A4.jpg;") )</f>
        <v>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v>
      </c>
      <c r="AP26" s="12" t="str">
        <f aca="false">J26</f>
        <v>Punky Monkey</v>
      </c>
      <c r="AQ26" s="14" t="s">
        <v>80</v>
      </c>
      <c r="AS26" s="10"/>
      <c r="AT26" s="0" t="str">
        <f aca="false">SUBSTITUTE(A26,"Термонаклейка ","")</f>
        <v>Аниме девочка в куртке со стикерами</v>
      </c>
      <c r="AU26" s="9" t="s">
        <v>81</v>
      </c>
      <c r="AV26" s="0" t="str">
        <f aca="false">S26</f>
        <v>Термонаклейка Аниме девочка в куртке со стикерами.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6" s="15" t="str">
        <f aca="false">X26</f>
        <v>Россия</v>
      </c>
      <c r="BA26" s="15" t="str">
        <f aca="false">R26</f>
        <v>Полимерный материал</v>
      </c>
      <c r="BC26" s="10" t="s">
        <v>79</v>
      </c>
      <c r="BD26" s="10"/>
      <c r="BE26" s="13" t="str">
        <f aca="false">CONCATENATE(H26,C26,"_color.jpg")</f>
        <v>https://raw.githubusercontent.com/maxuzkikh/Ozon_upload/main/images/А4/26_japan2_250_color.jpg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Аниме девочка в куртке со стикерами</v>
      </c>
      <c r="BR26" s="16" t="s">
        <v>82</v>
      </c>
      <c r="BS26" s="6" t="str">
        <f aca="false">CONCATENATE(H26,"Video_DTF.mp4")</f>
        <v>https://raw.githubusercontent.com/maxuzkikh/Ozon_upload/main/images/А4/Video_DTF.mp4</v>
      </c>
    </row>
    <row r="27" customFormat="false" ht="23.1" hidden="false" customHeight="true" outlineLevel="0" collapsed="false">
      <c r="A27" s="0" t="s">
        <v>131</v>
      </c>
      <c r="C27" s="0" t="s">
        <v>132</v>
      </c>
      <c r="D27" s="0" t="str">
        <f aca="false">CONCATENATE("C:\Users\Max\Documents\GitHub\Ozon_upload\barcode\Термонаклека\A4\", A27, ".pdf")</f>
        <v>C:\Users\Max\Documents\GitHub\Ozon_upload\barcode\Термонаклека\A4\Термонаклейка Сейлор Мун в куртке Аниме Sailor Moon.pdf</v>
      </c>
      <c r="E27" s="0" t="str">
        <f aca="false">CONCATENATE("C:\work\baby prints\MainTop\tif\A4\",A27,"_img.tif")</f>
        <v>C:\work\baby prints\MainTop\tif\A4\Термонаклейка Сейлор Мун в куртке Аниме Sailor Moon_img.tif</v>
      </c>
      <c r="F27" s="0" t="n">
        <v>1</v>
      </c>
      <c r="G27" s="0" t="n">
        <v>1</v>
      </c>
      <c r="H27" s="0" t="s">
        <v>73</v>
      </c>
      <c r="I27" s="0" t="s">
        <v>74</v>
      </c>
      <c r="J27" s="0" t="s">
        <v>75</v>
      </c>
      <c r="M27" s="0" t="str">
        <f aca="false">A27</f>
        <v>Термонаклейка Сейлор Мун в куртке Аниме Sailor Moon</v>
      </c>
      <c r="O27" s="0" t="str">
        <f aca="false">"Термонаклейка для одежды:" &amp; SUBSTITUTE(A27, "Термонаклейка", "")</f>
        <v>Термонаклейка для одежды: Сейлор Мун в куртке Аниме Sailor Moon</v>
      </c>
      <c r="P27" s="0" t="n">
        <f aca="false">B27</f>
        <v>0</v>
      </c>
      <c r="Q27" s="0" t="n">
        <v>285</v>
      </c>
      <c r="R27" s="0" t="s">
        <v>76</v>
      </c>
      <c r="S27" s="7" t="str">
        <f aca="false">CONCATENATE(A27,".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Сейлор Мун в куртке Аниме Sailor Moon.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7" s="0" t="n">
        <v>1</v>
      </c>
      <c r="U27" s="0" t="n">
        <v>30</v>
      </c>
      <c r="V27" s="0" t="n">
        <v>25</v>
      </c>
      <c r="W27" s="0" t="n">
        <v>12</v>
      </c>
      <c r="X27" s="0" t="s">
        <v>77</v>
      </c>
      <c r="Y27" s="8" t="str">
        <f aca="false">CONCATENATE(CONCATENATE(H27,C27,"_1.jpg;"),CONCATENATE(H27,C27,"_2.jpg;"),CONCATENATE(H27,C27,"_3.jpg;"),CONCATENATE(H27,C27,"_4.jpg;"),CONCATENATE(H27,C27,"_5.jpg;"),CONCATENATE(H27,C27,"_6.jpg;"),CONCATENATE(H27,C27,"_7.jpg;"),CONCATENATE(H27,C27,"_8.jpg;"),CONCATENATE(H27,C27,"_9.jpg;"),CONCATENATE(H27,C27,"_10.jpg;"),CONCATENATE(H27,"instruction_A4.jpg;"),CONCATENATE(H27,"Video_DTF.mp4;"))</f>
        <v>https://raw.githubusercontent.com/maxuzkikh/Ozon_upload/main/images/А4/27_japan3_250_1.jpg;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https://raw.githubusercontent.com/maxuzkikh/Ozon_upload/main/images/А4/Video_DTF.mp4;</v>
      </c>
      <c r="AA27" s="0" t="str">
        <f aca="false">A27</f>
        <v>Термонаклейка Сейлор Мун в куртке Аниме Sailor Moon</v>
      </c>
      <c r="AB27" s="0" t="n">
        <f aca="false">Q27</f>
        <v>285</v>
      </c>
      <c r="AC27" s="0" t="n">
        <f aca="false">ROUND(AB27*1.5,0)</f>
        <v>428</v>
      </c>
      <c r="AD27" s="9" t="s">
        <v>78</v>
      </c>
      <c r="AE27" s="10" t="s">
        <v>79</v>
      </c>
      <c r="AH27" s="0" t="n">
        <f aca="false">W27</f>
        <v>12</v>
      </c>
      <c r="AI27" s="15" t="n">
        <f aca="false">V27*10</f>
        <v>250</v>
      </c>
      <c r="AJ27" s="11" t="n">
        <v>1</v>
      </c>
      <c r="AK27" s="15" t="n">
        <f aca="false">U27*10</f>
        <v>300</v>
      </c>
      <c r="AL27" s="12" t="str">
        <f aca="false">CONCATENATE(H27,C27,"_1.jpg")</f>
        <v>https://raw.githubusercontent.com/maxuzkikh/Ozon_upload/main/images/А4/27_japan3_250_1.jpg</v>
      </c>
      <c r="AM27" s="13" t="str">
        <f aca="false">CONCATENATE(CONCATENATE(H27, C27, "_2.jpg;"),CONCATENATE(H27, C27, "_3.jpg;"),CONCATENATE(H27, C27, "_4.jpg;"),CONCATENATE(H27, C27, "_5.jpg;"),CONCATENATE(H27, C27, "_6.jpg;"),CONCATENATE(H27, C27, "_7.jpg;"),CONCATENATE(H27, C27, "_8.jpg;"),CONCATENATE(H27, C27, "_9.jpg;"),CONCATENATE(H27, C27, "_10.jpg;"),CONCATENATE(H27, "instruction_A4.jpg;") )</f>
        <v>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v>
      </c>
      <c r="AP27" s="12" t="str">
        <f aca="false">J27</f>
        <v>Punky Monkey</v>
      </c>
      <c r="AQ27" s="14" t="s">
        <v>80</v>
      </c>
      <c r="AS27" s="10"/>
      <c r="AT27" s="0" t="str">
        <f aca="false">SUBSTITUTE(A27,"Термонаклейка ","")</f>
        <v>Сейлор Мун в куртке Аниме Sailor Moon</v>
      </c>
      <c r="AU27" s="9" t="s">
        <v>81</v>
      </c>
      <c r="AV27" s="0" t="str">
        <f aca="false">S27</f>
        <v>Термонаклейка Сейлор Мун в куртке Аниме Sailor Moon.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7" s="15" t="str">
        <f aca="false">X27</f>
        <v>Россия</v>
      </c>
      <c r="BA27" s="15" t="str">
        <f aca="false">R27</f>
        <v>Полимерный материал</v>
      </c>
      <c r="BC27" s="10" t="s">
        <v>79</v>
      </c>
      <c r="BD27" s="10"/>
      <c r="BE27" s="13" t="str">
        <f aca="false">CONCATENATE(H27,C27,"_color.jpg")</f>
        <v>https://raw.githubusercontent.com/maxuzkikh/Ozon_upload/main/images/А4/27_japan3_250_color.jpg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Сейлор Мун в куртке Аниме Sailor Moon</v>
      </c>
      <c r="BR27" s="16" t="s">
        <v>82</v>
      </c>
      <c r="BS27" s="6" t="str">
        <f aca="false">CONCATENATE(H27,"Video_DTF.mp4")</f>
        <v>https://raw.githubusercontent.com/maxuzkikh/Ozon_upload/main/images/А4/Video_DTF.mp4</v>
      </c>
    </row>
    <row r="28" customFormat="false" ht="23.1" hidden="false" customHeight="true" outlineLevel="0" collapsed="false">
      <c r="A28" s="18" t="s">
        <v>133</v>
      </c>
      <c r="C28" s="0" t="s">
        <v>134</v>
      </c>
      <c r="D28" s="0" t="str">
        <f aca="false">CONCATENATE("C:\Users\Max\Documents\GitHub\Ozon_upload\barcode\Термонаклека\A4\", A28, ".pdf")</f>
        <v>C:\Users\Max\Documents\GitHub\Ozon_upload\barcode\Термонаклека\A4\Термонаклейка Аниме Девочка с чупа чупсом.pdf</v>
      </c>
      <c r="E28" s="0" t="str">
        <f aca="false">CONCATENATE("C:\work\baby prints\MainTop\tif\A4\",A28,"_img.tif")</f>
        <v>C:\work\baby prints\MainTop\tif\A4\Термонаклейка Аниме Девочка с чупа чупсом_img.tif</v>
      </c>
      <c r="F28" s="0" t="n">
        <v>1</v>
      </c>
      <c r="G28" s="0" t="n">
        <v>1</v>
      </c>
      <c r="H28" s="0" t="s">
        <v>73</v>
      </c>
      <c r="I28" s="0" t="s">
        <v>74</v>
      </c>
      <c r="J28" s="0" t="s">
        <v>75</v>
      </c>
      <c r="M28" s="0" t="str">
        <f aca="false">A28</f>
        <v>Термонаклейка Аниме Девочка с чупа чупсом</v>
      </c>
      <c r="O28" s="0" t="str">
        <f aca="false">"Термонаклейка для одежды:" &amp; SUBSTITUTE(A28, "Термонаклейка", "")</f>
        <v>Термонаклейка для одежды: Аниме Девочка с чупа чупсом</v>
      </c>
      <c r="P28" s="0" t="n">
        <f aca="false">B28</f>
        <v>0</v>
      </c>
      <c r="Q28" s="0" t="n">
        <v>285</v>
      </c>
      <c r="R28" s="0" t="s">
        <v>76</v>
      </c>
      <c r="S28" s="7" t="str">
        <f aca="false">CONCATENATE(A28,".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8" s="0" t="n">
        <v>1</v>
      </c>
      <c r="U28" s="0" t="n">
        <v>30</v>
      </c>
      <c r="V28" s="0" t="n">
        <v>25</v>
      </c>
      <c r="W28" s="0" t="n">
        <v>12</v>
      </c>
      <c r="X28" s="0" t="s">
        <v>77</v>
      </c>
      <c r="Y28" s="8" t="str">
        <f aca="false">CONCATENATE(CONCATENATE(H28,C28,"_1.jpg;"),CONCATENATE(H28,C28,"_2.jpg;"),CONCATENATE(H28,C28,"_3.jpg;"),CONCATENATE(H28,C28,"_4.jpg;"),CONCATENATE(H28,C28,"_5.jpg;"),CONCATENATE(H28,C28,"_6.jpg;"),CONCATENATE(H28,C28,"_7.jpg;"),CONCATENATE(H28,C28,"_8.jpg;"),CONCATENATE(H28,C28,"_9.jpg;"),CONCATENATE(H28,C28,"_10.jpg;"),CONCATENATE(H28,"instruction_A4.jpg;"),CONCATENATE(H28,"Video_DTF.mp4;"))</f>
        <v>https://raw.githubusercontent.com/maxuzkikh/Ozon_upload/main/images/А4/28_japan4_250_1.jpg;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https://raw.githubusercontent.com/maxuzkikh/Ozon_upload/main/images/А4/Video_DTF.mp4;</v>
      </c>
      <c r="AA28" s="0" t="str">
        <f aca="false">A28</f>
        <v>Термонаклейка Аниме Девочка с чупа чупсом</v>
      </c>
      <c r="AB28" s="0" t="n">
        <f aca="false">Q28</f>
        <v>285</v>
      </c>
      <c r="AC28" s="0" t="n">
        <f aca="false">ROUND(AB28*1.5,0)</f>
        <v>428</v>
      </c>
      <c r="AD28" s="9" t="s">
        <v>78</v>
      </c>
      <c r="AE28" s="10" t="s">
        <v>79</v>
      </c>
      <c r="AH28" s="0" t="n">
        <f aca="false">W28</f>
        <v>12</v>
      </c>
      <c r="AI28" s="15" t="n">
        <f aca="false">V28*10</f>
        <v>250</v>
      </c>
      <c r="AJ28" s="11" t="n">
        <v>1</v>
      </c>
      <c r="AK28" s="15" t="n">
        <f aca="false">U28*10</f>
        <v>300</v>
      </c>
      <c r="AL28" s="12" t="str">
        <f aca="false">CONCATENATE(H28,C28,"_1.jpg")</f>
        <v>https://raw.githubusercontent.com/maxuzkikh/Ozon_upload/main/images/А4/28_japan4_250_1.jpg</v>
      </c>
      <c r="AM28" s="13" t="str">
        <f aca="false">CONCATENATE(CONCATENATE(H28, C28, "_2.jpg;"),CONCATENATE(H28, C28, "_3.jpg;"),CONCATENATE(H28, C28, "_4.jpg;"),CONCATENATE(H28, C28, "_5.jpg;"),CONCATENATE(H28, C28, "_6.jpg;"),CONCATENATE(H28, C28, "_7.jpg;"),CONCATENATE(H28, C28, "_8.jpg;"),CONCATENATE(H28, C28, "_9.jpg;"),CONCATENATE(H28, C28, "_10.jpg;"),CONCATENATE(H28, "instruction_A4.jpg;") )</f>
        <v>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v>
      </c>
      <c r="AP28" s="12" t="str">
        <f aca="false">J28</f>
        <v>Punky Monkey</v>
      </c>
      <c r="AQ28" s="14" t="s">
        <v>80</v>
      </c>
      <c r="AS28" s="10"/>
      <c r="AT28" s="0" t="str">
        <f aca="false">SUBSTITUTE(A28,"Термонаклейка ","")</f>
        <v>Аниме Девочка с чупа чупсом</v>
      </c>
      <c r="AU28" s="9" t="s">
        <v>81</v>
      </c>
      <c r="AV28" s="0" t="str">
        <f aca="false">S28</f>
        <v>Термонаклейка Аниме Девочка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8" s="15" t="str">
        <f aca="false">X28</f>
        <v>Россия</v>
      </c>
      <c r="BA28" s="15" t="str">
        <f aca="false">R28</f>
        <v>Полимерный материал</v>
      </c>
      <c r="BC28" s="10" t="s">
        <v>79</v>
      </c>
      <c r="BD28" s="10"/>
      <c r="BE28" s="13" t="str">
        <f aca="false">CONCATENATE(H28,C28,"_color.jpg")</f>
        <v>https://raw.githubusercontent.com/maxuzkikh/Ozon_upload/main/images/А4/28_japan4_250_color.jpg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Аниме Девочка с чупа чупсом</v>
      </c>
      <c r="BR28" s="16" t="s">
        <v>82</v>
      </c>
      <c r="BS28" s="6" t="str">
        <f aca="false">CONCATENATE(H28,"Video_DTF.mp4")</f>
        <v>https://raw.githubusercontent.com/maxuzkikh/Ozon_upload/main/images/А4/Video_DTF.mp4</v>
      </c>
    </row>
    <row r="29" customFormat="false" ht="23.1" hidden="false" customHeight="true" outlineLevel="0" collapsed="false">
      <c r="A29" s="18" t="s">
        <v>135</v>
      </c>
      <c r="C29" s="0" t="s">
        <v>136</v>
      </c>
      <c r="D29" s="0" t="str">
        <f aca="false">CONCATENATE("C:\Users\Max\Documents\GitHub\Ozon_upload\barcode\Термонаклека\A4\", A29, ".pdf")</f>
        <v>C:\Users\Max\Documents\GitHub\Ozon_upload\barcode\Термонаклека\A4\Термонаклейка Аниме Девочка с черным капюшоном.pdf</v>
      </c>
      <c r="E29" s="0" t="str">
        <f aca="false">CONCATENATE("C:\work\baby prints\MainTop\tif\A4\",A29,"_img.tif")</f>
        <v>C:\work\baby prints\MainTop\tif\A4\Термонаклейка Аниме Девочка с черным капюшоном_img.tif</v>
      </c>
      <c r="F29" s="0" t="n">
        <v>1</v>
      </c>
      <c r="G29" s="0" t="n">
        <v>1</v>
      </c>
      <c r="H29" s="0" t="s">
        <v>73</v>
      </c>
      <c r="I29" s="0" t="s">
        <v>74</v>
      </c>
      <c r="J29" s="0" t="s">
        <v>75</v>
      </c>
      <c r="M29" s="0" t="str">
        <f aca="false">A29</f>
        <v>Термонаклейка Аниме Девочка с черным капюшоном</v>
      </c>
      <c r="O29" s="0" t="str">
        <f aca="false">"Термонаклейка для одежды:" &amp; SUBSTITUTE(A29, "Термонаклейка", "")</f>
        <v>Термонаклейка для одежды: Аниме Девочка с черным капюшоном</v>
      </c>
      <c r="P29" s="0" t="n">
        <f aca="false">B29</f>
        <v>0</v>
      </c>
      <c r="Q29" s="0" t="n">
        <v>285</v>
      </c>
      <c r="R29" s="0" t="s">
        <v>76</v>
      </c>
      <c r="S29" s="7" t="str">
        <f aca="false">CONCATENATE(A29,".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9" s="0" t="n">
        <v>1</v>
      </c>
      <c r="U29" s="0" t="n">
        <v>30</v>
      </c>
      <c r="V29" s="0" t="n">
        <v>25</v>
      </c>
      <c r="W29" s="0" t="n">
        <v>12</v>
      </c>
      <c r="X29" s="0" t="s">
        <v>77</v>
      </c>
      <c r="Y29" s="8" t="str">
        <f aca="false">CONCATENATE(CONCATENATE(H29,C29,"_1.jpg;"),CONCATENATE(H29,C29,"_2.jpg;"),CONCATENATE(H29,C29,"_3.jpg;"),CONCATENATE(H29,C29,"_4.jpg;"),CONCATENATE(H29,C29,"_5.jpg;"),CONCATENATE(H29,C29,"_6.jpg;"),CONCATENATE(H29,C29,"_7.jpg;"),CONCATENATE(H29,C29,"_8.jpg;"),CONCATENATE(H29,C29,"_9.jpg;"),CONCATENATE(H29,C29,"_10.jpg;"),CONCATENATE(H29,"instruction_A4.jpg;"),CONCATENATE(H29,"Video_DTF.mp4;"))</f>
        <v>https://raw.githubusercontent.com/maxuzkikh/Ozon_upload/main/images/А4/29_japan5_250_1.jpg;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https://raw.githubusercontent.com/maxuzkikh/Ozon_upload/main/images/А4/Video_DTF.mp4;</v>
      </c>
      <c r="AA29" s="0" t="str">
        <f aca="false">A29</f>
        <v>Термонаклейка Аниме Девочка с черным капюшоном</v>
      </c>
      <c r="AB29" s="0" t="n">
        <f aca="false">Q29</f>
        <v>285</v>
      </c>
      <c r="AC29" s="0" t="n">
        <f aca="false">ROUND(AB29*1.5,0)</f>
        <v>428</v>
      </c>
      <c r="AD29" s="9" t="s">
        <v>78</v>
      </c>
      <c r="AE29" s="10" t="s">
        <v>79</v>
      </c>
      <c r="AH29" s="0" t="n">
        <f aca="false">W29</f>
        <v>12</v>
      </c>
      <c r="AI29" s="15" t="n">
        <f aca="false">V29*10</f>
        <v>250</v>
      </c>
      <c r="AJ29" s="11" t="n">
        <v>1</v>
      </c>
      <c r="AK29" s="15" t="n">
        <f aca="false">U29*10</f>
        <v>300</v>
      </c>
      <c r="AL29" s="12" t="str">
        <f aca="false">CONCATENATE(H29,C29,"_1.jpg")</f>
        <v>https://raw.githubusercontent.com/maxuzkikh/Ozon_upload/main/images/А4/29_japan5_250_1.jpg</v>
      </c>
      <c r="AM29" s="13" t="str">
        <f aca="false">CONCATENATE(CONCATENATE(H29, C29, "_2.jpg;"),CONCATENATE(H29, C29, "_3.jpg;"),CONCATENATE(H29, C29, "_4.jpg;"),CONCATENATE(H29, C29, "_5.jpg;"),CONCATENATE(H29, C29, "_6.jpg;"),CONCATENATE(H29, C29, "_7.jpg;"),CONCATENATE(H29, C29, "_8.jpg;"),CONCATENATE(H29, C29, "_9.jpg;"),CONCATENATE(H29, C29, "_10.jpg;"),CONCATENATE(H29, "instruction_A4.jpg;") )</f>
        <v>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v>
      </c>
      <c r="AP29" s="12" t="str">
        <f aca="false">J29</f>
        <v>Punky Monkey</v>
      </c>
      <c r="AQ29" s="14" t="s">
        <v>80</v>
      </c>
      <c r="AS29" s="10"/>
      <c r="AT29" s="0" t="str">
        <f aca="false">SUBSTITUTE(A29,"Термонаклейка ","")</f>
        <v>Аниме Девочка с черным капюшоном</v>
      </c>
      <c r="AU29" s="9" t="s">
        <v>81</v>
      </c>
      <c r="AV29" s="0" t="str">
        <f aca="false">S29</f>
        <v>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9" s="15" t="str">
        <f aca="false">X29</f>
        <v>Россия</v>
      </c>
      <c r="BA29" s="15" t="str">
        <f aca="false">R29</f>
        <v>Полимерный материал</v>
      </c>
      <c r="BC29" s="10" t="s">
        <v>79</v>
      </c>
      <c r="BD29" s="10"/>
      <c r="BE29" s="13" t="str">
        <f aca="false">CONCATENATE(H29,C29,"_color.jpg")</f>
        <v>https://raw.githubusercontent.com/maxuzkikh/Ozon_upload/main/images/А4/29_japan5_250_color.jpg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Аниме Девочка с черным капюшоном</v>
      </c>
      <c r="BR29" s="16" t="s">
        <v>82</v>
      </c>
      <c r="BS29" s="6" t="str">
        <f aca="false">CONCATENATE(H29,"Video_DTF.mp4")</f>
        <v>https://raw.githubusercontent.com/maxuzkikh/Ozon_upload/main/images/А4/Video_DTF.mp4</v>
      </c>
    </row>
    <row r="30" customFormat="false" ht="23.1" hidden="false" customHeight="true" outlineLevel="0" collapsed="false">
      <c r="A30" s="18" t="s">
        <v>137</v>
      </c>
      <c r="C30" s="0" t="s">
        <v>138</v>
      </c>
      <c r="D30" s="0" t="str">
        <f aca="false">CONCATENATE("C:\Users\Max\Documents\GitHub\Ozon_upload\barcode\Термонаклека\A4\", A30, ".pdf")</f>
        <v>C:\Users\Max\Documents\GitHub\Ozon_upload\barcode\Термонаклека\A4\Термонаклейка Аниме Девочка в розовый капюшоном.pdf</v>
      </c>
      <c r="E30" s="0" t="str">
        <f aca="false">CONCATENATE("C:\work\baby prints\MainTop\tif\A4\",A30,"_img.tif")</f>
        <v>C:\work\baby prints\MainTop\tif\A4\Термонаклейка Аниме Девочка в розовый капюшоном_img.tif</v>
      </c>
      <c r="F30" s="0" t="n">
        <v>1</v>
      </c>
      <c r="G30" s="0" t="n">
        <v>1</v>
      </c>
      <c r="H30" s="0" t="s">
        <v>73</v>
      </c>
      <c r="I30" s="0" t="s">
        <v>74</v>
      </c>
      <c r="J30" s="0" t="s">
        <v>75</v>
      </c>
      <c r="M30" s="0" t="str">
        <f aca="false">A30</f>
        <v>Термонаклейка Аниме Девочка в розовый капюшоном</v>
      </c>
      <c r="O30" s="0" t="str">
        <f aca="false">"Термонаклейка для одежды:" &amp; SUBSTITUTE(A30, "Термонаклейка", "")</f>
        <v>Термонаклейка для одежды: Аниме Девочка в розовый капюшоном</v>
      </c>
      <c r="P30" s="0" t="n">
        <f aca="false">B30</f>
        <v>0</v>
      </c>
      <c r="Q30" s="0" t="n">
        <v>285</v>
      </c>
      <c r="R30" s="0" t="s">
        <v>76</v>
      </c>
      <c r="S30" s="7" t="str">
        <f aca="false">CONCATENATE(A30,".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0" s="0" t="n">
        <v>1</v>
      </c>
      <c r="U30" s="0" t="n">
        <v>30</v>
      </c>
      <c r="V30" s="0" t="n">
        <v>25</v>
      </c>
      <c r="W30" s="0" t="n">
        <v>12</v>
      </c>
      <c r="X30" s="0" t="s">
        <v>77</v>
      </c>
      <c r="Y30" s="8" t="str">
        <f aca="false">CONCATENATE(CONCATENATE(H30,C30,"_1.jpg;"),CONCATENATE(H30,C30,"_2.jpg;"),CONCATENATE(H30,C30,"_3.jpg;"),CONCATENATE(H30,C30,"_4.jpg;"),CONCATENATE(H30,C30,"_5.jpg;"),CONCATENATE(H30,C30,"_6.jpg;"),CONCATENATE(H30,C30,"_7.jpg;"),CONCATENATE(H30,C30,"_8.jpg;"),CONCATENATE(H30,C30,"_9.jpg;"),CONCATENATE(H30,C30,"_10.jpg;"),CONCATENATE(H30,"instruction_A4.jpg;"),CONCATENATE(H30,"Video_DTF.mp4;"))</f>
        <v>https://raw.githubusercontent.com/maxuzkikh/Ozon_upload/main/images/А4/30_japan6_250_1.jpg;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https://raw.githubusercontent.com/maxuzkikh/Ozon_upload/main/images/А4/Video_DTF.mp4;</v>
      </c>
      <c r="AA30" s="0" t="str">
        <f aca="false">A30</f>
        <v>Термонаклейка Аниме Девочка в розовый капюшоном</v>
      </c>
      <c r="AB30" s="0" t="n">
        <f aca="false">Q30</f>
        <v>285</v>
      </c>
      <c r="AC30" s="0" t="n">
        <f aca="false">ROUND(AB30*1.5,0)</f>
        <v>428</v>
      </c>
      <c r="AD30" s="9" t="s">
        <v>78</v>
      </c>
      <c r="AE30" s="10" t="s">
        <v>79</v>
      </c>
      <c r="AH30" s="0" t="n">
        <f aca="false">W30</f>
        <v>12</v>
      </c>
      <c r="AI30" s="15" t="n">
        <f aca="false">V30*10</f>
        <v>250</v>
      </c>
      <c r="AJ30" s="11" t="n">
        <v>1</v>
      </c>
      <c r="AK30" s="15" t="n">
        <f aca="false">U30*10</f>
        <v>300</v>
      </c>
      <c r="AL30" s="12" t="str">
        <f aca="false">CONCATENATE(H30,C30,"_1.jpg")</f>
        <v>https://raw.githubusercontent.com/maxuzkikh/Ozon_upload/main/images/А4/30_japan6_250_1.jpg</v>
      </c>
      <c r="AM30" s="13" t="str">
        <f aca="false">CONCATENATE(CONCATENATE(H30, C30, "_2.jpg;"),CONCATENATE(H30, C30, "_3.jpg;"),CONCATENATE(H30, C30, "_4.jpg;"),CONCATENATE(H30, C30, "_5.jpg;"),CONCATENATE(H30, C30, "_6.jpg;"),CONCATENATE(H30, C30, "_7.jpg;"),CONCATENATE(H30, C30, "_8.jpg;"),CONCATENATE(H30, C30, "_9.jpg;"),CONCATENATE(H30, C30, "_10.jpg;"),CONCATENATE(H30, "instruction_A4.jpg;") )</f>
        <v>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v>
      </c>
      <c r="AP30" s="12" t="str">
        <f aca="false">J30</f>
        <v>Punky Monkey</v>
      </c>
      <c r="AQ30" s="14" t="s">
        <v>80</v>
      </c>
      <c r="AS30" s="10"/>
      <c r="AT30" s="0" t="str">
        <f aca="false">SUBSTITUTE(A30,"Термонаклейка ","")</f>
        <v>Аниме Девочка в розовый капюшоном</v>
      </c>
      <c r="AU30" s="9" t="s">
        <v>81</v>
      </c>
      <c r="AV30" s="0" t="str">
        <f aca="false">S30</f>
        <v>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0" s="15" t="str">
        <f aca="false">X30</f>
        <v>Россия</v>
      </c>
      <c r="BA30" s="15" t="str">
        <f aca="false">R30</f>
        <v>Полимерный материал</v>
      </c>
      <c r="BC30" s="10" t="s">
        <v>79</v>
      </c>
      <c r="BD30" s="10"/>
      <c r="BE30" s="13" t="str">
        <f aca="false">CONCATENATE(H30,C30,"_color.jpg")</f>
        <v>https://raw.githubusercontent.com/maxuzkikh/Ozon_upload/main/images/А4/30_japan6_250_color.jpg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Аниме Девочка в розовый капюшоном</v>
      </c>
      <c r="BR30" s="16" t="s">
        <v>82</v>
      </c>
      <c r="BS30" s="6" t="str">
        <f aca="false">CONCATENATE(H30,"Video_DTF.mp4")</f>
        <v>https://raw.githubusercontent.com/maxuzkikh/Ozon_upload/main/images/А4/Video_DTF.mp4</v>
      </c>
    </row>
    <row r="31" customFormat="false" ht="23.1" hidden="false" customHeight="true" outlineLevel="0" collapsed="false">
      <c r="A31" s="18" t="s">
        <v>139</v>
      </c>
      <c r="C31" s="0" t="s">
        <v>140</v>
      </c>
      <c r="D31" s="0" t="str">
        <f aca="false">CONCATENATE("C:\Users\Max\Documents\GitHub\Ozon_upload\barcode\Термонаклека\A4\", A31, ".pdf")</f>
        <v>C:\Users\Max\Documents\GitHub\Ozon_upload\barcode\Термонаклека\A4\Термонаклейка Девушка Блондинка с котом на голове.pdf</v>
      </c>
      <c r="E31" s="0" t="str">
        <f aca="false">CONCATENATE("C:\work\baby prints\MainTop\tif\A4\",A31,"_img.tif")</f>
        <v>C:\work\baby prints\MainTop\tif\A4\Термонаклейка Девушка Блондинка с котом на голове_img.tif</v>
      </c>
      <c r="F31" s="0" t="n">
        <v>1</v>
      </c>
      <c r="G31" s="0" t="n">
        <v>1</v>
      </c>
      <c r="H31" s="0" t="s">
        <v>73</v>
      </c>
      <c r="I31" s="0" t="s">
        <v>74</v>
      </c>
      <c r="J31" s="0" t="s">
        <v>75</v>
      </c>
      <c r="M31" s="0" t="str">
        <f aca="false">A31</f>
        <v>Термонаклейка Девушка Блондинка с котом на голове</v>
      </c>
      <c r="O31" s="0" t="str">
        <f aca="false">"Термонаклейка для одежды:" &amp; SUBSTITUTE(A31, "Термонаклейка", "")</f>
        <v>Термонаклейка для одежды: Девушка Блондинка с котом на голове</v>
      </c>
      <c r="P31" s="0" t="n">
        <f aca="false">B31</f>
        <v>0</v>
      </c>
      <c r="Q31" s="0" t="n">
        <v>285</v>
      </c>
      <c r="R31" s="0" t="s">
        <v>76</v>
      </c>
      <c r="S31" s="7" t="str">
        <f aca="false">CONCATENATE(A31,".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Девушка Блондинка с котом на голове.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1" s="0" t="n">
        <v>1</v>
      </c>
      <c r="U31" s="0" t="n">
        <v>30</v>
      </c>
      <c r="V31" s="0" t="n">
        <v>25</v>
      </c>
      <c r="W31" s="0" t="n">
        <v>12</v>
      </c>
      <c r="X31" s="0" t="s">
        <v>77</v>
      </c>
      <c r="Y31" s="8" t="str">
        <f aca="false">CONCATENATE(CONCATENATE(H31,C31,"_1.jpg;"),CONCATENATE(H31,C31,"_2.jpg;"),CONCATENATE(H31,C31,"_3.jpg;"),CONCATENATE(H31,C31,"_4.jpg;"),CONCATENATE(H31,C31,"_5.jpg;"),CONCATENATE(H31,C31,"_6.jpg;"),CONCATENATE(H31,C31,"_7.jpg;"),CONCATENATE(H31,C31,"_8.jpg;"),CONCATENATE(H31,C31,"_9.jpg;"),CONCATENATE(H31,C31,"_10.jpg;"),CONCATENATE(H31,"instruction_A4.jpg;"),CONCATENATE(H31,"Video_DTF.mp4;"))</f>
        <v>https://raw.githubusercontent.com/maxuzkikh/Ozon_upload/main/images/А4/31_japan7_250_1.jpg;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https://raw.githubusercontent.com/maxuzkikh/Ozon_upload/main/images/А4/Video_DTF.mp4;</v>
      </c>
      <c r="AA31" s="0" t="str">
        <f aca="false">A31</f>
        <v>Термонаклейка Девушка Блондинка с котом на голове</v>
      </c>
      <c r="AB31" s="0" t="n">
        <f aca="false">Q31</f>
        <v>285</v>
      </c>
      <c r="AC31" s="0" t="n">
        <f aca="false">ROUND(AB31*1.5,0)</f>
        <v>428</v>
      </c>
      <c r="AD31" s="9" t="s">
        <v>78</v>
      </c>
      <c r="AE31" s="10" t="s">
        <v>79</v>
      </c>
      <c r="AH31" s="0" t="n">
        <f aca="false">W31</f>
        <v>12</v>
      </c>
      <c r="AI31" s="15" t="n">
        <f aca="false">V31*10</f>
        <v>250</v>
      </c>
      <c r="AJ31" s="11" t="n">
        <v>1</v>
      </c>
      <c r="AK31" s="15" t="n">
        <f aca="false">U31*10</f>
        <v>300</v>
      </c>
      <c r="AL31" s="12" t="str">
        <f aca="false">CONCATENATE(H31,C31,"_1.jpg")</f>
        <v>https://raw.githubusercontent.com/maxuzkikh/Ozon_upload/main/images/А4/31_japan7_250_1.jpg</v>
      </c>
      <c r="AM31" s="13" t="str">
        <f aca="false">CONCATENATE(CONCATENATE(H31, C31, "_2.jpg;"),CONCATENATE(H31, C31, "_3.jpg;"),CONCATENATE(H31, C31, "_4.jpg;"),CONCATENATE(H31, C31, "_5.jpg;"),CONCATENATE(H31, C31, "_6.jpg;"),CONCATENATE(H31, C31, "_7.jpg;"),CONCATENATE(H31, C31, "_8.jpg;"),CONCATENATE(H31, C31, "_9.jpg;"),CONCATENATE(H31, C31, "_10.jpg;"),CONCATENATE(H31, "instruction_A4.jpg;") )</f>
        <v>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v>
      </c>
      <c r="AP31" s="12" t="str">
        <f aca="false">J31</f>
        <v>Punky Monkey</v>
      </c>
      <c r="AQ31" s="14" t="s">
        <v>80</v>
      </c>
      <c r="AS31" s="10"/>
      <c r="AT31" s="0" t="str">
        <f aca="false">SUBSTITUTE(A31,"Термонаклейка ","")</f>
        <v>Девушка Блондинка с котом на голове</v>
      </c>
      <c r="AU31" s="9" t="s">
        <v>81</v>
      </c>
      <c r="AV31" s="0" t="str">
        <f aca="false">S31</f>
        <v>Термонаклейка Девушка Блондинка с котом на голове.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1" s="15" t="str">
        <f aca="false">X31</f>
        <v>Россия</v>
      </c>
      <c r="BA31" s="15" t="str">
        <f aca="false">R31</f>
        <v>Полимерный материал</v>
      </c>
      <c r="BC31" s="10" t="s">
        <v>79</v>
      </c>
      <c r="BD31" s="10"/>
      <c r="BE31" s="13" t="str">
        <f aca="false">CONCATENATE(H31,C31,"_color.jpg")</f>
        <v>https://raw.githubusercontent.com/maxuzkikh/Ozon_upload/main/images/А4/31_japan7_250_color.jpg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Девушка Блондинка с котом на голове</v>
      </c>
      <c r="BR31" s="16" t="s">
        <v>82</v>
      </c>
      <c r="BS31" s="6" t="str">
        <f aca="false">CONCATENATE(H31,"Video_DTF.mp4")</f>
        <v>https://raw.githubusercontent.com/maxuzkikh/Ozon_upload/main/images/А4/Video_DTF.mp4</v>
      </c>
    </row>
    <row r="32" customFormat="false" ht="23.1" hidden="false" customHeight="true" outlineLevel="0" collapsed="false">
      <c r="A32" s="18" t="s">
        <v>141</v>
      </c>
      <c r="C32" s="0" t="s">
        <v>142</v>
      </c>
      <c r="D32" s="0" t="str">
        <f aca="false">CONCATENATE("C:\Users\Max\Documents\GitHub\Ozon_upload\barcode\Термонаклека\A4\", A32, ".pdf")</f>
        <v>C:\Users\Max\Documents\GitHub\Ozon_upload\barcode\Термонаклека\A4\Термонаклейка Поцелуй берега и реки картина маслом.pdf</v>
      </c>
      <c r="E32" s="0" t="str">
        <f aca="false">CONCATENATE("C:\work\baby prints\MainTop\tif\A4\",A32,"_img.tif")</f>
        <v>C:\work\baby prints\MainTop\tif\A4\Термонаклейка Поцелуй берега и реки картина маслом_img.tif</v>
      </c>
      <c r="F32" s="0" t="n">
        <v>1</v>
      </c>
      <c r="G32" s="0" t="n">
        <v>1</v>
      </c>
      <c r="H32" s="0" t="s">
        <v>73</v>
      </c>
      <c r="I32" s="0" t="s">
        <v>74</v>
      </c>
      <c r="J32" s="0" t="s">
        <v>75</v>
      </c>
      <c r="M32" s="0" t="str">
        <f aca="false">A32</f>
        <v>Термонаклейка Поцелуй берега и реки картина маслом</v>
      </c>
      <c r="O32" s="0" t="str">
        <f aca="false">"Термонаклейка для одежды:" &amp; SUBSTITUTE(A32, "Термонаклейка", "")</f>
        <v>Термонаклейка для одежды: Поцелуй берега и реки картина маслом</v>
      </c>
      <c r="P32" s="0" t="n">
        <f aca="false">B32</f>
        <v>0</v>
      </c>
      <c r="Q32" s="0" t="n">
        <v>285</v>
      </c>
      <c r="R32" s="0" t="s">
        <v>76</v>
      </c>
      <c r="S32" s="7" t="str">
        <f aca="false">CONCATENATE(A32,".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Поцелуй берега и реки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2" s="0" t="n">
        <v>1</v>
      </c>
      <c r="U32" s="0" t="n">
        <v>30</v>
      </c>
      <c r="V32" s="0" t="n">
        <v>25</v>
      </c>
      <c r="W32" s="0" t="n">
        <v>12</v>
      </c>
      <c r="X32" s="0" t="s">
        <v>77</v>
      </c>
      <c r="Y32" s="8" t="str">
        <f aca="false">CONCATENATE(CONCATENATE(H32,C32,"_1.jpg;"),CONCATENATE(H32,C32,"_2.jpg;"),CONCATENATE(H32,C32,"_3.jpg;"),CONCATENATE(H32,C32,"_4.jpg;"),CONCATENATE(H32,C32,"_5.jpg;"),CONCATENATE(H32,C32,"_6.jpg;"),CONCATENATE(H32,C32,"_7.jpg;"),CONCATENATE(H32,C32,"_8.jpg;"),CONCATENATE(H32,C32,"_9.jpg;"),CONCATENATE(H32,C32,"_10.jpg;"),CONCATENATE(H32,"instruction_A4.jpg;"),CONCATENATE(H32,"Video_DTF.mp4;"))</f>
        <v>https://raw.githubusercontent.com/maxuzkikh/Ozon_upload/main/images/А4/32_kiss_art2_250_1.jpg;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https://raw.githubusercontent.com/maxuzkikh/Ozon_upload/main/images/А4/Video_DTF.mp4;</v>
      </c>
      <c r="AA32" s="0" t="str">
        <f aca="false">A32</f>
        <v>Термонаклейка Поцелуй берега и реки картина маслом</v>
      </c>
      <c r="AB32" s="0" t="n">
        <f aca="false">Q32</f>
        <v>285</v>
      </c>
      <c r="AC32" s="0" t="n">
        <f aca="false">ROUND(AB32*1.5,0)</f>
        <v>428</v>
      </c>
      <c r="AD32" s="9" t="s">
        <v>78</v>
      </c>
      <c r="AE32" s="10" t="s">
        <v>79</v>
      </c>
      <c r="AH32" s="0" t="n">
        <f aca="false">W32</f>
        <v>12</v>
      </c>
      <c r="AI32" s="15" t="n">
        <f aca="false">V32*10</f>
        <v>250</v>
      </c>
      <c r="AJ32" s="11" t="n">
        <v>1</v>
      </c>
      <c r="AK32" s="15" t="n">
        <f aca="false">U32*10</f>
        <v>300</v>
      </c>
      <c r="AL32" s="12" t="str">
        <f aca="false">CONCATENATE(H32,C32,"_1.jpg")</f>
        <v>https://raw.githubusercontent.com/maxuzkikh/Ozon_upload/main/images/А4/32_kiss_art2_250_1.jpg</v>
      </c>
      <c r="AM32" s="13" t="str">
        <f aca="false">CONCATENATE(CONCATENATE(H32, C32, "_2.jpg;"),CONCATENATE(H32, C32, "_3.jpg;"),CONCATENATE(H32, C32, "_4.jpg;"),CONCATENATE(H32, C32, "_5.jpg;"),CONCATENATE(H32, C32, "_6.jpg;"),CONCATENATE(H32, C32, "_7.jpg;"),CONCATENATE(H32, C32, "_8.jpg;"),CONCATENATE(H32, C32, "_9.jpg;"),CONCATENATE(H32, C32, "_10.jpg;"),CONCATENATE(H32, "instruction_A4.jpg;") )</f>
        <v>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v>
      </c>
      <c r="AP32" s="12" t="str">
        <f aca="false">J32</f>
        <v>Punky Monkey</v>
      </c>
      <c r="AQ32" s="14" t="s">
        <v>80</v>
      </c>
      <c r="AS32" s="10"/>
      <c r="AT32" s="0" t="str">
        <f aca="false">SUBSTITUTE(A32,"Термонаклейка ","")</f>
        <v>Поцелуй берега и реки картина маслом</v>
      </c>
      <c r="AU32" s="9" t="s">
        <v>81</v>
      </c>
      <c r="AV32" s="0" t="str">
        <f aca="false">S32</f>
        <v>Термонаклейка Поцелуй берега и реки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2" s="15" t="str">
        <f aca="false">X32</f>
        <v>Россия</v>
      </c>
      <c r="BA32" s="15" t="str">
        <f aca="false">R32</f>
        <v>Полимерный материал</v>
      </c>
      <c r="BC32" s="10" t="s">
        <v>79</v>
      </c>
      <c r="BD32" s="10"/>
      <c r="BE32" s="13" t="str">
        <f aca="false">CONCATENATE(H32,C32,"_color.jpg")</f>
        <v>https://raw.githubusercontent.com/maxuzkikh/Ozon_upload/main/images/А4/32_kiss_art2_250_color.jpg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Поцелуй берега и реки картина маслом</v>
      </c>
      <c r="BR32" s="16" t="s">
        <v>82</v>
      </c>
      <c r="BS32" s="6" t="str">
        <f aca="false">CONCATENATE(H32,"Video_DTF.mp4")</f>
        <v>https://raw.githubusercontent.com/maxuzkikh/Ozon_upload/main/images/А4/Video_DTF.mp4</v>
      </c>
    </row>
    <row r="33" customFormat="false" ht="23.1" hidden="false" customHeight="true" outlineLevel="0" collapsed="false">
      <c r="A33" s="18" t="s">
        <v>143</v>
      </c>
      <c r="C33" s="0" t="s">
        <v>144</v>
      </c>
      <c r="D33" s="0" t="str">
        <f aca="false">CONCATENATE("C:\Users\Max\Documents\GitHub\Ozon_upload\barcode\Термонаклека\A4\", A33, ".pdf")</f>
        <v>C:\Users\Max\Documents\GitHub\Ozon_upload\barcode\Термонаклека\A4\Термонаклейка картина Поцелуй Густава Климта.pdf</v>
      </c>
      <c r="E33" s="0" t="str">
        <f aca="false">CONCATENATE("C:\work\baby prints\MainTop\tif\A4\",A33,"_img.tif")</f>
        <v>C:\work\baby prints\MainTop\tif\A4\Термонаклейка картина Поцелуй Густава Климта_img.tif</v>
      </c>
      <c r="F33" s="0" t="n">
        <v>1</v>
      </c>
      <c r="G33" s="0" t="n">
        <v>1</v>
      </c>
      <c r="H33" s="0" t="s">
        <v>73</v>
      </c>
      <c r="I33" s="0" t="s">
        <v>74</v>
      </c>
      <c r="J33" s="0" t="s">
        <v>75</v>
      </c>
      <c r="M33" s="0" t="str">
        <f aca="false">A33</f>
        <v>Термонаклейка картина Поцелуй Густава Климта</v>
      </c>
      <c r="O33" s="0" t="str">
        <f aca="false">"Термонаклейка для одежды:" &amp; SUBSTITUTE(A33, "Термонаклейка", "")</f>
        <v>Термонаклейка для одежды: картина Поцелуй Густава Климта</v>
      </c>
      <c r="P33" s="0" t="n">
        <f aca="false">B33</f>
        <v>0</v>
      </c>
      <c r="Q33" s="0" t="n">
        <v>285</v>
      </c>
      <c r="R33" s="0" t="s">
        <v>76</v>
      </c>
      <c r="S33" s="7" t="str">
        <f aca="false">CONCATENATE(A33,".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картина Поцелуй Густава Климта.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3" s="0" t="n">
        <v>1</v>
      </c>
      <c r="U33" s="0" t="n">
        <v>30</v>
      </c>
      <c r="V33" s="0" t="n">
        <v>25</v>
      </c>
      <c r="W33" s="0" t="n">
        <v>12</v>
      </c>
      <c r="X33" s="0" t="s">
        <v>77</v>
      </c>
      <c r="Y33" s="8" t="str">
        <f aca="false">CONCATENATE(CONCATENATE(H33,C33,"_1.jpg;"),CONCATENATE(H33,C33,"_2.jpg;"),CONCATENATE(H33,C33,"_3.jpg;"),CONCATENATE(H33,C33,"_4.jpg;"),CONCATENATE(H33,C33,"_5.jpg;"),CONCATENATE(H33,C33,"_6.jpg;"),CONCATENATE(H33,C33,"_7.jpg;"),CONCATENATE(H33,C33,"_8.jpg;"),CONCATENATE(H33,C33,"_9.jpg;"),CONCATENATE(H33,C33,"_10.jpg;"),CONCATENATE(H33,"instruction_A4.jpg;"),CONCATENATE(H33,"Video_DTF.mp4;"))</f>
        <v>https://raw.githubusercontent.com/maxuzkikh/Ozon_upload/main/images/А4/33_kiss_art3_250_1.jpg;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https://raw.githubusercontent.com/maxuzkikh/Ozon_upload/main/images/А4/Video_DTF.mp4;</v>
      </c>
      <c r="AA33" s="0" t="str">
        <f aca="false">A33</f>
        <v>Термонаклейка картина Поцелуй Густава Климта</v>
      </c>
      <c r="AB33" s="0" t="n">
        <f aca="false">Q33</f>
        <v>285</v>
      </c>
      <c r="AC33" s="0" t="n">
        <f aca="false">ROUND(AB33*1.5,0)</f>
        <v>428</v>
      </c>
      <c r="AD33" s="9" t="s">
        <v>78</v>
      </c>
      <c r="AE33" s="10" t="s">
        <v>79</v>
      </c>
      <c r="AH33" s="0" t="n">
        <f aca="false">W33</f>
        <v>12</v>
      </c>
      <c r="AI33" s="15" t="n">
        <f aca="false">V33*10</f>
        <v>250</v>
      </c>
      <c r="AJ33" s="11" t="n">
        <v>1</v>
      </c>
      <c r="AK33" s="15" t="n">
        <f aca="false">U33*10</f>
        <v>300</v>
      </c>
      <c r="AL33" s="12" t="str">
        <f aca="false">CONCATENATE(H33,C33,"_1.jpg")</f>
        <v>https://raw.githubusercontent.com/maxuzkikh/Ozon_upload/main/images/А4/33_kiss_art3_250_1.jpg</v>
      </c>
      <c r="AM33" s="13" t="str">
        <f aca="false">CONCATENATE(CONCATENATE(H33, C33, "_2.jpg;"),CONCATENATE(H33, C33, "_3.jpg;"),CONCATENATE(H33, C33, "_4.jpg;"),CONCATENATE(H33, C33, "_5.jpg;"),CONCATENATE(H33, C33, "_6.jpg;"),CONCATENATE(H33, C33, "_7.jpg;"),CONCATENATE(H33, C33, "_8.jpg;"),CONCATENATE(H33, C33, "_9.jpg;"),CONCATENATE(H33, C33, "_10.jpg;"),CONCATENATE(H33, "instruction_A4.jpg;") )</f>
        <v>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v>
      </c>
      <c r="AP33" s="12" t="str">
        <f aca="false">J33</f>
        <v>Punky Monkey</v>
      </c>
      <c r="AQ33" s="14" t="s">
        <v>80</v>
      </c>
      <c r="AS33" s="10"/>
      <c r="AT33" s="0" t="str">
        <f aca="false">SUBSTITUTE(A33,"Термонаклейка ","")</f>
        <v>картина Поцелуй Густава Климта</v>
      </c>
      <c r="AU33" s="9" t="s">
        <v>81</v>
      </c>
      <c r="AV33" s="0" t="str">
        <f aca="false">S33</f>
        <v>Термонаклейка картина Поцелуй Густава Климта.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3" s="15" t="str">
        <f aca="false">X33</f>
        <v>Россия</v>
      </c>
      <c r="BA33" s="15" t="str">
        <f aca="false">R33</f>
        <v>Полимерный материал</v>
      </c>
      <c r="BC33" s="10" t="s">
        <v>79</v>
      </c>
      <c r="BD33" s="10"/>
      <c r="BE33" s="13" t="str">
        <f aca="false">CONCATENATE(H33,C33,"_color.jpg")</f>
        <v>https://raw.githubusercontent.com/maxuzkikh/Ozon_upload/main/images/А4/33_kiss_art3_250_color.jpg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картина Поцелуй Густава Климта</v>
      </c>
      <c r="BR33" s="16" t="s">
        <v>82</v>
      </c>
      <c r="BS33" s="6" t="str">
        <f aca="false">CONCATENATE(H33,"Video_DTF.mp4")</f>
        <v>https://raw.githubusercontent.com/maxuzkikh/Ozon_upload/main/images/А4/Video_DTF.mp4</v>
      </c>
    </row>
    <row r="34" customFormat="false" ht="23.1" hidden="false" customHeight="true" outlineLevel="0" collapsed="false">
      <c r="A34" s="19" t="s">
        <v>145</v>
      </c>
      <c r="C34" s="0" t="s">
        <v>146</v>
      </c>
      <c r="D34" s="0" t="str">
        <f aca="false">CONCATENATE("C:\Users\Max\Documents\GitHub\Ozon_upload\barcode\Термонаклека\A4\", A34, ".pdf")</f>
        <v>C:\Users\Max\Documents\GitHub\Ozon_upload\barcode\Термонаклека\A4\Термонаклейка Поцелуй в космосе картина маслом.pdf</v>
      </c>
      <c r="E34" s="0" t="str">
        <f aca="false">CONCATENATE("C:\work\baby prints\MainTop\tif\A4\",A34,"_img.tif")</f>
        <v>C:\work\baby prints\MainTop\tif\A4\Термонаклейка Поцелуй в космосе картина маслом_img.tif</v>
      </c>
      <c r="F34" s="0" t="n">
        <v>1</v>
      </c>
      <c r="G34" s="0" t="n">
        <v>1</v>
      </c>
      <c r="H34" s="0" t="s">
        <v>73</v>
      </c>
      <c r="I34" s="0" t="s">
        <v>74</v>
      </c>
      <c r="J34" s="0" t="s">
        <v>75</v>
      </c>
      <c r="M34" s="0" t="str">
        <f aca="false">A34</f>
        <v>Термонаклейка Поцелуй в космосе картина маслом</v>
      </c>
      <c r="O34" s="0" t="str">
        <f aca="false">"Термонаклейка для одежды:" &amp; SUBSTITUTE(A34, "Термонаклейка", "")</f>
        <v>Термонаклейка для одежды: Поцелуй в космосе картина маслом</v>
      </c>
      <c r="P34" s="0" t="n">
        <f aca="false">B34</f>
        <v>0</v>
      </c>
      <c r="Q34" s="0" t="n">
        <v>285</v>
      </c>
      <c r="R34" s="0" t="s">
        <v>76</v>
      </c>
      <c r="S34" s="7" t="str">
        <f aca="false">CONCATENATE(A34,".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Поцелуй в космосе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4" s="0" t="n">
        <v>1</v>
      </c>
      <c r="U34" s="0" t="n">
        <v>30</v>
      </c>
      <c r="V34" s="0" t="n">
        <v>25</v>
      </c>
      <c r="W34" s="0" t="n">
        <v>12</v>
      </c>
      <c r="X34" s="0" t="s">
        <v>77</v>
      </c>
      <c r="Y34" s="8" t="str">
        <f aca="false">CONCATENATE(CONCATENATE(H34,C34,"_1.jpg;"),CONCATENATE(H34,C34,"_2.jpg;"),CONCATENATE(H34,C34,"_3.jpg;"),CONCATENATE(H34,C34,"_4.jpg;"),CONCATENATE(H34,C34,"_5.jpg;"),CONCATENATE(H34,C34,"_6.jpg;"),CONCATENATE(H34,C34,"_7.jpg;"),CONCATENATE(H34,C34,"_8.jpg;"),CONCATENATE(H34,C34,"_9.jpg;"),CONCATENATE(H34,C34,"_10.jpg;"),CONCATENATE(H34,"instruction_A4.jpg;"),CONCATENATE(H34,"Video_DTF.mp4;"))</f>
        <v>https://raw.githubusercontent.com/maxuzkikh/Ozon_upload/main/images/А4/34_kiss250_1.jpg;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https://raw.githubusercontent.com/maxuzkikh/Ozon_upload/main/images/А4/Video_DTF.mp4;</v>
      </c>
      <c r="AA34" s="0" t="str">
        <f aca="false">A34</f>
        <v>Термонаклейка Поцелуй в космосе картина маслом</v>
      </c>
      <c r="AB34" s="0" t="n">
        <f aca="false">Q34</f>
        <v>285</v>
      </c>
      <c r="AC34" s="0" t="n">
        <f aca="false">ROUND(AB34*1.5,0)</f>
        <v>428</v>
      </c>
      <c r="AD34" s="9" t="s">
        <v>78</v>
      </c>
      <c r="AE34" s="10" t="s">
        <v>79</v>
      </c>
      <c r="AH34" s="0" t="n">
        <f aca="false">W34</f>
        <v>12</v>
      </c>
      <c r="AI34" s="15" t="n">
        <f aca="false">V34*10</f>
        <v>250</v>
      </c>
      <c r="AJ34" s="11" t="n">
        <v>1</v>
      </c>
      <c r="AK34" s="15" t="n">
        <f aca="false">U34*10</f>
        <v>300</v>
      </c>
      <c r="AL34" s="12" t="str">
        <f aca="false">CONCATENATE(H34,C34,"_1.jpg")</f>
        <v>https://raw.githubusercontent.com/maxuzkikh/Ozon_upload/main/images/А4/34_kiss250_1.jpg</v>
      </c>
      <c r="AM34" s="13" t="str">
        <f aca="false">CONCATENATE(CONCATENATE(H34, C34, "_2.jpg;"),CONCATENATE(H34, C34, "_3.jpg;"),CONCATENATE(H34, C34, "_4.jpg;"),CONCATENATE(H34, C34, "_5.jpg;"),CONCATENATE(H34, C34, "_6.jpg;"),CONCATENATE(H34, C34, "_7.jpg;"),CONCATENATE(H34, C34, "_8.jpg;"),CONCATENATE(H34, C34, "_9.jpg;"),CONCATENATE(H34, C34, "_10.jpg;"),CONCATENATE(H34, "instruction_A4.jpg;") )</f>
        <v>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v>
      </c>
      <c r="AP34" s="12" t="str">
        <f aca="false">J34</f>
        <v>Punky Monkey</v>
      </c>
      <c r="AQ34" s="14" t="s">
        <v>80</v>
      </c>
      <c r="AS34" s="10"/>
      <c r="AT34" s="0" t="str">
        <f aca="false">SUBSTITUTE(A34,"Термонаклейка ","")</f>
        <v>Поцелуй в космосе картина маслом</v>
      </c>
      <c r="AU34" s="9" t="s">
        <v>81</v>
      </c>
      <c r="AV34" s="0" t="str">
        <f aca="false">S34</f>
        <v>Термонаклейка Поцелуй в космосе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4" s="15" t="str">
        <f aca="false">X34</f>
        <v>Россия</v>
      </c>
      <c r="BA34" s="15" t="str">
        <f aca="false">R34</f>
        <v>Полимерный материал</v>
      </c>
      <c r="BC34" s="10" t="s">
        <v>79</v>
      </c>
      <c r="BD34" s="10"/>
      <c r="BE34" s="13" t="str">
        <f aca="false">CONCATENATE(H34,C34,"_color.jpg")</f>
        <v>https://raw.githubusercontent.com/maxuzkikh/Ozon_upload/main/images/А4/34_kiss250_color.jpg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Поцелуй в космосе картина маслом</v>
      </c>
      <c r="BR34" s="16" t="s">
        <v>82</v>
      </c>
      <c r="BS34" s="6" t="str">
        <f aca="false">CONCATENATE(H34,"Video_DTF.mp4")</f>
        <v>https://raw.githubusercontent.com/maxuzkikh/Ozon_upload/main/images/А4/Video_DTF.mp4</v>
      </c>
    </row>
    <row r="35" customFormat="false" ht="23.1" hidden="false" customHeight="true" outlineLevel="0" collapsed="false">
      <c r="A35" s="18" t="s">
        <v>147</v>
      </c>
      <c r="C35" s="0" t="s">
        <v>148</v>
      </c>
      <c r="D35" s="0" t="str">
        <f aca="false">CONCATENATE("C:\Users\Max\Documents\GitHub\Ozon_upload\barcode\Термонаклека\A4\", A35, ".pdf")</f>
        <v>C:\Users\Max\Documents\GitHub\Ozon_upload\barcode\Термонаклека\A4\Термонаклейка Губы с чупа чупсом.pdf</v>
      </c>
      <c r="E35" s="0" t="str">
        <f aca="false">CONCATENATE("C:\work\baby prints\MainTop\tif\A4\",A35,"_img.tif")</f>
        <v>C:\work\baby prints\MainTop\tif\A4\Термонаклейка Губы с чупа чупсом_img.tif</v>
      </c>
      <c r="F35" s="0" t="n">
        <v>1</v>
      </c>
      <c r="G35" s="0" t="n">
        <v>1</v>
      </c>
      <c r="H35" s="0" t="s">
        <v>73</v>
      </c>
      <c r="I35" s="0" t="s">
        <v>74</v>
      </c>
      <c r="J35" s="0" t="s">
        <v>75</v>
      </c>
      <c r="M35" s="0" t="str">
        <f aca="false">A35</f>
        <v>Термонаклейка Губы с чупа чупсом</v>
      </c>
      <c r="O35" s="0" t="str">
        <f aca="false">"Термонаклейка для одежды:" &amp; SUBSTITUTE(A35, "Термонаклейка", "")</f>
        <v>Термонаклейка для одежды: Губы с чупа чупсом</v>
      </c>
      <c r="P35" s="0" t="n">
        <f aca="false">B35</f>
        <v>0</v>
      </c>
      <c r="Q35" s="0" t="n">
        <v>285</v>
      </c>
      <c r="R35" s="0" t="s">
        <v>76</v>
      </c>
      <c r="S35" s="7" t="str">
        <f aca="false">CONCATENATE(A35,".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Губы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5" s="0" t="n">
        <v>1</v>
      </c>
      <c r="U35" s="0" t="n">
        <v>30</v>
      </c>
      <c r="V35" s="0" t="n">
        <v>25</v>
      </c>
      <c r="W35" s="0" t="n">
        <v>12</v>
      </c>
      <c r="X35" s="0" t="s">
        <v>77</v>
      </c>
      <c r="Y35" s="8" t="str">
        <f aca="false">CONCATENATE(CONCATENATE(H35,C35,"_1.jpg;"),CONCATENATE(H35,C35,"_2.jpg;"),CONCATENATE(H35,C35,"_3.jpg;"),CONCATENATE(H35,C35,"_4.jpg;"),CONCATENATE(H35,C35,"_5.jpg;"),CONCATENATE(H35,C35,"_6.jpg;"),CONCATENATE(H35,C35,"_7.jpg;"),CONCATENATE(H35,C35,"_8.jpg;"),CONCATENATE(H35,C35,"_9.jpg;"),CONCATENATE(H35,C35,"_10.jpg;"),CONCATENATE(H35,"instruction_A4.jpg;"),CONCATENATE(H35,"Video_DTF.mp4;"))</f>
        <v>https://raw.githubusercontent.com/maxuzkikh/Ozon_upload/main/images/А4/35_leaps1_250_1.jpg;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https://raw.githubusercontent.com/maxuzkikh/Ozon_upload/main/images/А4/Video_DTF.mp4;</v>
      </c>
      <c r="AA35" s="0" t="str">
        <f aca="false">A35</f>
        <v>Термонаклейка Губы с чупа чупсом</v>
      </c>
      <c r="AB35" s="0" t="n">
        <f aca="false">Q35</f>
        <v>285</v>
      </c>
      <c r="AC35" s="0" t="n">
        <f aca="false">ROUND(AB35*1.5,0)</f>
        <v>428</v>
      </c>
      <c r="AD35" s="9" t="s">
        <v>78</v>
      </c>
      <c r="AE35" s="10" t="s">
        <v>79</v>
      </c>
      <c r="AH35" s="0" t="n">
        <f aca="false">W35</f>
        <v>12</v>
      </c>
      <c r="AI35" s="15" t="n">
        <f aca="false">V35*10</f>
        <v>250</v>
      </c>
      <c r="AJ35" s="11" t="n">
        <v>1</v>
      </c>
      <c r="AK35" s="15" t="n">
        <f aca="false">U35*10</f>
        <v>300</v>
      </c>
      <c r="AL35" s="12" t="str">
        <f aca="false">CONCATENATE(H35,C35,"_1.jpg")</f>
        <v>https://raw.githubusercontent.com/maxuzkikh/Ozon_upload/main/images/А4/35_leaps1_250_1.jpg</v>
      </c>
      <c r="AM35" s="13" t="str">
        <f aca="false">CONCATENATE(CONCATENATE(H35, C35, "_2.jpg;"),CONCATENATE(H35, C35, "_3.jpg;"),CONCATENATE(H35, C35, "_4.jpg;"),CONCATENATE(H35, C35, "_5.jpg;"),CONCATENATE(H35, C35, "_6.jpg;"),CONCATENATE(H35, C35, "_7.jpg;"),CONCATENATE(H35, C35, "_8.jpg;"),CONCATENATE(H35, C35, "_9.jpg;"),CONCATENATE(H35, C35, "_10.jpg;"),CONCATENATE(H35, "instruction_A4.jpg;") )</f>
        <v>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v>
      </c>
      <c r="AP35" s="12" t="str">
        <f aca="false">J35</f>
        <v>Punky Monkey</v>
      </c>
      <c r="AQ35" s="14" t="s">
        <v>80</v>
      </c>
      <c r="AS35" s="10"/>
      <c r="AT35" s="0" t="str">
        <f aca="false">SUBSTITUTE(A35,"Термонаклейка ","")</f>
        <v>Губы с чупа чупсом</v>
      </c>
      <c r="AU35" s="9" t="s">
        <v>81</v>
      </c>
      <c r="AV35" s="0" t="str">
        <f aca="false">S35</f>
        <v>Термонаклейка Губы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5" s="15" t="str">
        <f aca="false">X35</f>
        <v>Россия</v>
      </c>
      <c r="BA35" s="15" t="str">
        <f aca="false">R35</f>
        <v>Полимерный материал</v>
      </c>
      <c r="BC35" s="10" t="s">
        <v>79</v>
      </c>
      <c r="BD35" s="10"/>
      <c r="BE35" s="13" t="str">
        <f aca="false">CONCATENATE(H35,C35,"_color.jpg")</f>
        <v>https://raw.githubusercontent.com/maxuzkikh/Ozon_upload/main/images/А4/35_leaps1_250_color.jpg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Губы с чупа чупсом</v>
      </c>
      <c r="BR35" s="16" t="s">
        <v>82</v>
      </c>
      <c r="BS35" s="6" t="str">
        <f aca="false">CONCATENATE(H35,"Video_DTF.mp4")</f>
        <v>https://raw.githubusercontent.com/maxuzkikh/Ozon_upload/main/images/А4/Video_DTF.mp4</v>
      </c>
    </row>
    <row r="36" customFormat="false" ht="23.1" hidden="false" customHeight="true" outlineLevel="0" collapsed="false">
      <c r="A36" s="19" t="s">
        <v>149</v>
      </c>
      <c r="C36" s="0" t="s">
        <v>150</v>
      </c>
      <c r="D36" s="0" t="str">
        <f aca="false">CONCATENATE("C:\Users\Max\Documents\GitHub\Ozon_upload\barcode\Термонаклека\A4\", A36, ".pdf")</f>
        <v>C:\Users\Max\Documents\GitHub\Ozon_upload\barcode\Термонаклека\A4\Термонаклейка Dolce Gabbana Дольче Габбана лимоны.pdf</v>
      </c>
      <c r="E36" s="0" t="str">
        <f aca="false">CONCATENATE("C:\work\baby prints\MainTop\tif\A4\",A36,"_img.tif")</f>
        <v>C:\work\baby prints\MainTop\tif\A4\Термонаклейка Dolce Gabbana Дольче Габбана лимоны_img.tif</v>
      </c>
      <c r="F36" s="0" t="n">
        <v>1</v>
      </c>
      <c r="G36" s="0" t="n">
        <v>1</v>
      </c>
      <c r="H36" s="0" t="s">
        <v>73</v>
      </c>
      <c r="I36" s="0" t="s">
        <v>74</v>
      </c>
      <c r="J36" s="0" t="s">
        <v>75</v>
      </c>
      <c r="M36" s="0" t="str">
        <f aca="false">A36</f>
        <v>Термонаклейка Dolce Gabbana Дольче Габбана лимоны</v>
      </c>
      <c r="O36" s="0" t="str">
        <f aca="false">"Термонаклейка для одежды:" &amp; SUBSTITUTE(A36, "Термонаклейка", "")</f>
        <v>Термонаклейка для одежды: Dolce Gabbana Дольче Габбана лимоны</v>
      </c>
      <c r="P36" s="0" t="n">
        <f aca="false">B36</f>
        <v>0</v>
      </c>
      <c r="Q36" s="0" t="n">
        <v>285</v>
      </c>
      <c r="R36" s="0" t="s">
        <v>76</v>
      </c>
      <c r="S36" s="7" t="str">
        <f aca="false">CONCATENATE(A36,".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Dolce Gabbana Дольче Габбана лимоны.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6" s="0" t="n">
        <v>1</v>
      </c>
      <c r="U36" s="0" t="n">
        <v>30</v>
      </c>
      <c r="V36" s="0" t="n">
        <v>25</v>
      </c>
      <c r="W36" s="0" t="n">
        <v>12</v>
      </c>
      <c r="X36" s="0" t="s">
        <v>77</v>
      </c>
      <c r="Y36" s="8" t="str">
        <f aca="false">CONCATENATE(CONCATENATE(H36,C36,"_1.jpg;"),CONCATENATE(H36,C36,"_2.jpg;"),CONCATENATE(H36,C36,"_3.jpg;"),CONCATENATE(H36,C36,"_4.jpg;"),CONCATENATE(H36,C36,"_5.jpg;"),CONCATENATE(H36,C36,"_6.jpg;"),CONCATENATE(H36,C36,"_7.jpg;"),CONCATENATE(H36,C36,"_8.jpg;"),CONCATENATE(H36,C36,"_9.jpg;"),CONCATENATE(H36,C36,"_10.jpg;"),CONCATENATE(H36,"instruction_A4.jpg;"),CONCATENATE(H36,"Video_DTF.mp4;"))</f>
        <v>https://raw.githubusercontent.com/maxuzkikh/Ozon_upload/main/images/А4/36_lemons250_1.jpg;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https://raw.githubusercontent.com/maxuzkikh/Ozon_upload/main/images/А4/Video_DTF.mp4;</v>
      </c>
      <c r="AA36" s="0" t="str">
        <f aca="false">A36</f>
        <v>Термонаклейка Dolce Gabbana Дольче Габбана лимоны</v>
      </c>
      <c r="AB36" s="0" t="n">
        <f aca="false">Q36</f>
        <v>285</v>
      </c>
      <c r="AC36" s="0" t="n">
        <f aca="false">ROUND(AB36*1.5,0)</f>
        <v>428</v>
      </c>
      <c r="AD36" s="9" t="s">
        <v>78</v>
      </c>
      <c r="AE36" s="10" t="s">
        <v>79</v>
      </c>
      <c r="AH36" s="0" t="n">
        <f aca="false">W36</f>
        <v>12</v>
      </c>
      <c r="AI36" s="15" t="n">
        <f aca="false">V36*10</f>
        <v>250</v>
      </c>
      <c r="AJ36" s="11" t="n">
        <v>1</v>
      </c>
      <c r="AK36" s="15" t="n">
        <f aca="false">U36*10</f>
        <v>300</v>
      </c>
      <c r="AL36" s="12" t="str">
        <f aca="false">CONCATENATE(H36,C36,"_1.jpg")</f>
        <v>https://raw.githubusercontent.com/maxuzkikh/Ozon_upload/main/images/А4/36_lemons250_1.jpg</v>
      </c>
      <c r="AM36" s="13" t="str">
        <f aca="false">CONCATENATE(CONCATENATE(H36, C36, "_2.jpg;"),CONCATENATE(H36, C36, "_3.jpg;"),CONCATENATE(H36, C36, "_4.jpg;"),CONCATENATE(H36, C36, "_5.jpg;"),CONCATENATE(H36, C36, "_6.jpg;"),CONCATENATE(H36, C36, "_7.jpg;"),CONCATENATE(H36, C36, "_8.jpg;"),CONCATENATE(H36, C36, "_9.jpg;"),CONCATENATE(H36, C36, "_10.jpg;"),CONCATENATE(H36, "instruction_A4.jpg;") )</f>
        <v>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v>
      </c>
      <c r="AP36" s="12" t="str">
        <f aca="false">J36</f>
        <v>Punky Monkey</v>
      </c>
      <c r="AQ36" s="14" t="s">
        <v>80</v>
      </c>
      <c r="AS36" s="10"/>
      <c r="AT36" s="0" t="str">
        <f aca="false">SUBSTITUTE(A36,"Термонаклейка ","")</f>
        <v>Dolce Gabbana Дольче Габбана лимоны</v>
      </c>
      <c r="AU36" s="9" t="s">
        <v>81</v>
      </c>
      <c r="AV36" s="0" t="str">
        <f aca="false">S36</f>
        <v>Термонаклейка Dolce Gabbana Дольче Габбана лимоны.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6" s="15" t="str">
        <f aca="false">X36</f>
        <v>Россия</v>
      </c>
      <c r="BA36" s="15" t="str">
        <f aca="false">R36</f>
        <v>Полимерный материал</v>
      </c>
      <c r="BC36" s="10" t="s">
        <v>79</v>
      </c>
      <c r="BD36" s="10"/>
      <c r="BE36" s="13" t="str">
        <f aca="false">CONCATENATE(H36,C36,"_color.jpg")</f>
        <v>https://raw.githubusercontent.com/maxuzkikh/Ozon_upload/main/images/А4/36_lemons250_color.jpg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Dolce Gabbana Дольче Габбана лимоны</v>
      </c>
      <c r="BR36" s="16" t="s">
        <v>82</v>
      </c>
      <c r="BS36" s="6" t="str">
        <f aca="false">CONCATENATE(H36,"Video_DTF.mp4")</f>
        <v>https://raw.githubusercontent.com/maxuzkikh/Ozon_upload/main/images/А4/Video_DTF.mp4</v>
      </c>
    </row>
    <row r="37" customFormat="false" ht="23.1" hidden="false" customHeight="true" outlineLevel="0" collapsed="false">
      <c r="A37" s="18" t="s">
        <v>151</v>
      </c>
      <c r="C37" s="0" t="s">
        <v>152</v>
      </c>
      <c r="D37" s="0" t="str">
        <f aca="false">CONCATENATE("C:\Users\Max\Documents\GitHub\Ozon_upload\barcode\Термонаклека\A4\", A37, ".pdf")</f>
        <v>C:\Users\Max\Documents\GitHub\Ozon_upload\barcode\Термонаклека\A4\Термонаклейка надпись love любовь 3 раза.pdf</v>
      </c>
      <c r="E37" s="0" t="str">
        <f aca="false">CONCATENATE("C:\work\baby prints\MainTop\tif\A4\",A37,"_img.tif")</f>
        <v>C:\work\baby prints\MainTop\tif\A4\Термонаклейка надпись love любовь 3 раза_img.tif</v>
      </c>
      <c r="F37" s="0" t="n">
        <v>1</v>
      </c>
      <c r="G37" s="0" t="n">
        <v>1</v>
      </c>
      <c r="H37" s="0" t="s">
        <v>73</v>
      </c>
      <c r="I37" s="0" t="s">
        <v>74</v>
      </c>
      <c r="J37" s="0" t="s">
        <v>75</v>
      </c>
      <c r="M37" s="0" t="str">
        <f aca="false">A37</f>
        <v>Термонаклейка надпись love любовь 3 раза</v>
      </c>
      <c r="O37" s="0" t="str">
        <f aca="false">"Термонаклейка для одежды:" &amp; SUBSTITUTE(A37, "Термонаклейка", "")</f>
        <v>Термонаклейка для одежды: надпись love любовь 3 раза</v>
      </c>
      <c r="P37" s="0" t="n">
        <f aca="false">B37</f>
        <v>0</v>
      </c>
      <c r="Q37" s="0" t="n">
        <v>285</v>
      </c>
      <c r="R37" s="0" t="s">
        <v>76</v>
      </c>
      <c r="S37" s="7" t="str">
        <f aca="false">CONCATENATE(A37,".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надпись love любовь 3 раза.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7" s="0" t="n">
        <v>1</v>
      </c>
      <c r="U37" s="0" t="n">
        <v>30</v>
      </c>
      <c r="V37" s="0" t="n">
        <v>25</v>
      </c>
      <c r="W37" s="0" t="n">
        <v>12</v>
      </c>
      <c r="X37" s="0" t="s">
        <v>77</v>
      </c>
      <c r="Y37" s="8" t="str">
        <f aca="false">CONCATENATE(CONCATENATE(H37,C37,"_1.jpg;"),CONCATENATE(H37,C37,"_2.jpg;"),CONCATENATE(H37,C37,"_3.jpg;"),CONCATENATE(H37,C37,"_4.jpg;"),CONCATENATE(H37,C37,"_5.jpg;"),CONCATENATE(H37,C37,"_6.jpg;"),CONCATENATE(H37,C37,"_7.jpg;"),CONCATENATE(H37,C37,"_8.jpg;"),CONCATENATE(H37,C37,"_9.jpg;"),CONCATENATE(H37,C37,"_10.jpg;"),CONCATENATE(H37,"instruction_A4.jpg;"),CONCATENATE(H37,"Video_DTF.mp4;"))</f>
        <v>https://raw.githubusercontent.com/maxuzkikh/Ozon_upload/main/images/А4/37_love2_250_1.jpg;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https://raw.githubusercontent.com/maxuzkikh/Ozon_upload/main/images/А4/Video_DTF.mp4;</v>
      </c>
      <c r="AA37" s="0" t="str">
        <f aca="false">A37</f>
        <v>Термонаклейка надпись love любовь 3 раза</v>
      </c>
      <c r="AB37" s="0" t="n">
        <f aca="false">Q37</f>
        <v>285</v>
      </c>
      <c r="AC37" s="0" t="n">
        <f aca="false">ROUND(AB37*1.5,0)</f>
        <v>428</v>
      </c>
      <c r="AD37" s="9" t="s">
        <v>78</v>
      </c>
      <c r="AE37" s="10" t="s">
        <v>79</v>
      </c>
      <c r="AH37" s="0" t="n">
        <f aca="false">W37</f>
        <v>12</v>
      </c>
      <c r="AI37" s="15" t="n">
        <f aca="false">V37*10</f>
        <v>250</v>
      </c>
      <c r="AJ37" s="11" t="n">
        <v>1</v>
      </c>
      <c r="AK37" s="15" t="n">
        <f aca="false">U37*10</f>
        <v>300</v>
      </c>
      <c r="AL37" s="12" t="str">
        <f aca="false">CONCATENATE(H37,C37,"_1.jpg")</f>
        <v>https://raw.githubusercontent.com/maxuzkikh/Ozon_upload/main/images/А4/37_love2_250_1.jpg</v>
      </c>
      <c r="AM37" s="13" t="str">
        <f aca="false">CONCATENATE(CONCATENATE(H37, C37, "_2.jpg;"),CONCATENATE(H37, C37, "_3.jpg;"),CONCATENATE(H37, C37, "_4.jpg;"),CONCATENATE(H37, C37, "_5.jpg;"),CONCATENATE(H37, C37, "_6.jpg;"),CONCATENATE(H37, C37, "_7.jpg;"),CONCATENATE(H37, C37, "_8.jpg;"),CONCATENATE(H37, C37, "_9.jpg;"),CONCATENATE(H37, C37, "_10.jpg;"),CONCATENATE(H37, "instruction_A4.jpg;") )</f>
        <v>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v>
      </c>
      <c r="AP37" s="12" t="str">
        <f aca="false">J37</f>
        <v>Punky Monkey</v>
      </c>
      <c r="AQ37" s="14" t="s">
        <v>80</v>
      </c>
      <c r="AS37" s="10"/>
      <c r="AT37" s="0" t="str">
        <f aca="false">SUBSTITUTE(A37,"Термонаклейка ","")</f>
        <v>надпись love любовь 3 раза</v>
      </c>
      <c r="AU37" s="9" t="s">
        <v>81</v>
      </c>
      <c r="AV37" s="0" t="str">
        <f aca="false">S37</f>
        <v>Термонаклейка надпись love любовь 3 раза.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7" s="15" t="str">
        <f aca="false">X37</f>
        <v>Россия</v>
      </c>
      <c r="BA37" s="15" t="str">
        <f aca="false">R37</f>
        <v>Полимерный материал</v>
      </c>
      <c r="BC37" s="10" t="s">
        <v>79</v>
      </c>
      <c r="BD37" s="10"/>
      <c r="BE37" s="13" t="str">
        <f aca="false">CONCATENATE(H37,C37,"_color.jpg")</f>
        <v>https://raw.githubusercontent.com/maxuzkikh/Ozon_upload/main/images/А4/37_love2_250_color.jpg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надпись love любовь 3 раза</v>
      </c>
      <c r="BR37" s="16" t="s">
        <v>82</v>
      </c>
      <c r="BS37" s="6" t="str">
        <f aca="false">CONCATENATE(H37,"Video_DTF.mp4")</f>
        <v>https://raw.githubusercontent.com/maxuzkikh/Ozon_upload/main/images/А4/Video_DTF.mp4</v>
      </c>
    </row>
    <row r="38" customFormat="false" ht="23.1" hidden="false" customHeight="true" outlineLevel="0" collapsed="false">
      <c r="A38" s="19" t="s">
        <v>153</v>
      </c>
      <c r="C38" s="0" t="s">
        <v>154</v>
      </c>
      <c r="D38" s="0" t="str">
        <f aca="false">CONCATENATE("C:\Users\Max\Documents\GitHub\Ozon_upload\barcode\Термонаклека\A4\", A38, ".pdf")</f>
        <v>C:\Users\Max\Documents\GitHub\Ozon_upload\barcode\Термонаклека\A4\Термонаклейка надпись love любовь.pdf</v>
      </c>
      <c r="E38" s="0" t="str">
        <f aca="false">CONCATENATE("C:\work\baby prints\MainTop\tif\A4\",A38,"_img.tif")</f>
        <v>C:\work\baby prints\MainTop\tif\A4\Термонаклейка надпись love любовь_img.tif</v>
      </c>
      <c r="F38" s="0" t="n">
        <v>1</v>
      </c>
      <c r="G38" s="0" t="n">
        <v>1</v>
      </c>
      <c r="H38" s="0" t="s">
        <v>73</v>
      </c>
      <c r="I38" s="0" t="s">
        <v>74</v>
      </c>
      <c r="J38" s="0" t="s">
        <v>75</v>
      </c>
      <c r="M38" s="0" t="str">
        <f aca="false">A38</f>
        <v>Термонаклейка надпись love любовь</v>
      </c>
      <c r="O38" s="0" t="str">
        <f aca="false">"Термонаклейка для одежды:" &amp; SUBSTITUTE(A38, "Термонаклейка", "")</f>
        <v>Термонаклейка для одежды: надпись love любовь</v>
      </c>
      <c r="P38" s="0" t="n">
        <f aca="false">B38</f>
        <v>0</v>
      </c>
      <c r="Q38" s="0" t="n">
        <v>285</v>
      </c>
      <c r="R38" s="0" t="s">
        <v>76</v>
      </c>
      <c r="S38" s="7" t="str">
        <f aca="false">CONCATENATE(A38,".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надпись love любовь.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8" s="0" t="n">
        <v>1</v>
      </c>
      <c r="U38" s="0" t="n">
        <v>30</v>
      </c>
      <c r="V38" s="0" t="n">
        <v>25</v>
      </c>
      <c r="W38" s="0" t="n">
        <v>12</v>
      </c>
      <c r="X38" s="0" t="s">
        <v>77</v>
      </c>
      <c r="Y38" s="8" t="str">
        <f aca="false">CONCATENATE(CONCATENATE(H38,C38,"_1.jpg;"),CONCATENATE(H38,C38,"_2.jpg;"),CONCATENATE(H38,C38,"_3.jpg;"),CONCATENATE(H38,C38,"_4.jpg;"),CONCATENATE(H38,C38,"_5.jpg;"),CONCATENATE(H38,C38,"_6.jpg;"),CONCATENATE(H38,C38,"_7.jpg;"),CONCATENATE(H38,C38,"_8.jpg;"),CONCATENATE(H38,C38,"_9.jpg;"),CONCATENATE(H38,C38,"_10.jpg;"),CONCATENATE(H38,"instruction_A4.jpg;"),CONCATENATE(H38,"Video_DTF.mp4;"))</f>
        <v>https://raw.githubusercontent.com/maxuzkikh/Ozon_upload/main/images/А4/38_love220_1.jpg;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https://raw.githubusercontent.com/maxuzkikh/Ozon_upload/main/images/А4/Video_DTF.mp4;</v>
      </c>
      <c r="AA38" s="0" t="str">
        <f aca="false">A38</f>
        <v>Термонаклейка надпись love любовь</v>
      </c>
      <c r="AB38" s="0" t="n">
        <f aca="false">Q38</f>
        <v>285</v>
      </c>
      <c r="AC38" s="0" t="n">
        <f aca="false">ROUND(AB38*1.5,0)</f>
        <v>428</v>
      </c>
      <c r="AD38" s="9" t="s">
        <v>78</v>
      </c>
      <c r="AE38" s="10" t="s">
        <v>79</v>
      </c>
      <c r="AH38" s="0" t="n">
        <f aca="false">W38</f>
        <v>12</v>
      </c>
      <c r="AI38" s="15" t="n">
        <f aca="false">V38*10</f>
        <v>250</v>
      </c>
      <c r="AJ38" s="11" t="n">
        <v>1</v>
      </c>
      <c r="AK38" s="15" t="n">
        <f aca="false">U38*10</f>
        <v>300</v>
      </c>
      <c r="AL38" s="12" t="str">
        <f aca="false">CONCATENATE(H38,C38,"_1.jpg")</f>
        <v>https://raw.githubusercontent.com/maxuzkikh/Ozon_upload/main/images/А4/38_love220_1.jpg</v>
      </c>
      <c r="AM38" s="13" t="str">
        <f aca="false">CONCATENATE(CONCATENATE(H38, C38, "_2.jpg;"),CONCATENATE(H38, C38, "_3.jpg;"),CONCATENATE(H38, C38, "_4.jpg;"),CONCATENATE(H38, C38, "_5.jpg;"),CONCATENATE(H38, C38, "_6.jpg;"),CONCATENATE(H38, C38, "_7.jpg;"),CONCATENATE(H38, C38, "_8.jpg;"),CONCATENATE(H38, C38, "_9.jpg;"),CONCATENATE(H38, C38, "_10.jpg;"),CONCATENATE(H38, "instruction_A4.jpg;") )</f>
        <v>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v>
      </c>
      <c r="AP38" s="12" t="str">
        <f aca="false">J38</f>
        <v>Punky Monkey</v>
      </c>
      <c r="AQ38" s="14" t="s">
        <v>80</v>
      </c>
      <c r="AS38" s="10"/>
      <c r="AT38" s="0" t="str">
        <f aca="false">SUBSTITUTE(A38,"Термонаклейка ","")</f>
        <v>надпись love любовь</v>
      </c>
      <c r="AU38" s="9" t="s">
        <v>81</v>
      </c>
      <c r="AV38" s="0" t="str">
        <f aca="false">S38</f>
        <v>Термонаклейка надпись love любовь.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8" s="15" t="str">
        <f aca="false">X38</f>
        <v>Россия</v>
      </c>
      <c r="BA38" s="15" t="str">
        <f aca="false">R38</f>
        <v>Полимерный материал</v>
      </c>
      <c r="BC38" s="10" t="s">
        <v>79</v>
      </c>
      <c r="BD38" s="10"/>
      <c r="BE38" s="13" t="str">
        <f aca="false">CONCATENATE(H38,C38,"_color.jpg")</f>
        <v>https://raw.githubusercontent.com/maxuzkikh/Ozon_upload/main/images/А4/38_love220_color.jpg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надпись love любовь</v>
      </c>
      <c r="BR38" s="16" t="s">
        <v>82</v>
      </c>
      <c r="BS38" s="6" t="str">
        <f aca="false">CONCATENATE(H38,"Video_DTF.mp4")</f>
        <v>https://raw.githubusercontent.com/maxuzkikh/Ozon_upload/main/images/А4/Video_DTF.mp4</v>
      </c>
    </row>
    <row r="39" customFormat="false" ht="23.1" hidden="false" customHeight="true" outlineLevel="0" collapsed="false">
      <c r="A39" s="19" t="s">
        <v>155</v>
      </c>
      <c r="C39" s="0" t="s">
        <v>156</v>
      </c>
      <c r="D39" s="0" t="str">
        <f aca="false">CONCATENATE("C:\Users\Max\Documents\GitHub\Ozon_upload\barcode\Термонаклека\A4\", A39, ".pdf")</f>
        <v>C:\Users\Max\Documents\GitHub\Ozon_upload\barcode\Термонаклека\A4\Термонаклейка Мэрилин Монро Supreme Суприм глаза.pdf</v>
      </c>
      <c r="E39" s="0" t="str">
        <f aca="false">CONCATENATE("C:\work\baby prints\MainTop\tif\A4\",A39,"_img.tif")</f>
        <v>C:\work\baby prints\MainTop\tif\A4\Термонаклейка Мэрилин Монро Supreme Суприм глаза_img.tif</v>
      </c>
      <c r="F39" s="0" t="n">
        <v>1</v>
      </c>
      <c r="G39" s="0" t="n">
        <v>1</v>
      </c>
      <c r="H39" s="0" t="s">
        <v>73</v>
      </c>
      <c r="I39" s="0" t="s">
        <v>74</v>
      </c>
      <c r="J39" s="0" t="s">
        <v>75</v>
      </c>
      <c r="M39" s="0" t="str">
        <f aca="false">A39</f>
        <v>Термонаклейка Мэрилин Монро Supreme Суприм глаза</v>
      </c>
      <c r="O39" s="0" t="str">
        <f aca="false">"Термонаклейка для одежды:" &amp; SUBSTITUTE(A39, "Термонаклейка", "")</f>
        <v>Термонаклейка для одежды: Мэрилин Монро Supreme Суприм глаза</v>
      </c>
      <c r="P39" s="0" t="n">
        <f aca="false">B39</f>
        <v>0</v>
      </c>
      <c r="Q39" s="0" t="n">
        <v>285</v>
      </c>
      <c r="R39" s="0" t="s">
        <v>76</v>
      </c>
      <c r="S39" s="7" t="str">
        <f aca="false">CONCATENATE(A39,".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Мэрилин Монро Supreme Суприм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9" s="0" t="n">
        <v>1</v>
      </c>
      <c r="U39" s="0" t="n">
        <v>30</v>
      </c>
      <c r="V39" s="0" t="n">
        <v>25</v>
      </c>
      <c r="W39" s="0" t="n">
        <v>12</v>
      </c>
      <c r="X39" s="0" t="s">
        <v>77</v>
      </c>
      <c r="Y39" s="8" t="str">
        <f aca="false">CONCATENATE(CONCATENATE(H39,C39,"_1.jpg;"),CONCATENATE(H39,C39,"_2.jpg;"),CONCATENATE(H39,C39,"_3.jpg;"),CONCATENATE(H39,C39,"_4.jpg;"),CONCATENATE(H39,C39,"_5.jpg;"),CONCATENATE(H39,C39,"_6.jpg;"),CONCATENATE(H39,C39,"_7.jpg;"),CONCATENATE(H39,C39,"_8.jpg;"),CONCATENATE(H39,C39,"_9.jpg;"),CONCATENATE(H39,C39,"_10.jpg;"),CONCATENATE(H39,"instruction_A4.jpg;"),CONCATENATE(H39,"Video_DTF.mp4;"))</f>
        <v>https://raw.githubusercontent.com/maxuzkikh/Ozon_upload/main/images/А4/39_MERLIN2_250_1.jpg;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https://raw.githubusercontent.com/maxuzkikh/Ozon_upload/main/images/А4/Video_DTF.mp4;</v>
      </c>
      <c r="AA39" s="0" t="str">
        <f aca="false">A39</f>
        <v>Термонаклейка Мэрилин Монро Supreme Суприм глаза</v>
      </c>
      <c r="AB39" s="0" t="n">
        <f aca="false">Q39</f>
        <v>285</v>
      </c>
      <c r="AC39" s="0" t="n">
        <f aca="false">ROUND(AB39*1.5,0)</f>
        <v>428</v>
      </c>
      <c r="AD39" s="9" t="s">
        <v>78</v>
      </c>
      <c r="AE39" s="10" t="s">
        <v>79</v>
      </c>
      <c r="AH39" s="0" t="n">
        <f aca="false">W39</f>
        <v>12</v>
      </c>
      <c r="AI39" s="15" t="n">
        <f aca="false">V39*10</f>
        <v>250</v>
      </c>
      <c r="AJ39" s="11" t="n">
        <v>1</v>
      </c>
      <c r="AK39" s="15" t="n">
        <f aca="false">U39*10</f>
        <v>300</v>
      </c>
      <c r="AL39" s="12" t="str">
        <f aca="false">CONCATENATE(H39,C39,"_1.jpg")</f>
        <v>https://raw.githubusercontent.com/maxuzkikh/Ozon_upload/main/images/А4/39_MERLIN2_250_1.jpg</v>
      </c>
      <c r="AM39" s="13" t="str">
        <f aca="false">CONCATENATE(CONCATENATE(H39, C39, "_2.jpg;"),CONCATENATE(H39, C39, "_3.jpg;"),CONCATENATE(H39, C39, "_4.jpg;"),CONCATENATE(H39, C39, "_5.jpg;"),CONCATENATE(H39, C39, "_6.jpg;"),CONCATENATE(H39, C39, "_7.jpg;"),CONCATENATE(H39, C39, "_8.jpg;"),CONCATENATE(H39, C39, "_9.jpg;"),CONCATENATE(H39, C39, "_10.jpg;"),CONCATENATE(H39, "instruction_A4.jpg;") )</f>
        <v>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v>
      </c>
      <c r="AP39" s="12" t="str">
        <f aca="false">J39</f>
        <v>Punky Monkey</v>
      </c>
      <c r="AQ39" s="14" t="s">
        <v>80</v>
      </c>
      <c r="AS39" s="10"/>
      <c r="AT39" s="0" t="str">
        <f aca="false">SUBSTITUTE(A39,"Термонаклейка ","")</f>
        <v>Мэрилин Монро Supreme Суприм глаза</v>
      </c>
      <c r="AU39" s="9" t="s">
        <v>81</v>
      </c>
      <c r="AV39" s="0" t="str">
        <f aca="false">S39</f>
        <v>Термонаклейка Мэрилин Монро Supreme Суприм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9" s="15" t="str">
        <f aca="false">X39</f>
        <v>Россия</v>
      </c>
      <c r="BA39" s="15" t="str">
        <f aca="false">R39</f>
        <v>Полимерный материал</v>
      </c>
      <c r="BC39" s="10" t="s">
        <v>79</v>
      </c>
      <c r="BD39" s="10"/>
      <c r="BE39" s="13" t="str">
        <f aca="false">CONCATENATE(H39,C39,"_color.jpg")</f>
        <v>https://raw.githubusercontent.com/maxuzkikh/Ozon_upload/main/images/А4/39_MERLIN2_250_color.jpg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Мэрилин Монро Supreme Суприм глаза</v>
      </c>
      <c r="BR39" s="16" t="s">
        <v>82</v>
      </c>
      <c r="BS39" s="6" t="str">
        <f aca="false">CONCATENATE(H39,"Video_DTF.mp4")</f>
        <v>https://raw.githubusercontent.com/maxuzkikh/Ozon_upload/main/images/А4/Video_DTF.mp4</v>
      </c>
    </row>
    <row r="40" customFormat="false" ht="23.1" hidden="false" customHeight="true" outlineLevel="0" collapsed="false">
      <c r="A40" s="19" t="s">
        <v>157</v>
      </c>
      <c r="C40" s="0" t="s">
        <v>158</v>
      </c>
      <c r="D40" s="0" t="str">
        <f aca="false">CONCATENATE("C:\Users\Max\Documents\GitHub\Ozon_upload\barcode\Термонаклека\A4\", A40, ".pdf")</f>
        <v>C:\Users\Max\Documents\GitHub\Ozon_upload\barcode\Термонаклека\A4\Термонаклейка Микки Маус надписи на фоне.pdf</v>
      </c>
      <c r="E40" s="0" t="str">
        <f aca="false">CONCATENATE("C:\work\baby prints\MainTop\tif\A4\",A40,"_img.tif")</f>
        <v>C:\work\baby prints\MainTop\tif\A4\Термонаклейка Микки Маус надписи на фоне_img.tif</v>
      </c>
      <c r="F40" s="0" t="n">
        <v>1</v>
      </c>
      <c r="G40" s="0" t="n">
        <v>1</v>
      </c>
      <c r="H40" s="0" t="s">
        <v>73</v>
      </c>
      <c r="I40" s="0" t="s">
        <v>74</v>
      </c>
      <c r="J40" s="0" t="s">
        <v>75</v>
      </c>
      <c r="M40" s="0" t="str">
        <f aca="false">A40</f>
        <v>Термонаклейка Микки Маус надписи на фоне</v>
      </c>
      <c r="O40" s="0" t="str">
        <f aca="false">"Термонаклейка для одежды:" &amp; SUBSTITUTE(A40, "Термонаклейка", "")</f>
        <v>Термонаклейка для одежды: Микки Маус надписи на фоне</v>
      </c>
      <c r="P40" s="0" t="n">
        <f aca="false">B40</f>
        <v>0</v>
      </c>
      <c r="Q40" s="0" t="n">
        <v>285</v>
      </c>
      <c r="R40" s="0" t="s">
        <v>76</v>
      </c>
      <c r="S40" s="7" t="str">
        <f aca="false">CONCATENATE(A40,".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Микки Маус надписи на фоне.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0" s="0" t="n">
        <v>1</v>
      </c>
      <c r="U40" s="0" t="n">
        <v>30</v>
      </c>
      <c r="V40" s="0" t="n">
        <v>25</v>
      </c>
      <c r="W40" s="0" t="n">
        <v>12</v>
      </c>
      <c r="X40" s="0" t="s">
        <v>77</v>
      </c>
      <c r="Y40" s="8" t="str">
        <f aca="false">CONCATENATE(CONCATENATE(H40,C40,"_1.jpg;"),CONCATENATE(H40,C40,"_2.jpg;"),CONCATENATE(H40,C40,"_3.jpg;"),CONCATENATE(H40,C40,"_4.jpg;"),CONCATENATE(H40,C40,"_5.jpg;"),CONCATENATE(H40,C40,"_6.jpg;"),CONCATENATE(H40,C40,"_7.jpg;"),CONCATENATE(H40,C40,"_8.jpg;"),CONCATENATE(H40,C40,"_9.jpg;"),CONCATENATE(H40,C40,"_10.jpg;"),CONCATENATE(H40,"instruction_A4.jpg;"),CONCATENATE(H40,"Video_DTF.mp4;"))</f>
        <v>https://raw.githubusercontent.com/maxuzkikh/Ozon_upload/main/images/А4/40_mickey1_20_1.jpg;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https://raw.githubusercontent.com/maxuzkikh/Ozon_upload/main/images/А4/Video_DTF.mp4;</v>
      </c>
      <c r="AA40" s="0" t="str">
        <f aca="false">A40</f>
        <v>Термонаклейка Микки Маус надписи на фоне</v>
      </c>
      <c r="AB40" s="0" t="n">
        <f aca="false">Q40</f>
        <v>285</v>
      </c>
      <c r="AC40" s="0" t="n">
        <f aca="false">ROUND(AB40*1.5,0)</f>
        <v>428</v>
      </c>
      <c r="AD40" s="9" t="s">
        <v>78</v>
      </c>
      <c r="AE40" s="10" t="s">
        <v>79</v>
      </c>
      <c r="AH40" s="0" t="n">
        <f aca="false">W40</f>
        <v>12</v>
      </c>
      <c r="AI40" s="15" t="n">
        <f aca="false">V40*10</f>
        <v>250</v>
      </c>
      <c r="AJ40" s="11" t="n">
        <v>1</v>
      </c>
      <c r="AK40" s="15" t="n">
        <f aca="false">U40*10</f>
        <v>300</v>
      </c>
      <c r="AL40" s="12" t="str">
        <f aca="false">CONCATENATE(H40,C40,"_1.jpg")</f>
        <v>https://raw.githubusercontent.com/maxuzkikh/Ozon_upload/main/images/А4/40_mickey1_20_1.jpg</v>
      </c>
      <c r="AM40" s="13" t="str">
        <f aca="false">CONCATENATE(CONCATENATE(H40, C40, "_2.jpg;"),CONCATENATE(H40, C40, "_3.jpg;"),CONCATENATE(H40, C40, "_4.jpg;"),CONCATENATE(H40, C40, "_5.jpg;"),CONCATENATE(H40, C40, "_6.jpg;"),CONCATENATE(H40, C40, "_7.jpg;"),CONCATENATE(H40, C40, "_8.jpg;"),CONCATENATE(H40, C40, "_9.jpg;"),CONCATENATE(H40, C40, "_10.jpg;"),CONCATENATE(H40, "instruction_A4.jpg;") )</f>
        <v>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v>
      </c>
      <c r="AP40" s="12" t="str">
        <f aca="false">J40</f>
        <v>Punky Monkey</v>
      </c>
      <c r="AQ40" s="14" t="s">
        <v>80</v>
      </c>
      <c r="AS40" s="10"/>
      <c r="AT40" s="0" t="str">
        <f aca="false">SUBSTITUTE(A40,"Термонаклейка ","")</f>
        <v>Микки Маус надписи на фоне</v>
      </c>
      <c r="AU40" s="9" t="s">
        <v>81</v>
      </c>
      <c r="AV40" s="0" t="str">
        <f aca="false">S40</f>
        <v>Термонаклейка Микки Маус надписи на фоне.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0" s="15" t="str">
        <f aca="false">X40</f>
        <v>Россия</v>
      </c>
      <c r="BA40" s="15" t="str">
        <f aca="false">R40</f>
        <v>Полимерный материал</v>
      </c>
      <c r="BC40" s="10" t="s">
        <v>79</v>
      </c>
      <c r="BD40" s="10"/>
      <c r="BE40" s="13" t="str">
        <f aca="false">CONCATENATE(H40,C40,"_color.jpg")</f>
        <v>https://raw.githubusercontent.com/maxuzkikh/Ozon_upload/main/images/А4/40_mickey1_20_color.jpg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Микки Маус надписи на фоне</v>
      </c>
      <c r="BR40" s="16" t="s">
        <v>82</v>
      </c>
      <c r="BS40" s="6" t="str">
        <f aca="false">CONCATENATE(H40,"Video_DTF.mp4")</f>
        <v>https://raw.githubusercontent.com/maxuzkikh/Ozon_upload/main/images/А4/Video_DTF.mp4</v>
      </c>
    </row>
    <row r="41" customFormat="false" ht="23.1" hidden="false" customHeight="true" outlineLevel="0" collapsed="false">
      <c r="A41" s="19" t="s">
        <v>159</v>
      </c>
      <c r="C41" s="0" t="s">
        <v>160</v>
      </c>
      <c r="D41" s="0" t="str">
        <f aca="false">CONCATENATE("C:\Users\Max\Documents\GitHub\Ozon_upload\barcode\Термонаклека\A4\", A41, ".pdf")</f>
        <v>C:\Users\Max\Documents\GitHub\Ozon_upload\barcode\Термонаклека\A4\Термонаклейка картина Девушка с сережкой Билли.pdf</v>
      </c>
      <c r="E41" s="0" t="str">
        <f aca="false">CONCATENATE("C:\work\baby prints\MainTop\tif\A4\",A41,"_img.tif")</f>
        <v>C:\work\baby prints\MainTop\tif\A4\Термонаклейка картина Девушка с сережкой Билли_img.tif</v>
      </c>
      <c r="F41" s="0" t="n">
        <v>1</v>
      </c>
      <c r="G41" s="0" t="n">
        <v>1</v>
      </c>
      <c r="H41" s="0" t="s">
        <v>73</v>
      </c>
      <c r="I41" s="0" t="s">
        <v>74</v>
      </c>
      <c r="J41" s="0" t="s">
        <v>75</v>
      </c>
      <c r="M41" s="0" t="str">
        <f aca="false">A41</f>
        <v>Термонаклейка картина Девушка с сережкой Билли</v>
      </c>
      <c r="O41" s="0" t="str">
        <f aca="false">"Термонаклейка для одежды:" &amp; SUBSTITUTE(A41, "Термонаклейка", "")</f>
        <v>Термонаклейка для одежды: картина Девушка с сережкой Билли</v>
      </c>
      <c r="P41" s="0" t="n">
        <f aca="false">B41</f>
        <v>0</v>
      </c>
      <c r="Q41" s="0" t="n">
        <v>285</v>
      </c>
      <c r="R41" s="0" t="s">
        <v>76</v>
      </c>
      <c r="S41" s="7" t="str">
        <f aca="false">CONCATENATE(A41,".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1" s="0" t="n">
        <v>1</v>
      </c>
      <c r="U41" s="0" t="n">
        <v>30</v>
      </c>
      <c r="V41" s="0" t="n">
        <v>25</v>
      </c>
      <c r="W41" s="0" t="n">
        <v>12</v>
      </c>
      <c r="X41" s="0" t="s">
        <v>77</v>
      </c>
      <c r="Y41" s="8" t="str">
        <f aca="false">CONCATENATE(CONCATENATE(H41,C41,"_1.jpg;"),CONCATENATE(H41,C41,"_2.jpg;"),CONCATENATE(H41,C41,"_3.jpg;"),CONCATENATE(H41,C41,"_4.jpg;"),CONCATENATE(H41,C41,"_5.jpg;"),CONCATENATE(H41,C41,"_6.jpg;"),CONCATENATE(H41,C41,"_7.jpg;"),CONCATENATE(H41,C41,"_8.jpg;"),CONCATENATE(H41,C41,"_9.jpg;"),CONCATENATE(H41,C41,"_10.jpg;"),CONCATENATE(H41,"instruction_A4.jpg;"),CONCATENATE(H41,"Video_DTF.mp4;"))</f>
        <v>https://raw.githubusercontent.com/maxuzkikh/Ozon_upload/main/images/А4/41_perl_girl_250_1.jpg;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https://raw.githubusercontent.com/maxuzkikh/Ozon_upload/main/images/А4/Video_DTF.mp4;</v>
      </c>
      <c r="AA41" s="0" t="str">
        <f aca="false">A41</f>
        <v>Термонаклейка картина Девушка с сережкой Билли</v>
      </c>
      <c r="AB41" s="0" t="n">
        <f aca="false">Q41</f>
        <v>285</v>
      </c>
      <c r="AC41" s="0" t="n">
        <f aca="false">ROUND(AB41*1.5,0)</f>
        <v>428</v>
      </c>
      <c r="AD41" s="9" t="s">
        <v>78</v>
      </c>
      <c r="AE41" s="10" t="s">
        <v>79</v>
      </c>
      <c r="AH41" s="0" t="n">
        <f aca="false">W41</f>
        <v>12</v>
      </c>
      <c r="AI41" s="15" t="n">
        <f aca="false">V41*10</f>
        <v>250</v>
      </c>
      <c r="AJ41" s="11" t="n">
        <v>1</v>
      </c>
      <c r="AK41" s="15" t="n">
        <f aca="false">U41*10</f>
        <v>300</v>
      </c>
      <c r="AL41" s="12" t="str">
        <f aca="false">CONCATENATE(H41,C41,"_1.jpg")</f>
        <v>https://raw.githubusercontent.com/maxuzkikh/Ozon_upload/main/images/А4/41_perl_girl_250_1.jpg</v>
      </c>
      <c r="AM41" s="13" t="str">
        <f aca="false">CONCATENATE(CONCATENATE(H41, C41, "_2.jpg;"),CONCATENATE(H41, C41, "_3.jpg;"),CONCATENATE(H41, C41, "_4.jpg;"),CONCATENATE(H41, C41, "_5.jpg;"),CONCATENATE(H41, C41, "_6.jpg;"),CONCATENATE(H41, C41, "_7.jpg;"),CONCATENATE(H41, C41, "_8.jpg;"),CONCATENATE(H41, C41, "_9.jpg;"),CONCATENATE(H41, C41, "_10.jpg;"),CONCATENATE(H41, "instruction_A4.jpg;") )</f>
        <v>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v>
      </c>
      <c r="AP41" s="12" t="str">
        <f aca="false">J41</f>
        <v>Punky Monkey</v>
      </c>
      <c r="AQ41" s="14" t="s">
        <v>80</v>
      </c>
      <c r="AS41" s="10"/>
      <c r="AT41" s="0" t="str">
        <f aca="false">SUBSTITUTE(A41,"Термонаклейка ","")</f>
        <v>картина Девушка с сережкой Билли</v>
      </c>
      <c r="AU41" s="9" t="s">
        <v>81</v>
      </c>
      <c r="AV41" s="0" t="str">
        <f aca="false">S41</f>
        <v>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1" s="15" t="str">
        <f aca="false">X41</f>
        <v>Россия</v>
      </c>
      <c r="BA41" s="15" t="str">
        <f aca="false">R41</f>
        <v>Полимерный материал</v>
      </c>
      <c r="BC41" s="10" t="s">
        <v>79</v>
      </c>
      <c r="BD41" s="10"/>
      <c r="BE41" s="13" t="str">
        <f aca="false">CONCATENATE(H41,C41,"_color.jpg")</f>
        <v>https://raw.githubusercontent.com/maxuzkikh/Ozon_upload/main/images/А4/41_perl_girl_250_color.jpg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картина Девушка с сережкой Билли</v>
      </c>
      <c r="BR41" s="16" t="s">
        <v>82</v>
      </c>
      <c r="BS41" s="6" t="str">
        <f aca="false">CONCATENATE(H41,"Video_DTF.mp4")</f>
        <v>https://raw.githubusercontent.com/maxuzkikh/Ozon_upload/main/images/А4/Video_DTF.mp4</v>
      </c>
    </row>
    <row r="42" customFormat="false" ht="23.1" hidden="false" customHeight="true" outlineLevel="0" collapsed="false">
      <c r="A42" s="19" t="s">
        <v>161</v>
      </c>
      <c r="C42" s="0" t="s">
        <v>162</v>
      </c>
      <c r="D42" s="0" t="str">
        <f aca="false">CONCATENATE("C:\Users\Max\Documents\GitHub\Ozon_upload\barcode\Термонаклека\A4\", A42, ".pdf")</f>
        <v>C:\Users\Max\Documents\GitHub\Ozon_upload\barcode\Термонаклека\A4\Термонаклейка Play Boy губы обложка губы марка.pdf</v>
      </c>
      <c r="E42" s="0" t="str">
        <f aca="false">CONCATENATE("C:\work\baby prints\MainTop\tif\A4\",A42,"_img.tif")</f>
        <v>C:\work\baby prints\MainTop\tif\A4\Термонаклейка Play Boy губы обложка губы марка_img.tif</v>
      </c>
      <c r="F42" s="0" t="n">
        <v>1</v>
      </c>
      <c r="G42" s="0" t="n">
        <v>1</v>
      </c>
      <c r="H42" s="0" t="s">
        <v>73</v>
      </c>
      <c r="I42" s="0" t="s">
        <v>74</v>
      </c>
      <c r="J42" s="0" t="s">
        <v>75</v>
      </c>
      <c r="M42" s="0" t="str">
        <f aca="false">A42</f>
        <v>Термонаклейка Play Boy губы обложка губы марка</v>
      </c>
      <c r="O42" s="0" t="str">
        <f aca="false">"Термонаклейка для одежды:" &amp; SUBSTITUTE(A42, "Термонаклейка", "")</f>
        <v>Термонаклейка для одежды: Play Boy губы обложка губы марка</v>
      </c>
      <c r="P42" s="0" t="n">
        <f aca="false">B42</f>
        <v>0</v>
      </c>
      <c r="Q42" s="0" t="n">
        <v>285</v>
      </c>
      <c r="R42" s="0" t="s">
        <v>76</v>
      </c>
      <c r="S42" s="7" t="str">
        <f aca="false">CONCATENATE(A42,".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2" s="0" t="n">
        <v>1</v>
      </c>
      <c r="U42" s="0" t="n">
        <v>30</v>
      </c>
      <c r="V42" s="0" t="n">
        <v>25</v>
      </c>
      <c r="W42" s="0" t="n">
        <v>12</v>
      </c>
      <c r="X42" s="0" t="s">
        <v>77</v>
      </c>
      <c r="Y42" s="8" t="str">
        <f aca="false">CONCATENATE(CONCATENATE(H42,C42,"_1.jpg;"),CONCATENATE(H42,C42,"_2.jpg;"),CONCATENATE(H42,C42,"_3.jpg;"),CONCATENATE(H42,C42,"_4.jpg;"),CONCATENATE(H42,C42,"_5.jpg;"),CONCATENATE(H42,C42,"_6.jpg;"),CONCATENATE(H42,C42,"_7.jpg;"),CONCATENATE(H42,C42,"_8.jpg;"),CONCATENATE(H42,C42,"_9.jpg;"),CONCATENATE(H42,C42,"_10.jpg;"),CONCATENATE(H42,"instruction_A4.jpg;"),CONCATENATE(H42,"Video_DTF.mp4;"))</f>
        <v>https://raw.githubusercontent.com/maxuzkikh/Ozon_upload/main/images/А4/42_playboy250_1.jpg;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https://raw.githubusercontent.com/maxuzkikh/Ozon_upload/main/images/А4/Video_DTF.mp4;</v>
      </c>
      <c r="AA42" s="0" t="str">
        <f aca="false">A42</f>
        <v>Термонаклейка Play Boy губы обложка губы марка</v>
      </c>
      <c r="AB42" s="0" t="n">
        <f aca="false">Q42</f>
        <v>285</v>
      </c>
      <c r="AC42" s="0" t="n">
        <f aca="false">ROUND(AB42*1.5,0)</f>
        <v>428</v>
      </c>
      <c r="AD42" s="9" t="s">
        <v>78</v>
      </c>
      <c r="AE42" s="10" t="s">
        <v>79</v>
      </c>
      <c r="AH42" s="0" t="n">
        <f aca="false">W42</f>
        <v>12</v>
      </c>
      <c r="AI42" s="15" t="n">
        <f aca="false">V42*10</f>
        <v>250</v>
      </c>
      <c r="AJ42" s="11" t="n">
        <v>1</v>
      </c>
      <c r="AK42" s="15" t="n">
        <f aca="false">U42*10</f>
        <v>300</v>
      </c>
      <c r="AL42" s="12" t="str">
        <f aca="false">CONCATENATE(H42,C42,"_1.jpg")</f>
        <v>https://raw.githubusercontent.com/maxuzkikh/Ozon_upload/main/images/А4/42_playboy250_1.jpg</v>
      </c>
      <c r="AM42" s="13" t="str">
        <f aca="false">CONCATENATE(CONCATENATE(H42, C42, "_2.jpg;"),CONCATENATE(H42, C42, "_3.jpg;"),CONCATENATE(H42, C42, "_4.jpg;"),CONCATENATE(H42, C42, "_5.jpg;"),CONCATENATE(H42, C42, "_6.jpg;"),CONCATENATE(H42, C42, "_7.jpg;"),CONCATENATE(H42, C42, "_8.jpg;"),CONCATENATE(H42, C42, "_9.jpg;"),CONCATENATE(H42, C42, "_10.jpg;"),CONCATENATE(H42, "instruction_A4.jpg;") )</f>
        <v>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v>
      </c>
      <c r="AP42" s="12" t="str">
        <f aca="false">J42</f>
        <v>Punky Monkey</v>
      </c>
      <c r="AQ42" s="14" t="s">
        <v>80</v>
      </c>
      <c r="AS42" s="10"/>
      <c r="AT42" s="0" t="str">
        <f aca="false">SUBSTITUTE(A42,"Термонаклейка ","")</f>
        <v>Play Boy губы обложка губы марка</v>
      </c>
      <c r="AU42" s="9" t="s">
        <v>81</v>
      </c>
      <c r="AV42" s="0" t="str">
        <f aca="false">S42</f>
        <v>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2" s="15" t="str">
        <f aca="false">X42</f>
        <v>Россия</v>
      </c>
      <c r="BA42" s="15" t="str">
        <f aca="false">R42</f>
        <v>Полимерный материал</v>
      </c>
      <c r="BC42" s="10" t="s">
        <v>79</v>
      </c>
      <c r="BD42" s="10"/>
      <c r="BE42" s="13" t="str">
        <f aca="false">CONCATENATE(H42,C42,"_color.jpg")</f>
        <v>https://raw.githubusercontent.com/maxuzkikh/Ozon_upload/main/images/А4/42_playboy250_color.jpg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 Play Boy губы обложка губы марка</v>
      </c>
      <c r="BR42" s="16" t="s">
        <v>82</v>
      </c>
      <c r="BS42" s="6" t="str">
        <f aca="false">CONCATENATE(H42,"Video_DTF.mp4")</f>
        <v>https://raw.githubusercontent.com/maxuzkikh/Ozon_upload/main/images/А4/Video_DTF.mp4</v>
      </c>
    </row>
    <row r="43" customFormat="false" ht="23.1" hidden="false" customHeight="true" outlineLevel="0" collapsed="false">
      <c r="A43" s="19" t="s">
        <v>163</v>
      </c>
      <c r="C43" s="0" t="s">
        <v>164</v>
      </c>
      <c r="D43" s="0" t="str">
        <f aca="false">CONCATENATE("C:\Users\Max\Documents\GitHub\Ozon_upload\barcode\Термонаклека\A4\", A43, ".pdf")</f>
        <v>C:\Users\Max\Documents\GitHub\Ozon_upload\barcode\Термонаклека\A4\Термонаклейка Змеи Змея на розовом фоне паттерн.pdf</v>
      </c>
      <c r="E43" s="0" t="str">
        <f aca="false">CONCATENATE("C:\work\baby prints\MainTop\tif\A4\",A43,"_img.tif")</f>
        <v>C:\work\baby prints\MainTop\tif\A4\Термонаклейка Змеи Змея на розовом фоне паттерн_img.tif</v>
      </c>
      <c r="F43" s="0" t="n">
        <v>1</v>
      </c>
      <c r="G43" s="0" t="n">
        <v>1</v>
      </c>
      <c r="H43" s="0" t="s">
        <v>73</v>
      </c>
      <c r="I43" s="0" t="s">
        <v>74</v>
      </c>
      <c r="J43" s="0" t="s">
        <v>75</v>
      </c>
      <c r="M43" s="0" t="str">
        <f aca="false">A43</f>
        <v>Термонаклейка Змеи Змея на розовом фоне паттерн</v>
      </c>
      <c r="O43" s="0" t="str">
        <f aca="false">"Термонаклейка для одежды:" &amp; SUBSTITUTE(A43, "Термонаклейка", "")</f>
        <v>Термонаклейка для одежды: Змеи Змея на розовом фоне паттерн</v>
      </c>
      <c r="P43" s="0" t="n">
        <f aca="false">B43</f>
        <v>0</v>
      </c>
      <c r="Q43" s="0" t="n">
        <v>285</v>
      </c>
      <c r="R43" s="0" t="s">
        <v>76</v>
      </c>
      <c r="S43" s="7" t="str">
        <f aca="false">CONCATENATE(A43,".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3" s="0" t="n">
        <v>1</v>
      </c>
      <c r="U43" s="0" t="n">
        <v>30</v>
      </c>
      <c r="V43" s="0" t="n">
        <v>25</v>
      </c>
      <c r="W43" s="0" t="n">
        <v>12</v>
      </c>
      <c r="X43" s="0" t="s">
        <v>77</v>
      </c>
      <c r="Y43" s="8" t="str">
        <f aca="false">CONCATENATE(CONCATENATE(H43,C43,"_1.jpg;"),CONCATENATE(H43,C43,"_2.jpg;"),CONCATENATE(H43,C43,"_3.jpg;"),CONCATENATE(H43,C43,"_4.jpg;"),CONCATENATE(H43,C43,"_5.jpg;"),CONCATENATE(H43,C43,"_6.jpg;"),CONCATENATE(H43,C43,"_7.jpg;"),CONCATENATE(H43,C43,"_8.jpg;"),CONCATENATE(H43,C43,"_9.jpg;"),CONCATENATE(H43,C43,"_10.jpg;"),CONCATENATE(H43,"instruction_A4.jpg;"),CONCATENATE(H43,"Video_DTF.mp4;"))</f>
        <v>https://raw.githubusercontent.com/maxuzkikh/Ozon_upload/main/images/А4/43_snake250_1.jpg;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https://raw.githubusercontent.com/maxuzkikh/Ozon_upload/main/images/А4/Video_DTF.mp4;</v>
      </c>
      <c r="AA43" s="0" t="str">
        <f aca="false">A43</f>
        <v>Термонаклейка Змеи Змея на розовом фоне паттерн</v>
      </c>
      <c r="AB43" s="0" t="n">
        <f aca="false">Q43</f>
        <v>285</v>
      </c>
      <c r="AC43" s="0" t="n">
        <f aca="false">ROUND(AB43*1.5,0)</f>
        <v>428</v>
      </c>
      <c r="AD43" s="9" t="s">
        <v>78</v>
      </c>
      <c r="AE43" s="10" t="s">
        <v>79</v>
      </c>
      <c r="AH43" s="0" t="n">
        <f aca="false">W43</f>
        <v>12</v>
      </c>
      <c r="AI43" s="15" t="n">
        <f aca="false">V43*10</f>
        <v>250</v>
      </c>
      <c r="AJ43" s="11" t="n">
        <v>1</v>
      </c>
      <c r="AK43" s="15" t="n">
        <f aca="false">U43*10</f>
        <v>300</v>
      </c>
      <c r="AL43" s="12" t="str">
        <f aca="false">CONCATENATE(H43,C43,"_1.jpg")</f>
        <v>https://raw.githubusercontent.com/maxuzkikh/Ozon_upload/main/images/А4/43_snake250_1.jpg</v>
      </c>
      <c r="AM43" s="13" t="str">
        <f aca="false">CONCATENATE(CONCATENATE(H43, C43, "_2.jpg;"),CONCATENATE(H43, C43, "_3.jpg;"),CONCATENATE(H43, C43, "_4.jpg;"),CONCATENATE(H43, C43, "_5.jpg;"),CONCATENATE(H43, C43, "_6.jpg;"),CONCATENATE(H43, C43, "_7.jpg;"),CONCATENATE(H43, C43, "_8.jpg;"),CONCATENATE(H43, C43, "_9.jpg;"),CONCATENATE(H43, C43, "_10.jpg;"),CONCATENATE(H43, "instruction_A4.jpg;") )</f>
        <v>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v>
      </c>
      <c r="AP43" s="12" t="str">
        <f aca="false">J43</f>
        <v>Punky Monkey</v>
      </c>
      <c r="AQ43" s="14" t="s">
        <v>80</v>
      </c>
      <c r="AS43" s="10"/>
      <c r="AT43" s="0" t="str">
        <f aca="false">SUBSTITUTE(A43,"Термонаклейка ","")</f>
        <v>Змеи Змея на розовом фоне паттерн</v>
      </c>
      <c r="AU43" s="9" t="s">
        <v>81</v>
      </c>
      <c r="AV43" s="0" t="str">
        <f aca="false">S43</f>
        <v>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3" s="15" t="str">
        <f aca="false">X43</f>
        <v>Россия</v>
      </c>
      <c r="BA43" s="15" t="str">
        <f aca="false">R43</f>
        <v>Полимерный материал</v>
      </c>
      <c r="BC43" s="10" t="s">
        <v>79</v>
      </c>
      <c r="BD43" s="10"/>
      <c r="BE43" s="13" t="str">
        <f aca="false">CONCATENATE(H43,C43,"_color.jpg")</f>
        <v>https://raw.githubusercontent.com/maxuzkikh/Ozon_upload/main/images/А4/43_snake250_color.jpg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 Змеи Змея на розовом фоне паттерн</v>
      </c>
      <c r="BR43" s="16" t="s">
        <v>82</v>
      </c>
      <c r="BS43" s="6" t="str">
        <f aca="false">CONCATENATE(H43,"Video_DTF.mp4")</f>
        <v>https://raw.githubusercontent.com/maxuzkikh/Ozon_upload/main/images/А4/Video_DTF.mp4</v>
      </c>
    </row>
    <row r="44" customFormat="false" ht="23.1" hidden="false" customHeight="true" outlineLevel="0" collapsed="false">
      <c r="A44" s="19" t="s">
        <v>165</v>
      </c>
      <c r="C44" s="0" t="s">
        <v>166</v>
      </c>
      <c r="D44" s="0" t="str">
        <f aca="false">CONCATENATE("C:\Users\Max\Documents\GitHub\Ozon_upload\barcode\Термонаклека\A4\", A44, ".pdf")</f>
        <v>C:\Users\Max\Documents\GitHub\Ozon_upload\barcode\Термонаклека\A4\Термонаклейка Солнце Цветок большое в ретро стиле хиппи.pdf</v>
      </c>
      <c r="E44" s="0" t="str">
        <f aca="false">CONCATENATE("C:\work\baby prints\MainTop\tif\A4\",A44,"_img.tif")</f>
        <v>C:\work\baby prints\MainTop\tif\A4\Термонаклейка Солнце Цветок большое в ретро стиле хиппи_img.tif</v>
      </c>
      <c r="F44" s="0" t="n">
        <v>1</v>
      </c>
      <c r="G44" s="0" t="n">
        <v>1</v>
      </c>
      <c r="H44" s="0" t="s">
        <v>73</v>
      </c>
      <c r="I44" s="0" t="s">
        <v>74</v>
      </c>
      <c r="J44" s="0" t="s">
        <v>75</v>
      </c>
      <c r="M44" s="0" t="str">
        <f aca="false">A44</f>
        <v>Термонаклейка Солнце Цветок большое в ретро стиле хиппи</v>
      </c>
      <c r="O44" s="0" t="str">
        <f aca="false">"Термонаклейка для одежды:" &amp; SUBSTITUTE(A44, "Термонаклейка", "")</f>
        <v>Термонаклейка для одежды: Солнце Цветок большое в ретро стиле хиппи</v>
      </c>
      <c r="P44" s="0" t="n">
        <f aca="false">B44</f>
        <v>0</v>
      </c>
      <c r="Q44" s="0" t="n">
        <v>285</v>
      </c>
      <c r="R44" s="0" t="s">
        <v>76</v>
      </c>
      <c r="S44" s="7" t="str">
        <f aca="false">CONCATENATE(A44,".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Солнце Цветок большое в ретро стиле хиппи.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4" s="0" t="n">
        <v>1</v>
      </c>
      <c r="U44" s="0" t="n">
        <v>30</v>
      </c>
      <c r="V44" s="0" t="n">
        <v>25</v>
      </c>
      <c r="W44" s="0" t="n">
        <v>12</v>
      </c>
      <c r="X44" s="0" t="s">
        <v>77</v>
      </c>
      <c r="Y44" s="8" t="str">
        <f aca="false">CONCATENATE(CONCATENATE(H44,C44,"_1.jpg;"),CONCATENATE(H44,C44,"_2.jpg;"),CONCATENATE(H44,C44,"_3.jpg;"),CONCATENATE(H44,C44,"_4.jpg;"),CONCATENATE(H44,C44,"_5.jpg;"),CONCATENATE(H44,C44,"_6.jpg;"),CONCATENATE(H44,C44,"_7.jpg;"),CONCATENATE(H44,C44,"_8.jpg;"),CONCATENATE(H44,C44,"_9.jpg;"),CONCATENATE(H44,C44,"_10.jpg;"),CONCATENATE(H44,"instruction_A4.jpg;"),CONCATENATE(H44,"Video_DTF.mp4;"))</f>
        <v>https://raw.githubusercontent.com/maxuzkikh/Ozon_upload/main/images/А4/44_sun1_250_1.jpg;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https://raw.githubusercontent.com/maxuzkikh/Ozon_upload/main/images/А4/Video_DTF.mp4;</v>
      </c>
      <c r="AA44" s="0" t="str">
        <f aca="false">A44</f>
        <v>Термонаклейка Солнце Цветок большое в ретро стиле хиппи</v>
      </c>
      <c r="AB44" s="0" t="n">
        <f aca="false">Q44</f>
        <v>285</v>
      </c>
      <c r="AC44" s="0" t="n">
        <f aca="false">ROUND(AB44*1.5,0)</f>
        <v>428</v>
      </c>
      <c r="AD44" s="9" t="s">
        <v>78</v>
      </c>
      <c r="AE44" s="10" t="s">
        <v>79</v>
      </c>
      <c r="AH44" s="0" t="n">
        <f aca="false">W44</f>
        <v>12</v>
      </c>
      <c r="AI44" s="15" t="n">
        <f aca="false">V44*10</f>
        <v>250</v>
      </c>
      <c r="AJ44" s="11" t="n">
        <v>1</v>
      </c>
      <c r="AK44" s="15" t="n">
        <f aca="false">U44*10</f>
        <v>300</v>
      </c>
      <c r="AL44" s="12" t="str">
        <f aca="false">CONCATENATE(H44,C44,"_1.jpg")</f>
        <v>https://raw.githubusercontent.com/maxuzkikh/Ozon_upload/main/images/А4/44_sun1_250_1.jpg</v>
      </c>
      <c r="AM44" s="13" t="str">
        <f aca="false">CONCATENATE(CONCATENATE(H44, C44, "_2.jpg;"),CONCATENATE(H44, C44, "_3.jpg;"),CONCATENATE(H44, C44, "_4.jpg;"),CONCATENATE(H44, C44, "_5.jpg;"),CONCATENATE(H44, C44, "_6.jpg;"),CONCATENATE(H44, C44, "_7.jpg;"),CONCATENATE(H44, C44, "_8.jpg;"),CONCATENATE(H44, C44, "_9.jpg;"),CONCATENATE(H44, C44, "_10.jpg;"),CONCATENATE(H44, "instruction_A4.jpg;") )</f>
        <v>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v>
      </c>
      <c r="AP44" s="12" t="str">
        <f aca="false">J44</f>
        <v>Punky Monkey</v>
      </c>
      <c r="AQ44" s="14" t="s">
        <v>80</v>
      </c>
      <c r="AS44" s="10"/>
      <c r="AT44" s="0" t="str">
        <f aca="false">SUBSTITUTE(A44,"Термонаклейка ","")</f>
        <v>Солнце Цветок большое в ретро стиле хиппи</v>
      </c>
      <c r="AU44" s="9" t="s">
        <v>81</v>
      </c>
      <c r="AV44" s="0" t="str">
        <f aca="false">S44</f>
        <v>Термонаклейка Солнце Цветок большое в ретро стиле хиппи.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4" s="15" t="str">
        <f aca="false">X44</f>
        <v>Россия</v>
      </c>
      <c r="BA44" s="15" t="str">
        <f aca="false">R44</f>
        <v>Полимерный материал</v>
      </c>
      <c r="BC44" s="10" t="s">
        <v>79</v>
      </c>
      <c r="BD44" s="10"/>
      <c r="BE44" s="13" t="str">
        <f aca="false">CONCATENATE(H44,C44,"_color.jpg")</f>
        <v>https://raw.githubusercontent.com/maxuzkikh/Ozon_upload/main/images/А4/44_sun1_250_color.jpg</v>
      </c>
      <c r="BM44" s="0" t="str">
        <f aca="false">CONCATENATE("термонаклейка для одежды, термотрансфер, заплатка, принт, наклейка для декора одежды и других предметов из текстиля,",SUBSTITUTE(A44,"Термонаклейка",""))</f>
        <v>термонаклейка для одежды, термотрансфер, заплатка, принт, наклейка для декора одежды и других предметов из текстиля, Солнце Цветок большое в ретро стиле хиппи</v>
      </c>
      <c r="BR44" s="16" t="s">
        <v>82</v>
      </c>
      <c r="BS44" s="6" t="str">
        <f aca="false">CONCATENATE(H44,"Video_DTF.mp4")</f>
        <v>https://raw.githubusercontent.com/maxuzkikh/Ozon_upload/main/images/А4/Video_DTF.mp4</v>
      </c>
    </row>
    <row r="45" customFormat="false" ht="23.1" hidden="false" customHeight="true" outlineLevel="0" collapsed="false">
      <c r="A45" s="18" t="s">
        <v>167</v>
      </c>
      <c r="C45" s="0" t="s">
        <v>168</v>
      </c>
      <c r="D45" s="0" t="str">
        <f aca="false">CONCATENATE("C:\Users\Max\Documents\GitHub\Ozon_upload\barcode\Термонаклека\A4\", A45, ".pdf")</f>
        <v>C:\Users\Max\Documents\GitHub\Ozon_upload\barcode\Термонаклека\A4\Термонаклейка Тигр розовый крупный план.pdf</v>
      </c>
      <c r="E45" s="0" t="str">
        <f aca="false">CONCATENATE("C:\work\baby prints\MainTop\tif\A4\",A45,"_img.tif")</f>
        <v>C:\work\baby prints\MainTop\tif\A4\Термонаклейка Тигр розовый крупный план_img.tif</v>
      </c>
      <c r="F45" s="0" t="n">
        <v>1</v>
      </c>
      <c r="G45" s="0" t="n">
        <v>1</v>
      </c>
      <c r="H45" s="0" t="s">
        <v>73</v>
      </c>
      <c r="I45" s="0" t="s">
        <v>74</v>
      </c>
      <c r="J45" s="0" t="s">
        <v>75</v>
      </c>
      <c r="M45" s="0" t="str">
        <f aca="false">A45</f>
        <v>Термонаклейка Тигр розовый крупный план</v>
      </c>
      <c r="O45" s="0" t="str">
        <f aca="false">"Термонаклейка для одежды:" &amp; SUBSTITUTE(A45, "Термонаклейка", "")</f>
        <v>Термонаклейка для одежды: Тигр розовый крупный план</v>
      </c>
      <c r="P45" s="0" t="n">
        <f aca="false">B45</f>
        <v>0</v>
      </c>
      <c r="Q45" s="0" t="n">
        <v>285</v>
      </c>
      <c r="R45" s="0" t="s">
        <v>76</v>
      </c>
      <c r="S45" s="7" t="str">
        <f aca="false">CONCATENATE(A45,".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Тигр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5" s="0" t="n">
        <v>1</v>
      </c>
      <c r="U45" s="0" t="n">
        <v>30</v>
      </c>
      <c r="V45" s="0" t="n">
        <v>25</v>
      </c>
      <c r="W45" s="0" t="n">
        <v>12</v>
      </c>
      <c r="X45" s="0" t="s">
        <v>77</v>
      </c>
      <c r="Y45" s="8" t="str">
        <f aca="false">CONCATENATE(CONCATENATE(H45,C45,"_1.jpg;"),CONCATENATE(H45,C45,"_2.jpg;"),CONCATENATE(H45,C45,"_3.jpg;"),CONCATENATE(H45,C45,"_4.jpg;"),CONCATENATE(H45,C45,"_5.jpg;"),CONCATENATE(H45,C45,"_6.jpg;"),CONCATENATE(H45,C45,"_7.jpg;"),CONCATENATE(H45,C45,"_8.jpg;"),CONCATENATE(H45,C45,"_9.jpg;"),CONCATENATE(H45,C45,"_10.jpg;"),CONCATENATE(H45,"instruction_A4.jpg;"),CONCATENATE(H45,"Video_DTF.mp4;"))</f>
        <v>https://raw.githubusercontent.com/maxuzkikh/Ozon_upload/main/images/А4/45_tiger_face_260_1.jpg;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https://raw.githubusercontent.com/maxuzkikh/Ozon_upload/main/images/А4/Video_DTF.mp4;</v>
      </c>
      <c r="AA45" s="0" t="str">
        <f aca="false">A45</f>
        <v>Термонаклейка Тигр розовый крупный план</v>
      </c>
      <c r="AB45" s="0" t="n">
        <f aca="false">Q45</f>
        <v>285</v>
      </c>
      <c r="AC45" s="0" t="n">
        <f aca="false">ROUND(AB45*1.5,0)</f>
        <v>428</v>
      </c>
      <c r="AD45" s="9" t="s">
        <v>78</v>
      </c>
      <c r="AE45" s="10" t="s">
        <v>79</v>
      </c>
      <c r="AH45" s="0" t="n">
        <f aca="false">W45</f>
        <v>12</v>
      </c>
      <c r="AI45" s="15" t="n">
        <f aca="false">V45*10</f>
        <v>250</v>
      </c>
      <c r="AJ45" s="11" t="n">
        <v>1</v>
      </c>
      <c r="AK45" s="15" t="n">
        <f aca="false">U45*10</f>
        <v>300</v>
      </c>
      <c r="AL45" s="12" t="str">
        <f aca="false">CONCATENATE(H45,C45,"_1.jpg")</f>
        <v>https://raw.githubusercontent.com/maxuzkikh/Ozon_upload/main/images/А4/45_tiger_face_260_1.jpg</v>
      </c>
      <c r="AM45" s="13" t="str">
        <f aca="false">CONCATENATE(CONCATENATE(H45, C45, "_2.jpg;"),CONCATENATE(H45, C45, "_3.jpg;"),CONCATENATE(H45, C45, "_4.jpg;"),CONCATENATE(H45, C45, "_5.jpg;"),CONCATENATE(H45, C45, "_6.jpg;"),CONCATENATE(H45, C45, "_7.jpg;"),CONCATENATE(H45, C45, "_8.jpg;"),CONCATENATE(H45, C45, "_9.jpg;"),CONCATENATE(H45, C45, "_10.jpg;"),CONCATENATE(H45, "instruction_A4.jpg;") )</f>
        <v>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v>
      </c>
      <c r="AP45" s="12" t="str">
        <f aca="false">J45</f>
        <v>Punky Monkey</v>
      </c>
      <c r="AQ45" s="14" t="s">
        <v>80</v>
      </c>
      <c r="AS45" s="10"/>
      <c r="AT45" s="0" t="str">
        <f aca="false">SUBSTITUTE(A45,"Термонаклейка ","")</f>
        <v>Тигр розовый крупный план</v>
      </c>
      <c r="AU45" s="9" t="s">
        <v>81</v>
      </c>
      <c r="AV45" s="0" t="str">
        <f aca="false">S45</f>
        <v>Термонаклейка Тигр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5" s="15" t="str">
        <f aca="false">X45</f>
        <v>Россия</v>
      </c>
      <c r="BA45" s="15" t="str">
        <f aca="false">R45</f>
        <v>Полимерный материал</v>
      </c>
      <c r="BC45" s="10" t="s">
        <v>79</v>
      </c>
      <c r="BD45" s="10"/>
      <c r="BE45" s="13" t="str">
        <f aca="false">CONCATENATE(H45,C45,"_color.jpg")</f>
        <v>https://raw.githubusercontent.com/maxuzkikh/Ozon_upload/main/images/А4/45_tiger_face_260_color.jpg</v>
      </c>
      <c r="BM45" s="0" t="str">
        <f aca="false">CONCATENATE("термонаклейка для одежды, термотрансфер, заплатка, принт, наклейка для декора одежды и других предметов из текстиля,",SUBSTITUTE(A45,"Термонаклейка",""))</f>
        <v>термонаклейка для одежды, термотрансфер, заплатка, принт, наклейка для декора одежды и других предметов из текстиля, Тигр розовый крупный план</v>
      </c>
      <c r="BR45" s="16" t="s">
        <v>82</v>
      </c>
      <c r="BS45" s="6" t="str">
        <f aca="false">CONCATENATE(H45,"Video_DTF.mp4")</f>
        <v>https://raw.githubusercontent.com/maxuzkikh/Ozon_upload/main/images/А4/Video_DTF.mp4</v>
      </c>
    </row>
    <row r="46" customFormat="false" ht="23.1" hidden="false" customHeight="true" outlineLevel="0" collapsed="false">
      <c r="A46" s="19" t="s">
        <v>169</v>
      </c>
      <c r="C46" s="0" t="s">
        <v>170</v>
      </c>
      <c r="D46" s="0" t="str">
        <f aca="false">CONCATENATE("C:\Users\Max\Documents\GitHub\Ozon_upload\barcode\Термонаклека\A4\", A46, ".pdf")</f>
        <v>C:\Users\Max\Documents\GitHub\Ozon_upload\barcode\Термонаклека\A4\Термонаклейка Леопард розовый крупный план.pdf</v>
      </c>
      <c r="E46" s="0" t="str">
        <f aca="false">CONCATENATE("C:\work\baby prints\MainTop\tif\A4\",A46,"_img.tif")</f>
        <v>C:\work\baby prints\MainTop\tif\A4\Термонаклейка Леопард розовый крупный план_img.tif</v>
      </c>
      <c r="F46" s="0" t="n">
        <v>1</v>
      </c>
      <c r="G46" s="0" t="n">
        <v>1</v>
      </c>
      <c r="H46" s="0" t="s">
        <v>73</v>
      </c>
      <c r="I46" s="0" t="s">
        <v>74</v>
      </c>
      <c r="J46" s="0" t="s">
        <v>75</v>
      </c>
      <c r="M46" s="0" t="str">
        <f aca="false">A46</f>
        <v>Термонаклейка Леопард розовый крупный план</v>
      </c>
      <c r="O46" s="0" t="str">
        <f aca="false">"Термонаклейка для одежды:" &amp; SUBSTITUTE(A46, "Термонаклейка", "")</f>
        <v>Термонаклейка для одежды: Леопард розовый крупный план</v>
      </c>
      <c r="P46" s="0" t="n">
        <f aca="false">B46</f>
        <v>0</v>
      </c>
      <c r="Q46" s="0" t="n">
        <v>285</v>
      </c>
      <c r="R46" s="0" t="s">
        <v>76</v>
      </c>
      <c r="S46" s="7" t="str">
        <f aca="false">CONCATENATE(A46,".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Леопард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6" s="0" t="n">
        <v>1</v>
      </c>
      <c r="U46" s="0" t="n">
        <v>30</v>
      </c>
      <c r="V46" s="0" t="n">
        <v>25</v>
      </c>
      <c r="W46" s="0" t="n">
        <v>12</v>
      </c>
      <c r="X46" s="0" t="s">
        <v>77</v>
      </c>
      <c r="Y46" s="8" t="str">
        <f aca="false">CONCATENATE(CONCATENATE(H46,C46,"_1.jpg;"),CONCATENATE(H46,C46,"_2.jpg;"),CONCATENATE(H46,C46,"_3.jpg;"),CONCATENATE(H46,C46,"_4.jpg;"),CONCATENATE(H46,C46,"_5.jpg;"),CONCATENATE(H46,C46,"_6.jpg;"),CONCATENATE(H46,C46,"_7.jpg;"),CONCATENATE(H46,C46,"_8.jpg;"),CONCATENATE(H46,C46,"_9.jpg;"),CONCATENATE(H46,C46,"_10.jpg;"),CONCATENATE(H46,"instruction_A4.jpg;"),CONCATENATE(H46,"Video_DTF.mp4;"))</f>
        <v>https://raw.githubusercontent.com/maxuzkikh/Ozon_upload/main/images/А4/46_tiger_pink250_1.jpg;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https://raw.githubusercontent.com/maxuzkikh/Ozon_upload/main/images/А4/Video_DTF.mp4;</v>
      </c>
      <c r="AA46" s="0" t="str">
        <f aca="false">A46</f>
        <v>Термонаклейка Леопард розовый крупный план</v>
      </c>
      <c r="AB46" s="0" t="n">
        <f aca="false">Q46</f>
        <v>285</v>
      </c>
      <c r="AC46" s="0" t="n">
        <f aca="false">ROUND(AB46*1.5,0)</f>
        <v>428</v>
      </c>
      <c r="AD46" s="9" t="s">
        <v>78</v>
      </c>
      <c r="AE46" s="10" t="s">
        <v>79</v>
      </c>
      <c r="AH46" s="0" t="n">
        <f aca="false">W46</f>
        <v>12</v>
      </c>
      <c r="AI46" s="15" t="n">
        <f aca="false">V46*10</f>
        <v>250</v>
      </c>
      <c r="AJ46" s="11" t="n">
        <v>1</v>
      </c>
      <c r="AK46" s="15" t="n">
        <f aca="false">U46*10</f>
        <v>300</v>
      </c>
      <c r="AL46" s="12" t="str">
        <f aca="false">CONCATENATE(H46,C46,"_1.jpg")</f>
        <v>https://raw.githubusercontent.com/maxuzkikh/Ozon_upload/main/images/А4/46_tiger_pink250_1.jpg</v>
      </c>
      <c r="AM46" s="13" t="str">
        <f aca="false">CONCATENATE(CONCATENATE(H46, C46, "_2.jpg;"),CONCATENATE(H46, C46, "_3.jpg;"),CONCATENATE(H46, C46, "_4.jpg;"),CONCATENATE(H46, C46, "_5.jpg;"),CONCATENATE(H46, C46, "_6.jpg;"),CONCATENATE(H46, C46, "_7.jpg;"),CONCATENATE(H46, C46, "_8.jpg;"),CONCATENATE(H46, C46, "_9.jpg;"),CONCATENATE(H46, C46, "_10.jpg;"),CONCATENATE(H46, "instruction_A4.jpg;") )</f>
        <v>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v>
      </c>
      <c r="AP46" s="12" t="str">
        <f aca="false">J46</f>
        <v>Punky Monkey</v>
      </c>
      <c r="AQ46" s="14" t="s">
        <v>80</v>
      </c>
      <c r="AS46" s="10"/>
      <c r="AT46" s="0" t="str">
        <f aca="false">SUBSTITUTE(A46,"Термонаклейка ","")</f>
        <v>Леопард розовый крупный план</v>
      </c>
      <c r="AU46" s="9" t="s">
        <v>81</v>
      </c>
      <c r="AV46" s="0" t="str">
        <f aca="false">S46</f>
        <v>Термонаклейка Леопард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6" s="15" t="str">
        <f aca="false">X46</f>
        <v>Россия</v>
      </c>
      <c r="BA46" s="15" t="str">
        <f aca="false">R46</f>
        <v>Полимерный материал</v>
      </c>
      <c r="BC46" s="10" t="s">
        <v>79</v>
      </c>
      <c r="BD46" s="10"/>
      <c r="BE46" s="13" t="str">
        <f aca="false">CONCATENATE(H46,C46,"_color.jpg")</f>
        <v>https://raw.githubusercontent.com/maxuzkikh/Ozon_upload/main/images/А4/46_tiger_pink250_color.jpg</v>
      </c>
      <c r="BM46" s="0" t="str">
        <f aca="false">CONCATENATE("термонаклейка для одежды, термотрансфер, заплатка, принт, наклейка для декора одежды и других предметов из текстиля,",SUBSTITUTE(A46,"Термонаклейка",""))</f>
        <v>термонаклейка для одежды, термотрансфер, заплатка, принт, наклейка для декора одежды и других предметов из текстиля, Леопард розовый крупный план</v>
      </c>
      <c r="BR46" s="16" t="s">
        <v>82</v>
      </c>
      <c r="BS46" s="6" t="str">
        <f aca="false">CONCATENATE(H46,"Video_DTF.mp4")</f>
        <v>https://raw.githubusercontent.com/maxuzkikh/Ozon_upload/main/images/А4/Video_DTF.mp4</v>
      </c>
    </row>
    <row r="47" customFormat="false" ht="23.1" hidden="false" customHeight="true" outlineLevel="0" collapsed="false">
      <c r="A47" s="19" t="s">
        <v>171</v>
      </c>
      <c r="C47" s="0" t="s">
        <v>172</v>
      </c>
      <c r="D47" s="0" t="str">
        <f aca="false">CONCATENATE("C:\Users\Max\Documents\GitHub\Ozon_upload\barcode\Термонаклека\A4\", A47, ".pdf")</f>
        <v>C:\Users\Max\Documents\GitHub\Ozon_upload\barcode\Термонаклека\A4\Термонаклейка Кит в море картина маслом.pdf</v>
      </c>
      <c r="E47" s="0" t="str">
        <f aca="false">CONCATENATE("C:\work\baby prints\MainTop\tif\A4\",A47,"_img.tif")</f>
        <v>C:\work\baby prints\MainTop\tif\A4\Термонаклейка Кит в море картина маслом_img.tif</v>
      </c>
      <c r="F47" s="0" t="n">
        <v>1</v>
      </c>
      <c r="G47" s="0" t="n">
        <v>1</v>
      </c>
      <c r="H47" s="0" t="s">
        <v>73</v>
      </c>
      <c r="I47" s="0" t="s">
        <v>74</v>
      </c>
      <c r="J47" s="0" t="s">
        <v>75</v>
      </c>
      <c r="M47" s="0" t="str">
        <f aca="false">A47</f>
        <v>Термонаклейка Кит в море картина маслом</v>
      </c>
      <c r="O47" s="0" t="str">
        <f aca="false">"Термонаклейка для одежды:" &amp; SUBSTITUTE(A47, "Термонаклейка", "")</f>
        <v>Термонаклейка для одежды: Кит в море картина маслом</v>
      </c>
      <c r="P47" s="0" t="n">
        <f aca="false">B47</f>
        <v>0</v>
      </c>
      <c r="Q47" s="0" t="n">
        <v>285</v>
      </c>
      <c r="R47" s="0" t="s">
        <v>76</v>
      </c>
      <c r="S47" s="7" t="str">
        <f aca="false">CONCATENATE(A47,".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Кит в море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7" s="0" t="n">
        <v>1</v>
      </c>
      <c r="U47" s="0" t="n">
        <v>30</v>
      </c>
      <c r="V47" s="0" t="n">
        <v>25</v>
      </c>
      <c r="W47" s="0" t="n">
        <v>12</v>
      </c>
      <c r="X47" s="0" t="s">
        <v>77</v>
      </c>
      <c r="Y47" s="8" t="str">
        <f aca="false">CONCATENATE(CONCATENATE(H47,C47,"_1.jpg;"),CONCATENATE(H47,C47,"_2.jpg;"),CONCATENATE(H47,C47,"_3.jpg;"),CONCATENATE(H47,C47,"_4.jpg;"),CONCATENATE(H47,C47,"_5.jpg;"),CONCATENATE(H47,C47,"_6.jpg;"),CONCATENATE(H47,C47,"_7.jpg;"),CONCATENATE(H47,C47,"_8.jpg;"),CONCATENATE(H47,C47,"_9.jpg;"),CONCATENATE(H47,C47,"_10.jpg;"),CONCATENATE(H47,"instruction_A4.jpg;"),CONCATENATE(H47,"Video_DTF.mp4;"))</f>
        <v>https://raw.githubusercontent.com/maxuzkikh/Ozon_upload/main/images/А4/47_whale_226_1.jpg;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https://raw.githubusercontent.com/maxuzkikh/Ozon_upload/main/images/А4/Video_DTF.mp4;</v>
      </c>
      <c r="AA47" s="0" t="str">
        <f aca="false">A47</f>
        <v>Термонаклейка Кит в море картина маслом</v>
      </c>
      <c r="AB47" s="0" t="n">
        <f aca="false">Q47</f>
        <v>285</v>
      </c>
      <c r="AC47" s="0" t="n">
        <f aca="false">ROUND(AB47*1.5,0)</f>
        <v>428</v>
      </c>
      <c r="AD47" s="9" t="s">
        <v>78</v>
      </c>
      <c r="AE47" s="10" t="s">
        <v>79</v>
      </c>
      <c r="AH47" s="0" t="n">
        <f aca="false">W47</f>
        <v>12</v>
      </c>
      <c r="AI47" s="15" t="n">
        <f aca="false">V47*10</f>
        <v>250</v>
      </c>
      <c r="AJ47" s="11" t="n">
        <v>1</v>
      </c>
      <c r="AK47" s="15" t="n">
        <f aca="false">U47*10</f>
        <v>300</v>
      </c>
      <c r="AL47" s="12" t="str">
        <f aca="false">CONCATENATE(H47,C47,"_1.jpg")</f>
        <v>https://raw.githubusercontent.com/maxuzkikh/Ozon_upload/main/images/А4/47_whale_226_1.jpg</v>
      </c>
      <c r="AM47" s="13" t="str">
        <f aca="false">CONCATENATE(CONCATENATE(H47, C47, "_2.jpg;"),CONCATENATE(H47, C47, "_3.jpg;"),CONCATENATE(H47, C47, "_4.jpg;"),CONCATENATE(H47, C47, "_5.jpg;"),CONCATENATE(H47, C47, "_6.jpg;"),CONCATENATE(H47, C47, "_7.jpg;"),CONCATENATE(H47, C47, "_8.jpg;"),CONCATENATE(H47, C47, "_9.jpg;"),CONCATENATE(H47, C47, "_10.jpg;"),CONCATENATE(H47, "instruction_A4.jpg;") )</f>
        <v>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v>
      </c>
      <c r="AP47" s="12" t="str">
        <f aca="false">J47</f>
        <v>Punky Monkey</v>
      </c>
      <c r="AQ47" s="14" t="s">
        <v>80</v>
      </c>
      <c r="AS47" s="10"/>
      <c r="AT47" s="0" t="str">
        <f aca="false">SUBSTITUTE(A47,"Термонаклейка ","")</f>
        <v>Кит в море картина маслом</v>
      </c>
      <c r="AU47" s="9" t="s">
        <v>81</v>
      </c>
      <c r="AV47" s="0" t="str">
        <f aca="false">S47</f>
        <v>Термонаклейка Кит в море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7" s="15" t="str">
        <f aca="false">X47</f>
        <v>Россия</v>
      </c>
      <c r="BA47" s="15" t="str">
        <f aca="false">R47</f>
        <v>Полимерный материал</v>
      </c>
      <c r="BC47" s="10" t="s">
        <v>79</v>
      </c>
      <c r="BD47" s="10"/>
      <c r="BE47" s="13" t="str">
        <f aca="false">CONCATENATE(H47,C47,"_color.jpg")</f>
        <v>https://raw.githubusercontent.com/maxuzkikh/Ozon_upload/main/images/А4/47_whale_226_color.jpg</v>
      </c>
      <c r="BM47" s="0" t="str">
        <f aca="false">CONCATENATE("термонаклейка для одежды, термотрансфер, заплатка, принт, наклейка для декора одежды и других предметов из текстиля,",SUBSTITUTE(A47,"Термонаклейка",""))</f>
        <v>термонаклейка для одежды, термотрансфер, заплатка, принт, наклейка для декора одежды и других предметов из текстиля, Кит в море картина маслом</v>
      </c>
      <c r="BR47" s="16" t="s">
        <v>82</v>
      </c>
      <c r="BS47" s="6" t="str">
        <f aca="false">CONCATENATE(H47,"Video_DTF.mp4")</f>
        <v>https://raw.githubusercontent.com/maxuzkikh/Ozon_upload/main/images/А4/Video_DTF.mp4</v>
      </c>
    </row>
    <row r="48" customFormat="false" ht="23.1" hidden="false" customHeight="true" outlineLevel="0" collapsed="false">
      <c r="A48" s="19" t="s">
        <v>173</v>
      </c>
      <c r="C48" s="0" t="s">
        <v>174</v>
      </c>
      <c r="D48" s="0" t="str">
        <f aca="false">CONCATENATE("C:\Users\Max\Documents\GitHub\Ozon_upload\barcode\Термонаклека\A4\", A48, ".pdf")</f>
        <v>C:\Users\Max\Documents\GitHub\Ozon_upload\barcode\Термонаклека\A4\Термонаклейка Бокал красного вина сердце.pdf</v>
      </c>
      <c r="E48" s="0" t="str">
        <f aca="false">CONCATENATE("C:\work\baby prints\MainTop\tif\A4\",A48,"_img.tif")</f>
        <v>C:\work\baby prints\MainTop\tif\A4\Термонаклейка Бокал красного вина сердце_img.tif</v>
      </c>
      <c r="F48" s="0" t="n">
        <v>1</v>
      </c>
      <c r="G48" s="0" t="n">
        <v>1</v>
      </c>
      <c r="H48" s="0" t="s">
        <v>73</v>
      </c>
      <c r="I48" s="0" t="s">
        <v>74</v>
      </c>
      <c r="J48" s="0" t="s">
        <v>75</v>
      </c>
      <c r="M48" s="0" t="str">
        <f aca="false">A48</f>
        <v>Термонаклейка Бокал красного вина сердце</v>
      </c>
      <c r="O48" s="0" t="str">
        <f aca="false">"Термонаклейка для одежды:" &amp; SUBSTITUTE(A48, "Термонаклейка", "")</f>
        <v>Термонаклейка для одежды: Бокал красного вина сердце</v>
      </c>
      <c r="P48" s="0" t="n">
        <f aca="false">B48</f>
        <v>0</v>
      </c>
      <c r="Q48" s="0" t="n">
        <v>285</v>
      </c>
      <c r="R48" s="0" t="s">
        <v>76</v>
      </c>
      <c r="S48" s="7" t="str">
        <f aca="false">CONCATENATE(A48,".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Бокал красного вина сердце.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8" s="0" t="n">
        <v>1</v>
      </c>
      <c r="U48" s="0" t="n">
        <v>30</v>
      </c>
      <c r="V48" s="0" t="n">
        <v>25</v>
      </c>
      <c r="W48" s="0" t="n">
        <v>12</v>
      </c>
      <c r="X48" s="0" t="s">
        <v>77</v>
      </c>
      <c r="Y48" s="8" t="str">
        <f aca="false">CONCATENATE(CONCATENATE(H48,C48,"_1.jpg;"),CONCATENATE(H48,C48,"_2.jpg;"),CONCATENATE(H48,C48,"_3.jpg;"),CONCATENATE(H48,C48,"_4.jpg;"),CONCATENATE(H48,C48,"_5.jpg;"),CONCATENATE(H48,C48,"_6.jpg;"),CONCATENATE(H48,C48,"_7.jpg;"),CONCATENATE(H48,C48,"_8.jpg;"),CONCATENATE(H48,C48,"_9.jpg;"),CONCATENATE(H48,C48,"_10.jpg;"),CONCATENATE(H48,"instruction_A4.jpg;"),CONCATENATE(H48,"Video_DTF.mp4;"))</f>
        <v>https://raw.githubusercontent.com/maxuzkikh/Ozon_upload/main/images/А4/48_wine250_1.jpg;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https://raw.githubusercontent.com/maxuzkikh/Ozon_upload/main/images/А4/Video_DTF.mp4;</v>
      </c>
      <c r="AA48" s="0" t="str">
        <f aca="false">A48</f>
        <v>Термонаклейка Бокал красного вина сердце</v>
      </c>
      <c r="AB48" s="0" t="n">
        <f aca="false">Q48</f>
        <v>285</v>
      </c>
      <c r="AC48" s="0" t="n">
        <f aca="false">ROUND(AB48*1.5,0)</f>
        <v>428</v>
      </c>
      <c r="AD48" s="9" t="s">
        <v>78</v>
      </c>
      <c r="AE48" s="10" t="s">
        <v>79</v>
      </c>
      <c r="AH48" s="0" t="n">
        <f aca="false">W48</f>
        <v>12</v>
      </c>
      <c r="AI48" s="15" t="n">
        <f aca="false">V48*10</f>
        <v>250</v>
      </c>
      <c r="AJ48" s="11" t="n">
        <v>1</v>
      </c>
      <c r="AK48" s="15" t="n">
        <f aca="false">U48*10</f>
        <v>300</v>
      </c>
      <c r="AL48" s="12" t="str">
        <f aca="false">CONCATENATE(H48,C48,"_1.jpg")</f>
        <v>https://raw.githubusercontent.com/maxuzkikh/Ozon_upload/main/images/А4/48_wine250_1.jpg</v>
      </c>
      <c r="AM48" s="13" t="str">
        <f aca="false">CONCATENATE(CONCATENATE(H48, C48, "_2.jpg;"),CONCATENATE(H48, C48, "_3.jpg;"),CONCATENATE(H48, C48, "_4.jpg;"),CONCATENATE(H48, C48, "_5.jpg;"),CONCATENATE(H48, C48, "_6.jpg;"),CONCATENATE(H48, C48, "_7.jpg;"),CONCATENATE(H48, C48, "_8.jpg;"),CONCATENATE(H48, C48, "_9.jpg;"),CONCATENATE(H48, C48, "_10.jpg;"),CONCATENATE(H48, "instruction_A4.jpg;") )</f>
        <v>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v>
      </c>
      <c r="AP48" s="12" t="str">
        <f aca="false">J48</f>
        <v>Punky Monkey</v>
      </c>
      <c r="AQ48" s="14" t="s">
        <v>80</v>
      </c>
      <c r="AS48" s="10"/>
      <c r="AT48" s="0" t="str">
        <f aca="false">SUBSTITUTE(A48,"Термонаклейка ","")</f>
        <v>Бокал красного вина сердце</v>
      </c>
      <c r="AU48" s="9" t="s">
        <v>81</v>
      </c>
      <c r="AV48" s="0" t="str">
        <f aca="false">S48</f>
        <v>Термонаклейка Бокал красного вина сердце.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8" s="15" t="str">
        <f aca="false">X48</f>
        <v>Россия</v>
      </c>
      <c r="BA48" s="15" t="str">
        <f aca="false">R48</f>
        <v>Полимерный материал</v>
      </c>
      <c r="BC48" s="10" t="s">
        <v>79</v>
      </c>
      <c r="BD48" s="10"/>
      <c r="BE48" s="13" t="str">
        <f aca="false">CONCATENATE(H48,C48,"_color.jpg")</f>
        <v>https://raw.githubusercontent.com/maxuzkikh/Ozon_upload/main/images/А4/48_wine250_color.jpg</v>
      </c>
      <c r="BM48" s="0" t="str">
        <f aca="false">CONCATENATE("термонаклейка для одежды, термотрансфер, заплатка, принт, наклейка для декора одежды и других предметов из текстиля,",SUBSTITUTE(A48,"Термонаклейка",""))</f>
        <v>термонаклейка для одежды, термотрансфер, заплатка, принт, наклейка для декора одежды и других предметов из текстиля, Бокал красного вина сердце</v>
      </c>
      <c r="BR48" s="16" t="s">
        <v>82</v>
      </c>
      <c r="BS48" s="6" t="str">
        <f aca="false">CONCATENATE(H48,"Video_DTF.mp4")</f>
        <v>https://raw.githubusercontent.com/maxuzkikh/Ozon_upload/main/images/А4/Video_DTF.mp4</v>
      </c>
    </row>
    <row r="49" customFormat="false" ht="23.1" hidden="false" customHeight="true" outlineLevel="0" collapsed="false">
      <c r="A49" s="19" t="s">
        <v>175</v>
      </c>
      <c r="C49" s="0" t="s">
        <v>176</v>
      </c>
      <c r="D49" s="0" t="str">
        <f aca="false">CONCATENATE("C:\Users\Max\Documents\GitHub\Ozon_upload\barcode\Термонаклека\A4\", A49, ".pdf")</f>
        <v>C:\Users\Max\Documents\GitHub\Ozon_upload\barcode\Термонаклека\A4\Термонаклейка Джокер поп арт Joker.pdf</v>
      </c>
      <c r="E49" s="0" t="str">
        <f aca="false">CONCATENATE("C:\work\baby prints\MainTop\tif\A4\",A49,"_img.tif")</f>
        <v>C:\work\baby prints\MainTop\tif\A4\Термонаклейка Джокер поп арт Joker_img.tif</v>
      </c>
      <c r="F49" s="0" t="n">
        <v>1</v>
      </c>
      <c r="G49" s="0" t="n">
        <v>1</v>
      </c>
      <c r="H49" s="0" t="s">
        <v>73</v>
      </c>
      <c r="I49" s="0" t="s">
        <v>74</v>
      </c>
      <c r="J49" s="0" t="s">
        <v>75</v>
      </c>
      <c r="M49" s="0" t="str">
        <f aca="false">A49</f>
        <v>Термонаклейка Джокер поп арт Joker</v>
      </c>
      <c r="O49" s="0" t="str">
        <f aca="false">"Термонаклейка для одежды:" &amp; SUBSTITUTE(A49, "Термонаклейка", "")</f>
        <v>Термонаклейка для одежды: Джокер поп арт Joker</v>
      </c>
      <c r="P49" s="0" t="n">
        <f aca="false">B49</f>
        <v>0</v>
      </c>
      <c r="Q49" s="0" t="n">
        <v>285</v>
      </c>
      <c r="R49" s="0" t="s">
        <v>76</v>
      </c>
      <c r="S49" s="7" t="str">
        <f aca="false">CONCATENATE(A49,".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Джокер поп арт Joker.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9" s="0" t="n">
        <v>1</v>
      </c>
      <c r="U49" s="0" t="n">
        <v>30</v>
      </c>
      <c r="V49" s="0" t="n">
        <v>25</v>
      </c>
      <c r="W49" s="0" t="n">
        <v>12</v>
      </c>
      <c r="X49" s="0" t="s">
        <v>77</v>
      </c>
      <c r="Y49" s="8" t="str">
        <f aca="false">CONCATENATE(CONCATENATE(H49,C49,"_1.jpg;"),CONCATENATE(H49,C49,"_2.jpg;"),CONCATENATE(H49,C49,"_3.jpg;"),CONCATENATE(H49,C49,"_4.jpg;"),CONCATENATE(H49,C49,"_5.jpg;"),CONCATENATE(H49,C49,"_6.jpg;"),CONCATENATE(H49,C49,"_7.jpg;"),CONCATENATE(H49,C49,"_8.jpg;"),CONCATENATE(H49,C49,"_9.jpg;"),CONCATENATE(H49,C49,"_10.jpg;"),CONCATENATE(H49,"instruction_A4.jpg;"),CONCATENATE(H49,"Video_DTF.mp4;"))</f>
        <v>https://raw.githubusercontent.com/maxuzkikh/Ozon_upload/main/images/А4/49_ZEE_Why_So_Serious_250_1.jpg;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https://raw.githubusercontent.com/maxuzkikh/Ozon_upload/main/images/А4/Video_DTF.mp4;</v>
      </c>
      <c r="AA49" s="0" t="str">
        <f aca="false">A49</f>
        <v>Термонаклейка Джокер поп арт Joker</v>
      </c>
      <c r="AB49" s="0" t="n">
        <f aca="false">Q49</f>
        <v>285</v>
      </c>
      <c r="AC49" s="0" t="n">
        <f aca="false">ROUND(AB49*1.5,0)</f>
        <v>428</v>
      </c>
      <c r="AD49" s="9" t="s">
        <v>78</v>
      </c>
      <c r="AE49" s="10" t="s">
        <v>79</v>
      </c>
      <c r="AH49" s="0" t="n">
        <f aca="false">W49</f>
        <v>12</v>
      </c>
      <c r="AI49" s="15" t="n">
        <f aca="false">V49*10</f>
        <v>250</v>
      </c>
      <c r="AJ49" s="11" t="n">
        <v>1</v>
      </c>
      <c r="AK49" s="15" t="n">
        <f aca="false">U49*10</f>
        <v>300</v>
      </c>
      <c r="AL49" s="12" t="str">
        <f aca="false">CONCATENATE(H49,C49,"_1.jpg")</f>
        <v>https://raw.githubusercontent.com/maxuzkikh/Ozon_upload/main/images/А4/49_ZEE_Why_So_Serious_250_1.jpg</v>
      </c>
      <c r="AM49" s="13" t="str">
        <f aca="false">CONCATENATE(CONCATENATE(H49, C49, "_2.jpg;"),CONCATENATE(H49, C49, "_3.jpg;"),CONCATENATE(H49, C49, "_4.jpg;"),CONCATENATE(H49, C49, "_5.jpg;"),CONCATENATE(H49, C49, "_6.jpg;"),CONCATENATE(H49, C49, "_7.jpg;"),CONCATENATE(H49, C49, "_8.jpg;"),CONCATENATE(H49, C49, "_9.jpg;"),CONCATENATE(H49, C49, "_10.jpg;"),CONCATENATE(H49, "instruction_A4.jpg;") )</f>
        <v>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v>
      </c>
      <c r="AP49" s="12" t="str">
        <f aca="false">J49</f>
        <v>Punky Monkey</v>
      </c>
      <c r="AQ49" s="14" t="s">
        <v>80</v>
      </c>
      <c r="AS49" s="10"/>
      <c r="AT49" s="0" t="str">
        <f aca="false">SUBSTITUTE(A49,"Термонаклейка ","")</f>
        <v>Джокер поп арт Joker</v>
      </c>
      <c r="AU49" s="9" t="s">
        <v>81</v>
      </c>
      <c r="AV49" s="0" t="str">
        <f aca="false">S49</f>
        <v>Термонаклейка Джокер поп арт Joker.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9" s="15" t="str">
        <f aca="false">X49</f>
        <v>Россия</v>
      </c>
      <c r="BA49" s="15" t="str">
        <f aca="false">R49</f>
        <v>Полимерный материал</v>
      </c>
      <c r="BC49" s="10" t="s">
        <v>79</v>
      </c>
      <c r="BD49" s="10"/>
      <c r="BE49" s="13" t="str">
        <f aca="false">CONCATENATE(H49,C49,"_color.jpg")</f>
        <v>https://raw.githubusercontent.com/maxuzkikh/Ozon_upload/main/images/А4/49_ZEE_Why_So_Serious_250_color.jpg</v>
      </c>
      <c r="BM49" s="0" t="str">
        <f aca="false">CONCATENATE("термонаклейка для одежды, термотрансфер, заплатка, принт, наклейка для декора одежды и других предметов из текстиля,",SUBSTITUTE(A49,"Термонаклейка",""))</f>
        <v>термонаклейка для одежды, термотрансфер, заплатка, принт, наклейка для декора одежды и других предметов из текстиля, Джокер поп арт Joker</v>
      </c>
      <c r="BR49" s="16" t="s">
        <v>82</v>
      </c>
      <c r="BS49" s="6" t="str">
        <f aca="false">CONCATENATE(H49,"Video_DTF.mp4")</f>
        <v>https://raw.githubusercontent.com/maxuzkikh/Ozon_upload/main/images/А4/Video_DTF.mp4</v>
      </c>
    </row>
    <row r="50" customFormat="false" ht="23.1" hidden="false" customHeight="true" outlineLevel="0" collapsed="false">
      <c r="A50" s="19" t="s">
        <v>177</v>
      </c>
      <c r="C50" s="0" t="s">
        <v>178</v>
      </c>
      <c r="D50" s="0" t="str">
        <f aca="false">CONCATENATE("C:\Users\Max\Documents\GitHub\Ozon_upload\barcode\Термонаклека\A4\", A50, ".pdf")</f>
        <v>C:\Users\Max\Documents\GitHub\Ozon_upload\barcode\Термонаклека\A4\Термонаклейка Одри Хепбёрн поп арт.pdf</v>
      </c>
      <c r="E50" s="0" t="str">
        <f aca="false">CONCATENATE("C:\work\baby prints\MainTop\tif\A4\",A50,"_img.tif")</f>
        <v>C:\work\baby prints\MainTop\tif\A4\Термонаклейка Одри Хепбёрн поп арт_img.tif</v>
      </c>
      <c r="F50" s="0" t="n">
        <v>1</v>
      </c>
      <c r="G50" s="0" t="n">
        <v>1</v>
      </c>
      <c r="H50" s="0" t="s">
        <v>73</v>
      </c>
      <c r="I50" s="0" t="s">
        <v>74</v>
      </c>
      <c r="J50" s="0" t="s">
        <v>75</v>
      </c>
      <c r="M50" s="0" t="str">
        <f aca="false">A50</f>
        <v>Термонаклейка Одри Хепбёрн поп арт</v>
      </c>
      <c r="O50" s="0" t="str">
        <f aca="false">"Термонаклейка для одежды:" &amp; SUBSTITUTE(A50, "Термонаклейка", "")</f>
        <v>Термонаклейка для одежды: Одри Хепбёрн поп арт</v>
      </c>
      <c r="P50" s="0" t="n">
        <f aca="false">B50</f>
        <v>0</v>
      </c>
      <c r="Q50" s="0" t="n">
        <v>285</v>
      </c>
      <c r="R50" s="0" t="s">
        <v>76</v>
      </c>
      <c r="S50" s="7" t="str">
        <f aca="false">CONCATENATE(A50,".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50" s="0" t="n">
        <v>1</v>
      </c>
      <c r="U50" s="0" t="n">
        <v>30</v>
      </c>
      <c r="V50" s="0" t="n">
        <v>25</v>
      </c>
      <c r="W50" s="0" t="n">
        <v>12</v>
      </c>
      <c r="X50" s="0" t="s">
        <v>77</v>
      </c>
      <c r="Y50" s="8" t="str">
        <f aca="false">CONCATENATE(CONCATENATE(H50,C50,"_1.jpg;"),CONCATENATE(H50,C50,"_2.jpg;"),CONCATENATE(H50,C50,"_3.jpg;"),CONCATENATE(H50,C50,"_4.jpg;"),CONCATENATE(H50,C50,"_5.jpg;"),CONCATENATE(H50,C50,"_6.jpg;"),CONCATENATE(H50,C50,"_7.jpg;"),CONCATENATE(H50,C50,"_8.jpg;"),CONCATENATE(H50,C50,"_9.jpg;"),CONCATENATE(H50,C50,"_10.jpg;"),CONCATENATE(H50,"instruction_A4.jpg;"),CONCATENATE(H50,"Video_DTF.mp4;"))</f>
        <v>https://raw.githubusercontent.com/maxuzkikh/Ozon_upload/main/images/А4/50_Audrey Hepburn_1.jpg;https://raw.githubusercontent.com/maxuzkikh/Ozon_upload/main/images/А4/50_Audrey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Hepburn_10.jpg;https://raw.githubusercontent.com/maxuzkikh/Ozon_upload/main/images/А4/instruction_A4.jpg;https://raw.githubusercontent.com/maxuzkikh/Ozon_upload/main/images/А4/Video_DTF.mp4;</v>
      </c>
      <c r="AA50" s="0" t="str">
        <f aca="false">A50</f>
        <v>Термонаклейка Одри Хепбёрн поп арт</v>
      </c>
      <c r="AB50" s="0" t="n">
        <f aca="false">Q50</f>
        <v>285</v>
      </c>
      <c r="AC50" s="0" t="n">
        <f aca="false">ROUND(AB50*1.5,0)</f>
        <v>428</v>
      </c>
      <c r="AD50" s="9" t="s">
        <v>78</v>
      </c>
      <c r="AE50" s="10" t="s">
        <v>79</v>
      </c>
      <c r="AH50" s="0" t="n">
        <f aca="false">W50</f>
        <v>12</v>
      </c>
      <c r="AI50" s="15" t="n">
        <f aca="false">V50*10</f>
        <v>250</v>
      </c>
      <c r="AJ50" s="11" t="n">
        <v>1</v>
      </c>
      <c r="AK50" s="15" t="n">
        <f aca="false">U50*10</f>
        <v>300</v>
      </c>
      <c r="AL50" s="12" t="str">
        <f aca="false">CONCATENATE(H50,C50,"_1.jpg")</f>
        <v>https://raw.githubusercontent.com/maxuzkikh/Ozon_upload/main/images/А4/50_Audrey Hepburn_1.jpg</v>
      </c>
      <c r="AM50" s="13" t="str">
        <f aca="false">CONCATENATE(CONCATENATE(H50, C50, "_2.jpg;"),CONCATENATE(H50, C50, "_3.jpg;"),CONCATENATE(H50, C50, "_4.jpg;"),CONCATENATE(H50, C50, "_5.jpg;"),CONCATENATE(H50, C50, "_6.jpg;"),CONCATENATE(H50, C50, "_7.jpg;"),CONCATENATE(H50, C50, "_8.jpg;"),CONCATENATE(H50, C50, "_9.jpg;"),CONCATENATE(H50, C50, "_10.jpg;"),CONCATENATE(H50, "instruction_A4.jpg;") )</f>
        <v>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v>
      </c>
      <c r="AP50" s="12" t="str">
        <f aca="false">J50</f>
        <v>Punky Monkey</v>
      </c>
      <c r="AQ50" s="14" t="s">
        <v>80</v>
      </c>
      <c r="AS50" s="10"/>
      <c r="AT50" s="0" t="str">
        <f aca="false">SUBSTITUTE(A50,"Термонаклейка ","")</f>
        <v>Одри Хепбёрн поп арт</v>
      </c>
      <c r="AU50" s="9" t="s">
        <v>81</v>
      </c>
      <c r="AV50" s="0" t="str">
        <f aca="false">S50</f>
        <v>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50" s="15" t="str">
        <f aca="false">X50</f>
        <v>Россия</v>
      </c>
      <c r="BA50" s="15" t="str">
        <f aca="false">R50</f>
        <v>Полимерный материал</v>
      </c>
      <c r="BC50" s="10" t="s">
        <v>79</v>
      </c>
      <c r="BD50" s="10"/>
      <c r="BE50" s="13" t="str">
        <f aca="false">CONCATENATE(H50,C50,"_color.jpg")</f>
        <v>https://raw.githubusercontent.com/maxuzkikh/Ozon_upload/main/images/А4/50_Audrey Hepburn_color.jpg</v>
      </c>
      <c r="BM50" s="0" t="str">
        <f aca="false">CONCATENATE("термонаклейка для одежды, термотрансфер, заплатка, принт, наклейка для декора одежды и других предметов из текстиля,",SUBSTITUTE(A50,"Термонаклейка",""))</f>
        <v>термонаклейка для одежды, термотрансфер, заплатка, принт, наклейка для декора одежды и других предметов из текстиля, Одри Хепбёрн поп арт</v>
      </c>
      <c r="BR50" s="16" t="s">
        <v>82</v>
      </c>
      <c r="BS50" s="6" t="str">
        <f aca="false">CONCATENATE(H50,"Video_DTF.mp4")</f>
        <v>https://raw.githubusercontent.com/maxuzkikh/Ozon_upload/main/images/А4/Video_DTF.mp4</v>
      </c>
    </row>
    <row r="51" customFormat="false" ht="21.6" hidden="false" customHeight="true" outlineLevel="0" collapsed="false"/>
    <row r="52" customFormat="false" ht="21.6" hidden="false" customHeight="true" outlineLevel="0" collapsed="false">
      <c r="A52" s="19"/>
    </row>
    <row r="53" customFormat="false" ht="21.6" hidden="false" customHeight="true" outlineLevel="0" collapsed="false">
      <c r="A53" s="19"/>
    </row>
    <row r="54" customFormat="false" ht="21.6" hidden="false" customHeight="true" outlineLevel="0" collapsed="false">
      <c r="A54" s="19"/>
    </row>
    <row r="55" customFormat="false" ht="21.6" hidden="false" customHeight="true" outlineLevel="0" collapsed="false">
      <c r="A55" s="19"/>
    </row>
    <row r="56" customFormat="false" ht="21.6" hidden="false" customHeight="true" outlineLevel="0" collapsed="false">
      <c r="A56" s="19"/>
    </row>
    <row r="57" customFormat="false" ht="21.6" hidden="false" customHeight="true" outlineLevel="0" collapsed="false">
      <c r="A57" s="19"/>
    </row>
    <row r="58" customFormat="false" ht="21.6" hidden="false" customHeight="true" outlineLevel="0" collapsed="false">
      <c r="A58" s="19"/>
    </row>
    <row r="59" customFormat="false" ht="21.6" hidden="false" customHeight="true" outlineLevel="0" collapsed="false">
      <c r="A59" s="19"/>
    </row>
    <row r="60" customFormat="false" ht="21.6" hidden="false" customHeight="true" outlineLevel="0" collapsed="false">
      <c r="A60" s="19"/>
    </row>
    <row r="61" customFormat="false" ht="21.6" hidden="false" customHeight="true" outlineLevel="0" collapsed="false">
      <c r="A61" s="19"/>
    </row>
    <row r="62" customFormat="false" ht="21.6" hidden="false" customHeight="true" outlineLevel="0" collapsed="false">
      <c r="A62" s="19"/>
    </row>
    <row r="63" customFormat="false" ht="21.6" hidden="false" customHeight="true" outlineLevel="0" collapsed="false">
      <c r="A63" s="19"/>
    </row>
    <row r="64" customFormat="false" ht="21.6" hidden="false" customHeight="true" outlineLevel="0" collapsed="false">
      <c r="A64" s="19"/>
    </row>
    <row r="65" customFormat="false" ht="12.8" hidden="false" customHeight="false" outlineLevel="0" collapsed="false">
      <c r="A65" s="19"/>
    </row>
    <row r="66" customFormat="false" ht="12.8" hidden="false" customHeight="false" outlineLevel="0" collapsed="false">
      <c r="A66" s="19"/>
    </row>
    <row r="67" customFormat="false" ht="12.8" hidden="false" customHeight="false" outlineLevel="0" collapsed="false">
      <c r="A67" s="19"/>
    </row>
    <row r="68" customFormat="false" ht="12.8" hidden="false" customHeight="false" outlineLevel="0" collapsed="false">
      <c r="A68" s="19"/>
    </row>
    <row r="69" customFormat="false" ht="12.8" hidden="false" customHeight="false" outlineLevel="0" collapsed="false">
      <c r="A69" s="19"/>
    </row>
    <row r="70" customFormat="false" ht="12.8" hidden="false" customHeight="false" outlineLevel="0" collapsed="false">
      <c r="A70" s="19"/>
    </row>
    <row r="71" customFormat="false" ht="12.8" hidden="false" customHeight="false" outlineLevel="0" collapsed="false">
      <c r="A71" s="19"/>
    </row>
    <row r="72" customFormat="false" ht="12.8" hidden="false" customHeight="false" outlineLevel="0" collapsed="false">
      <c r="A72" s="19"/>
    </row>
    <row r="73" customFormat="false" ht="12.8" hidden="false" customHeight="false" outlineLevel="0" collapsed="false">
      <c r="A73" s="19"/>
    </row>
    <row r="74" customFormat="false" ht="12.8" hidden="false" customHeight="false" outlineLevel="0" collapsed="false">
      <c r="A74" s="19"/>
    </row>
    <row r="75" customFormat="false" ht="12.8" hidden="false" customHeight="false" outlineLevel="0" collapsed="false">
      <c r="A75" s="19"/>
    </row>
    <row r="76" customFormat="false" ht="12.8" hidden="false" customHeight="false" outlineLevel="0" collapsed="false">
      <c r="A76" s="19"/>
    </row>
    <row r="77" customFormat="false" ht="12.8" hidden="false" customHeight="false" outlineLevel="0" collapsed="false">
      <c r="A77" s="19"/>
    </row>
    <row r="78" customFormat="false" ht="12.8" hidden="false" customHeight="false" outlineLevel="0" collapsed="false">
      <c r="A78" s="19"/>
    </row>
    <row r="79" customFormat="false" ht="12.8" hidden="false" customHeight="false" outlineLevel="0" collapsed="false">
      <c r="A79" s="19"/>
    </row>
    <row r="80" customFormat="false" ht="12.8" hidden="false" customHeight="false" outlineLevel="0" collapsed="false">
      <c r="A80" s="19"/>
    </row>
    <row r="81" customFormat="false" ht="12.8" hidden="false" customHeight="false" outlineLevel="0" collapsed="false">
      <c r="A81" s="19"/>
    </row>
    <row r="82" customFormat="false" ht="12.8" hidden="false" customHeight="false" outlineLevel="0" collapsed="false">
      <c r="A82" s="19"/>
    </row>
    <row r="83" customFormat="false" ht="12.8" hidden="false" customHeight="false" outlineLevel="0" collapsed="false">
      <c r="A83" s="19"/>
    </row>
    <row r="84" customFormat="false" ht="12.8" hidden="false" customHeight="false" outlineLevel="0" collapsed="false">
      <c r="A84" s="19"/>
    </row>
    <row r="85" customFormat="false" ht="12.8" hidden="false" customHeight="false" outlineLevel="0" collapsed="false">
      <c r="A85" s="19"/>
    </row>
    <row r="86" customFormat="false" ht="12.8" hidden="false" customHeight="false" outlineLevel="0" collapsed="false">
      <c r="A86" s="19"/>
    </row>
    <row r="87" customFormat="false" ht="12.8" hidden="false" customHeight="false" outlineLevel="0" collapsed="false">
      <c r="A87" s="19"/>
    </row>
    <row r="88" customFormat="false" ht="12.8" hidden="false" customHeight="false" outlineLevel="0" collapsed="false">
      <c r="A88" s="19"/>
    </row>
    <row r="89" customFormat="false" ht="12.8" hidden="false" customHeight="false" outlineLevel="0" collapsed="false">
      <c r="A89" s="19"/>
    </row>
    <row r="90" customFormat="false" ht="12.8" hidden="false" customHeight="false" outlineLevel="0" collapsed="false">
      <c r="A90" s="19"/>
    </row>
    <row r="91" customFormat="false" ht="12.8" hidden="false" customHeight="false" outlineLevel="0" collapsed="false">
      <c r="A91" s="19"/>
    </row>
    <row r="92" customFormat="false" ht="12.8" hidden="false" customHeight="false" outlineLevel="0" collapsed="false">
      <c r="A92" s="19"/>
    </row>
    <row r="93" customFormat="false" ht="12.8" hidden="false" customHeight="false" outlineLevel="0" collapsed="false">
      <c r="A93" s="19"/>
    </row>
    <row r="94" customFormat="false" ht="12.8" hidden="false" customHeight="false" outlineLevel="0" collapsed="false">
      <c r="A94" s="19"/>
    </row>
    <row r="95" customFormat="false" ht="12.8" hidden="false" customHeight="false" outlineLevel="0" collapsed="false">
      <c r="A95" s="19"/>
    </row>
    <row r="96" customFormat="false" ht="12.8" hidden="false" customHeight="false" outlineLevel="0" collapsed="false">
      <c r="A96" s="19"/>
    </row>
    <row r="97" customFormat="false" ht="12.8" hidden="false" customHeight="false" outlineLevel="0" collapsed="false">
      <c r="A97" s="19"/>
    </row>
    <row r="98" customFormat="false" ht="12.8" hidden="false" customHeight="false" outlineLevel="0" collapsed="false">
      <c r="A98" s="19"/>
    </row>
    <row r="99" customFormat="false" ht="12.8" hidden="false" customHeight="false" outlineLevel="0" collapsed="false">
      <c r="A99" s="19"/>
    </row>
    <row r="100" customFormat="false" ht="12.8" hidden="false" customHeight="false" outlineLevel="0" collapsed="false">
      <c r="A100" s="19"/>
    </row>
    <row r="101" customFormat="false" ht="12.8" hidden="false" customHeight="false" outlineLevel="0" collapsed="false">
      <c r="A101" s="19"/>
    </row>
    <row r="102" customFormat="false" ht="12.8" hidden="false" customHeight="false" outlineLevel="0" collapsed="false">
      <c r="A102" s="19"/>
    </row>
    <row r="103" customFormat="false" ht="12.8" hidden="false" customHeight="false" outlineLevel="0" collapsed="false">
      <c r="A103" s="19"/>
    </row>
    <row r="104" customFormat="false" ht="12.8" hidden="false" customHeight="false" outlineLevel="0" collapsed="false">
      <c r="A104" s="19"/>
    </row>
    <row r="105" customFormat="false" ht="12.8" hidden="false" customHeight="false" outlineLevel="0" collapsed="false">
      <c r="A105" s="19"/>
    </row>
    <row r="106" customFormat="false" ht="12.8" hidden="false" customHeight="false" outlineLevel="0" collapsed="false">
      <c r="A106" s="19"/>
    </row>
    <row r="107" customFormat="false" ht="12.8" hidden="false" customHeight="false" outlineLevel="0" collapsed="false">
      <c r="A107" s="19"/>
    </row>
    <row r="108" customFormat="false" ht="12.8" hidden="false" customHeight="false" outlineLevel="0" collapsed="false">
      <c r="A108" s="19"/>
    </row>
    <row r="109" customFormat="false" ht="12.8" hidden="false" customHeight="false" outlineLevel="0" collapsed="false">
      <c r="A109" s="19"/>
    </row>
    <row r="110" customFormat="false" ht="12.8" hidden="false" customHeight="false" outlineLevel="0" collapsed="false">
      <c r="A110" s="19"/>
    </row>
    <row r="111" customFormat="false" ht="12.8" hidden="false" customHeight="false" outlineLevel="0" collapsed="false">
      <c r="A111" s="19"/>
    </row>
    <row r="112" customFormat="false" ht="12.8" hidden="false" customHeight="false" outlineLevel="0" collapsed="false">
      <c r="A112" s="19"/>
    </row>
    <row r="113" customFormat="false" ht="12.8" hidden="false" customHeight="false" outlineLevel="0" collapsed="false">
      <c r="A113" s="19"/>
    </row>
    <row r="114" customFormat="false" ht="12.8" hidden="false" customHeight="false" outlineLevel="0" collapsed="false">
      <c r="A114" s="19"/>
    </row>
    <row r="115" customFormat="false" ht="12.8" hidden="false" customHeight="false" outlineLevel="0" collapsed="false">
      <c r="A115" s="19"/>
    </row>
    <row r="116" customFormat="false" ht="12.8" hidden="false" customHeight="false" outlineLevel="0" collapsed="false">
      <c r="A116" s="19"/>
    </row>
    <row r="117" customFormat="false" ht="12.8" hidden="false" customHeight="false" outlineLevel="0" collapsed="false">
      <c r="A117" s="19"/>
    </row>
    <row r="118" customFormat="false" ht="12.8" hidden="false" customHeight="false" outlineLevel="0" collapsed="false">
      <c r="A118" s="19"/>
    </row>
    <row r="119" customFormat="false" ht="12.8" hidden="false" customHeight="false" outlineLevel="0" collapsed="false">
      <c r="A119" s="19"/>
    </row>
    <row r="120" customFormat="false" ht="12.8" hidden="false" customHeight="false" outlineLevel="0" collapsed="false">
      <c r="A120" s="19"/>
    </row>
    <row r="121" customFormat="false" ht="12.8" hidden="false" customHeight="false" outlineLevel="0" collapsed="false">
      <c r="A121" s="19"/>
    </row>
    <row r="122" customFormat="false" ht="12.8" hidden="false" customHeight="false" outlineLevel="0" collapsed="false">
      <c r="A122" s="19"/>
    </row>
    <row r="123" customFormat="false" ht="12.8" hidden="false" customHeight="false" outlineLevel="0" collapsed="false">
      <c r="A123" s="19"/>
    </row>
    <row r="124" customFormat="false" ht="12.8" hidden="false" customHeight="false" outlineLevel="0" collapsed="false">
      <c r="A124" s="19"/>
    </row>
    <row r="125" customFormat="false" ht="12.8" hidden="false" customHeight="false" outlineLevel="0" collapsed="false">
      <c r="A125" s="19"/>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conditionalFormatting sqref="A2">
    <cfRule type="expression" priority="2" aboveAverage="0" equalAverage="0" bottom="0" percent="0" rank="0" text="" dxfId="0">
      <formula>LEN(#REF!!$B$4) &gt;50</formula>
    </cfRule>
  </conditionalFormatting>
  <dataValidations count="16">
    <dataValidation allowBlank="false" error="Неверный формат данных" errorTitle="Ошибка" operator="between" showDropDown="false" showErrorMessage="true" showInputMessage="false" sqref="AY2:AZ50" type="decimal">
      <formula1>0</formula1>
      <formula2>0</formula2>
    </dataValidation>
    <dataValidation allowBlank="true" error="Выберите значение из списка" errorTitle="Ошибка" operator="between" showDropDown="false" showErrorMessage="true" showInputMessage="false" sqref="AD2:AD50" type="list">
      <formula1>#name?</formula1>
      <formula2>0</formula2>
    </dataValidation>
    <dataValidation allowBlank="false" error="Выберите значение из списка" errorTitle="Ошибка" operator="between" showDropDown="false" showErrorMessage="true" showInputMessage="false" sqref="AE2:AE50" type="list">
      <formula1>#name?</formula1>
      <formula2>0</formula2>
    </dataValidation>
    <dataValidation allowBlank="false" error="Неверный формат данных" errorTitle="Ошибка" operator="between" showDropDown="false" showErrorMessage="true" showInputMessage="false" sqref="AR2:AR50 BB2:BB50 BH2:BH50 BO2:BO50" type="whole">
      <formula1>0</formula1>
      <formula2>0</formula2>
    </dataValidation>
    <dataValidation allowBlank="true" error="Неверный формат данных" errorTitle="Ошибка" operator="between" showDropDown="false" showErrorMessage="true" showInputMessage="false" sqref="AJ2:AJ50" type="whole">
      <formula1>0</formula1>
      <formula2>0</formula2>
    </dataValidation>
    <dataValidation allowBlank="false" operator="between" showDropDown="false" showErrorMessage="false" showInputMessage="false" sqref="AS2:AS50" type="list">
      <formula1>#name?</formula1>
      <formula2>0</formula2>
    </dataValidation>
    <dataValidation allowBlank="true" error="Выберите значение из списка" errorTitle="Ошибка" operator="between" showDropDown="false" showErrorMessage="true" showInputMessage="false" sqref="AU2:AU50" type="list">
      <formula1>#name?</formula1>
      <formula2>0</formula2>
    </dataValidation>
    <dataValidation allowBlank="false" operator="between" showDropDown="false" showErrorMessage="false" showInputMessage="false" sqref="AX2:AX50" type="list">
      <formula1>#name?</formula1>
      <formula2>0</formula2>
    </dataValidation>
    <dataValidation allowBlank="false" operator="between" showDropDown="false" showErrorMessage="false" showInputMessage="false" sqref="BA2:BA50" type="list">
      <formula1>#name?</formula1>
      <formula2>0</formula2>
    </dataValidation>
    <dataValidation allowBlank="false" error="Неверное значение" errorTitle="Ошибка" operator="between" showDropDown="false" showErrorMessage="true" showInputMessage="false" sqref="BC2:BC50" type="list">
      <formula1>"Да,Нет"</formula1>
      <formula2>0</formula2>
    </dataValidation>
    <dataValidation allowBlank="false" operator="between" showDropDown="false" showErrorMessage="false" showInputMessage="false" sqref="BD2:BD50" type="list">
      <formula1>#name?</formula1>
      <formula2>0</formula2>
    </dataValidation>
    <dataValidation allowBlank="false" operator="between" showDropDown="false" showErrorMessage="false" showInputMessage="false" sqref="BF2:BF50" type="list">
      <formula1>#name?</formula1>
      <formula2>0</formula2>
    </dataValidation>
    <dataValidation allowBlank="false" error="Выберите значение из списка" errorTitle="Ошибка" operator="between" showDropDown="false" showErrorMessage="true" showInputMessage="false" sqref="BI2:BI50" type="list">
      <formula1>#name?</formula1>
      <formula2>0</formula2>
    </dataValidation>
    <dataValidation allowBlank="false" error="Выберите значение из списка" errorTitle="Ошибка" operator="between" showDropDown="false" showErrorMessage="true" showInputMessage="false" sqref="BJ2:BJ50" type="list">
      <formula1>#name?</formula1>
      <formula2>0</formula2>
    </dataValidation>
    <dataValidation allowBlank="false" error="Выберите значение из списка" errorTitle="Ошибка" operator="between" showDropDown="false" showErrorMessage="true" showInputMessage="false" sqref="BK2:BK50" type="list">
      <formula1>#name?</formula1>
      <formula2>0</formula2>
    </dataValidation>
    <dataValidation allowBlank="false" error="Выберите значение из списка" errorTitle="Ошибка" operator="between" showDropDown="false" showErrorMessage="true" showInputMessage="false" sqref="BL2:BL50"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20"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21" t="s">
        <v>78</v>
      </c>
      <c r="C2" s="0" t="s">
        <v>179</v>
      </c>
      <c r="D2" s="0" t="str">
        <f aca="false">CONCATENATE(Лист1!H2,Лист1!C2,"_1.jpg")</f>
        <v>https://raw.githubusercontent.com/maxuzkikh/Ozon_upload/main/images/А4/1_girl_with_cloud_hair_1.jpg</v>
      </c>
      <c r="E2" s="0" t="str">
        <f aca="false">CONCATENATE(CONCATENATE(Лист1!H2,Лист1!C2,"_2.jpg;"),CONCATENATE(Лист1!H2,Лист1!C2,"_3.jpg;"),CONCATENATE(Лист1!H2,Лист1!C2,"_4.jpg;"),CONCATENATE(Лист1!H2,Лист1!C2,"_5.jpg;"),CONCATENATE(Лист1!H2,Лист1!C2,"_6.jpg;"),CONCATENATE(Лист1!H2,Лист1!C2,"_7.jpg;"),CONCATENATE(Лист1!H2,Лист1!C2,"_8.jpg;"),CONCATENATE(Лист1!H2,Лист1!C2,"_9.jpg;"),CONCATENATE(Лист1!H2,Лист1!C2,"_10.jpg;"))</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F2" s="0" t="s">
        <v>80</v>
      </c>
      <c r="G2" s="0" t="s">
        <v>180</v>
      </c>
      <c r="H2" s="0" t="str">
        <f aca="false">SUBSTITUTE(Лист1!A2,"Термонаклейка ","")</f>
        <v>Девушка волосы облако</v>
      </c>
      <c r="I2" s="22" t="s">
        <v>81</v>
      </c>
      <c r="J2" s="0" t="str">
        <f aca="false">CONCATENATE(Лист1!A2,".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Термонаклейка Девушка волосы облако.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v>
      </c>
      <c r="K2" s="8" t="str">
        <f aca="false">CONCATENATE(Лист1!H2,Лист1!C2,"_color.jpg")</f>
        <v>https://raw.githubusercontent.com/maxuzkikh/Ozon_upload/main/images/А4/1_girl_with_cloud_hair_color.jpg</v>
      </c>
      <c r="L2" s="13" t="str">
        <f aca="false">CONCATENATE("термонаклейка для одежды, термотрансфер, заплатка, принт, наклейка для декора одежды и других предметов из текстиля,",SUBSTITUTE(Лист1!A2,"Термонаклейка",""))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M2" s="0" t="n">
        <v>2</v>
      </c>
      <c r="N2" s="0" t="n">
        <v>180</v>
      </c>
      <c r="O2" s="0" t="n">
        <v>210</v>
      </c>
      <c r="P2" s="0" t="s">
        <v>82</v>
      </c>
      <c r="Q2" s="6" t="s">
        <v>181</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3258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2024-02-18T00:12:50Z</dcterms:modified>
  <cp:revision>116</cp:revision>
  <dc:subject/>
  <dc:title/>
</cp:coreProperties>
</file>