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Z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A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D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E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F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G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H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I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O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P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Q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R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S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T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U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V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W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X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Y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D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E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H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I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J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L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M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N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O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P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Q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R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S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<sst xmlns="http://schemas.openxmlformats.org/spreadsheetml/2006/main" count="463" uniqueCount="146">
  <si>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</si>
  <si>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</si>
  <si>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</si>
  <si>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</si>
  <si>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</si>
  <si>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</si>
  <si>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</si>
  <si>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</si>
  <si>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</si>
  <si>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</si>
  <si>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</si>
  <si>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</si>
  <si>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</si>
  <si>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</si>
  <si>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</si>
  <si>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</si>
  <si>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</si>
  <si>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</si>
  <si>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</si>
  <si>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</si>
  <si>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</si>
  <si>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</si>
  <si>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</si>
  <si>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</si>
  <si>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</si>
  <si>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</si>
  <si>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</si>
  <si>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</si>
  <si>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</si>
  <si>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</si>
  <si>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</si>
  <si>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</si>
  <si>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</si>
  <si>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</si>
  <si>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</si>
  <si>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</si>
  <si>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</si>
  <si>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</si>
  <si>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</si>
  <si>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</si>
  <si>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</si>
  <si>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</si>
  <si>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</si>
  <si>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</si>
  <si>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</si>
  <si>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</si>
  <si>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</si>
  <si>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</si>
  <si>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</si>
  <si>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</si>
  <si>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</si>
  <si>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</si>
  <si>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</si>
  <si>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</si>
  <si>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</si>
  <si>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</si>
  <si>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</si>
  <si>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</si>
  <si>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</si>
  <si>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</si>
  <si>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</si>
  <si>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</si>
  <si>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</si>
  <si>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</si>
  <si>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</si>
  <si>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</si>
  <si>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</si>
  <si>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</si>
  <si>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</si>
  <si>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</si>
  <si>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</si>
  <si>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Русалочка дисней</t>
  </si>
  <si>
    <t xml:space="preserve">OZN1489753704</t>
  </si>
  <si>
    <t xml:space="preserve">ariel_a_vert</t>
  </si>
  <si>
    <t xml:space="preserve">https://raw.githubusercontent.com/maxuzkikh/Ozon_upload/main/images/A5/</t>
  </si>
  <si>
    <t xml:space="preserve">Декор для одежды</t>
  </si>
  <si>
    <t xml:space="preserve">Punky Monkey</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</si>
  <si>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</si>
  <si>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</si>
  <si>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</si>
  <si>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</si>
  <si>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</si>
  <si>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</si>
  <si>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</si>
  <si>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Барт стоит с скейтом Симпсоны</t>
  </si>
  <si>
    <t xml:space="preserve">OZN1489755107</t>
  </si>
  <si>
    <t xml:space="preserve">bart_a_vert</t>
  </si>
  <si>
    <t xml:space="preserve">Термонаклейка Барт Прыгает на скейте Симпсоны</t>
  </si>
  <si>
    <t xml:space="preserve">OZN1489755062</t>
  </si>
  <si>
    <t xml:space="preserve">bart_b_horiz</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</si>
  <si>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</si>
  <si>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</si>
  <si>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</si>
  <si>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</si>
  <si>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</si>
  <si>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</si>
  <si>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</si>
  <si>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</si>
  <si>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</si>
  <si>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</si>
  <si>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</si>
  <si>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</si>
  <si>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</si>
  <si>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</si>
  <si>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</si>
  <si>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</si>
  <si>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</si>
  <si>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</si>
  <si>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</si>
  <si>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</si>
  <si>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</si>
  <si>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</si>
  <si>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</si>
  <si>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</si>
  <si>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</si>
  <si>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</si>
  <si>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</si>
  <si>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</si>
  <si>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</si>
  <si>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</si>
  <si>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</si>
  <si>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</si>
  <si>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</si>
  <si>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</si>
  <si>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</si>
  <si>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</si>
  <si>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</si>
  <si>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</si>
  <si>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</si>
  <si>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</si>
  <si>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</si>
  <si>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</si>
  <si>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</si>
  <si>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</si>
  <si>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</si>
  <si>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</si>
  <si>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</si>
  <si>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</si>
  <si>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</si>
  <si>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</si>
  <si>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</si>
  <si>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</si>
  <si>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</si>
  <si>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</si>
  <si>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А4</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</si>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</sst>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0"/>
      <color rgb="FF000000"/>
      <name val="Arial"/>
      <family val="0"/>
      <charset val="204"/>
    </font>
    <font>
      <sz val="11"/>
      <color rgb="FF000000"/>
      <name val="Calibri"/>
      <family val="2"/>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5">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S1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66.83"/>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27.09"/>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14.88"/>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02.9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c r="AA1" s="5" t="s">
        <v>26</v>
      </c>
      <c r="AB1" s="4" t="s">
        <v>27</v>
      </c>
      <c r="AC1" s="5" t="s">
        <v>28</v>
      </c>
      <c r="AD1" s="4" t="s">
        <v>29</v>
      </c>
      <c r="AE1" s="5" t="s">
        <v>30</v>
      </c>
      <c r="AF1" s="5" t="s">
        <v>31</v>
      </c>
      <c r="AG1" s="5" t="s">
        <v>32</v>
      </c>
      <c r="AH1" s="4" t="s">
        <v>33</v>
      </c>
      <c r="AI1" s="4" t="s">
        <v>34</v>
      </c>
      <c r="AJ1" s="4" t="s">
        <v>35</v>
      </c>
      <c r="AK1" s="4" t="s">
        <v>36</v>
      </c>
      <c r="AL1" s="4" t="s">
        <v>37</v>
      </c>
      <c r="AM1" s="5" t="s">
        <v>38</v>
      </c>
      <c r="AN1" s="5" t="s">
        <v>39</v>
      </c>
      <c r="AO1" s="5" t="s">
        <v>40</v>
      </c>
      <c r="AP1" s="4" t="s">
        <v>41</v>
      </c>
      <c r="AQ1" s="4" t="s">
        <v>42</v>
      </c>
      <c r="AR1" s="5" t="s">
        <v>43</v>
      </c>
      <c r="AS1" s="5" t="s">
        <v>44</v>
      </c>
      <c r="AT1" s="5" t="s">
        <v>45</v>
      </c>
      <c r="AU1" s="4"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row>
    <row r="2" customFormat="false" ht="18.65" hidden="false" customHeight="true" outlineLevel="0" collapsed="false">
      <c r="A2" s="6" t="s">
        <v>71</v>
      </c>
      <c r="B2" s="0" t="s">
        <v>72</v>
      </c>
      <c r="C2" s="0" t="s">
        <v>73</v>
      </c>
      <c r="D2" s="0" t="str">
        <f aca="false">CONCATENATE("C:\Users\Max\Documents\GitHub\Ozon_upload\barcode\Термонаклека\A5\", A2, ".pdf")</f>
        <v>C:\Users\Max\Documents\GitHub\Ozon_upload\barcode\Термонаклека\A5\Термонаклейка Русалочка дисней.pdf</v>
      </c>
      <c r="F2" s="0" t="n">
        <v>1</v>
      </c>
      <c r="G2" s="0" t="n">
        <v>2</v>
      </c>
      <c r="H2" s="0" t="s">
        <v>74</v>
      </c>
      <c r="I2" s="0" t="s">
        <v>75</v>
      </c>
      <c r="J2" s="0" t="s">
        <v>76</v>
      </c>
      <c r="M2" s="0" t="str">
        <f aca="false">A2</f>
        <v>Термонаклейка Русалочка дисней</v>
      </c>
      <c r="O2" s="0" t="str">
        <f aca="false">"Термонаклейка для одежды:" &amp; SUBSTITUTE(A2, "Термонаклейка", "")</f>
        <v>Термонаклейка для одежды: Русалочка дисней</v>
      </c>
      <c r="P2" s="7" t="str">
        <f aca="false">B2</f>
        <v>OZN1489753704</v>
      </c>
      <c r="Q2" s="0" t="n">
        <v>285</v>
      </c>
      <c r="R2" s="0" t="s">
        <v>77</v>
      </c>
      <c r="S2" s="8" t="str">
        <f aca="false">A2&amp;Описание!B7</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21</v>
      </c>
      <c r="V2" s="0" t="n">
        <v>18</v>
      </c>
      <c r="W2" s="0" t="n">
        <v>10</v>
      </c>
      <c r="X2" s="0" t="s">
        <v>78</v>
      </c>
      <c r="Y2" s="9" t="str">
        <f aca="false">CONCATENATE(CONCATENATE(H2,C2,"_1.jpg;"),CONCATENATE(H2,C2,"_2.jpg;"),CONCATENATE(H2,C2,"_3.jpg;"),CONCATENATE(H2,C2,"_4.jpg;"),CONCATENATE(H2,C2,"_5.jpg;"),CONCATENATE(H2,"instruction_A5.jpg;"),CONCATENATE(H2,"Video_DTF.mp4;"))</f>
        <v>https://raw.githubusercontent.com/maxuzkikh/Ozon_upload/main/images/A5/ariel_a_vert_1.jpg;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https://raw.githubusercontent.com/maxuzkikh/Ozon_upload/main/images/A5/Video_DTF.mp4;</v>
      </c>
      <c r="AA2" s="0" t="str">
        <f aca="false">A2</f>
        <v>Термонаклейка Русалочка дисней</v>
      </c>
      <c r="AB2" s="0" t="n">
        <f aca="false">Q2</f>
        <v>285</v>
      </c>
      <c r="AC2" s="0" t="n">
        <f aca="false">ROUND(AB2*1.5,0)</f>
        <v>428</v>
      </c>
      <c r="AD2" s="10" t="s">
        <v>79</v>
      </c>
      <c r="AE2" s="11" t="s">
        <v>80</v>
      </c>
      <c r="AH2" s="0" t="n">
        <f aca="false">W2</f>
        <v>10</v>
      </c>
      <c r="AI2" s="12" t="n">
        <f aca="false">V2*10</f>
        <v>180</v>
      </c>
      <c r="AJ2" s="13" t="n">
        <v>1</v>
      </c>
      <c r="AK2" s="12" t="n">
        <f aca="false">U2*10</f>
        <v>210</v>
      </c>
      <c r="AL2" s="14" t="str">
        <f aca="false">CONCATENATE(H2,C2,"_1.jpg")</f>
        <v>https://raw.githubusercontent.com/maxuzkikh/Ozon_upload/main/images/A5/ariel_a_vert_1.jpg</v>
      </c>
      <c r="AM2" s="15" t="str">
        <f aca="false">CONCATENATE(CONCATENATE(H2, C2, "_2.jpg;"),CONCATENATE(H2, C2, "_3.jpg;"),CONCATENATE(H2, C2, "_4.jpg;"),CONCATENATE(H2, C2, "_5.jpg;"),CONCATENATE(H2, "instruction_A5.jpg;") )</f>
        <v>https://raw.githubusercontent.com/maxuzkikh/Ozon_upload/main/images/A5/ariel_a_vert_2.jpg;https://raw.githubusercontent.com/maxuzkikh/Ozon_upload/main/images/A5/ariel_a_vert_3.jpg;https://raw.githubusercontent.com/maxuzkikh/Ozon_upload/main/images/A5/ariel_a_vert_4.jpg;https://raw.githubusercontent.com/maxuzkikh/Ozon_upload/main/images/A5/ariel_a_vert_5.jpg;https://raw.githubusercontent.com/maxuzkikh/Ozon_upload/main/images/A5/instruction_A5.jpg;</v>
      </c>
      <c r="AP2" s="14" t="str">
        <f aca="false">J2</f>
        <v>Punky Monkey</v>
      </c>
      <c r="AQ2" s="16" t="s">
        <v>81</v>
      </c>
      <c r="AS2" s="11"/>
      <c r="AT2" s="0" t="str">
        <f aca="false">SUBSTITUTE(A2,"Термонаклейка ","")</f>
        <v>Русалочка дисней</v>
      </c>
      <c r="AU2" s="10" t="s">
        <v>82</v>
      </c>
      <c r="AV2" s="0" t="str">
        <f aca="false">S2</f>
        <v>Термонаклейка Русалочка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https://raw.githubusercontent.com/maxuzkikh/Ozon_upload/main/images/A5/ariel_a_vert_color.jpg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Русалочка дисней</v>
      </c>
      <c r="BR2" s="6" t="s">
        <v>83</v>
      </c>
      <c r="BS2" s="17" t="str">
        <f aca="false">CONCATENATE(H2,"Video_DTF.mp4")</f>
        <v>https://raw.githubusercontent.com/maxuzkikh/Ozon_upload/main/images/A5/Video_DTF.mp4</v>
      </c>
    </row>
    <row r="3" customFormat="false" ht="18.65" hidden="false" customHeight="true" outlineLevel="0" collapsed="false">
      <c r="A3" s="6" t="s">
        <v>84</v>
      </c>
      <c r="B3" s="0" t="s">
        <v>85</v>
      </c>
      <c r="C3" s="0" t="s">
        <v>86</v>
      </c>
      <c r="D3" s="0" t="str">
        <f aca="false">CONCATENATE("C:\Users\Max\Documents\GitHub\Ozon_upload\barcode\Термонаклека\A5\", A3, ".pdf")</f>
        <v>C:\Users\Max\Documents\GitHub\Ozon_upload\barcode\Термонаклека\A5\Термонаклейка Барт стоит с скейтом Симпсоны.pdf</v>
      </c>
      <c r="F3" s="0" t="n">
        <v>1</v>
      </c>
      <c r="G3" s="0" t="n">
        <v>2</v>
      </c>
      <c r="H3" s="11" t="s">
        <v>74</v>
      </c>
      <c r="I3" s="0" t="s">
        <v>75</v>
      </c>
      <c r="J3" s="0" t="s">
        <v>76</v>
      </c>
      <c r="M3" s="0" t="str">
        <f aca="false">A3</f>
        <v>Термонаклейка Барт стоит с скейтом Симпсоны</v>
      </c>
      <c r="O3" s="0" t="str">
        <f aca="false">"Термонаклейка для одежды:" &amp; SUBSTITUTE(A3, "Термонаклейка", "")</f>
        <v>Термонаклейка для одежды: Барт стоит с скейтом Симпсоны</v>
      </c>
      <c r="P3" s="7" t="str">
        <f aca="false">B3</f>
        <v>OZN1489755107</v>
      </c>
      <c r="Q3" s="0" t="n">
        <v>285</v>
      </c>
      <c r="R3" s="0" t="s">
        <v>77</v>
      </c>
      <c r="S3" s="8" t="str">
        <f aca="false">A3&amp;Описание!B8</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3" s="0" t="n">
        <v>1</v>
      </c>
      <c r="U3" s="0" t="n">
        <v>21</v>
      </c>
      <c r="V3" s="0" t="n">
        <v>18</v>
      </c>
      <c r="W3" s="0" t="n">
        <v>10</v>
      </c>
      <c r="X3" s="0" t="s">
        <v>78</v>
      </c>
      <c r="Y3" s="9" t="str">
        <f aca="false">CONCATENATE(CONCATENATE(H3,C3,"_1.jpg;"),CONCATENATE(H3,C3,"_2.jpg;"),CONCATENATE(H3,C3,"_3.jpg;"),CONCATENATE(H3,C3,"_4.jpg;"),CONCATENATE(H3,C3,"_5.jpg;"),CONCATENATE(H3,"instruction_A5.jpg;"),CONCATENATE(H3,"Video_DTF.mp4;"))</f>
        <v>https://raw.githubusercontent.com/maxuzkikh/Ozon_upload/main/images/A5/bart_a_vert_1.jpg;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https://raw.githubusercontent.com/maxuzkikh/Ozon_upload/main/images/A5/Video_DTF.mp4;</v>
      </c>
      <c r="AA3" s="0" t="str">
        <f aca="false">A3</f>
        <v>Термонаклейка Барт стоит с скейтом Симпсоны</v>
      </c>
      <c r="AB3" s="0" t="n">
        <f aca="false">Q3</f>
        <v>285</v>
      </c>
      <c r="AC3" s="0" t="n">
        <f aca="false">ROUND(AB3*1.5,0)</f>
        <v>428</v>
      </c>
      <c r="AD3" s="10" t="s">
        <v>79</v>
      </c>
      <c r="AE3" s="11" t="s">
        <v>80</v>
      </c>
      <c r="AH3" s="0" t="n">
        <f aca="false">W3</f>
        <v>10</v>
      </c>
      <c r="AI3" s="12" t="n">
        <f aca="false">V3*10</f>
        <v>180</v>
      </c>
      <c r="AJ3" s="13" t="n">
        <v>1</v>
      </c>
      <c r="AK3" s="12" t="n">
        <f aca="false">U3*10</f>
        <v>210</v>
      </c>
      <c r="AL3" s="14" t="str">
        <f aca="false">CONCATENATE(H3,C3,"_1.jpg")</f>
        <v>https://raw.githubusercontent.com/maxuzkikh/Ozon_upload/main/images/A5/bart_a_vert_1.jpg</v>
      </c>
      <c r="AM3" s="15" t="str">
        <f aca="false">CONCATENATE(CONCATENATE(H3, C3, "_2.jpg;"),CONCATENATE(H3, C3, "_3.jpg;"),CONCATENATE(H3, C3, "_4.jpg;"),CONCATENATE(H3, C3, "_5.jpg;"),CONCATENATE(H3, "instruction_A5.jpg;") )</f>
        <v>https://raw.githubusercontent.com/maxuzkikh/Ozon_upload/main/images/A5/bart_a_vert_2.jpg;https://raw.githubusercontent.com/maxuzkikh/Ozon_upload/main/images/A5/bart_a_vert_3.jpg;https://raw.githubusercontent.com/maxuzkikh/Ozon_upload/main/images/A5/bart_a_vert_4.jpg;https://raw.githubusercontent.com/maxuzkikh/Ozon_upload/main/images/A5/bart_a_vert_5.jpg;https://raw.githubusercontent.com/maxuzkikh/Ozon_upload/main/images/A5/instruction_A5.jpg;</v>
      </c>
      <c r="AP3" s="14" t="str">
        <f aca="false">J3</f>
        <v>Punky Monkey</v>
      </c>
      <c r="AQ3" s="16" t="s">
        <v>81</v>
      </c>
      <c r="AS3" s="11"/>
      <c r="AT3" s="0" t="str">
        <f aca="false">SUBSTITUTE(A3,"Термонаклейка ","")</f>
        <v>Барт стоит с скейтом Симпсоны</v>
      </c>
      <c r="AU3" s="10" t="s">
        <v>82</v>
      </c>
      <c r="AV3" s="0" t="str">
        <f aca="false">S3</f>
        <v>Термонаклейка Барт стоит с скейтом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3" s="12" t="str">
        <f aca="false">X3</f>
        <v>Россия</v>
      </c>
      <c r="BA3" s="12" t="str">
        <f aca="false">R3</f>
        <v>Полимерный материал</v>
      </c>
      <c r="BC3" s="11" t="s">
        <v>80</v>
      </c>
      <c r="BD3" s="11"/>
      <c r="BE3" s="15" t="str">
        <f aca="false">CONCATENATE(H3,C3,"_color.jpg")</f>
        <v>https://raw.githubusercontent.com/maxuzkikh/Ozon_upload/main/images/A5/bart_a_vert_color.jpg</v>
      </c>
      <c r="BM3" s="0" t="str">
        <f aca="false">CONCATENATE("термонаклейка для одежды, термотрансфер, заплатка, принт, наклейка для декора одежды и других предметов из текстиля,",SUBSTITUTE(A3,"Термонаклейка",""))</f>
        <v>термонаклейка для одежды, термотрансфер, заплатка, принт, наклейка для декора одежды и других предметов из текстиля, Барт стоит с скейтом Симпсоны</v>
      </c>
      <c r="BR3" s="6" t="s">
        <v>83</v>
      </c>
      <c r="BS3" s="17" t="str">
        <f aca="false">CONCATENATE(H3,"Video_DTF.mp4")</f>
        <v>https://raw.githubusercontent.com/maxuzkikh/Ozon_upload/main/images/A5/Video_DTF.mp4</v>
      </c>
    </row>
    <row r="4" customFormat="false" ht="18.65" hidden="false" customHeight="true" outlineLevel="0" collapsed="false">
      <c r="A4" s="6" t="s">
        <v>87</v>
      </c>
      <c r="B4" s="0" t="s">
        <v>88</v>
      </c>
      <c r="C4" s="0" t="s">
        <v>89</v>
      </c>
      <c r="D4" s="0" t="str">
        <f aca="false">CONCATENATE("C:\Users\Max\Documents\GitHub\Ozon_upload\barcode\Термонаклека\A5\", A4, ".pdf")</f>
        <v>C:\Users\Max\Documents\GitHub\Ozon_upload\barcode\Термонаклека\A5\Термонаклейка Барт Прыгает на скейте Симпсоны.pdf</v>
      </c>
      <c r="F4" s="0" t="n">
        <v>1</v>
      </c>
      <c r="G4" s="0" t="n">
        <v>2</v>
      </c>
      <c r="H4" s="11" t="s">
        <v>74</v>
      </c>
      <c r="I4" s="0" t="s">
        <v>75</v>
      </c>
      <c r="J4" s="0" t="s">
        <v>76</v>
      </c>
      <c r="M4" s="0" t="str">
        <f aca="false">A4</f>
        <v>Термонаклейка Барт Прыгает на скейте Симпсоны</v>
      </c>
      <c r="O4" s="0" t="str">
        <f aca="false">"Термонаклейка для одежды:" &amp; SUBSTITUTE(A4, "Термонаклейка", "")</f>
        <v>Термонаклейка для одежды: Барт Прыгает на скейте Симпсоны</v>
      </c>
      <c r="P4" s="7" t="str">
        <f aca="false">B4</f>
        <v>OZN1489755062</v>
      </c>
      <c r="Q4" s="0" t="n">
        <v>285</v>
      </c>
      <c r="R4" s="0" t="s">
        <v>77</v>
      </c>
      <c r="S4" s="8" t="str">
        <f aca="false">A4&amp;Описание!B9</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4" s="0" t="n">
        <v>1</v>
      </c>
      <c r="U4" s="0" t="n">
        <v>21</v>
      </c>
      <c r="V4" s="0" t="n">
        <v>18</v>
      </c>
      <c r="W4" s="0" t="n">
        <v>10</v>
      </c>
      <c r="X4" s="0" t="s">
        <v>78</v>
      </c>
      <c r="Y4" s="9" t="str">
        <f aca="false">CONCATENATE(CONCATENATE(H4,C4,"_1.jpg;"),CONCATENATE(H4,C4,"_2.jpg;"),CONCATENATE(H4,C4,"_3.jpg;"),CONCATENATE(H4,C4,"_4.jpg;"),CONCATENATE(H4,C4,"_5.jpg;"),CONCATENATE(H4,"instruction_A5.jpg;"),CONCATENATE(H4,"Video_DTF.mp4;"))</f>
        <v>https://raw.githubusercontent.com/maxuzkikh/Ozon_upload/main/images/A5/bart_b_horiz_1.jpg;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https://raw.githubusercontent.com/maxuzkikh/Ozon_upload/main/images/A5/Video_DTF.mp4;</v>
      </c>
      <c r="AA4" s="0" t="str">
        <f aca="false">A4</f>
        <v>Термонаклейка Барт Прыгает на скейте Симпсоны</v>
      </c>
      <c r="AB4" s="0" t="n">
        <f aca="false">Q4</f>
        <v>285</v>
      </c>
      <c r="AC4" s="0" t="n">
        <f aca="false">ROUND(AB4*1.5,0)</f>
        <v>428</v>
      </c>
      <c r="AD4" s="10" t="s">
        <v>79</v>
      </c>
      <c r="AE4" s="11" t="s">
        <v>80</v>
      </c>
      <c r="AH4" s="0" t="n">
        <f aca="false">W4</f>
        <v>10</v>
      </c>
      <c r="AI4" s="12" t="n">
        <f aca="false">V4*10</f>
        <v>180</v>
      </c>
      <c r="AJ4" s="13" t="n">
        <v>1</v>
      </c>
      <c r="AK4" s="12" t="n">
        <f aca="false">U4*10</f>
        <v>210</v>
      </c>
      <c r="AL4" s="14" t="str">
        <f aca="false">CONCATENATE(H4,C4,"_1.jpg")</f>
        <v>https://raw.githubusercontent.com/maxuzkikh/Ozon_upload/main/images/A5/bart_b_horiz_1.jpg</v>
      </c>
      <c r="AM4" s="15" t="str">
        <f aca="false">CONCATENATE(CONCATENATE(H4, C4, "_2.jpg;"),CONCATENATE(H4, C4, "_3.jpg;"),CONCATENATE(H4, C4, "_4.jpg;"),CONCATENATE(H4, C4, "_5.jpg;"),CONCATENATE(H4, "instruction_A5.jpg;") )</f>
        <v>https://raw.githubusercontent.com/maxuzkikh/Ozon_upload/main/images/A5/bart_b_horiz_2.jpg;https://raw.githubusercontent.com/maxuzkikh/Ozon_upload/main/images/A5/bart_b_horiz_3.jpg;https://raw.githubusercontent.com/maxuzkikh/Ozon_upload/main/images/A5/bart_b_horiz_4.jpg;https://raw.githubusercontent.com/maxuzkikh/Ozon_upload/main/images/A5/bart_b_horiz_5.jpg;https://raw.githubusercontent.com/maxuzkikh/Ozon_upload/main/images/A5/instruction_A5.jpg;</v>
      </c>
      <c r="AP4" s="14" t="str">
        <f aca="false">J4</f>
        <v>Punky Monkey</v>
      </c>
      <c r="AQ4" s="16" t="s">
        <v>81</v>
      </c>
      <c r="AS4" s="11"/>
      <c r="AT4" s="0" t="str">
        <f aca="false">SUBSTITUTE(A4,"Термонаклейка ","")</f>
        <v>Барт Прыгает на скейте Симпсоны</v>
      </c>
      <c r="AU4" s="10" t="s">
        <v>82</v>
      </c>
      <c r="AV4" s="0" t="str">
        <f aca="false">S4</f>
        <v>Термонаклейка Барт Прыгает на скейте Симпсоны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4" s="12" t="str">
        <f aca="false">X4</f>
        <v>Россия</v>
      </c>
      <c r="BA4" s="12" t="str">
        <f aca="false">R4</f>
        <v>Полимерный материал</v>
      </c>
      <c r="BC4" s="11" t="s">
        <v>80</v>
      </c>
      <c r="BD4" s="11"/>
      <c r="BE4" s="15" t="str">
        <f aca="false">CONCATENATE(H4,C4,"_color.jpg")</f>
        <v>https://raw.githubusercontent.com/maxuzkikh/Ozon_upload/main/images/A5/bart_b_horiz_color.jpg</v>
      </c>
      <c r="BM4" s="0" t="str">
        <f aca="false">CONCATENATE("термонаклейка для одежды, термотрансфер, заплатка, принт, наклейка для декора одежды и других предметов из текстиля,",SUBSTITUTE(A4,"Термонаклейка",""))</f>
        <v>термонаклейка для одежды, термотрансфер, заплатка, принт, наклейка для декора одежды и других предметов из текстиля, Барт Прыгает на скейте Симпсоны</v>
      </c>
      <c r="BR4" s="6" t="s">
        <v>83</v>
      </c>
      <c r="BS4" s="17" t="str">
        <f aca="false">CONCATENATE(H4,"Video_DTF.mp4")</f>
        <v>https://raw.githubusercontent.com/maxuzkikh/Ozon_upload/main/images/A5/Video_DTF.mp4</v>
      </c>
    </row>
    <row r="5" customFormat="false" ht="18.65" hidden="false" customHeight="true" outlineLevel="0" collapsed="false">
      <c r="A5" s="6" t="s">
        <v>90</v>
      </c>
      <c r="B5" s="0" t="s">
        <v>91</v>
      </c>
      <c r="C5" s="0" t="s">
        <v>92</v>
      </c>
      <c r="D5" s="0" t="str">
        <f aca="false">CONCATENATE("C:\Users\Max\Documents\GitHub\Ozon_upload\barcode\Термонаклека\A5\", A5, ".pdf")</f>
        <v>C:\Users\Max\Documents\GitHub\Ozon_upload\barcode\Термонаклека\A5\Термонаклейка Принцессы дисней.pdf</v>
      </c>
      <c r="F5" s="0" t="n">
        <v>1</v>
      </c>
      <c r="G5" s="0" t="n">
        <v>2</v>
      </c>
      <c r="H5" s="11" t="s">
        <v>74</v>
      </c>
      <c r="I5" s="0" t="s">
        <v>75</v>
      </c>
      <c r="J5" s="0" t="s">
        <v>76</v>
      </c>
      <c r="M5" s="0" t="str">
        <f aca="false">A5</f>
        <v>Термонаклейка Принцессы дисней</v>
      </c>
      <c r="O5" s="0" t="str">
        <f aca="false">"Термонаклейка для одежды:" &amp; SUBSTITUTE(A5, "Термонаклейка", "")</f>
        <v>Термонаклейка для одежды: Принцессы дисней</v>
      </c>
      <c r="P5" s="7" t="str">
        <f aca="false">B5</f>
        <v>OZN1489755132</v>
      </c>
      <c r="Q5" s="0" t="n">
        <v>285</v>
      </c>
      <c r="R5" s="0" t="s">
        <v>77</v>
      </c>
      <c r="S5" s="8" t="str">
        <f aca="false">A5&amp;Описание!B10</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5" s="0" t="n">
        <v>1</v>
      </c>
      <c r="U5" s="0" t="n">
        <v>21</v>
      </c>
      <c r="V5" s="0" t="n">
        <v>18</v>
      </c>
      <c r="W5" s="0" t="n">
        <v>10</v>
      </c>
      <c r="X5" s="0" t="s">
        <v>78</v>
      </c>
      <c r="Y5" s="9" t="str">
        <f aca="false">CONCATENATE(CONCATENATE(H5,C5,"_1.jpg;"),CONCATENATE(H5,C5,"_2.jpg;"),CONCATENATE(H5,C5,"_3.jpg;"),CONCATENATE(H5,C5,"_4.jpg;"),CONCATENATE(H5,C5,"_5.jpg;"),CONCATENATE(H5,"instruction_A5.jpg;"),CONCATENATE(H5,"Video_DTF.mp4;"))</f>
        <v>https://raw.githubusercontent.com/maxuzkikh/Ozon_upload/main/images/A5/disney_ladies_a_horiz_1.jpg;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https://raw.githubusercontent.com/maxuzkikh/Ozon_upload/main/images/A5/Video_DTF.mp4;</v>
      </c>
      <c r="AA5" s="0" t="str">
        <f aca="false">A5</f>
        <v>Термонаклейка Принцессы дисней</v>
      </c>
      <c r="AB5" s="0" t="n">
        <f aca="false">Q5</f>
        <v>285</v>
      </c>
      <c r="AC5" s="0" t="n">
        <f aca="false">ROUND(AB5*1.5,0)</f>
        <v>428</v>
      </c>
      <c r="AD5" s="10" t="s">
        <v>79</v>
      </c>
      <c r="AE5" s="11" t="s">
        <v>80</v>
      </c>
      <c r="AH5" s="0" t="n">
        <f aca="false">W5</f>
        <v>10</v>
      </c>
      <c r="AI5" s="12" t="n">
        <f aca="false">V5*10</f>
        <v>180</v>
      </c>
      <c r="AJ5" s="13" t="n">
        <v>1</v>
      </c>
      <c r="AK5" s="12" t="n">
        <f aca="false">U5*10</f>
        <v>210</v>
      </c>
      <c r="AL5" s="14" t="str">
        <f aca="false">CONCATENATE(H5,C5,"_1.jpg")</f>
        <v>https://raw.githubusercontent.com/maxuzkikh/Ozon_upload/main/images/A5/disney_ladies_a_horiz_1.jpg</v>
      </c>
      <c r="AM5" s="15" t="str">
        <f aca="false">CONCATENATE(CONCATENATE(H5, C5, "_2.jpg;"),CONCATENATE(H5, C5, "_3.jpg;"),CONCATENATE(H5, C5, "_4.jpg;"),CONCATENATE(H5, C5, "_5.jpg;"),CONCATENATE(H5, "instruction_A5.jpg;") )</f>
        <v>https://raw.githubusercontent.com/maxuzkikh/Ozon_upload/main/images/A5/disney_ladies_a_horiz_2.jpg;https://raw.githubusercontent.com/maxuzkikh/Ozon_upload/main/images/A5/disney_ladies_a_horiz_3.jpg;https://raw.githubusercontent.com/maxuzkikh/Ozon_upload/main/images/A5/disney_ladies_a_horiz_4.jpg;https://raw.githubusercontent.com/maxuzkikh/Ozon_upload/main/images/A5/disney_ladies_a_horiz_5.jpg;https://raw.githubusercontent.com/maxuzkikh/Ozon_upload/main/images/A5/instruction_A5.jpg;</v>
      </c>
      <c r="AP5" s="14" t="str">
        <f aca="false">J5</f>
        <v>Punky Monkey</v>
      </c>
      <c r="AQ5" s="16" t="s">
        <v>81</v>
      </c>
      <c r="AS5" s="11"/>
      <c r="AT5" s="0" t="str">
        <f aca="false">SUBSTITUTE(A5,"Термонаклейка ","")</f>
        <v>Принцессы дисней</v>
      </c>
      <c r="AU5" s="10" t="s">
        <v>82</v>
      </c>
      <c r="AV5" s="0" t="str">
        <f aca="false">S5</f>
        <v>Термонаклейка Принцессы дисней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5" s="12" t="str">
        <f aca="false">X5</f>
        <v>Россия</v>
      </c>
      <c r="BA5" s="12" t="str">
        <f aca="false">R5</f>
        <v>Полимерный материал</v>
      </c>
      <c r="BC5" s="11" t="s">
        <v>80</v>
      </c>
      <c r="BD5" s="11"/>
      <c r="BE5" s="15" t="str">
        <f aca="false">CONCATENATE(H5,C5,"_color.jpg")</f>
        <v>https://raw.githubusercontent.com/maxuzkikh/Ozon_upload/main/images/A5/disney_ladies_a_horiz_color.jpg</v>
      </c>
      <c r="BM5" s="0" t="str">
        <f aca="false">CONCATENATE("термонаклейка для одежды, термотрансфер, заплатка, принт, наклейка для декора одежды и других предметов из текстиля,",SUBSTITUTE(A5,"Термонаклейка",""))</f>
        <v>термонаклейка для одежды, термотрансфер, заплатка, принт, наклейка для декора одежды и других предметов из текстиля, Принцессы дисней</v>
      </c>
      <c r="BR5" s="6" t="s">
        <v>83</v>
      </c>
      <c r="BS5" s="17" t="str">
        <f aca="false">CONCATENATE(H5,"Video_DTF.mp4")</f>
        <v>https://raw.githubusercontent.com/maxuzkikh/Ozon_upload/main/images/A5/Video_DTF.mp4</v>
      </c>
    </row>
    <row r="6" customFormat="false" ht="18.65" hidden="false" customHeight="true" outlineLevel="0" collapsed="false">
      <c r="A6" s="6" t="s">
        <v>93</v>
      </c>
      <c r="B6" s="0" t="s">
        <v>94</v>
      </c>
      <c r="C6" s="0" t="s">
        <v>95</v>
      </c>
      <c r="D6" s="0" t="str">
        <f aca="false">CONCATENATE("C:\Users\Max\Documents\GitHub\Ozon_upload\barcode\Термонаклека\A5\", A6, ".pdf")</f>
        <v>C:\Users\Max\Documents\GitHub\Ozon_upload\barcode\Термонаклека\A5\Термонаклейка Холодное сердце 3 Эльза Анна Олаф.pdf</v>
      </c>
      <c r="F6" s="0" t="n">
        <v>1</v>
      </c>
      <c r="G6" s="0" t="n">
        <v>2</v>
      </c>
      <c r="H6" s="11" t="s">
        <v>74</v>
      </c>
      <c r="I6" s="0" t="s">
        <v>75</v>
      </c>
      <c r="J6" s="0" t="s">
        <v>76</v>
      </c>
      <c r="M6" s="0" t="str">
        <f aca="false">A6</f>
        <v>Термонаклейка Холодное сердце 3 Эльза Анна Олаф</v>
      </c>
      <c r="O6" s="0" t="str">
        <f aca="false">"Термонаклейка для одежды:" &amp; SUBSTITUTE(A6, "Термонаклейка", "")</f>
        <v>Термонаклейка для одежды: Холодное сердце 3 Эльза Анна Олаф</v>
      </c>
      <c r="P6" s="7" t="str">
        <f aca="false">B6</f>
        <v>OZN1489755133</v>
      </c>
      <c r="Q6" s="0" t="n">
        <v>285</v>
      </c>
      <c r="R6" s="0" t="s">
        <v>77</v>
      </c>
      <c r="S6" s="8" t="str">
        <f aca="false">A6&amp;Описание!B11</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6" s="0" t="n">
        <v>1</v>
      </c>
      <c r="U6" s="0" t="n">
        <v>21</v>
      </c>
      <c r="V6" s="0" t="n">
        <v>18</v>
      </c>
      <c r="W6" s="0" t="n">
        <v>10</v>
      </c>
      <c r="X6" s="0" t="s">
        <v>78</v>
      </c>
      <c r="Y6" s="9" t="str">
        <f aca="false">CONCATENATE(CONCATENATE(H6,C6,"_1.jpg;"),CONCATENATE(H6,C6,"_2.jpg;"),CONCATENATE(H6,C6,"_3.jpg;"),CONCATENATE(H6,C6,"_4.jpg;"),CONCATENATE(H6,C6,"_5.jpg;"),CONCATENATE(H6,"instruction_A5.jpg;"),CONCATENATE(H6,"Video_DTF.mp4;"))</f>
        <v>https://raw.githubusercontent.com/maxuzkikh/Ozon_upload/main/images/A5/elsa_anna_olaf_heart_art_horiz_1.jpg;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https://raw.githubusercontent.com/maxuzkikh/Ozon_upload/main/images/A5/Video_DTF.mp4;</v>
      </c>
      <c r="AA6" s="0" t="str">
        <f aca="false">A6</f>
        <v>Термонаклейка Холодное сердце 3 Эльза Анна Олаф</v>
      </c>
      <c r="AB6" s="0" t="n">
        <f aca="false">Q6</f>
        <v>285</v>
      </c>
      <c r="AC6" s="0" t="n">
        <f aca="false">ROUND(AB6*1.5,0)</f>
        <v>428</v>
      </c>
      <c r="AD6" s="10" t="s">
        <v>79</v>
      </c>
      <c r="AE6" s="11" t="s">
        <v>80</v>
      </c>
      <c r="AH6" s="0" t="n">
        <f aca="false">W6</f>
        <v>10</v>
      </c>
      <c r="AI6" s="12" t="n">
        <f aca="false">V6*10</f>
        <v>180</v>
      </c>
      <c r="AJ6" s="13" t="n">
        <v>1</v>
      </c>
      <c r="AK6" s="12" t="n">
        <f aca="false">U6*10</f>
        <v>210</v>
      </c>
      <c r="AL6" s="14" t="str">
        <f aca="false">CONCATENATE(H6,C6,"_1.jpg")</f>
        <v>https://raw.githubusercontent.com/maxuzkikh/Ozon_upload/main/images/A5/elsa_anna_olaf_heart_art_horiz_1.jpg</v>
      </c>
      <c r="AM6" s="15" t="str">
        <f aca="false">CONCATENATE(CONCATENATE(H6, C6, "_2.jpg;"),CONCATENATE(H6, C6, "_3.jpg;"),CONCATENATE(H6, C6, "_4.jpg;"),CONCATENATE(H6, C6, "_5.jpg;"),CONCATENATE(H6, "instruction_A5.jpg;") )</f>
        <v>https://raw.githubusercontent.com/maxuzkikh/Ozon_upload/main/images/A5/elsa_anna_olaf_heart_art_horiz_2.jpg;https://raw.githubusercontent.com/maxuzkikh/Ozon_upload/main/images/A5/elsa_anna_olaf_heart_art_horiz_3.jpg;https://raw.githubusercontent.com/maxuzkikh/Ozon_upload/main/images/A5/elsa_anna_olaf_heart_art_horiz_4.jpg;https://raw.githubusercontent.com/maxuzkikh/Ozon_upload/main/images/A5/elsa_anna_olaf_heart_art_horiz_5.jpg;https://raw.githubusercontent.com/maxuzkikh/Ozon_upload/main/images/A5/instruction_A5.jpg;</v>
      </c>
      <c r="AP6" s="14" t="str">
        <f aca="false">J6</f>
        <v>Punky Monkey</v>
      </c>
      <c r="AQ6" s="16" t="s">
        <v>81</v>
      </c>
      <c r="AS6" s="11"/>
      <c r="AT6" s="0" t="str">
        <f aca="false">SUBSTITUTE(A6,"Термонаклейка ","")</f>
        <v>Холодное сердце 3 Эльза Анна Олаф</v>
      </c>
      <c r="AU6" s="10" t="s">
        <v>82</v>
      </c>
      <c r="AV6" s="0" t="str">
        <f aca="false">S6</f>
        <v>Термонаклейка Холодное сердце 3 Эльза Анна Олаф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6" s="12" t="str">
        <f aca="false">X6</f>
        <v>Россия</v>
      </c>
      <c r="BA6" s="12" t="str">
        <f aca="false">R6</f>
        <v>Полимерный материал</v>
      </c>
      <c r="BC6" s="11" t="s">
        <v>80</v>
      </c>
      <c r="BD6" s="11"/>
      <c r="BE6" s="15" t="str">
        <f aca="false">CONCATENATE(H6,C6,"_color.jpg")</f>
        <v>https://raw.githubusercontent.com/maxuzkikh/Ozon_upload/main/images/A5/elsa_anna_olaf_heart_art_horiz_color.jpg</v>
      </c>
      <c r="BM6" s="0" t="str">
        <f aca="false">CONCATENATE("термонаклейка для одежды, термотрансфер, заплатка, принт, наклейка для декора одежды и других предметов из текстиля,",SUBSTITUTE(A6,"Термонаклейка",""))</f>
        <v>термонаклейка для одежды, термотрансфер, заплатка, принт, наклейка для декора одежды и других предметов из текстиля, Холодное сердце 3 Эльза Анна Олаф</v>
      </c>
      <c r="BR6" s="6" t="s">
        <v>83</v>
      </c>
      <c r="BS6" s="17" t="str">
        <f aca="false">CONCATENATE(H6,"Video_DTF.mp4")</f>
        <v>https://raw.githubusercontent.com/maxuzkikh/Ozon_upload/main/images/A5/Video_DTF.mp4</v>
      </c>
    </row>
    <row r="7" customFormat="false" ht="18.65" hidden="false" customHeight="true" outlineLevel="0" collapsed="false">
      <c r="A7" s="6" t="s">
        <v>96</v>
      </c>
      <c r="B7" s="0" t="s">
        <v>97</v>
      </c>
      <c r="C7" s="0" t="s">
        <v>98</v>
      </c>
      <c r="D7" s="0" t="str">
        <f aca="false">CONCATENATE("C:\Users\Max\Documents\GitHub\Ozon_upload\barcode\Термонаклека\A5\", A7, ".pdf")</f>
        <v>C:\Users\Max\Documents\GitHub\Ozon_upload\barcode\Термонаклека\A5\Термонаклейка Эльза Анна Холодное сердце стоят.pdf</v>
      </c>
      <c r="F7" s="0" t="n">
        <v>1</v>
      </c>
      <c r="G7" s="0" t="n">
        <v>2</v>
      </c>
      <c r="H7" s="11" t="s">
        <v>74</v>
      </c>
      <c r="I7" s="0" t="s">
        <v>75</v>
      </c>
      <c r="J7" s="0" t="s">
        <v>76</v>
      </c>
      <c r="M7" s="0" t="str">
        <f aca="false">A7</f>
        <v>Термонаклейка Эльза Анна Холодное сердце стоят</v>
      </c>
      <c r="O7" s="0" t="str">
        <f aca="false">"Термонаклейка для одежды:" &amp; SUBSTITUTE(A7, "Термонаклейка", "")</f>
        <v>Термонаклейка для одежды: Эльза Анна Холодное сердце стоят</v>
      </c>
      <c r="P7" s="7" t="str">
        <f aca="false">B7</f>
        <v>OZN1489755038</v>
      </c>
      <c r="Q7" s="0" t="n">
        <v>285</v>
      </c>
      <c r="R7" s="0" t="s">
        <v>77</v>
      </c>
      <c r="S7" s="8" t="str">
        <f aca="false">A7&amp;Описание!B12</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7" s="0" t="n">
        <v>1</v>
      </c>
      <c r="U7" s="0" t="n">
        <v>21</v>
      </c>
      <c r="V7" s="0" t="n">
        <v>18</v>
      </c>
      <c r="W7" s="0" t="n">
        <v>10</v>
      </c>
      <c r="X7" s="0" t="s">
        <v>78</v>
      </c>
      <c r="Y7" s="9" t="str">
        <f aca="false">CONCATENATE(CONCATENATE(H7,C7,"_1.jpg;"),CONCATENATE(H7,C7,"_2.jpg;"),CONCATENATE(H7,C7,"_3.jpg;"),CONCATENATE(H7,C7,"_4.jpg;"),CONCATENATE(H7,C7,"_5.jpg;"),CONCATENATE(H7,"instruction_A5.jpg;"),CONCATENATE(H7,"Video_DTF.mp4;"))</f>
        <v>https://raw.githubusercontent.com/maxuzkikh/Ozon_upload/main/images/A5/elsa_anna_stand_vert_1.jpg;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https://raw.githubusercontent.com/maxuzkikh/Ozon_upload/main/images/A5/Video_DTF.mp4;</v>
      </c>
      <c r="AA7" s="0" t="str">
        <f aca="false">A7</f>
        <v>Термонаклейка Эльза Анна Холодное сердце стоят</v>
      </c>
      <c r="AB7" s="0" t="n">
        <f aca="false">Q7</f>
        <v>285</v>
      </c>
      <c r="AC7" s="0" t="n">
        <f aca="false">ROUND(AB7*1.5,0)</f>
        <v>428</v>
      </c>
      <c r="AD7" s="10" t="s">
        <v>79</v>
      </c>
      <c r="AE7" s="11" t="s">
        <v>80</v>
      </c>
      <c r="AH7" s="0" t="n">
        <f aca="false">W7</f>
        <v>10</v>
      </c>
      <c r="AI7" s="12" t="n">
        <f aca="false">V7*10</f>
        <v>180</v>
      </c>
      <c r="AJ7" s="13" t="n">
        <v>1</v>
      </c>
      <c r="AK7" s="12" t="n">
        <f aca="false">U7*10</f>
        <v>210</v>
      </c>
      <c r="AL7" s="14" t="str">
        <f aca="false">CONCATENATE(H7,C7,"_1.jpg")</f>
        <v>https://raw.githubusercontent.com/maxuzkikh/Ozon_upload/main/images/A5/elsa_anna_stand_vert_1.jpg</v>
      </c>
      <c r="AM7" s="15" t="str">
        <f aca="false">CONCATENATE(CONCATENATE(H7, C7, "_2.jpg;"),CONCATENATE(H7, C7, "_3.jpg;"),CONCATENATE(H7, C7, "_4.jpg;"),CONCATENATE(H7, C7, "_5.jpg;"),CONCATENATE(H7, "instruction_A5.jpg;") )</f>
        <v>https://raw.githubusercontent.com/maxuzkikh/Ozon_upload/main/images/A5/elsa_anna_stand_vert_2.jpg;https://raw.githubusercontent.com/maxuzkikh/Ozon_upload/main/images/A5/elsa_anna_stand_vert_3.jpg;https://raw.githubusercontent.com/maxuzkikh/Ozon_upload/main/images/A5/elsa_anna_stand_vert_4.jpg;https://raw.githubusercontent.com/maxuzkikh/Ozon_upload/main/images/A5/elsa_anna_stand_vert_5.jpg;https://raw.githubusercontent.com/maxuzkikh/Ozon_upload/main/images/A5/instruction_A5.jpg;</v>
      </c>
      <c r="AP7" s="14" t="str">
        <f aca="false">J7</f>
        <v>Punky Monkey</v>
      </c>
      <c r="AQ7" s="16" t="s">
        <v>81</v>
      </c>
      <c r="AS7" s="11"/>
      <c r="AT7" s="0" t="str">
        <f aca="false">SUBSTITUTE(A7,"Термонаклейка ","")</f>
        <v>Эльза Анна Холодное сердце стоят</v>
      </c>
      <c r="AU7" s="10" t="s">
        <v>82</v>
      </c>
      <c r="AV7" s="0" t="str">
        <f aca="false">S7</f>
        <v>Термонаклейка Эльза Анна Холодное сердце стоят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7" s="12" t="str">
        <f aca="false">X7</f>
        <v>Россия</v>
      </c>
      <c r="BA7" s="12" t="str">
        <f aca="false">R7</f>
        <v>Полимерный материал</v>
      </c>
      <c r="BC7" s="11" t="s">
        <v>80</v>
      </c>
      <c r="BD7" s="11"/>
      <c r="BE7" s="15" t="str">
        <f aca="false">CONCATENATE(H7,C7,"_color.jpg")</f>
        <v>https://raw.githubusercontent.com/maxuzkikh/Ozon_upload/main/images/A5/elsa_anna_stand_vert_color.jpg</v>
      </c>
      <c r="BM7" s="0" t="str">
        <f aca="false">CONCATENATE("термонаклейка для одежды, термотрансфер, заплатка, принт, наклейка для декора одежды и других предметов из текстиля,",SUBSTITUTE(A7,"Термонаклейка",""))</f>
        <v>термонаклейка для одежды, термотрансфер, заплатка, принт, наклейка для декора одежды и других предметов из текстиля, Эльза Анна Холодное сердце стоят</v>
      </c>
      <c r="BR7" s="6" t="s">
        <v>83</v>
      </c>
      <c r="BS7" s="17" t="str">
        <f aca="false">CONCATENATE(H7,"Video_DTF.mp4")</f>
        <v>https://raw.githubusercontent.com/maxuzkikh/Ozon_upload/main/images/A5/Video_DTF.mp4</v>
      </c>
    </row>
    <row r="8" customFormat="false" ht="18.65" hidden="false" customHeight="true" outlineLevel="0" collapsed="false">
      <c r="A8" s="6" t="s">
        <v>99</v>
      </c>
      <c r="B8" s="0" t="s">
        <v>100</v>
      </c>
      <c r="C8" s="0" t="s">
        <v>101</v>
      </c>
      <c r="D8" s="0" t="str">
        <f aca="false">CONCATENATE("C:\Users\Max\Documents\GitHub\Ozon_upload\barcode\Термонаклека\A5\", A8, ".pdf")</f>
        <v>C:\Users\Max\Documents\GitHub\Ozon_upload\barcode\Термонаклека\A5\Термонаклейка Эльза обнимает Олафа Холодное сердце.pdf</v>
      </c>
      <c r="F8" s="0" t="n">
        <v>1</v>
      </c>
      <c r="G8" s="0" t="n">
        <v>2</v>
      </c>
      <c r="H8" s="11" t="s">
        <v>74</v>
      </c>
      <c r="I8" s="0" t="s">
        <v>75</v>
      </c>
      <c r="J8" s="0" t="s">
        <v>76</v>
      </c>
      <c r="M8" s="0" t="str">
        <f aca="false">A8</f>
        <v>Термонаклейка Эльза обнимает Олафа Холодное сердце</v>
      </c>
      <c r="O8" s="0" t="str">
        <f aca="false">"Термонаклейка для одежды:" &amp; SUBSTITUTE(A8, "Термонаклейка", "")</f>
        <v>Термонаклейка для одежды: Эльза обнимает Олафа Холодное сердце</v>
      </c>
      <c r="P8" s="7" t="str">
        <f aca="false">B8</f>
        <v>OZN1489755557</v>
      </c>
      <c r="Q8" s="0" t="n">
        <v>285</v>
      </c>
      <c r="R8" s="0" t="s">
        <v>77</v>
      </c>
      <c r="S8" s="8" t="str">
        <f aca="false">A8&amp;Описание!B13</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8" s="0" t="n">
        <v>1</v>
      </c>
      <c r="U8" s="0" t="n">
        <v>21</v>
      </c>
      <c r="V8" s="0" t="n">
        <v>18</v>
      </c>
      <c r="W8" s="0" t="n">
        <v>10</v>
      </c>
      <c r="X8" s="0" t="s">
        <v>78</v>
      </c>
      <c r="Y8" s="9" t="str">
        <f aca="false">CONCATENATE(CONCATENATE(H8,C8,"_1.jpg;"),CONCATENATE(H8,C8,"_2.jpg;"),CONCATENATE(H8,C8,"_3.jpg;"),CONCATENATE(H8,C8,"_4.jpg;"),CONCATENATE(H8,C8,"_5.jpg;"),CONCATENATE(H8,"instruction_A5.jpg;"),CONCATENATE(H8,"Video_DTF.mp4;"))</f>
        <v>https://raw.githubusercontent.com/maxuzkikh/Ozon_upload/main/images/A5/elsa_olaf_hug_a_vert_1.jpg;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https://raw.githubusercontent.com/maxuzkikh/Ozon_upload/main/images/A5/Video_DTF.mp4;</v>
      </c>
      <c r="AA8" s="0" t="str">
        <f aca="false">A8</f>
        <v>Термонаклейка Эльза обнимает Олафа Холодное сердце</v>
      </c>
      <c r="AB8" s="0" t="n">
        <f aca="false">Q8</f>
        <v>285</v>
      </c>
      <c r="AC8" s="0" t="n">
        <f aca="false">ROUND(AB8*1.5,0)</f>
        <v>428</v>
      </c>
      <c r="AD8" s="10" t="s">
        <v>79</v>
      </c>
      <c r="AE8" s="11" t="s">
        <v>80</v>
      </c>
      <c r="AH8" s="0" t="n">
        <f aca="false">W8</f>
        <v>10</v>
      </c>
      <c r="AI8" s="12" t="n">
        <f aca="false">V8*10</f>
        <v>180</v>
      </c>
      <c r="AJ8" s="13" t="n">
        <v>1</v>
      </c>
      <c r="AK8" s="12" t="n">
        <f aca="false">U8*10</f>
        <v>210</v>
      </c>
      <c r="AL8" s="14" t="str">
        <f aca="false">CONCATENATE(H8,C8,"_1.jpg")</f>
        <v>https://raw.githubusercontent.com/maxuzkikh/Ozon_upload/main/images/A5/elsa_olaf_hug_a_vert_1.jpg</v>
      </c>
      <c r="AM8" s="15" t="str">
        <f aca="false">CONCATENATE(CONCATENATE(H8, C8, "_2.jpg;"),CONCATENATE(H8, C8, "_3.jpg;"),CONCATENATE(H8, C8, "_4.jpg;"),CONCATENATE(H8, C8, "_5.jpg;"),CONCATENATE(H8, "instruction_A5.jpg;") )</f>
        <v>https://raw.githubusercontent.com/maxuzkikh/Ozon_upload/main/images/A5/elsa_olaf_hug_a_vert_2.jpg;https://raw.githubusercontent.com/maxuzkikh/Ozon_upload/main/images/A5/elsa_olaf_hug_a_vert_3.jpg;https://raw.githubusercontent.com/maxuzkikh/Ozon_upload/main/images/A5/elsa_olaf_hug_a_vert_4.jpg;https://raw.githubusercontent.com/maxuzkikh/Ozon_upload/main/images/A5/elsa_olaf_hug_a_vert_5.jpg;https://raw.githubusercontent.com/maxuzkikh/Ozon_upload/main/images/A5/instruction_A5.jpg;</v>
      </c>
      <c r="AP8" s="14" t="str">
        <f aca="false">J8</f>
        <v>Punky Monkey</v>
      </c>
      <c r="AQ8" s="16" t="s">
        <v>81</v>
      </c>
      <c r="AS8" s="11"/>
      <c r="AT8" s="0" t="str">
        <f aca="false">SUBSTITUTE(A8,"Термонаклейка ","")</f>
        <v>Эльза обнимает Олафа Холодное сердце</v>
      </c>
      <c r="AU8" s="10" t="s">
        <v>82</v>
      </c>
      <c r="AV8" s="0" t="str">
        <f aca="false">S8</f>
        <v>Термонаклейка Эльза обнимает Олафа Холодное сердце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8" s="12" t="str">
        <f aca="false">X8</f>
        <v>Россия</v>
      </c>
      <c r="BA8" s="12" t="str">
        <f aca="false">R8</f>
        <v>Полимерный материал</v>
      </c>
      <c r="BC8" s="11" t="s">
        <v>80</v>
      </c>
      <c r="BD8" s="11"/>
      <c r="BE8" s="15" t="str">
        <f aca="false">CONCATENATE(H8,C8,"_color.jpg")</f>
        <v>https://raw.githubusercontent.com/maxuzkikh/Ozon_upload/main/images/A5/elsa_olaf_hug_a_vert_color.jpg</v>
      </c>
      <c r="BM8" s="0" t="str">
        <f aca="false">CONCATENATE("термонаклейка для одежды, термотрансфер, заплатка, принт, наклейка для декора одежды и других предметов из текстиля,",SUBSTITUTE(A8,"Термонаклейка",""))</f>
        <v>термонаклейка для одежды, термотрансфер, заплатка, принт, наклейка для декора одежды и других предметов из текстиля, Эльза обнимает Олафа Холодное сердце</v>
      </c>
      <c r="BR8" s="6" t="s">
        <v>83</v>
      </c>
      <c r="BS8" s="17" t="str">
        <f aca="false">CONCATENATE(H8,"Video_DTF.mp4")</f>
        <v>https://raw.githubusercontent.com/maxuzkikh/Ozon_upload/main/images/A5/Video_DTF.mp4</v>
      </c>
    </row>
    <row r="9" customFormat="false" ht="18.65" hidden="false" customHeight="true" outlineLevel="0" collapsed="false">
      <c r="A9" s="6" t="s">
        <v>102</v>
      </c>
      <c r="B9" s="0" t="s">
        <v>103</v>
      </c>
      <c r="C9" s="0" t="s">
        <v>104</v>
      </c>
      <c r="D9" s="0" t="str">
        <f aca="false">CONCATENATE("C:\Users\Max\Documents\GitHub\Ozon_upload\barcode\Термонаклека\A5\", A9, ".pdf")</f>
        <v>C:\Users\Max\Documents\GitHub\Ozon_upload\barcode\Термонаклека\A5\Термонаклейка Хаги Ваги ест завтрак.pdf</v>
      </c>
      <c r="F9" s="0" t="n">
        <v>1</v>
      </c>
      <c r="G9" s="0" t="n">
        <v>2</v>
      </c>
      <c r="H9" s="11" t="s">
        <v>74</v>
      </c>
      <c r="I9" s="0" t="s">
        <v>75</v>
      </c>
      <c r="J9" s="0" t="s">
        <v>76</v>
      </c>
      <c r="M9" s="0" t="str">
        <f aca="false">A9</f>
        <v>Термонаклейка Хаги Ваги ест завтрак</v>
      </c>
      <c r="O9" s="0" t="str">
        <f aca="false">"Термонаклейка для одежды:" &amp; SUBSTITUTE(A9, "Термонаклейка", "")</f>
        <v>Термонаклейка для одежды: Хаги Ваги ест завтрак</v>
      </c>
      <c r="P9" s="7" t="str">
        <f aca="false">B9</f>
        <v>OZN1489755618</v>
      </c>
      <c r="Q9" s="0" t="n">
        <v>285</v>
      </c>
      <c r="R9" s="0" t="s">
        <v>77</v>
      </c>
      <c r="S9" s="8" t="str">
        <f aca="false">A9&amp;Описание!B14</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9" s="0" t="n">
        <v>1</v>
      </c>
      <c r="U9" s="0" t="n">
        <v>21</v>
      </c>
      <c r="V9" s="0" t="n">
        <v>18</v>
      </c>
      <c r="W9" s="0" t="n">
        <v>10</v>
      </c>
      <c r="X9" s="0" t="s">
        <v>78</v>
      </c>
      <c r="Y9" s="9" t="str">
        <f aca="false">CONCATENATE(CONCATENATE(H9,C9,"_1.jpg;"),CONCATENATE(H9,C9,"_2.jpg;"),CONCATENATE(H9,C9,"_3.jpg;"),CONCATENATE(H9,C9,"_4.jpg;"),CONCATENATE(H9,C9,"_5.jpg;"),CONCATENATE(H9,"instruction_A5.jpg;"),CONCATENATE(H9,"Video_DTF.mp4;"))</f>
        <v>https://raw.githubusercontent.com/maxuzkikh/Ozon_upload/main/images/A5/huggy_a_vert_1.jpg;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https://raw.githubusercontent.com/maxuzkikh/Ozon_upload/main/images/A5/Video_DTF.mp4;</v>
      </c>
      <c r="AA9" s="0" t="str">
        <f aca="false">A9</f>
        <v>Термонаклейка Хаги Ваги ест завтрак</v>
      </c>
      <c r="AB9" s="0" t="n">
        <f aca="false">Q9</f>
        <v>285</v>
      </c>
      <c r="AC9" s="0" t="n">
        <f aca="false">ROUND(AB9*1.5,0)</f>
        <v>428</v>
      </c>
      <c r="AD9" s="10" t="s">
        <v>79</v>
      </c>
      <c r="AE9" s="11" t="s">
        <v>80</v>
      </c>
      <c r="AH9" s="0" t="n">
        <f aca="false">W9</f>
        <v>10</v>
      </c>
      <c r="AI9" s="12" t="n">
        <f aca="false">V9*10</f>
        <v>180</v>
      </c>
      <c r="AJ9" s="13" t="n">
        <v>1</v>
      </c>
      <c r="AK9" s="12" t="n">
        <f aca="false">U9*10</f>
        <v>210</v>
      </c>
      <c r="AL9" s="14" t="str">
        <f aca="false">CONCATENATE(H9,C9,"_1.jpg")</f>
        <v>https://raw.githubusercontent.com/maxuzkikh/Ozon_upload/main/images/A5/huggy_a_vert_1.jpg</v>
      </c>
      <c r="AM9" s="15" t="str">
        <f aca="false">CONCATENATE(CONCATENATE(H9, C9, "_2.jpg;"),CONCATENATE(H9, C9, "_3.jpg;"),CONCATENATE(H9, C9, "_4.jpg;"),CONCATENATE(H9, C9, "_5.jpg;"),CONCATENATE(H9, "instruction_A5.jpg;") )</f>
        <v>https://raw.githubusercontent.com/maxuzkikh/Ozon_upload/main/images/A5/huggy_a_vert_2.jpg;https://raw.githubusercontent.com/maxuzkikh/Ozon_upload/main/images/A5/huggy_a_vert_3.jpg;https://raw.githubusercontent.com/maxuzkikh/Ozon_upload/main/images/A5/huggy_a_vert_4.jpg;https://raw.githubusercontent.com/maxuzkikh/Ozon_upload/main/images/A5/huggy_a_vert_5.jpg;https://raw.githubusercontent.com/maxuzkikh/Ozon_upload/main/images/A5/instruction_A5.jpg;</v>
      </c>
      <c r="AP9" s="14" t="str">
        <f aca="false">J9</f>
        <v>Punky Monkey</v>
      </c>
      <c r="AQ9" s="16" t="s">
        <v>81</v>
      </c>
      <c r="AS9" s="11"/>
      <c r="AT9" s="0" t="str">
        <f aca="false">SUBSTITUTE(A9,"Термонаклейка ","")</f>
        <v>Хаги Ваги ест завтрак</v>
      </c>
      <c r="AU9" s="10" t="s">
        <v>82</v>
      </c>
      <c r="AV9" s="0" t="str">
        <f aca="false">S9</f>
        <v>Термонаклейка Хаги Ваги ест завтрак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9" s="12" t="str">
        <f aca="false">X9</f>
        <v>Россия</v>
      </c>
      <c r="BA9" s="12" t="str">
        <f aca="false">R9</f>
        <v>Полимерный материал</v>
      </c>
      <c r="BC9" s="11" t="s">
        <v>80</v>
      </c>
      <c r="BD9" s="11"/>
      <c r="BE9" s="15" t="str">
        <f aca="false">CONCATENATE(H9,C9,"_color.jpg")</f>
        <v>https://raw.githubusercontent.com/maxuzkikh/Ozon_upload/main/images/A5/huggy_a_vert_color.jpg</v>
      </c>
      <c r="BM9" s="0" t="str">
        <f aca="false">CONCATENATE("термонаклейка для одежды, термотрансфер, заплатка, принт, наклейка для декора одежды и других предметов из текстиля,",SUBSTITUTE(A9,"Термонаклейка",""))</f>
        <v>термонаклейка для одежды, термотрансфер, заплатка, принт, наклейка для декора одежды и других предметов из текстиля, Хаги Ваги ест завтрак</v>
      </c>
      <c r="BR9" s="6" t="s">
        <v>83</v>
      </c>
      <c r="BS9" s="17" t="str">
        <f aca="false">CONCATENATE(H9,"Video_DTF.mp4")</f>
        <v>https://raw.githubusercontent.com/maxuzkikh/Ozon_upload/main/images/A5/Video_DTF.mp4</v>
      </c>
    </row>
    <row r="10" customFormat="false" ht="18.65" hidden="false" customHeight="true" outlineLevel="0" collapsed="false">
      <c r="A10" s="6" t="s">
        <v>105</v>
      </c>
      <c r="B10" s="0" t="s">
        <v>106</v>
      </c>
      <c r="C10" s="0" t="s">
        <v>107</v>
      </c>
      <c r="D10" s="0" t="str">
        <f aca="false">CONCATENATE("C:\Users\Max\Documents\GitHub\Ozon_upload\barcode\Термонаклека\A5\", A10, ".pdf")</f>
        <v>C:\Users\Max\Documents\GitHub\Ozon_upload\barcode\Термонаклека\A5\Термонаклейка Хаги Ваги Голова и надпись.pdf</v>
      </c>
      <c r="F10" s="0" t="n">
        <v>1</v>
      </c>
      <c r="G10" s="0" t="n">
        <v>2</v>
      </c>
      <c r="H10" s="11" t="s">
        <v>74</v>
      </c>
      <c r="I10" s="0" t="s">
        <v>75</v>
      </c>
      <c r="J10" s="0" t="s">
        <v>76</v>
      </c>
      <c r="M10" s="0" t="str">
        <f aca="false">A10</f>
        <v>Термонаклейка Хаги Ваги Голова и надпись</v>
      </c>
      <c r="O10" s="0" t="str">
        <f aca="false">"Термонаклейка для одежды:" &amp; SUBSTITUTE(A10, "Термонаклейка", "")</f>
        <v>Термонаклейка для одежды: Хаги Ваги Голова и надпись</v>
      </c>
      <c r="P10" s="7" t="str">
        <f aca="false">B10</f>
        <v>OZN1489755022</v>
      </c>
      <c r="Q10" s="0" t="n">
        <v>285</v>
      </c>
      <c r="R10" s="0" t="s">
        <v>77</v>
      </c>
      <c r="S10" s="8" t="str">
        <f aca="false">A10&amp;Описание!B15</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0" s="0" t="n">
        <v>1</v>
      </c>
      <c r="U10" s="0" t="n">
        <v>21</v>
      </c>
      <c r="V10" s="0" t="n">
        <v>18</v>
      </c>
      <c r="W10" s="0" t="n">
        <v>10</v>
      </c>
      <c r="X10" s="0" t="s">
        <v>78</v>
      </c>
      <c r="Y10" s="9" t="str">
        <f aca="false">CONCATENATE(CONCATENATE(H10,C10,"_1.jpg;"),CONCATENATE(H10,C10,"_2.jpg;"),CONCATENATE(H10,C10,"_3.jpg;"),CONCATENATE(H10,C10,"_4.jpg;"),CONCATENATE(H10,C10,"_5.jpg;"),CONCATENATE(H10,"instruction_A5.jpg;"),CONCATENATE(H10,"Video_DTF.mp4;"))</f>
        <v>https://raw.githubusercontent.com/maxuzkikh/Ozon_upload/main/images/A5/huggy_b_horiz_1.jpg;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https://raw.githubusercontent.com/maxuzkikh/Ozon_upload/main/images/A5/Video_DTF.mp4;</v>
      </c>
      <c r="AA10" s="0" t="str">
        <f aca="false">A10</f>
        <v>Термонаклейка Хаги Ваги Голова и надпись</v>
      </c>
      <c r="AB10" s="0" t="n">
        <f aca="false">Q10</f>
        <v>285</v>
      </c>
      <c r="AC10" s="0" t="n">
        <f aca="false">ROUND(AB10*1.5,0)</f>
        <v>428</v>
      </c>
      <c r="AD10" s="10" t="s">
        <v>79</v>
      </c>
      <c r="AE10" s="11" t="s">
        <v>80</v>
      </c>
      <c r="AH10" s="0" t="n">
        <f aca="false">W10</f>
        <v>10</v>
      </c>
      <c r="AI10" s="12" t="n">
        <f aca="false">V10*10</f>
        <v>180</v>
      </c>
      <c r="AJ10" s="13" t="n">
        <v>1</v>
      </c>
      <c r="AK10" s="12" t="n">
        <f aca="false">U10*10</f>
        <v>210</v>
      </c>
      <c r="AL10" s="14" t="str">
        <f aca="false">CONCATENATE(H10,C10,"_1.jpg")</f>
        <v>https://raw.githubusercontent.com/maxuzkikh/Ozon_upload/main/images/A5/huggy_b_horiz_1.jpg</v>
      </c>
      <c r="AM10" s="15" t="str">
        <f aca="false">CONCATENATE(CONCATENATE(H10, C10, "_2.jpg;"),CONCATENATE(H10, C10, "_3.jpg;"),CONCATENATE(H10, C10, "_4.jpg;"),CONCATENATE(H10, C10, "_5.jpg;"),CONCATENATE(H10, "instruction_A5.jpg;") )</f>
        <v>https://raw.githubusercontent.com/maxuzkikh/Ozon_upload/main/images/A5/huggy_b_horiz_2.jpg;https://raw.githubusercontent.com/maxuzkikh/Ozon_upload/main/images/A5/huggy_b_horiz_3.jpg;https://raw.githubusercontent.com/maxuzkikh/Ozon_upload/main/images/A5/huggy_b_horiz_4.jpg;https://raw.githubusercontent.com/maxuzkikh/Ozon_upload/main/images/A5/huggy_b_horiz_5.jpg;https://raw.githubusercontent.com/maxuzkikh/Ozon_upload/main/images/A5/instruction_A5.jpg;</v>
      </c>
      <c r="AP10" s="14" t="str">
        <f aca="false">J10</f>
        <v>Punky Monkey</v>
      </c>
      <c r="AQ10" s="16" t="s">
        <v>81</v>
      </c>
      <c r="AS10" s="11"/>
      <c r="AT10" s="0" t="str">
        <f aca="false">SUBSTITUTE(A10,"Термонаклейка ","")</f>
        <v>Хаги Ваги Голова и надпись</v>
      </c>
      <c r="AU10" s="10" t="s">
        <v>82</v>
      </c>
      <c r="AV10" s="0" t="str">
        <f aca="false">S10</f>
        <v>Термонаклейка Хаги Ваги Голова и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0" s="12" t="str">
        <f aca="false">X10</f>
        <v>Россия</v>
      </c>
      <c r="BA10" s="12" t="str">
        <f aca="false">R10</f>
        <v>Полимерный материал</v>
      </c>
      <c r="BC10" s="11" t="s">
        <v>80</v>
      </c>
      <c r="BD10" s="11"/>
      <c r="BE10" s="15" t="str">
        <f aca="false">CONCATENATE(H10,C10,"_color.jpg")</f>
        <v>https://raw.githubusercontent.com/maxuzkikh/Ozon_upload/main/images/A5/huggy_b_horiz_color.jpg</v>
      </c>
      <c r="BM10" s="0" t="str">
        <f aca="false">CONCATENATE("термонаклейка для одежды, термотрансфер, заплатка, принт, наклейка для декора одежды и других предметов из текстиля,",SUBSTITUTE(A10,"Термонаклейка",""))</f>
        <v>термонаклейка для одежды, термотрансфер, заплатка, принт, наклейка для декора одежды и других предметов из текстиля, Хаги Ваги Голова и надпись</v>
      </c>
      <c r="BR10" s="6" t="s">
        <v>83</v>
      </c>
      <c r="BS10" s="17" t="str">
        <f aca="false">CONCATENATE(H10,"Video_DTF.mp4")</f>
        <v>https://raw.githubusercontent.com/maxuzkikh/Ozon_upload/main/images/A5/Video_DTF.mp4</v>
      </c>
    </row>
    <row r="11" customFormat="false" ht="18.65" hidden="false" customHeight="true" outlineLevel="0" collapsed="false">
      <c r="A11" s="6" t="s">
        <v>108</v>
      </c>
      <c r="B11" s="0" t="s">
        <v>109</v>
      </c>
      <c r="C11" s="0" t="s">
        <v>110</v>
      </c>
      <c r="D11" s="0" t="str">
        <f aca="false">CONCATENATE("C:\Users\Max\Documents\GitHub\Ozon_upload\barcode\Термонаклека\A5\", A11, ".pdf")</f>
        <v>C:\Users\Max\Documents\GitHub\Ozon_upload\barcode\Термонаклека\A5\Термонаклейка Халк зеленый круг фон.pdf</v>
      </c>
      <c r="F11" s="0" t="n">
        <v>1</v>
      </c>
      <c r="G11" s="0" t="n">
        <v>2</v>
      </c>
      <c r="H11" s="11" t="s">
        <v>74</v>
      </c>
      <c r="I11" s="0" t="s">
        <v>75</v>
      </c>
      <c r="J11" s="0" t="s">
        <v>76</v>
      </c>
      <c r="M11" s="0" t="str">
        <f aca="false">A11</f>
        <v>Термонаклейка Халк зеленый круг фон</v>
      </c>
      <c r="O11" s="0" t="str">
        <f aca="false">"Термонаклейка для одежды:" &amp; SUBSTITUTE(A11, "Термонаклейка", "")</f>
        <v>Термонаклейка для одежды: Халк зеленый круг фон</v>
      </c>
      <c r="P11" s="7" t="str">
        <f aca="false">B11</f>
        <v>OZN1489754949</v>
      </c>
      <c r="Q11" s="0" t="n">
        <v>285</v>
      </c>
      <c r="R11" s="0" t="s">
        <v>77</v>
      </c>
      <c r="S11" s="8" t="str">
        <f aca="false">A11&amp;Описание!B16</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1" s="0" t="n">
        <v>1</v>
      </c>
      <c r="U11" s="0" t="n">
        <v>21</v>
      </c>
      <c r="V11" s="0" t="n">
        <v>18</v>
      </c>
      <c r="W11" s="0" t="n">
        <v>10</v>
      </c>
      <c r="X11" s="0" t="s">
        <v>78</v>
      </c>
      <c r="Y11" s="9" t="str">
        <f aca="false">CONCATENATE(CONCATENATE(H11,C11,"_1.jpg;"),CONCATENATE(H11,C11,"_2.jpg;"),CONCATENATE(H11,C11,"_3.jpg;"),CONCATENATE(H11,C11,"_4.jpg;"),CONCATENATE(H11,C11,"_5.jpg;"),CONCATENATE(H11,"instruction_A5.jpg;"),CONCATENATE(H11,"Video_DTF.mp4;"))</f>
        <v>https://raw.githubusercontent.com/maxuzkikh/Ozon_upload/main/images/A5/hulk_a_horiz_1.jpg;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https://raw.githubusercontent.com/maxuzkikh/Ozon_upload/main/images/A5/Video_DTF.mp4;</v>
      </c>
      <c r="AA11" s="0" t="str">
        <f aca="false">A11</f>
        <v>Термонаклейка Халк зеленый круг фон</v>
      </c>
      <c r="AB11" s="0" t="n">
        <f aca="false">Q11</f>
        <v>285</v>
      </c>
      <c r="AC11" s="0" t="n">
        <f aca="false">ROUND(AB11*1.5,0)</f>
        <v>428</v>
      </c>
      <c r="AD11" s="10" t="s">
        <v>79</v>
      </c>
      <c r="AE11" s="11" t="s">
        <v>80</v>
      </c>
      <c r="AH11" s="0" t="n">
        <f aca="false">W11</f>
        <v>10</v>
      </c>
      <c r="AI11" s="12" t="n">
        <f aca="false">V11*10</f>
        <v>180</v>
      </c>
      <c r="AJ11" s="13" t="n">
        <v>1</v>
      </c>
      <c r="AK11" s="12" t="n">
        <f aca="false">U11*10</f>
        <v>210</v>
      </c>
      <c r="AL11" s="14" t="str">
        <f aca="false">CONCATENATE(H11,C11,"_1.jpg")</f>
        <v>https://raw.githubusercontent.com/maxuzkikh/Ozon_upload/main/images/A5/hulk_a_horiz_1.jpg</v>
      </c>
      <c r="AM11" s="15" t="str">
        <f aca="false">CONCATENATE(CONCATENATE(H11, C11, "_2.jpg;"),CONCATENATE(H11, C11, "_3.jpg;"),CONCATENATE(H11, C11, "_4.jpg;"),CONCATENATE(H11, C11, "_5.jpg;"),CONCATENATE(H11, "instruction_A5.jpg;") )</f>
        <v>https://raw.githubusercontent.com/maxuzkikh/Ozon_upload/main/images/A5/hulk_a_horiz_2.jpg;https://raw.githubusercontent.com/maxuzkikh/Ozon_upload/main/images/A5/hulk_a_horiz_3.jpg;https://raw.githubusercontent.com/maxuzkikh/Ozon_upload/main/images/A5/hulk_a_horiz_4.jpg;https://raw.githubusercontent.com/maxuzkikh/Ozon_upload/main/images/A5/hulk_a_horiz_5.jpg;https://raw.githubusercontent.com/maxuzkikh/Ozon_upload/main/images/A5/instruction_A5.jpg;</v>
      </c>
      <c r="AP11" s="14" t="str">
        <f aca="false">J11</f>
        <v>Punky Monkey</v>
      </c>
      <c r="AQ11" s="16" t="s">
        <v>81</v>
      </c>
      <c r="AS11" s="11"/>
      <c r="AT11" s="0" t="str">
        <f aca="false">SUBSTITUTE(A11,"Термонаклейка ","")</f>
        <v>Халк зеленый круг фон</v>
      </c>
      <c r="AU11" s="10" t="s">
        <v>82</v>
      </c>
      <c r="AV11" s="0" t="str">
        <f aca="false">S11</f>
        <v>Термонаклейка Халк зеленый круг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1" s="12" t="str">
        <f aca="false">X11</f>
        <v>Россия</v>
      </c>
      <c r="BA11" s="12" t="str">
        <f aca="false">R11</f>
        <v>Полимерный материал</v>
      </c>
      <c r="BC11" s="11" t="s">
        <v>80</v>
      </c>
      <c r="BD11" s="11"/>
      <c r="BE11" s="15" t="str">
        <f aca="false">CONCATENATE(H11,C11,"_color.jpg")</f>
        <v>https://raw.githubusercontent.com/maxuzkikh/Ozon_upload/main/images/A5/hulk_a_horiz_color.jpg</v>
      </c>
      <c r="BM11" s="0" t="str">
        <f aca="false">CONCATENATE("термонаклейка для одежды, термотрансфер, заплатка, принт, наклейка для декора одежды и других предметов из текстиля,",SUBSTITUTE(A11,"Термонаклейка",""))</f>
        <v>термонаклейка для одежды, термотрансфер, заплатка, принт, наклейка для декора одежды и других предметов из текстиля, Халк зеленый круг фон</v>
      </c>
      <c r="BR11" s="6" t="s">
        <v>83</v>
      </c>
      <c r="BS11" s="17" t="str">
        <f aca="false">CONCATENATE(H11,"Video_DTF.mp4")</f>
        <v>https://raw.githubusercontent.com/maxuzkikh/Ozon_upload/main/images/A5/Video_DTF.mp4</v>
      </c>
    </row>
    <row r="12" customFormat="false" ht="18.65" hidden="false" customHeight="true" outlineLevel="0" collapsed="false">
      <c r="A12" s="6" t="s">
        <v>111</v>
      </c>
      <c r="B12" s="0" t="s">
        <v>112</v>
      </c>
      <c r="C12" s="0" t="s">
        <v>113</v>
      </c>
      <c r="D12" s="0" t="str">
        <f aca="false">CONCATENATE("C:\Users\Max\Documents\GitHub\Ozon_upload\barcode\Термонаклека\A5\", A12, ".pdf")</f>
        <v>C:\Users\Max\Documents\GitHub\Ozon_upload\barcode\Термонаклека\A5\Термонаклейка Джерри ест сыр.pdf</v>
      </c>
      <c r="F12" s="0" t="n">
        <v>1</v>
      </c>
      <c r="G12" s="0" t="n">
        <v>2</v>
      </c>
      <c r="H12" s="11" t="s">
        <v>74</v>
      </c>
      <c r="I12" s="0" t="s">
        <v>75</v>
      </c>
      <c r="J12" s="0" t="s">
        <v>76</v>
      </c>
      <c r="M12" s="0" t="str">
        <f aca="false">A12</f>
        <v>Термонаклейка Джерри ест сыр</v>
      </c>
      <c r="O12" s="0" t="str">
        <f aca="false">"Термонаклейка для одежды:" &amp; SUBSTITUTE(A12, "Термонаклейка", "")</f>
        <v>Термонаклейка для одежды: Джерри ест сыр</v>
      </c>
      <c r="P12" s="7" t="str">
        <f aca="false">B12</f>
        <v>OZN1489754898</v>
      </c>
      <c r="Q12" s="0" t="n">
        <v>285</v>
      </c>
      <c r="R12" s="0" t="s">
        <v>77</v>
      </c>
      <c r="S12" s="8" t="str">
        <f aca="false">A12&amp;Описание!B17</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2" s="0" t="n">
        <v>1</v>
      </c>
      <c r="U12" s="0" t="n">
        <v>21</v>
      </c>
      <c r="V12" s="0" t="n">
        <v>18</v>
      </c>
      <c r="W12" s="0" t="n">
        <v>10</v>
      </c>
      <c r="X12" s="0" t="s">
        <v>78</v>
      </c>
      <c r="Y12" s="9" t="str">
        <f aca="false">CONCATENATE(CONCATENATE(H12,C12,"_1.jpg;"),CONCATENATE(H12,C12,"_2.jpg;"),CONCATENATE(H12,C12,"_3.jpg;"),CONCATENATE(H12,C12,"_4.jpg;"),CONCATENATE(H12,C12,"_5.jpg;"),CONCATENATE(H12,"instruction_A5.jpg;"),CONCATENATE(H12,"Video_DTF.mp4;"))</f>
        <v>https://raw.githubusercontent.com/maxuzkikh/Ozon_upload/main/images/A5/jerry_and_cheese_a_vert_1.jpg;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https://raw.githubusercontent.com/maxuzkikh/Ozon_upload/main/images/A5/Video_DTF.mp4;</v>
      </c>
      <c r="AA12" s="0" t="str">
        <f aca="false">A12</f>
        <v>Термонаклейка Джерри ест сыр</v>
      </c>
      <c r="AB12" s="0" t="n">
        <f aca="false">Q12</f>
        <v>285</v>
      </c>
      <c r="AC12" s="0" t="n">
        <f aca="false">ROUND(AB12*1.5,0)</f>
        <v>428</v>
      </c>
      <c r="AD12" s="10" t="s">
        <v>79</v>
      </c>
      <c r="AE12" s="11" t="s">
        <v>80</v>
      </c>
      <c r="AH12" s="0" t="n">
        <f aca="false">W12</f>
        <v>10</v>
      </c>
      <c r="AI12" s="12" t="n">
        <f aca="false">V12*10</f>
        <v>180</v>
      </c>
      <c r="AJ12" s="13" t="n">
        <v>1</v>
      </c>
      <c r="AK12" s="12" t="n">
        <f aca="false">U12*10</f>
        <v>210</v>
      </c>
      <c r="AL12" s="14" t="str">
        <f aca="false">CONCATENATE(H12,C12,"_1.jpg")</f>
        <v>https://raw.githubusercontent.com/maxuzkikh/Ozon_upload/main/images/A5/jerry_and_cheese_a_vert_1.jpg</v>
      </c>
      <c r="AM12" s="15" t="str">
        <f aca="false">CONCATENATE(CONCATENATE(H12, C12, "_2.jpg;"),CONCATENATE(H12, C12, "_3.jpg;"),CONCATENATE(H12, C12, "_4.jpg;"),CONCATENATE(H12, C12, "_5.jpg;"),CONCATENATE(H12, "instruction_A5.jpg;") )</f>
        <v>https://raw.githubusercontent.com/maxuzkikh/Ozon_upload/main/images/A5/jerry_and_cheese_a_vert_2.jpg;https://raw.githubusercontent.com/maxuzkikh/Ozon_upload/main/images/A5/jerry_and_cheese_a_vert_3.jpg;https://raw.githubusercontent.com/maxuzkikh/Ozon_upload/main/images/A5/jerry_and_cheese_a_vert_4.jpg;https://raw.githubusercontent.com/maxuzkikh/Ozon_upload/main/images/A5/jerry_and_cheese_a_vert_5.jpg;https://raw.githubusercontent.com/maxuzkikh/Ozon_upload/main/images/A5/instruction_A5.jpg;</v>
      </c>
      <c r="AP12" s="14" t="str">
        <f aca="false">J12</f>
        <v>Punky Monkey</v>
      </c>
      <c r="AQ12" s="16" t="s">
        <v>81</v>
      </c>
      <c r="AS12" s="11"/>
      <c r="AT12" s="0" t="str">
        <f aca="false">SUBSTITUTE(A12,"Термонаклейка ","")</f>
        <v>Джерри ест сыр</v>
      </c>
      <c r="AU12" s="10" t="s">
        <v>82</v>
      </c>
      <c r="AV12" s="0" t="str">
        <f aca="false">S12</f>
        <v>Термонаклейка Джерри ест сыр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2" s="12" t="str">
        <f aca="false">X12</f>
        <v>Россия</v>
      </c>
      <c r="BA12" s="12" t="str">
        <f aca="false">R12</f>
        <v>Полимерный материал</v>
      </c>
      <c r="BC12" s="11" t="s">
        <v>80</v>
      </c>
      <c r="BD12" s="11"/>
      <c r="BE12" s="15" t="str">
        <f aca="false">CONCATENATE(H12,C12,"_color.jpg")</f>
        <v>https://raw.githubusercontent.com/maxuzkikh/Ozon_upload/main/images/A5/jerry_and_cheese_a_vert_color.jpg</v>
      </c>
      <c r="BM12" s="0" t="str">
        <f aca="false">CONCATENATE("термонаклейка для одежды, термотрансфер, заплатка, принт, наклейка для декора одежды и других предметов из текстиля,",SUBSTITUTE(A12,"Термонаклейка",""))</f>
        <v>термонаклейка для одежды, термотрансфер, заплатка, принт, наклейка для декора одежды и других предметов из текстиля, Джерри ест сыр</v>
      </c>
      <c r="BR12" s="6" t="s">
        <v>83</v>
      </c>
      <c r="BS12" s="17" t="str">
        <f aca="false">CONCATENATE(H12,"Video_DTF.mp4")</f>
        <v>https://raw.githubusercontent.com/maxuzkikh/Ozon_upload/main/images/A5/Video_DTF.mp4</v>
      </c>
    </row>
    <row r="13" customFormat="false" ht="18.65" hidden="false" customHeight="true" outlineLevel="0" collapsed="false">
      <c r="A13" s="6" t="s">
        <v>114</v>
      </c>
      <c r="B13" s="0" t="s">
        <v>115</v>
      </c>
      <c r="C13" s="0" t="s">
        <v>116</v>
      </c>
      <c r="D13" s="0" t="str">
        <f aca="false">CONCATENATE("C:\Users\Max\Documents\GitHub\Ozon_upload\barcode\Термонаклека\A5\", A13, ".pdf")</f>
        <v>C:\Users\Max\Documents\GitHub\Ozon_upload\barcode\Термонаклека\A5\Термонаклейка Леди Баг сидит.pdf</v>
      </c>
      <c r="F13" s="0" t="n">
        <v>1</v>
      </c>
      <c r="G13" s="0" t="n">
        <v>2</v>
      </c>
      <c r="H13" s="11" t="s">
        <v>74</v>
      </c>
      <c r="I13" s="0" t="s">
        <v>75</v>
      </c>
      <c r="J13" s="0" t="s">
        <v>76</v>
      </c>
      <c r="M13" s="0" t="str">
        <f aca="false">A13</f>
        <v>Термонаклейка Леди Баг сидит</v>
      </c>
      <c r="O13" s="0" t="str">
        <f aca="false">"Термонаклейка для одежды:" &amp; SUBSTITUTE(A13, "Термонаклейка", "")</f>
        <v>Термонаклейка для одежды: Леди Баг сидит</v>
      </c>
      <c r="P13" s="7" t="str">
        <f aca="false">B13</f>
        <v>OZN1489755059</v>
      </c>
      <c r="Q13" s="0" t="n">
        <v>285</v>
      </c>
      <c r="R13" s="0" t="s">
        <v>77</v>
      </c>
      <c r="S13" s="8" t="str">
        <f aca="false">A13&amp;Описание!B18</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3" s="0" t="n">
        <v>1</v>
      </c>
      <c r="U13" s="0" t="n">
        <v>21</v>
      </c>
      <c r="V13" s="0" t="n">
        <v>18</v>
      </c>
      <c r="W13" s="0" t="n">
        <v>10</v>
      </c>
      <c r="X13" s="0" t="s">
        <v>78</v>
      </c>
      <c r="Y13" s="9" t="str">
        <f aca="false">CONCATENATE(CONCATENATE(H13,C13,"_1.jpg;"),CONCATENATE(H13,C13,"_2.jpg;"),CONCATENATE(H13,C13,"_3.jpg;"),CONCATENATE(H13,C13,"_4.jpg;"),CONCATENATE(H13,C13,"_5.jpg;"),CONCATENATE(H13,"instruction_A5.jpg;"),CONCATENATE(H13,"Video_DTF.mp4;"))</f>
        <v>https://raw.githubusercontent.com/maxuzkikh/Ozon_upload/main/images/A5/lady_bug_a_vert_1.jpg;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https://raw.githubusercontent.com/maxuzkikh/Ozon_upload/main/images/A5/Video_DTF.mp4;</v>
      </c>
      <c r="AA13" s="0" t="str">
        <f aca="false">A13</f>
        <v>Термонаклейка Леди Баг сидит</v>
      </c>
      <c r="AB13" s="0" t="n">
        <f aca="false">Q13</f>
        <v>285</v>
      </c>
      <c r="AC13" s="0" t="n">
        <f aca="false">ROUND(AB13*1.5,0)</f>
        <v>428</v>
      </c>
      <c r="AD13" s="10" t="s">
        <v>79</v>
      </c>
      <c r="AE13" s="11" t="s">
        <v>80</v>
      </c>
      <c r="AH13" s="0" t="n">
        <f aca="false">W13</f>
        <v>10</v>
      </c>
      <c r="AI13" s="12" t="n">
        <f aca="false">V13*10</f>
        <v>180</v>
      </c>
      <c r="AJ13" s="13" t="n">
        <v>1</v>
      </c>
      <c r="AK13" s="12" t="n">
        <f aca="false">U13*10</f>
        <v>210</v>
      </c>
      <c r="AL13" s="14" t="str">
        <f aca="false">CONCATENATE(H13,C13,"_1.jpg")</f>
        <v>https://raw.githubusercontent.com/maxuzkikh/Ozon_upload/main/images/A5/lady_bug_a_vert_1.jpg</v>
      </c>
      <c r="AM13" s="15" t="str">
        <f aca="false">CONCATENATE(CONCATENATE(H13, C13, "_2.jpg;"),CONCATENATE(H13, C13, "_3.jpg;"),CONCATENATE(H13, C13, "_4.jpg;"),CONCATENATE(H13, C13, "_5.jpg;"),CONCATENATE(H13, "instruction_A5.jpg;") )</f>
        <v>https://raw.githubusercontent.com/maxuzkikh/Ozon_upload/main/images/A5/lady_bug_a_vert_2.jpg;https://raw.githubusercontent.com/maxuzkikh/Ozon_upload/main/images/A5/lady_bug_a_vert_3.jpg;https://raw.githubusercontent.com/maxuzkikh/Ozon_upload/main/images/A5/lady_bug_a_vert_4.jpg;https://raw.githubusercontent.com/maxuzkikh/Ozon_upload/main/images/A5/lady_bug_a_vert_5.jpg;https://raw.githubusercontent.com/maxuzkikh/Ozon_upload/main/images/A5/instruction_A5.jpg;</v>
      </c>
      <c r="AP13" s="14" t="str">
        <f aca="false">J13</f>
        <v>Punky Monkey</v>
      </c>
      <c r="AQ13" s="16" t="s">
        <v>81</v>
      </c>
      <c r="AS13" s="11"/>
      <c r="AT13" s="0" t="str">
        <f aca="false">SUBSTITUTE(A13,"Термонаклейка ","")</f>
        <v>Леди Баг сидит</v>
      </c>
      <c r="AU13" s="10" t="s">
        <v>82</v>
      </c>
      <c r="AV13" s="0" t="str">
        <f aca="false">S13</f>
        <v>Термонаклейка Леди Баг сидит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3" s="12" t="str">
        <f aca="false">X13</f>
        <v>Россия</v>
      </c>
      <c r="BA13" s="12" t="str">
        <f aca="false">R13</f>
        <v>Полимерный материал</v>
      </c>
      <c r="BC13" s="11" t="s">
        <v>80</v>
      </c>
      <c r="BD13" s="11"/>
      <c r="BE13" s="15" t="str">
        <f aca="false">CONCATENATE(H13,C13,"_color.jpg")</f>
        <v>https://raw.githubusercontent.com/maxuzkikh/Ozon_upload/main/images/A5/lady_bug_a_vert_color.jpg</v>
      </c>
      <c r="BM13" s="0" t="str">
        <f aca="false">CONCATENATE("термонаклейка для одежды, термотрансфер, заплатка, принт, наклейка для декора одежды и других предметов из текстиля,",SUBSTITUTE(A13,"Термонаклейка",""))</f>
        <v>термонаклейка для одежды, термотрансфер, заплатка, принт, наклейка для декора одежды и других предметов из текстиля, Леди Баг сидит</v>
      </c>
      <c r="BR13" s="6" t="s">
        <v>83</v>
      </c>
      <c r="BS13" s="17" t="str">
        <f aca="false">CONCATENATE(H13,"Video_DTF.mp4")</f>
        <v>https://raw.githubusercontent.com/maxuzkikh/Ozon_upload/main/images/A5/Video_DTF.mp4</v>
      </c>
    </row>
    <row r="14" customFormat="false" ht="18.65" hidden="false" customHeight="true" outlineLevel="0" collapsed="false">
      <c r="A14" s="6" t="s">
        <v>117</v>
      </c>
      <c r="B14" s="0" t="s">
        <v>118</v>
      </c>
      <c r="C14" s="0" t="s">
        <v>119</v>
      </c>
      <c r="D14" s="0" t="str">
        <f aca="false">CONCATENATE("C:\Users\Max\Documents\GitHub\Ozon_upload\barcode\Термонаклека\A5\", A14, ".pdf")</f>
        <v>C:\Users\Max\Documents\GitHub\Ozon_upload\barcode\Термонаклека\A5\Термонаклейка Король Лев сердце хвосты.pdf</v>
      </c>
      <c r="F14" s="0" t="n">
        <v>1</v>
      </c>
      <c r="G14" s="0" t="n">
        <v>2</v>
      </c>
      <c r="H14" s="11" t="s">
        <v>74</v>
      </c>
      <c r="I14" s="0" t="s">
        <v>75</v>
      </c>
      <c r="J14" s="0" t="s">
        <v>76</v>
      </c>
      <c r="M14" s="0" t="str">
        <f aca="false">A14</f>
        <v>Термонаклейка Король Лев сердце хвосты</v>
      </c>
      <c r="O14" s="0" t="str">
        <f aca="false">"Термонаклейка для одежды:" &amp; SUBSTITUTE(A14, "Термонаклейка", "")</f>
        <v>Термонаклейка для одежды: Король Лев сердце хвосты</v>
      </c>
      <c r="P14" s="7" t="str">
        <f aca="false">B14</f>
        <v>OZN1489754957</v>
      </c>
      <c r="Q14" s="0" t="n">
        <v>285</v>
      </c>
      <c r="R14" s="0" t="s">
        <v>77</v>
      </c>
      <c r="S14" s="8" t="str">
        <f aca="false">A14&amp;Описание!B19</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4" s="0" t="n">
        <v>1</v>
      </c>
      <c r="U14" s="0" t="n">
        <v>21</v>
      </c>
      <c r="V14" s="0" t="n">
        <v>18</v>
      </c>
      <c r="W14" s="0" t="n">
        <v>10</v>
      </c>
      <c r="X14" s="0" t="s">
        <v>78</v>
      </c>
      <c r="Y14" s="9" t="str">
        <f aca="false">CONCATENATE(CONCATENATE(H14,C14,"_1.jpg;"),CONCATENATE(H14,C14,"_2.jpg;"),CONCATENATE(H14,C14,"_3.jpg;"),CONCATENATE(H14,C14,"_4.jpg;"),CONCATENATE(H14,C14,"_5.jpg;"),CONCATENATE(H14,"instruction_A5.jpg;"),CONCATENATE(H14,"Video_DTF.mp4;"))</f>
        <v>https://raw.githubusercontent.com/maxuzkikh/Ozon_upload/main/images/A5/lion_king_a_horiz_1.jpg;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https://raw.githubusercontent.com/maxuzkikh/Ozon_upload/main/images/A5/Video_DTF.mp4;</v>
      </c>
      <c r="AA14" s="0" t="str">
        <f aca="false">A14</f>
        <v>Термонаклейка Король Лев сердце хвосты</v>
      </c>
      <c r="AB14" s="0" t="n">
        <f aca="false">Q14</f>
        <v>285</v>
      </c>
      <c r="AC14" s="0" t="n">
        <f aca="false">ROUND(AB14*1.5,0)</f>
        <v>428</v>
      </c>
      <c r="AD14" s="10" t="s">
        <v>79</v>
      </c>
      <c r="AE14" s="11" t="s">
        <v>80</v>
      </c>
      <c r="AH14" s="0" t="n">
        <f aca="false">W14</f>
        <v>10</v>
      </c>
      <c r="AI14" s="12" t="n">
        <f aca="false">V14*10</f>
        <v>180</v>
      </c>
      <c r="AJ14" s="13" t="n">
        <v>1</v>
      </c>
      <c r="AK14" s="12" t="n">
        <f aca="false">U14*10</f>
        <v>210</v>
      </c>
      <c r="AL14" s="14" t="str">
        <f aca="false">CONCATENATE(H14,C14,"_1.jpg")</f>
        <v>https://raw.githubusercontent.com/maxuzkikh/Ozon_upload/main/images/A5/lion_king_a_horiz_1.jpg</v>
      </c>
      <c r="AM14" s="15" t="str">
        <f aca="false">CONCATENATE(CONCATENATE(H14, C14, "_2.jpg;"),CONCATENATE(H14, C14, "_3.jpg;"),CONCATENATE(H14, C14, "_4.jpg;"),CONCATENATE(H14, C14, "_5.jpg;"),CONCATENATE(H14, "instruction_A5.jpg;") )</f>
        <v>https://raw.githubusercontent.com/maxuzkikh/Ozon_upload/main/images/A5/lion_king_a_horiz_2.jpg;https://raw.githubusercontent.com/maxuzkikh/Ozon_upload/main/images/A5/lion_king_a_horiz_3.jpg;https://raw.githubusercontent.com/maxuzkikh/Ozon_upload/main/images/A5/lion_king_a_horiz_4.jpg;https://raw.githubusercontent.com/maxuzkikh/Ozon_upload/main/images/A5/lion_king_a_horiz_5.jpg;https://raw.githubusercontent.com/maxuzkikh/Ozon_upload/main/images/A5/instruction_A5.jpg;</v>
      </c>
      <c r="AP14" s="14" t="str">
        <f aca="false">J14</f>
        <v>Punky Monkey</v>
      </c>
      <c r="AQ14" s="16" t="s">
        <v>81</v>
      </c>
      <c r="AS14" s="11"/>
      <c r="AT14" s="0" t="str">
        <f aca="false">SUBSTITUTE(A14,"Термонаклейка ","")</f>
        <v>Король Лев сердце хвосты</v>
      </c>
      <c r="AU14" s="10" t="s">
        <v>82</v>
      </c>
      <c r="AV14" s="0" t="str">
        <f aca="false">S14</f>
        <v>Термонаклейка Король Лев сердце хвосты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4" s="12" t="str">
        <f aca="false">X14</f>
        <v>Россия</v>
      </c>
      <c r="BA14" s="12" t="str">
        <f aca="false">R14</f>
        <v>Полимерный материал</v>
      </c>
      <c r="BC14" s="11" t="s">
        <v>80</v>
      </c>
      <c r="BD14" s="11"/>
      <c r="BE14" s="15" t="str">
        <f aca="false">CONCATENATE(H14,C14,"_color.jpg")</f>
        <v>https://raw.githubusercontent.com/maxuzkikh/Ozon_upload/main/images/A5/lion_king_a_horiz_color.jpg</v>
      </c>
      <c r="BM14" s="0" t="str">
        <f aca="false">CONCATENATE("термонаклейка для одежды, термотрансфер, заплатка, принт, наклейка для декора одежды и других предметов из текстиля,",SUBSTITUTE(A14,"Термонаклейка",""))</f>
        <v>термонаклейка для одежды, термотрансфер, заплатка, принт, наклейка для декора одежды и других предметов из текстиля, Король Лев сердце хвосты</v>
      </c>
      <c r="BR14" s="6" t="s">
        <v>83</v>
      </c>
      <c r="BS14" s="17" t="str">
        <f aca="false">CONCATENATE(H14,"Video_DTF.mp4")</f>
        <v>https://raw.githubusercontent.com/maxuzkikh/Ozon_upload/main/images/A5/Video_DTF.mp4</v>
      </c>
    </row>
    <row r="15" customFormat="false" ht="18.65" hidden="false" customHeight="true" outlineLevel="0" collapsed="false">
      <c r="A15" s="6" t="s">
        <v>120</v>
      </c>
      <c r="B15" s="0" t="s">
        <v>121</v>
      </c>
      <c r="C15" s="0" t="s">
        <v>122</v>
      </c>
      <c r="D15" s="0" t="str">
        <f aca="false">CONCATENATE("C:\Users\Max\Documents\GitHub\Ozon_upload\barcode\Термонаклека\A5\", A15, ".pdf")</f>
        <v>C:\Users\Max\Documents\GitHub\Ozon_upload\barcode\Термонаклека\A5\Термонаклейка Май Литл Пони радуга.pdf</v>
      </c>
      <c r="F15" s="0" t="n">
        <v>1</v>
      </c>
      <c r="G15" s="0" t="n">
        <v>2</v>
      </c>
      <c r="H15" s="11" t="s">
        <v>74</v>
      </c>
      <c r="I15" s="0" t="s">
        <v>75</v>
      </c>
      <c r="J15" s="0" t="s">
        <v>76</v>
      </c>
      <c r="M15" s="0" t="str">
        <f aca="false">A15</f>
        <v>Термонаклейка Май Литл Пони радуга</v>
      </c>
      <c r="O15" s="0" t="str">
        <f aca="false">"Термонаклейка для одежды:" &amp; SUBSTITUTE(A15, "Термонаклейка", "")</f>
        <v>Термонаклейка для одежды: Май Литл Пони радуга</v>
      </c>
      <c r="P15" s="7" t="str">
        <f aca="false">B15</f>
        <v>OZN1489754989</v>
      </c>
      <c r="Q15" s="0" t="n">
        <v>285</v>
      </c>
      <c r="R15" s="0" t="s">
        <v>77</v>
      </c>
      <c r="S15" s="8" t="str">
        <f aca="false">A15&amp;Описание!B20</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5" s="0" t="n">
        <v>1</v>
      </c>
      <c r="U15" s="0" t="n">
        <v>21</v>
      </c>
      <c r="V15" s="0" t="n">
        <v>18</v>
      </c>
      <c r="W15" s="0" t="n">
        <v>10</v>
      </c>
      <c r="X15" s="0" t="s">
        <v>78</v>
      </c>
      <c r="Y15" s="9" t="str">
        <f aca="false">CONCATENATE(CONCATENATE(H15,C15,"_1.jpg;"),CONCATENATE(H15,C15,"_2.jpg;"),CONCATENATE(H15,C15,"_3.jpg;"),CONCATENATE(H15,C15,"_4.jpg;"),CONCATENATE(H15,C15,"_5.jpg;"),CONCATENATE(H15,"instruction_A5.jpg;"),CONCATENATE(H15,"Video_DTF.mp4;"))</f>
        <v>https://raw.githubusercontent.com/maxuzkikh/Ozon_upload/main/images/A5/little_ponny_a_vert_1.jpg;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https://raw.githubusercontent.com/maxuzkikh/Ozon_upload/main/images/A5/Video_DTF.mp4;</v>
      </c>
      <c r="AA15" s="0" t="str">
        <f aca="false">A15</f>
        <v>Термонаклейка Май Литл Пони радуга</v>
      </c>
      <c r="AB15" s="0" t="n">
        <f aca="false">Q15</f>
        <v>285</v>
      </c>
      <c r="AC15" s="0" t="n">
        <f aca="false">ROUND(AB15*1.5,0)</f>
        <v>428</v>
      </c>
      <c r="AD15" s="10" t="s">
        <v>79</v>
      </c>
      <c r="AE15" s="11" t="s">
        <v>80</v>
      </c>
      <c r="AH15" s="0" t="n">
        <f aca="false">W15</f>
        <v>10</v>
      </c>
      <c r="AI15" s="12" t="n">
        <f aca="false">V15*10</f>
        <v>180</v>
      </c>
      <c r="AJ15" s="13" t="n">
        <v>1</v>
      </c>
      <c r="AK15" s="12" t="n">
        <f aca="false">U15*10</f>
        <v>210</v>
      </c>
      <c r="AL15" s="14" t="str">
        <f aca="false">CONCATENATE(H15,C15,"_1.jpg")</f>
        <v>https://raw.githubusercontent.com/maxuzkikh/Ozon_upload/main/images/A5/little_ponny_a_vert_1.jpg</v>
      </c>
      <c r="AM15" s="15" t="str">
        <f aca="false">CONCATENATE(CONCATENATE(H15, C15, "_2.jpg;"),CONCATENATE(H15, C15, "_3.jpg;"),CONCATENATE(H15, C15, "_4.jpg;"),CONCATENATE(H15, C15, "_5.jpg;"),CONCATENATE(H15, "instruction_A5.jpg;") )</f>
        <v>https://raw.githubusercontent.com/maxuzkikh/Ozon_upload/main/images/A5/little_ponny_a_vert_2.jpg;https://raw.githubusercontent.com/maxuzkikh/Ozon_upload/main/images/A5/little_ponny_a_vert_3.jpg;https://raw.githubusercontent.com/maxuzkikh/Ozon_upload/main/images/A5/little_ponny_a_vert_4.jpg;https://raw.githubusercontent.com/maxuzkikh/Ozon_upload/main/images/A5/little_ponny_a_vert_5.jpg;https://raw.githubusercontent.com/maxuzkikh/Ozon_upload/main/images/A5/instruction_A5.jpg;</v>
      </c>
      <c r="AP15" s="14" t="str">
        <f aca="false">J15</f>
        <v>Punky Monkey</v>
      </c>
      <c r="AQ15" s="16" t="s">
        <v>81</v>
      </c>
      <c r="AS15" s="11"/>
      <c r="AT15" s="0" t="str">
        <f aca="false">SUBSTITUTE(A15,"Термонаклейка ","")</f>
        <v>Май Литл Пони радуга</v>
      </c>
      <c r="AU15" s="10" t="s">
        <v>82</v>
      </c>
      <c r="AV15" s="0" t="str">
        <f aca="false">S15</f>
        <v>Термонаклейка Май Литл Пони радуга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5" s="12" t="str">
        <f aca="false">X15</f>
        <v>Россия</v>
      </c>
      <c r="BA15" s="12" t="str">
        <f aca="false">R15</f>
        <v>Полимерный материал</v>
      </c>
      <c r="BC15" s="11" t="s">
        <v>80</v>
      </c>
      <c r="BD15" s="11"/>
      <c r="BE15" s="15" t="str">
        <f aca="false">CONCATENATE(H15,C15,"_color.jpg")</f>
        <v>https://raw.githubusercontent.com/maxuzkikh/Ozon_upload/main/images/A5/little_ponny_a_vert_color.jpg</v>
      </c>
      <c r="BM15" s="0" t="str">
        <f aca="false">CONCATENATE("термонаклейка для одежды, термотрансфер, заплатка, принт, наклейка для декора одежды и других предметов из текстиля,",SUBSTITUTE(A15,"Термонаклейка",""))</f>
        <v>термонаклейка для одежды, термотрансфер, заплатка, принт, наклейка для декора одежды и других предметов из текстиля, Май Литл Пони радуга</v>
      </c>
      <c r="BR15" s="6" t="s">
        <v>83</v>
      </c>
      <c r="BS15" s="17" t="str">
        <f aca="false">CONCATENATE(H15,"Video_DTF.mp4")</f>
        <v>https://raw.githubusercontent.com/maxuzkikh/Ozon_upload/main/images/A5/Video_DTF.mp4</v>
      </c>
    </row>
    <row r="16" customFormat="false" ht="18.65" hidden="false" customHeight="true" outlineLevel="0" collapsed="false">
      <c r="A16" s="6" t="s">
        <v>123</v>
      </c>
      <c r="B16" s="0" t="s">
        <v>124</v>
      </c>
      <c r="C16" s="0" t="s">
        <v>125</v>
      </c>
      <c r="D16" s="0" t="str">
        <f aca="false">CONCATENATE("C:\Users\Max\Documents\GitHub\Ozon_upload\barcode\Термонаклека\A5\", A16, ".pdf")</f>
        <v>C:\Users\Max\Documents\GitHub\Ozon_upload\barcode\Термонаклека\A5\Термонаклейка Майнкрафт скачет на свинье.pdf</v>
      </c>
      <c r="F16" s="0" t="n">
        <v>1</v>
      </c>
      <c r="G16" s="0" t="n">
        <v>2</v>
      </c>
      <c r="H16" s="11" t="s">
        <v>74</v>
      </c>
      <c r="I16" s="0" t="s">
        <v>75</v>
      </c>
      <c r="J16" s="0" t="s">
        <v>76</v>
      </c>
      <c r="M16" s="0" t="str">
        <f aca="false">A16</f>
        <v>Термонаклейка Майнкрафт скачет на свинье</v>
      </c>
      <c r="O16" s="0" t="str">
        <f aca="false">"Термонаклейка для одежды:" &amp; SUBSTITUTE(A16, "Термонаклейка", "")</f>
        <v>Термонаклейка для одежды: Майнкрафт скачет на свинье</v>
      </c>
      <c r="P16" s="7" t="str">
        <f aca="false">B16</f>
        <v>OZN1489755030</v>
      </c>
      <c r="Q16" s="0" t="n">
        <v>285</v>
      </c>
      <c r="R16" s="0" t="s">
        <v>77</v>
      </c>
      <c r="S16" s="8" t="str">
        <f aca="false">A16&amp;Описание!B21</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6" s="0" t="n">
        <v>1</v>
      </c>
      <c r="U16" s="0" t="n">
        <v>21</v>
      </c>
      <c r="V16" s="0" t="n">
        <v>18</v>
      </c>
      <c r="W16" s="0" t="n">
        <v>10</v>
      </c>
      <c r="X16" s="0" t="s">
        <v>78</v>
      </c>
      <c r="Y16" s="9" t="str">
        <f aca="false">CONCATENATE(CONCATENATE(H16,C16,"_1.jpg;"),CONCATENATE(H16,C16,"_2.jpg;"),CONCATENATE(H16,C16,"_3.jpg;"),CONCATENATE(H16,C16,"_4.jpg;"),CONCATENATE(H16,C16,"_5.jpg;"),CONCATENATE(H16,"instruction_A5.jpg;"),CONCATENATE(H16,"Video_DTF.mp4;"))</f>
        <v>https://raw.githubusercontent.com/maxuzkikh/Ozon_upload/main/images/A5/minecraft_a_vert_1.jpg;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https://raw.githubusercontent.com/maxuzkikh/Ozon_upload/main/images/A5/Video_DTF.mp4;</v>
      </c>
      <c r="AA16" s="0" t="str">
        <f aca="false">A16</f>
        <v>Термонаклейка Майнкрафт скачет на свинье</v>
      </c>
      <c r="AB16" s="0" t="n">
        <f aca="false">Q16</f>
        <v>285</v>
      </c>
      <c r="AC16" s="0" t="n">
        <f aca="false">ROUND(AB16*1.5,0)</f>
        <v>428</v>
      </c>
      <c r="AD16" s="10" t="s">
        <v>79</v>
      </c>
      <c r="AE16" s="11" t="s">
        <v>80</v>
      </c>
      <c r="AH16" s="0" t="n">
        <f aca="false">W16</f>
        <v>10</v>
      </c>
      <c r="AI16" s="12" t="n">
        <f aca="false">V16*10</f>
        <v>180</v>
      </c>
      <c r="AJ16" s="13" t="n">
        <v>1</v>
      </c>
      <c r="AK16" s="12" t="n">
        <f aca="false">U16*10</f>
        <v>210</v>
      </c>
      <c r="AL16" s="14" t="str">
        <f aca="false">CONCATENATE(H16,C16,"_1.jpg")</f>
        <v>https://raw.githubusercontent.com/maxuzkikh/Ozon_upload/main/images/A5/minecraft_a_vert_1.jpg</v>
      </c>
      <c r="AM16" s="15" t="str">
        <f aca="false">CONCATENATE(CONCATENATE(H16, C16, "_2.jpg;"),CONCATENATE(H16, C16, "_3.jpg;"),CONCATENATE(H16, C16, "_4.jpg;"),CONCATENATE(H16, C16, "_5.jpg;"),CONCATENATE(H16, "instruction_A5.jpg;") )</f>
        <v>https://raw.githubusercontent.com/maxuzkikh/Ozon_upload/main/images/A5/minecraft_a_vert_2.jpg;https://raw.githubusercontent.com/maxuzkikh/Ozon_upload/main/images/A5/minecraft_a_vert_3.jpg;https://raw.githubusercontent.com/maxuzkikh/Ozon_upload/main/images/A5/minecraft_a_vert_4.jpg;https://raw.githubusercontent.com/maxuzkikh/Ozon_upload/main/images/A5/minecraft_a_vert_5.jpg;https://raw.githubusercontent.com/maxuzkikh/Ozon_upload/main/images/A5/instruction_A5.jpg;</v>
      </c>
      <c r="AP16" s="14" t="str">
        <f aca="false">J16</f>
        <v>Punky Monkey</v>
      </c>
      <c r="AQ16" s="16" t="s">
        <v>81</v>
      </c>
      <c r="AS16" s="11"/>
      <c r="AT16" s="0" t="str">
        <f aca="false">SUBSTITUTE(A16,"Термонаклейка ","")</f>
        <v>Майнкрафт скачет на свинье</v>
      </c>
      <c r="AU16" s="10" t="s">
        <v>82</v>
      </c>
      <c r="AV16" s="0" t="str">
        <f aca="false">S16</f>
        <v>Термонаклейка Майнкрафт скачет на свинье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6" s="12" t="str">
        <f aca="false">X16</f>
        <v>Россия</v>
      </c>
      <c r="BA16" s="12" t="str">
        <f aca="false">R16</f>
        <v>Полимерный материал</v>
      </c>
      <c r="BC16" s="11" t="s">
        <v>80</v>
      </c>
      <c r="BD16" s="11"/>
      <c r="BE16" s="15" t="str">
        <f aca="false">CONCATENATE(H16,C16,"_color.jpg")</f>
        <v>https://raw.githubusercontent.com/maxuzkikh/Ozon_upload/main/images/A5/minecraft_a_vert_color.jpg</v>
      </c>
      <c r="BM16" s="0" t="str">
        <f aca="false">CONCATENATE("термонаклейка для одежды, термотрансфер, заплатка, принт, наклейка для декора одежды и других предметов из текстиля,",SUBSTITUTE(A16,"Термонаклейка",""))</f>
        <v>термонаклейка для одежды, термотрансфер, заплатка, принт, наклейка для декора одежды и других предметов из текстиля, Майнкрафт скачет на свинье</v>
      </c>
      <c r="BR16" s="6" t="s">
        <v>83</v>
      </c>
      <c r="BS16" s="17" t="str">
        <f aca="false">CONCATENATE(H16,"Video_DTF.mp4")</f>
        <v>https://raw.githubusercontent.com/maxuzkikh/Ozon_upload/main/images/A5/Video_DTF.mp4</v>
      </c>
    </row>
    <row r="17" customFormat="false" ht="23.1" hidden="false" customHeight="true" outlineLevel="0" collapsed="false">
      <c r="A17" s="6" t="s">
        <v>126</v>
      </c>
      <c r="B17" s="0" t="s">
        <v>127</v>
      </c>
      <c r="C17" s="0" t="s">
        <v>128</v>
      </c>
      <c r="D17" s="0" t="str">
        <f aca="false">CONCATENATE("C:\Users\Max\Documents\GitHub\Ozon_upload\barcode\Термонаклека\A5\", A17, ".pdf")</f>
        <v>C:\Users\Max\Documents\GitHub\Ozon_upload\barcode\Термонаклека\A5\Термонаклейка Минни Маус сидит сердечки.pdf</v>
      </c>
      <c r="F17" s="0" t="n">
        <v>1</v>
      </c>
      <c r="G17" s="0" t="n">
        <v>2</v>
      </c>
      <c r="H17" s="11" t="s">
        <v>74</v>
      </c>
      <c r="I17" s="0" t="s">
        <v>75</v>
      </c>
      <c r="J17" s="0" t="s">
        <v>76</v>
      </c>
      <c r="M17" s="0" t="str">
        <f aca="false">A17</f>
        <v>Термонаклейка Минни Маус сидит сердечки</v>
      </c>
      <c r="O17" s="0" t="str">
        <f aca="false">"Термонаклейка для одежды:" &amp; SUBSTITUTE(A17, "Термонаклейка", "")</f>
        <v>Термонаклейка для одежды: Минни Маус сидит сердечки</v>
      </c>
      <c r="P17" s="7" t="str">
        <f aca="false">B17</f>
        <v>OZN1489755051</v>
      </c>
      <c r="Q17" s="0" t="n">
        <v>285</v>
      </c>
      <c r="R17" s="0" t="s">
        <v>77</v>
      </c>
      <c r="S17" s="8" t="str">
        <f aca="false">A17&amp;Описание!B22</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7" s="0" t="n">
        <v>1</v>
      </c>
      <c r="U17" s="0" t="n">
        <v>21</v>
      </c>
      <c r="V17" s="0" t="n">
        <v>18</v>
      </c>
      <c r="W17" s="0" t="n">
        <v>10</v>
      </c>
      <c r="X17" s="0" t="s">
        <v>78</v>
      </c>
      <c r="Y17" s="9" t="str">
        <f aca="false">CONCATENATE(CONCATENATE(H17,C17,"_1.jpg;"),CONCATENATE(H17,C17,"_2.jpg;"),CONCATENATE(H17,C17,"_3.jpg;"),CONCATENATE(H17,C17,"_4.jpg;"),CONCATENATE(H17,C17,"_5.jpg;"),CONCATENATE(H17,"instruction_A5.jpg;"),CONCATENATE(H17,"Video_DTF.mp4;"))</f>
        <v>https://raw.githubusercontent.com/maxuzkikh/Ozon_upload/main/images/A5/minni_hearts_a_vert_1.jpg;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https://raw.githubusercontent.com/maxuzkikh/Ozon_upload/main/images/A5/Video_DTF.mp4;</v>
      </c>
      <c r="AA17" s="0" t="str">
        <f aca="false">A17</f>
        <v>Термонаклейка Минни Маус сидит сердечки</v>
      </c>
      <c r="AB17" s="0" t="n">
        <f aca="false">Q17</f>
        <v>285</v>
      </c>
      <c r="AC17" s="0" t="n">
        <f aca="false">ROUND(AB17*1.5,0)</f>
        <v>428</v>
      </c>
      <c r="AD17" s="10" t="s">
        <v>79</v>
      </c>
      <c r="AE17" s="11" t="s">
        <v>80</v>
      </c>
      <c r="AH17" s="0" t="n">
        <f aca="false">W17</f>
        <v>10</v>
      </c>
      <c r="AI17" s="12" t="n">
        <f aca="false">V17*10</f>
        <v>180</v>
      </c>
      <c r="AJ17" s="13" t="n">
        <v>1</v>
      </c>
      <c r="AK17" s="12" t="n">
        <f aca="false">U17*10</f>
        <v>210</v>
      </c>
      <c r="AL17" s="14" t="str">
        <f aca="false">CONCATENATE(H17,C17,"_1.jpg")</f>
        <v>https://raw.githubusercontent.com/maxuzkikh/Ozon_upload/main/images/A5/minni_hearts_a_vert_1.jpg</v>
      </c>
      <c r="AM17" s="15" t="str">
        <f aca="false">CONCATENATE(CONCATENATE(H17, C17, "_2.jpg;"),CONCATENATE(H17, C17, "_3.jpg;"),CONCATENATE(H17, C17, "_4.jpg;"),CONCATENATE(H17, C17, "_5.jpg;"),CONCATENATE(H17, "instruction_A5.jpg;") )</f>
        <v>https://raw.githubusercontent.com/maxuzkikh/Ozon_upload/main/images/A5/minni_hearts_a_vert_2.jpg;https://raw.githubusercontent.com/maxuzkikh/Ozon_upload/main/images/A5/minni_hearts_a_vert_3.jpg;https://raw.githubusercontent.com/maxuzkikh/Ozon_upload/main/images/A5/minni_hearts_a_vert_4.jpg;https://raw.githubusercontent.com/maxuzkikh/Ozon_upload/main/images/A5/minni_hearts_a_vert_5.jpg;https://raw.githubusercontent.com/maxuzkikh/Ozon_upload/main/images/A5/instruction_A5.jpg;</v>
      </c>
      <c r="AP17" s="14" t="str">
        <f aca="false">J17</f>
        <v>Punky Monkey</v>
      </c>
      <c r="AQ17" s="16" t="s">
        <v>81</v>
      </c>
      <c r="AS17" s="11"/>
      <c r="AT17" s="0" t="str">
        <f aca="false">SUBSTITUTE(A17,"Термонаклейка ","")</f>
        <v>Минни Маус сидит сердечки</v>
      </c>
      <c r="AU17" s="10" t="s">
        <v>82</v>
      </c>
      <c r="AV17" s="0" t="str">
        <f aca="false">S17</f>
        <v>Термонаклейка Минни Маус сидит сердечки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7" s="12" t="str">
        <f aca="false">X17</f>
        <v>Россия</v>
      </c>
      <c r="BA17" s="12" t="str">
        <f aca="false">R17</f>
        <v>Полимерный материал</v>
      </c>
      <c r="BC17" s="11" t="s">
        <v>80</v>
      </c>
      <c r="BD17" s="11"/>
      <c r="BE17" s="15" t="str">
        <f aca="false">CONCATENATE(H17,C17,"_color.jpg")</f>
        <v>https://raw.githubusercontent.com/maxuzkikh/Ozon_upload/main/images/A5/minni_hearts_a_vert_color.jpg</v>
      </c>
      <c r="BM17" s="0" t="str">
        <f aca="false">CONCATENATE("термонаклейка для одежды, термотрансфер, заплатка, принт, наклейка для декора одежды и других предметов из текстиля,",SUBSTITUTE(A17,"Термонаклейка",""))</f>
        <v>термонаклейка для одежды, термотрансфер, заплатка, принт, наклейка для декора одежды и других предметов из текстиля, Минни Маус сидит сердечки</v>
      </c>
      <c r="BR17" s="6" t="s">
        <v>83</v>
      </c>
      <c r="BS17" s="17" t="str">
        <f aca="false">CONCATENATE(H17,"Video_DTF.mp4")</f>
        <v>https://raw.githubusercontent.com/maxuzkikh/Ozon_upload/main/images/A5/Video_DTF.mp4</v>
      </c>
    </row>
    <row r="18" customFormat="false" ht="23.1" hidden="false" customHeight="true" outlineLevel="0" collapsed="false">
      <c r="A18" s="6" t="s">
        <v>129</v>
      </c>
      <c r="B18" s="0" t="s">
        <v>130</v>
      </c>
      <c r="C18" s="0" t="s">
        <v>131</v>
      </c>
      <c r="D18" s="0" t="str">
        <f aca="false">CONCATENATE("C:\Users\Max\Documents\GitHub\Ozon_upload\barcode\Термонаклека\A5\", A18, ".pdf")</f>
        <v>C:\Users\Max\Documents\GitHub\Ozon_upload\barcode\Термонаклека\A5\Термонаклейка Минни Маус фея костюм.pdf</v>
      </c>
      <c r="F18" s="0" t="n">
        <v>1</v>
      </c>
      <c r="G18" s="0" t="n">
        <v>2</v>
      </c>
      <c r="H18" s="11" t="s">
        <v>74</v>
      </c>
      <c r="I18" s="0" t="s">
        <v>75</v>
      </c>
      <c r="J18" s="0" t="s">
        <v>76</v>
      </c>
      <c r="M18" s="0" t="str">
        <f aca="false">A18</f>
        <v>Термонаклейка Минни Маус фея костюм</v>
      </c>
      <c r="O18" s="0" t="str">
        <f aca="false">"Термонаклейка для одежды:" &amp; SUBSTITUTE(A18, "Термонаклейка", "")</f>
        <v>Термонаклейка для одежды: Минни Маус фея костюм</v>
      </c>
      <c r="P18" s="7" t="str">
        <f aca="false">B18</f>
        <v>OZN1489754799</v>
      </c>
      <c r="Q18" s="0" t="n">
        <v>285</v>
      </c>
      <c r="R18" s="0" t="s">
        <v>77</v>
      </c>
      <c r="S18" s="8" t="str">
        <f aca="false">A18&amp;Описание!B23</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8" s="0" t="n">
        <v>1</v>
      </c>
      <c r="U18" s="0" t="n">
        <v>21</v>
      </c>
      <c r="V18" s="0" t="n">
        <v>18</v>
      </c>
      <c r="W18" s="0" t="n">
        <v>10</v>
      </c>
      <c r="X18" s="0" t="s">
        <v>78</v>
      </c>
      <c r="Y18" s="9" t="str">
        <f aca="false">CONCATENATE(CONCATENATE(H18,C18,"_1.jpg;"),CONCATENATE(H18,C18,"_2.jpg;"),CONCATENATE(H18,C18,"_3.jpg;"),CONCATENATE(H18,C18,"_4.jpg;"),CONCATENATE(H18,C18,"_5.jpg;"),CONCATENATE(H18,"instruction_A5.jpg;"),CONCATENATE(H18,"Video_DTF.mp4;"))</f>
        <v>https://raw.githubusercontent.com/maxuzkikh/Ozon_upload/main/images/A5/minni_hearts_blink_vert_1.jpg;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https://raw.githubusercontent.com/maxuzkikh/Ozon_upload/main/images/A5/Video_DTF.mp4;</v>
      </c>
      <c r="AA18" s="0" t="str">
        <f aca="false">A18</f>
        <v>Термонаклейка Минни Маус фея костюм</v>
      </c>
      <c r="AB18" s="0" t="n">
        <f aca="false">Q18</f>
        <v>285</v>
      </c>
      <c r="AC18" s="0" t="n">
        <f aca="false">ROUND(AB18*1.5,0)</f>
        <v>428</v>
      </c>
      <c r="AD18" s="10" t="s">
        <v>79</v>
      </c>
      <c r="AE18" s="11" t="s">
        <v>80</v>
      </c>
      <c r="AH18" s="0" t="n">
        <f aca="false">W18</f>
        <v>10</v>
      </c>
      <c r="AI18" s="12" t="n">
        <f aca="false">V18*10</f>
        <v>180</v>
      </c>
      <c r="AJ18" s="13" t="n">
        <v>1</v>
      </c>
      <c r="AK18" s="12" t="n">
        <f aca="false">U18*10</f>
        <v>210</v>
      </c>
      <c r="AL18" s="14" t="str">
        <f aca="false">CONCATENATE(H18,C18,"_1.jpg")</f>
        <v>https://raw.githubusercontent.com/maxuzkikh/Ozon_upload/main/images/A5/minni_hearts_blink_vert_1.jpg</v>
      </c>
      <c r="AM18" s="15" t="str">
        <f aca="false">CONCATENATE(CONCATENATE(H18, C18, "_2.jpg;"),CONCATENATE(H18, C18, "_3.jpg;"),CONCATENATE(H18, C18, "_4.jpg;"),CONCATENATE(H18, C18, "_5.jpg;"),CONCATENATE(H18, "instruction_A5.jpg;") )</f>
        <v>https://raw.githubusercontent.com/maxuzkikh/Ozon_upload/main/images/A5/minni_hearts_blink_vert_2.jpg;https://raw.githubusercontent.com/maxuzkikh/Ozon_upload/main/images/A5/minni_hearts_blink_vert_3.jpg;https://raw.githubusercontent.com/maxuzkikh/Ozon_upload/main/images/A5/minni_hearts_blink_vert_4.jpg;https://raw.githubusercontent.com/maxuzkikh/Ozon_upload/main/images/A5/minni_hearts_blink_vert_5.jpg;https://raw.githubusercontent.com/maxuzkikh/Ozon_upload/main/images/A5/instruction_A5.jpg;</v>
      </c>
      <c r="AP18" s="14" t="str">
        <f aca="false">J18</f>
        <v>Punky Monkey</v>
      </c>
      <c r="AQ18" s="16" t="s">
        <v>81</v>
      </c>
      <c r="AS18" s="11"/>
      <c r="AT18" s="0" t="str">
        <f aca="false">SUBSTITUTE(A18,"Термонаклейка ","")</f>
        <v>Минни Маус фея костюм</v>
      </c>
      <c r="AU18" s="10" t="s">
        <v>82</v>
      </c>
      <c r="AV18" s="0" t="str">
        <f aca="false">S18</f>
        <v>Термонаклейка Минни Маус фея костюм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8" s="12" t="str">
        <f aca="false">X18</f>
        <v>Россия</v>
      </c>
      <c r="BA18" s="12" t="str">
        <f aca="false">R18</f>
        <v>Полимерный материал</v>
      </c>
      <c r="BC18" s="11" t="s">
        <v>80</v>
      </c>
      <c r="BD18" s="11"/>
      <c r="BE18" s="15" t="str">
        <f aca="false">CONCATENATE(H18,C18,"_color.jpg")</f>
        <v>https://raw.githubusercontent.com/maxuzkikh/Ozon_upload/main/images/A5/minni_hearts_blink_vert_color.jpg</v>
      </c>
      <c r="BM18" s="0" t="str">
        <f aca="false">CONCATENATE("термонаклейка для одежды, термотрансфер, заплатка, принт, наклейка для декора одежды и других предметов из текстиля,",SUBSTITUTE(A18,"Термонаклейка",""))</f>
        <v>термонаклейка для одежды, термотрансфер, заплатка, принт, наклейка для декора одежды и других предметов из текстиля, Минни Маус фея костюм</v>
      </c>
      <c r="BR18" s="6" t="s">
        <v>83</v>
      </c>
      <c r="BS18" s="17" t="str">
        <f aca="false">CONCATENATE(H18,"Video_DTF.mp4")</f>
        <v>https://raw.githubusercontent.com/maxuzkikh/Ozon_upload/main/images/A5/Video_DTF.mp4</v>
      </c>
    </row>
    <row r="19" customFormat="false" ht="23.1" hidden="false" customHeight="true" outlineLevel="0" collapsed="false">
      <c r="A19" s="6" t="s">
        <v>132</v>
      </c>
      <c r="B19" s="0" t="s">
        <v>133</v>
      </c>
      <c r="C19" s="0" t="s">
        <v>134</v>
      </c>
      <c r="D19" s="0" t="str">
        <f aca="false">CONCATENATE("C:\Users\Max\Documents\GitHub\Ozon_upload\barcode\Термонаклека\A5\", A19, ".pdf")</f>
        <v>C:\Users\Max\Documents\GitHub\Ozon_upload\barcode\Термонаклека\A5\Термонаклейка Шенячий Патруль и Логотип.pdf</v>
      </c>
      <c r="F19" s="0" t="n">
        <v>1</v>
      </c>
      <c r="G19" s="0" t="n">
        <v>2</v>
      </c>
      <c r="H19" s="11" t="s">
        <v>74</v>
      </c>
      <c r="I19" s="0" t="s">
        <v>75</v>
      </c>
      <c r="J19" s="0" t="s">
        <v>76</v>
      </c>
      <c r="M19" s="0" t="str">
        <f aca="false">A19</f>
        <v>Термонаклейка Шенячий Патруль и Логотип</v>
      </c>
      <c r="O19" s="0" t="str">
        <f aca="false">"Термонаклейка для одежды:" &amp; SUBSTITUTE(A19, "Термонаклейка", "")</f>
        <v>Термонаклейка для одежды: Шенячий Патруль и Логотип</v>
      </c>
      <c r="P19" s="7" t="str">
        <f aca="false">B19</f>
        <v>OZN1489755095</v>
      </c>
      <c r="Q19" s="0" t="n">
        <v>285</v>
      </c>
      <c r="R19" s="0" t="s">
        <v>77</v>
      </c>
      <c r="S19" s="8" t="str">
        <f aca="false">A19&amp;Описание!B24</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19" s="0" t="n">
        <v>1</v>
      </c>
      <c r="U19" s="0" t="n">
        <v>21</v>
      </c>
      <c r="V19" s="0" t="n">
        <v>18</v>
      </c>
      <c r="W19" s="0" t="n">
        <v>10</v>
      </c>
      <c r="X19" s="0" t="s">
        <v>78</v>
      </c>
      <c r="Y19" s="9" t="str">
        <f aca="false">CONCATENATE(CONCATENATE(H19,C19,"_1.jpg;"),CONCATENATE(H19,C19,"_2.jpg;"),CONCATENATE(H19,C19,"_3.jpg;"),CONCATENATE(H19,C19,"_4.jpg;"),CONCATENATE(H19,C19,"_5.jpg;"),CONCATENATE(H19,"instruction_A5.jpg;"),CONCATENATE(H19,"Video_DTF.mp4;"))</f>
        <v>https://raw.githubusercontent.com/maxuzkikh/Ozon_upload/main/images/A5/paw_patrol_a_vert_1.jpg;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https://raw.githubusercontent.com/maxuzkikh/Ozon_upload/main/images/A5/Video_DTF.mp4;</v>
      </c>
      <c r="AA19" s="0" t="str">
        <f aca="false">A19</f>
        <v>Термонаклейка Шенячий Патруль и Логотип</v>
      </c>
      <c r="AB19" s="0" t="n">
        <f aca="false">Q19</f>
        <v>285</v>
      </c>
      <c r="AC19" s="0" t="n">
        <f aca="false">ROUND(AB19*1.5,0)</f>
        <v>428</v>
      </c>
      <c r="AD19" s="10" t="s">
        <v>79</v>
      </c>
      <c r="AE19" s="11" t="s">
        <v>80</v>
      </c>
      <c r="AH19" s="0" t="n">
        <f aca="false">W19</f>
        <v>10</v>
      </c>
      <c r="AI19" s="12" t="n">
        <f aca="false">V19*10</f>
        <v>180</v>
      </c>
      <c r="AJ19" s="13" t="n">
        <v>1</v>
      </c>
      <c r="AK19" s="12" t="n">
        <f aca="false">U19*10</f>
        <v>210</v>
      </c>
      <c r="AL19" s="14" t="str">
        <f aca="false">CONCATENATE(H19,C19,"_1.jpg")</f>
        <v>https://raw.githubusercontent.com/maxuzkikh/Ozon_upload/main/images/A5/paw_patrol_a_vert_1.jpg</v>
      </c>
      <c r="AM19" s="15" t="str">
        <f aca="false">CONCATENATE(CONCATENATE(H19, C19, "_2.jpg;"),CONCATENATE(H19, C19, "_3.jpg;"),CONCATENATE(H19, C19, "_4.jpg;"),CONCATENATE(H19, C19, "_5.jpg;"),CONCATENATE(H19, "instruction_A5.jpg;") )</f>
        <v>https://raw.githubusercontent.com/maxuzkikh/Ozon_upload/main/images/A5/paw_patrol_a_vert_2.jpg;https://raw.githubusercontent.com/maxuzkikh/Ozon_upload/main/images/A5/paw_patrol_a_vert_3.jpg;https://raw.githubusercontent.com/maxuzkikh/Ozon_upload/main/images/A5/paw_patrol_a_vert_4.jpg;https://raw.githubusercontent.com/maxuzkikh/Ozon_upload/main/images/A5/paw_patrol_a_vert_5.jpg;https://raw.githubusercontent.com/maxuzkikh/Ozon_upload/main/images/A5/instruction_A5.jpg;</v>
      </c>
      <c r="AP19" s="14" t="str">
        <f aca="false">J19</f>
        <v>Punky Monkey</v>
      </c>
      <c r="AQ19" s="16" t="s">
        <v>81</v>
      </c>
      <c r="AS19" s="11"/>
      <c r="AT19" s="0" t="str">
        <f aca="false">SUBSTITUTE(A19,"Термонаклейка ","")</f>
        <v>Шенячий Патруль и Логотип</v>
      </c>
      <c r="AU19" s="10" t="s">
        <v>82</v>
      </c>
      <c r="AV19" s="0" t="str">
        <f aca="false">S19</f>
        <v>Термонаклейка Шенячий Патруль и Логотип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19" s="12" t="str">
        <f aca="false">X19</f>
        <v>Россия</v>
      </c>
      <c r="BA19" s="12" t="str">
        <f aca="false">R19</f>
        <v>Полимерный материал</v>
      </c>
      <c r="BC19" s="11" t="s">
        <v>80</v>
      </c>
      <c r="BD19" s="11"/>
      <c r="BE19" s="15" t="str">
        <f aca="false">CONCATENATE(H19,C19,"_color.jpg")</f>
        <v>https://raw.githubusercontent.com/maxuzkikh/Ozon_upload/main/images/A5/paw_patrol_a_vert_color.jpg</v>
      </c>
      <c r="BM19" s="0" t="str">
        <f aca="false">CONCATENATE("термонаклейка для одежды, термотрансфер, заплатка, принт, наклейка для декора одежды и других предметов из текстиля,",SUBSTITUTE(A19,"Термонаклейка",""))</f>
        <v>термонаклейка для одежды, термотрансфер, заплатка, принт, наклейка для декора одежды и других предметов из текстиля, Шенячий Патруль и Логотип</v>
      </c>
      <c r="BR19" s="6" t="s">
        <v>83</v>
      </c>
      <c r="BS19" s="17" t="str">
        <f aca="false">CONCATENATE(H19,"Video_DTF.mp4")</f>
        <v>https://raw.githubusercontent.com/maxuzkikh/Ozon_upload/main/images/A5/Video_DTF.mp4</v>
      </c>
    </row>
    <row r="20" customFormat="false" ht="23.1" hidden="false" customHeight="true" outlineLevel="0" collapsed="false">
      <c r="A20" s="6" t="s">
        <v>135</v>
      </c>
      <c r="B20" s="0" t="s">
        <v>136</v>
      </c>
      <c r="C20" s="0" t="s">
        <v>137</v>
      </c>
      <c r="D20" s="0" t="str">
        <f aca="false">CONCATENATE("C:\Users\Max\Documents\GitHub\Ozon_upload\barcode\Термонаклека\A5\", A20, ".pdf")</f>
        <v>C:\Users\Max\Documents\GitHub\Ozon_upload\barcode\Термонаклека\A5\Термонаклейка Шенячий Патруль полицеский.pdf</v>
      </c>
      <c r="F20" s="0" t="n">
        <v>1</v>
      </c>
      <c r="G20" s="0" t="n">
        <v>2</v>
      </c>
      <c r="H20" s="11" t="s">
        <v>74</v>
      </c>
      <c r="I20" s="0" t="s">
        <v>75</v>
      </c>
      <c r="J20" s="0" t="s">
        <v>76</v>
      </c>
      <c r="M20" s="0" t="str">
        <f aca="false">A20</f>
        <v>Термонаклейка Шенячий Патруль полицеский</v>
      </c>
      <c r="O20" s="0" t="str">
        <f aca="false">"Термонаклейка для одежды:" &amp; SUBSTITUTE(A20, "Термонаклейка", "")</f>
        <v>Термонаклейка для одежды: Шенячий Патруль полицеский</v>
      </c>
      <c r="P20" s="7" t="str">
        <f aca="false">B20</f>
        <v>OZN1489755020</v>
      </c>
      <c r="Q20" s="0" t="n">
        <v>285</v>
      </c>
      <c r="R20" s="0" t="s">
        <v>77</v>
      </c>
      <c r="S20" s="8" t="str">
        <f aca="false">A20&amp;Описание!B25</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0" s="0" t="n">
        <v>1</v>
      </c>
      <c r="U20" s="0" t="n">
        <v>21</v>
      </c>
      <c r="V20" s="0" t="n">
        <v>18</v>
      </c>
      <c r="W20" s="0" t="n">
        <v>10</v>
      </c>
      <c r="X20" s="0" t="s">
        <v>78</v>
      </c>
      <c r="Y20" s="9" t="str">
        <f aca="false">CONCATENATE(CONCATENATE(H20,C20,"_1.jpg;"),CONCATENATE(H20,C20,"_2.jpg;"),CONCATENATE(H20,C20,"_3.jpg;"),CONCATENATE(H20,C20,"_4.jpg;"),CONCATENATE(H20,C20,"_5.jpg;"),CONCATENATE(H20,"instruction_A5.jpg;"),CONCATENATE(H20,"Video_DTF.mp4;"))</f>
        <v>https://raw.githubusercontent.com/maxuzkikh/Ozon_upload/main/images/A5/paw_patrol_b_horiz_1.jpg;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https://raw.githubusercontent.com/maxuzkikh/Ozon_upload/main/images/A5/Video_DTF.mp4;</v>
      </c>
      <c r="AA20" s="0" t="str">
        <f aca="false">A20</f>
        <v>Термонаклейка Шенячий Патруль полицеский</v>
      </c>
      <c r="AB20" s="0" t="n">
        <f aca="false">Q20</f>
        <v>285</v>
      </c>
      <c r="AC20" s="0" t="n">
        <f aca="false">ROUND(AB20*1.5,0)</f>
        <v>428</v>
      </c>
      <c r="AD20" s="10" t="s">
        <v>79</v>
      </c>
      <c r="AE20" s="11" t="s">
        <v>80</v>
      </c>
      <c r="AH20" s="0" t="n">
        <f aca="false">W20</f>
        <v>10</v>
      </c>
      <c r="AI20" s="12" t="n">
        <f aca="false">V20*10</f>
        <v>180</v>
      </c>
      <c r="AJ20" s="13" t="n">
        <v>1</v>
      </c>
      <c r="AK20" s="12" t="n">
        <f aca="false">U20*10</f>
        <v>210</v>
      </c>
      <c r="AL20" s="14" t="str">
        <f aca="false">CONCATENATE(H20,C20,"_1.jpg")</f>
        <v>https://raw.githubusercontent.com/maxuzkikh/Ozon_upload/main/images/A5/paw_patrol_b_horiz_1.jpg</v>
      </c>
      <c r="AM20" s="15" t="str">
        <f aca="false">CONCATENATE(CONCATENATE(H20, C20, "_2.jpg;"),CONCATENATE(H20, C20, "_3.jpg;"),CONCATENATE(H20, C20, "_4.jpg;"),CONCATENATE(H20, C20, "_5.jpg;"),CONCATENATE(H20, "instruction_A5.jpg;") )</f>
        <v>https://raw.githubusercontent.com/maxuzkikh/Ozon_upload/main/images/A5/paw_patrol_b_horiz_2.jpg;https://raw.githubusercontent.com/maxuzkikh/Ozon_upload/main/images/A5/paw_patrol_b_horiz_3.jpg;https://raw.githubusercontent.com/maxuzkikh/Ozon_upload/main/images/A5/paw_patrol_b_horiz_4.jpg;https://raw.githubusercontent.com/maxuzkikh/Ozon_upload/main/images/A5/paw_patrol_b_horiz_5.jpg;https://raw.githubusercontent.com/maxuzkikh/Ozon_upload/main/images/A5/instruction_A5.jpg;</v>
      </c>
      <c r="AP20" s="14" t="str">
        <f aca="false">J20</f>
        <v>Punky Monkey</v>
      </c>
      <c r="AQ20" s="16" t="s">
        <v>81</v>
      </c>
      <c r="AS20" s="11"/>
      <c r="AT20" s="0" t="str">
        <f aca="false">SUBSTITUTE(A20,"Термонаклейка ","")</f>
        <v>Шенячий Патруль полицеский</v>
      </c>
      <c r="AU20" s="10" t="s">
        <v>82</v>
      </c>
      <c r="AV20" s="0" t="str">
        <f aca="false">S20</f>
        <v>Термонаклейка Шенячий Патруль полицеский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0" s="12" t="str">
        <f aca="false">X20</f>
        <v>Россия</v>
      </c>
      <c r="BA20" s="12" t="str">
        <f aca="false">R20</f>
        <v>Полимерный материал</v>
      </c>
      <c r="BC20" s="11" t="s">
        <v>80</v>
      </c>
      <c r="BD20" s="11"/>
      <c r="BE20" s="15" t="str">
        <f aca="false">CONCATENATE(H20,C20,"_color.jpg")</f>
        <v>https://raw.githubusercontent.com/maxuzkikh/Ozon_upload/main/images/A5/paw_patrol_b_horiz_color.jpg</v>
      </c>
      <c r="BM20" s="0" t="str">
        <f aca="false">CONCATENATE("термонаклейка для одежды, термотрансфер, заплатка, принт, наклейка для декора одежды и других предметов из текстиля,",SUBSTITUTE(A20,"Термонаклейка",""))</f>
        <v>термонаклейка для одежды, термотрансфер, заплатка, принт, наклейка для декора одежды и других предметов из текстиля, Шенячий Патруль полицеский</v>
      </c>
      <c r="BR20" s="6" t="s">
        <v>83</v>
      </c>
      <c r="BS20" s="17" t="str">
        <f aca="false">CONCATENATE(H20,"Video_DTF.mp4")</f>
        <v>https://raw.githubusercontent.com/maxuzkikh/Ozon_upload/main/images/A5/Video_DTF.mp4</v>
      </c>
    </row>
    <row r="21" customFormat="false" ht="23.1" hidden="false" customHeight="true" outlineLevel="0" collapsed="false">
      <c r="A21" s="6" t="s">
        <v>138</v>
      </c>
      <c r="B21" s="0" t="s">
        <v>139</v>
      </c>
      <c r="C21" s="0" t="s">
        <v>140</v>
      </c>
      <c r="D21" s="0" t="str">
        <f aca="false">CONCATENATE("C:\Users\Max\Documents\GitHub\Ozon_upload\barcode\Термонаклека\A5\", A21, ".pdf")</f>
        <v>C:\Users\Max\Documents\GitHub\Ozon_upload\barcode\Термонаклека\A5\Термонаклейка Шенячий Патруль мальчик главный.pdf</v>
      </c>
      <c r="F21" s="0" t="n">
        <v>1</v>
      </c>
      <c r="G21" s="0" t="n">
        <v>2</v>
      </c>
      <c r="H21" s="11" t="s">
        <v>74</v>
      </c>
      <c r="I21" s="0" t="s">
        <v>75</v>
      </c>
      <c r="J21" s="0" t="s">
        <v>76</v>
      </c>
      <c r="M21" s="0" t="str">
        <f aca="false">A21</f>
        <v>Термонаклейка Шенячий Патруль мальчик главный</v>
      </c>
      <c r="O21" s="0" t="str">
        <f aca="false">"Термонаклейка для одежды:" &amp; SUBSTITUTE(A21, "Термонаклейка", "")</f>
        <v>Термонаклейка для одежды: Шенячий Патруль мальчик главный</v>
      </c>
      <c r="P21" s="7" t="str">
        <f aca="false">B21</f>
        <v>OZN1489755015</v>
      </c>
      <c r="Q21" s="0" t="n">
        <v>285</v>
      </c>
      <c r="R21" s="0" t="s">
        <v>77</v>
      </c>
      <c r="S21" s="8" t="str">
        <f aca="false">A21&amp;Описание!B26</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1" s="0" t="n">
        <v>1</v>
      </c>
      <c r="U21" s="0" t="n">
        <v>21</v>
      </c>
      <c r="V21" s="0" t="n">
        <v>18</v>
      </c>
      <c r="W21" s="0" t="n">
        <v>10</v>
      </c>
      <c r="X21" s="0" t="s">
        <v>78</v>
      </c>
      <c r="Y21" s="9" t="str">
        <f aca="false">CONCATENATE(CONCATENATE(H21,C21,"_1.jpg;"),CONCATENATE(H21,C21,"_2.jpg;"),CONCATENATE(H21,C21,"_3.jpg;"),CONCATENATE(H21,C21,"_4.jpg;"),CONCATENATE(H21,C21,"_5.jpg;"),CONCATENATE(H21,"instruction_A5.jpg;"),CONCATENATE(H21,"Video_DTF.mp4;"))</f>
        <v>https://raw.githubusercontent.com/maxuzkikh/Ozon_upload/main/images/A5/paw_patrol_c_horiz_1.jpg;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https://raw.githubusercontent.com/maxuzkikh/Ozon_upload/main/images/A5/Video_DTF.mp4;</v>
      </c>
      <c r="AA21" s="0" t="str">
        <f aca="false">A21</f>
        <v>Термонаклейка Шенячий Патруль мальчик главный</v>
      </c>
      <c r="AB21" s="0" t="n">
        <f aca="false">Q21</f>
        <v>285</v>
      </c>
      <c r="AC21" s="0" t="n">
        <f aca="false">ROUND(AB21*1.5,0)</f>
        <v>428</v>
      </c>
      <c r="AD21" s="10" t="s">
        <v>79</v>
      </c>
      <c r="AE21" s="11" t="s">
        <v>80</v>
      </c>
      <c r="AH21" s="0" t="n">
        <f aca="false">W21</f>
        <v>10</v>
      </c>
      <c r="AI21" s="12" t="n">
        <f aca="false">V21*10</f>
        <v>180</v>
      </c>
      <c r="AJ21" s="13" t="n">
        <v>1</v>
      </c>
      <c r="AK21" s="12" t="n">
        <f aca="false">U21*10</f>
        <v>210</v>
      </c>
      <c r="AL21" s="14" t="str">
        <f aca="false">CONCATENATE(H21,C21,"_1.jpg")</f>
        <v>https://raw.githubusercontent.com/maxuzkikh/Ozon_upload/main/images/A5/paw_patrol_c_horiz_1.jpg</v>
      </c>
      <c r="AM21" s="15" t="str">
        <f aca="false">CONCATENATE(CONCATENATE(H21, C21, "_2.jpg;"),CONCATENATE(H21, C21, "_3.jpg;"),CONCATENATE(H21, C21, "_4.jpg;"),CONCATENATE(H21, C21, "_5.jpg;"),CONCATENATE(H21, "instruction_A5.jpg;") )</f>
        <v>https://raw.githubusercontent.com/maxuzkikh/Ozon_upload/main/images/A5/paw_patrol_c_horiz_2.jpg;https://raw.githubusercontent.com/maxuzkikh/Ozon_upload/main/images/A5/paw_patrol_c_horiz_3.jpg;https://raw.githubusercontent.com/maxuzkikh/Ozon_upload/main/images/A5/paw_patrol_c_horiz_4.jpg;https://raw.githubusercontent.com/maxuzkikh/Ozon_upload/main/images/A5/paw_patrol_c_horiz_5.jpg;https://raw.githubusercontent.com/maxuzkikh/Ozon_upload/main/images/A5/instruction_A5.jpg;</v>
      </c>
      <c r="AP21" s="14" t="str">
        <f aca="false">J21</f>
        <v>Punky Monkey</v>
      </c>
      <c r="AQ21" s="16" t="s">
        <v>81</v>
      </c>
      <c r="AS21" s="11"/>
      <c r="AT21" s="0" t="str">
        <f aca="false">SUBSTITUTE(A21,"Термонаклейка ","")</f>
        <v>Шенячий Патруль мальчик главный</v>
      </c>
      <c r="AU21" s="10" t="s">
        <v>82</v>
      </c>
      <c r="AV21" s="0" t="str">
        <f aca="false">S21</f>
        <v>Термонаклейка Шенячий Патруль мальчик главный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1" s="12" t="str">
        <f aca="false">X21</f>
        <v>Россия</v>
      </c>
      <c r="BA21" s="12" t="str">
        <f aca="false">R21</f>
        <v>Полимерный материал</v>
      </c>
      <c r="BC21" s="11" t="s">
        <v>80</v>
      </c>
      <c r="BD21" s="11"/>
      <c r="BE21" s="15" t="str">
        <f aca="false">CONCATENATE(H21,C21,"_color.jpg")</f>
        <v>https://raw.githubusercontent.com/maxuzkikh/Ozon_upload/main/images/A5/paw_patrol_c_horiz_color.jpg</v>
      </c>
      <c r="BM21" s="0" t="str">
        <f aca="false">CONCATENATE("термонаклейка для одежды, термотрансфер, заплатка, принт, наклейка для декора одежды и других предметов из текстиля,",SUBSTITUTE(A21,"Термонаклейка",""))</f>
        <v>термонаклейка для одежды, термотрансфер, заплатка, принт, наклейка для декора одежды и других предметов из текстиля, Шенячий Патруль мальчик главный</v>
      </c>
      <c r="BR21" s="6" t="s">
        <v>83</v>
      </c>
      <c r="BS21" s="17" t="str">
        <f aca="false">CONCATENATE(H21,"Video_DTF.mp4")</f>
        <v>https://raw.githubusercontent.com/maxuzkikh/Ozon_upload/main/images/A5/Video_DTF.mp4</v>
      </c>
    </row>
    <row r="22" customFormat="false" ht="23.1" hidden="false" customHeight="true" outlineLevel="0" collapsed="false">
      <c r="A22" s="6" t="s">
        <v>141</v>
      </c>
      <c r="B22" s="0" t="s">
        <v>142</v>
      </c>
      <c r="C22" s="0" t="s">
        <v>143</v>
      </c>
      <c r="D22" s="0" t="str">
        <f aca="false">CONCATENATE("C:\Users\Max\Documents\GitHub\Ozon_upload\barcode\Термонаклека\A5\", A22, ".pdf")</f>
        <v>C:\Users\Max\Documents\GitHub\Ozon_upload\barcode\Термонаклека\A5\Термонаклейка Черепашки Ниндзя фон треугольник.pdf</v>
      </c>
      <c r="F22" s="0" t="n">
        <v>1</v>
      </c>
      <c r="G22" s="0" t="n">
        <v>2</v>
      </c>
      <c r="H22" s="11" t="s">
        <v>74</v>
      </c>
      <c r="I22" s="0" t="s">
        <v>75</v>
      </c>
      <c r="J22" s="0" t="s">
        <v>76</v>
      </c>
      <c r="M22" s="0" t="str">
        <f aca="false">A22</f>
        <v>Термонаклейка Черепашки Ниндзя фон треугольник</v>
      </c>
      <c r="O22" s="0" t="str">
        <f aca="false">"Термонаклейка для одежды:" &amp; SUBSTITUTE(A22, "Термонаклейка", "")</f>
        <v>Термонаклейка для одежды: Черепашки Ниндзя фон треугольник</v>
      </c>
      <c r="P22" s="7" t="str">
        <f aca="false">B22</f>
        <v>OZN1489754845</v>
      </c>
      <c r="Q22" s="0" t="n">
        <v>285</v>
      </c>
      <c r="R22" s="0" t="s">
        <v>77</v>
      </c>
      <c r="S22" s="8" t="str">
        <f aca="false">A22&amp;Описание!B27</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2" s="0" t="n">
        <v>1</v>
      </c>
      <c r="U22" s="0" t="n">
        <v>21</v>
      </c>
      <c r="V22" s="0" t="n">
        <v>18</v>
      </c>
      <c r="W22" s="0" t="n">
        <v>10</v>
      </c>
      <c r="X22" s="0" t="s">
        <v>78</v>
      </c>
      <c r="Y22" s="9" t="str">
        <f aca="false">CONCATENATE(CONCATENATE(H22,C22,"_1.jpg;"),CONCATENATE(H22,C22,"_2.jpg;"),CONCATENATE(H22,C22,"_3.jpg;"),CONCATENATE(H22,C22,"_4.jpg;"),CONCATENATE(H22,C22,"_5.jpg;"),CONCATENATE(H22,"instruction_A5.jpg;"),CONCATENATE(H22,"Video_DTF.mp4;"))</f>
        <v>https://raw.githubusercontent.com/maxuzkikh/Ozon_upload/main/images/A5/turtles_a_fighters_horiz_1.jpg;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https://raw.githubusercontent.com/maxuzkikh/Ozon_upload/main/images/A5/Video_DTF.mp4;</v>
      </c>
      <c r="AA22" s="0" t="str">
        <f aca="false">A22</f>
        <v>Термонаклейка Черепашки Ниндзя фон треугольник</v>
      </c>
      <c r="AB22" s="0" t="n">
        <f aca="false">Q22</f>
        <v>285</v>
      </c>
      <c r="AC22" s="0" t="n">
        <f aca="false">ROUND(AB22*1.5,0)</f>
        <v>428</v>
      </c>
      <c r="AD22" s="10" t="s">
        <v>79</v>
      </c>
      <c r="AE22" s="11" t="s">
        <v>80</v>
      </c>
      <c r="AH22" s="0" t="n">
        <f aca="false">W22</f>
        <v>10</v>
      </c>
      <c r="AI22" s="12" t="n">
        <f aca="false">V22*10</f>
        <v>180</v>
      </c>
      <c r="AJ22" s="13" t="n">
        <v>1</v>
      </c>
      <c r="AK22" s="12" t="n">
        <f aca="false">U22*10</f>
        <v>210</v>
      </c>
      <c r="AL22" s="14" t="str">
        <f aca="false">CONCATENATE(H22,C22,"_1.jpg")</f>
        <v>https://raw.githubusercontent.com/maxuzkikh/Ozon_upload/main/images/A5/turtles_a_fighters_horiz_1.jpg</v>
      </c>
      <c r="AM22" s="15" t="str">
        <f aca="false">CONCATENATE(CONCATENATE(H22, C22, "_2.jpg;"),CONCATENATE(H22, C22, "_3.jpg;"),CONCATENATE(H22, C22, "_4.jpg;"),CONCATENATE(H22, C22, "_5.jpg;"),CONCATENATE(H22, "instruction_A5.jpg;") )</f>
        <v>https://raw.githubusercontent.com/maxuzkikh/Ozon_upload/main/images/A5/turtles_a_fighters_horiz_2.jpg;https://raw.githubusercontent.com/maxuzkikh/Ozon_upload/main/images/A5/turtles_a_fighters_horiz_3.jpg;https://raw.githubusercontent.com/maxuzkikh/Ozon_upload/main/images/A5/turtles_a_fighters_horiz_4.jpg;https://raw.githubusercontent.com/maxuzkikh/Ozon_upload/main/images/A5/turtles_a_fighters_horiz_5.jpg;https://raw.githubusercontent.com/maxuzkikh/Ozon_upload/main/images/A5/instruction_A5.jpg;</v>
      </c>
      <c r="AP22" s="14" t="str">
        <f aca="false">J22</f>
        <v>Punky Monkey</v>
      </c>
      <c r="AQ22" s="16" t="s">
        <v>81</v>
      </c>
      <c r="AS22" s="11"/>
      <c r="AT22" s="0" t="str">
        <f aca="false">SUBSTITUTE(A22,"Термонаклейка ","")</f>
        <v>Черепашки Ниндзя фон треугольник</v>
      </c>
      <c r="AU22" s="10" t="s">
        <v>82</v>
      </c>
      <c r="AV22" s="0" t="str">
        <f aca="false">S22</f>
        <v>Термонаклейка Черепашки Ниндзя фон треугольник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2" s="12" t="str">
        <f aca="false">X22</f>
        <v>Россия</v>
      </c>
      <c r="BA22" s="12" t="str">
        <f aca="false">R22</f>
        <v>Полимерный материал</v>
      </c>
      <c r="BC22" s="11" t="s">
        <v>80</v>
      </c>
      <c r="BD22" s="11"/>
      <c r="BE22" s="15" t="str">
        <f aca="false">CONCATENATE(H22,C22,"_color.jpg")</f>
        <v>https://raw.githubusercontent.com/maxuzkikh/Ozon_upload/main/images/A5/turtles_a_fighters_horiz_color.jpg</v>
      </c>
      <c r="BM22" s="0" t="str">
        <f aca="false">CONCATENATE("термонаклейка для одежды, термотрансфер, заплатка, принт, наклейка для декора одежды и других предметов из текстиля,",SUBSTITUTE(A22,"Термонаклейка",""))</f>
        <v>термонаклейка для одежды, термотрансфер, заплатка, принт, наклейка для декора одежды и других предметов из текстиля, Черепашки Ниндзя фон треугольник</v>
      </c>
      <c r="BR22" s="6" t="s">
        <v>83</v>
      </c>
      <c r="BS22" s="17" t="str">
        <f aca="false">CONCATENATE(H22,"Video_DTF.mp4")</f>
        <v>https://raw.githubusercontent.com/maxuzkikh/Ozon_upload/main/images/A5/Video_DTF.mp4</v>
      </c>
    </row>
    <row r="23" customFormat="false" ht="23.1" hidden="false" customHeight="true" outlineLevel="0" collapsed="false">
      <c r="A23" s="6"/>
      <c r="H23" s="11"/>
      <c r="S23" s="8"/>
      <c r="Y23" s="9"/>
      <c r="AD23" s="10"/>
      <c r="AE23" s="11"/>
      <c r="AI23" s="12"/>
      <c r="AJ23" s="13"/>
      <c r="AK23" s="12"/>
      <c r="AL23" s="14"/>
      <c r="AM23" s="15"/>
      <c r="AP23" s="14"/>
      <c r="AQ23" s="16"/>
      <c r="AS23" s="11"/>
      <c r="AU23" s="10"/>
      <c r="AX23" s="12"/>
      <c r="BA23" s="12"/>
      <c r="BC23" s="11"/>
      <c r="BD23" s="11"/>
      <c r="BE23" s="15"/>
      <c r="BR23" s="6"/>
      <c r="BS23" s="17"/>
    </row>
    <row r="24" customFormat="false" ht="23.1" hidden="false" customHeight="true" outlineLevel="0" collapsed="false">
      <c r="A24" s="6"/>
      <c r="H24" s="11"/>
      <c r="S24" s="8"/>
      <c r="Y24" s="9"/>
      <c r="AD24" s="10"/>
      <c r="AE24" s="11"/>
      <c r="AI24" s="12"/>
      <c r="AJ24" s="13"/>
      <c r="AK24" s="12"/>
      <c r="AL24" s="14"/>
      <c r="AM24" s="15"/>
      <c r="AP24" s="14"/>
      <c r="AQ24" s="16"/>
      <c r="AS24" s="11"/>
      <c r="AU24" s="10"/>
      <c r="AX24" s="12"/>
      <c r="BA24" s="12"/>
      <c r="BC24" s="11"/>
      <c r="BD24" s="11"/>
      <c r="BE24" s="15"/>
      <c r="BR24" s="6"/>
      <c r="BS24" s="17"/>
    </row>
    <row r="25" customFormat="false" ht="23.1" hidden="false" customHeight="true" outlineLevel="0" collapsed="false">
      <c r="A25" s="6"/>
      <c r="H25" s="11"/>
      <c r="S25" s="8"/>
      <c r="Y25" s="9"/>
      <c r="AD25" s="10"/>
      <c r="AE25" s="11"/>
      <c r="AI25" s="12"/>
      <c r="AJ25" s="13"/>
      <c r="AK25" s="12"/>
      <c r="AL25" s="14"/>
      <c r="AM25" s="15"/>
      <c r="AP25" s="14"/>
      <c r="AQ25" s="16"/>
      <c r="AS25" s="11"/>
      <c r="AU25" s="10"/>
      <c r="AX25" s="12"/>
      <c r="BA25" s="12"/>
      <c r="BC25" s="11"/>
      <c r="BD25" s="11"/>
      <c r="BE25" s="15"/>
      <c r="BR25" s="6"/>
      <c r="BS25" s="17"/>
    </row>
    <row r="26" customFormat="false" ht="23.1" hidden="false" customHeight="true" outlineLevel="0" collapsed="false">
      <c r="A26" s="6"/>
      <c r="H26" s="11"/>
      <c r="S26" s="8"/>
      <c r="Y26" s="9"/>
      <c r="AD26" s="10"/>
      <c r="AE26" s="11"/>
      <c r="AI26" s="12"/>
      <c r="AJ26" s="13"/>
      <c r="AK26" s="12"/>
      <c r="AL26" s="14"/>
      <c r="AM26" s="15"/>
      <c r="AP26" s="14"/>
      <c r="AQ26" s="16"/>
      <c r="AS26" s="11"/>
      <c r="AU26" s="10"/>
      <c r="AX26" s="12"/>
      <c r="BA26" s="12"/>
      <c r="BC26" s="11"/>
      <c r="BD26" s="11"/>
      <c r="BE26" s="15"/>
      <c r="BR26" s="6"/>
      <c r="BS26" s="17"/>
    </row>
    <row r="27" customFormat="false" ht="23.1" hidden="false" customHeight="true" outlineLevel="0" collapsed="false">
      <c r="A27" s="6"/>
      <c r="H27" s="11"/>
      <c r="S27" s="8"/>
      <c r="Y27" s="9"/>
      <c r="AD27" s="10"/>
      <c r="AE27" s="11"/>
      <c r="AI27" s="12"/>
      <c r="AJ27" s="13"/>
      <c r="AK27" s="12"/>
      <c r="AL27" s="14"/>
      <c r="AM27" s="15"/>
      <c r="AP27" s="14"/>
      <c r="AQ27" s="16"/>
      <c r="AS27" s="11"/>
      <c r="AU27" s="10"/>
      <c r="AX27" s="12"/>
      <c r="BA27" s="12"/>
      <c r="BC27" s="11"/>
      <c r="BD27" s="11"/>
      <c r="BE27" s="15"/>
      <c r="BR27" s="6"/>
      <c r="BS27" s="17"/>
    </row>
    <row r="28" customFormat="false" ht="23.1" hidden="false" customHeight="true" outlineLevel="0" collapsed="false">
      <c r="A28" s="6"/>
      <c r="H28" s="11"/>
      <c r="S28" s="8"/>
      <c r="Y28" s="9"/>
      <c r="AD28" s="10"/>
      <c r="AE28" s="11"/>
      <c r="AI28" s="12"/>
      <c r="AJ28" s="13"/>
      <c r="AK28" s="12"/>
      <c r="AL28" s="14"/>
      <c r="AM28" s="15"/>
      <c r="AP28" s="14"/>
      <c r="AQ28" s="16"/>
      <c r="AS28" s="11"/>
      <c r="AU28" s="10"/>
      <c r="AX28" s="12"/>
      <c r="BA28" s="12"/>
      <c r="BC28" s="11"/>
      <c r="BD28" s="11"/>
      <c r="BE28" s="15"/>
      <c r="BR28" s="6"/>
      <c r="BS28" s="17"/>
    </row>
    <row r="29" customFormat="false" ht="23.1" hidden="false" customHeight="true" outlineLevel="0" collapsed="false">
      <c r="A29" s="6"/>
      <c r="H29" s="11"/>
      <c r="S29" s="8"/>
      <c r="Y29" s="9"/>
      <c r="AD29" s="10"/>
      <c r="AE29" s="11"/>
      <c r="AI29" s="12"/>
      <c r="AJ29" s="13"/>
      <c r="AK29" s="12"/>
      <c r="AL29" s="14"/>
      <c r="AM29" s="15"/>
      <c r="AP29" s="14"/>
      <c r="AQ29" s="16"/>
      <c r="AS29" s="11"/>
      <c r="AU29" s="10"/>
      <c r="AX29" s="12"/>
      <c r="BA29" s="12"/>
      <c r="BC29" s="11"/>
      <c r="BD29" s="11"/>
      <c r="BE29" s="15"/>
      <c r="BR29" s="6"/>
      <c r="BS29" s="17"/>
    </row>
    <row r="30" customFormat="false" ht="23.1" hidden="false" customHeight="true" outlineLevel="0" collapsed="false">
      <c r="A30" s="6"/>
      <c r="H30" s="11"/>
      <c r="S30" s="8"/>
      <c r="Y30" s="9"/>
      <c r="AD30" s="10"/>
      <c r="AE30" s="11"/>
      <c r="AI30" s="12"/>
      <c r="AJ30" s="13"/>
      <c r="AK30" s="12"/>
      <c r="AL30" s="14"/>
      <c r="AM30" s="15"/>
      <c r="AP30" s="14"/>
      <c r="AQ30" s="16"/>
      <c r="AS30" s="11"/>
      <c r="AU30" s="10"/>
      <c r="AX30" s="12"/>
      <c r="BA30" s="12"/>
      <c r="BC30" s="11"/>
      <c r="BD30" s="11"/>
      <c r="BE30" s="15"/>
      <c r="BR30" s="6"/>
      <c r="BS30" s="17"/>
    </row>
    <row r="31" customFormat="false" ht="23.1" hidden="false" customHeight="true" outlineLevel="0" collapsed="false">
      <c r="A31" s="6"/>
      <c r="H31" s="11"/>
      <c r="S31" s="8"/>
      <c r="Y31" s="9"/>
      <c r="AD31" s="10"/>
      <c r="AE31" s="11"/>
      <c r="AI31" s="12"/>
      <c r="AJ31" s="13"/>
      <c r="AK31" s="12"/>
      <c r="AL31" s="14"/>
      <c r="AM31" s="15"/>
      <c r="AP31" s="14"/>
      <c r="AQ31" s="16"/>
      <c r="AS31" s="11"/>
      <c r="AU31" s="10"/>
      <c r="AX31" s="12"/>
      <c r="BA31" s="12"/>
      <c r="BC31" s="11"/>
      <c r="BD31" s="11"/>
      <c r="BE31" s="15"/>
      <c r="BR31" s="6"/>
      <c r="BS31" s="17"/>
    </row>
    <row r="32" customFormat="false" ht="23.1" hidden="false" customHeight="true" outlineLevel="0" collapsed="false">
      <c r="A32" s="6"/>
      <c r="B32" s="8"/>
      <c r="H32" s="11"/>
      <c r="S32" s="8"/>
      <c r="Y32" s="9"/>
      <c r="AD32" s="10"/>
      <c r="AE32" s="11"/>
      <c r="AI32" s="12"/>
      <c r="AJ32" s="13"/>
      <c r="AK32" s="12"/>
      <c r="AL32" s="14"/>
      <c r="AM32" s="15"/>
      <c r="AP32" s="14"/>
      <c r="AQ32" s="16"/>
      <c r="AS32" s="11"/>
      <c r="AU32" s="10"/>
      <c r="AX32" s="12"/>
      <c r="BA32" s="12"/>
      <c r="BC32" s="11"/>
      <c r="BD32" s="11"/>
      <c r="BE32" s="15"/>
      <c r="BR32" s="6"/>
      <c r="BS32" s="17"/>
    </row>
    <row r="33" customFormat="false" ht="23.1" hidden="false" customHeight="true" outlineLevel="0" collapsed="false">
      <c r="A33" s="6"/>
      <c r="H33" s="11"/>
      <c r="S33" s="8"/>
      <c r="Y33" s="9"/>
      <c r="AD33" s="10"/>
      <c r="AE33" s="11"/>
      <c r="AI33" s="12"/>
      <c r="AJ33" s="13"/>
      <c r="AK33" s="12"/>
      <c r="AL33" s="14"/>
      <c r="AM33" s="15"/>
      <c r="AP33" s="14"/>
      <c r="AQ33" s="16"/>
      <c r="AS33" s="11"/>
      <c r="AU33" s="10"/>
      <c r="AX33" s="12"/>
      <c r="BA33" s="12"/>
      <c r="BC33" s="11"/>
      <c r="BD33" s="11"/>
      <c r="BE33" s="15"/>
      <c r="BR33" s="6"/>
      <c r="BS33" s="17"/>
    </row>
    <row r="34" customFormat="false" ht="23.1" hidden="false" customHeight="true" outlineLevel="0" collapsed="false">
      <c r="A34" s="6"/>
      <c r="H34" s="11"/>
      <c r="S34" s="8"/>
      <c r="Y34" s="9"/>
      <c r="AD34" s="10"/>
      <c r="AE34" s="11"/>
      <c r="AI34" s="12"/>
      <c r="AJ34" s="13"/>
      <c r="AK34" s="12"/>
      <c r="AL34" s="14"/>
      <c r="AM34" s="15"/>
      <c r="AP34" s="14"/>
      <c r="AQ34" s="16"/>
      <c r="AS34" s="11"/>
      <c r="AU34" s="10"/>
      <c r="AX34" s="12"/>
      <c r="BA34" s="12"/>
      <c r="BC34" s="11"/>
      <c r="BD34" s="11"/>
      <c r="BE34" s="15"/>
      <c r="BR34" s="6"/>
      <c r="BS34" s="17"/>
    </row>
    <row r="35" customFormat="false" ht="23.1" hidden="false" customHeight="true" outlineLevel="0" collapsed="false">
      <c r="A35" s="6"/>
      <c r="H35" s="11"/>
      <c r="S35" s="8"/>
      <c r="Y35" s="9"/>
      <c r="AD35" s="10"/>
      <c r="AE35" s="11"/>
      <c r="AI35" s="12"/>
      <c r="AJ35" s="13"/>
      <c r="AK35" s="12"/>
      <c r="AL35" s="14"/>
      <c r="AM35" s="15"/>
      <c r="AP35" s="14"/>
      <c r="AQ35" s="16"/>
      <c r="AS35" s="11"/>
      <c r="AU35" s="10"/>
      <c r="AX35" s="12"/>
      <c r="BA35" s="12"/>
      <c r="BC35" s="11"/>
      <c r="BD35" s="11"/>
      <c r="BE35" s="15"/>
      <c r="BR35" s="6"/>
      <c r="BS35" s="17"/>
    </row>
    <row r="36" customFormat="false" ht="23.1" hidden="false" customHeight="true" outlineLevel="0" collapsed="false">
      <c r="A36" s="6"/>
      <c r="H36" s="11"/>
      <c r="S36" s="8"/>
      <c r="Y36" s="9"/>
      <c r="AD36" s="10"/>
      <c r="AE36" s="11"/>
      <c r="AI36" s="12"/>
      <c r="AJ36" s="13"/>
      <c r="AK36" s="12"/>
      <c r="AL36" s="14"/>
      <c r="AM36" s="15"/>
      <c r="AP36" s="14"/>
      <c r="AQ36" s="16"/>
      <c r="AS36" s="11"/>
      <c r="AU36" s="10"/>
      <c r="AX36" s="12"/>
      <c r="BA36" s="12"/>
      <c r="BC36" s="11"/>
      <c r="BD36" s="11"/>
      <c r="BE36" s="15"/>
      <c r="BR36" s="6"/>
      <c r="BS36" s="17"/>
    </row>
    <row r="37" customFormat="false" ht="23.1" hidden="false" customHeight="true" outlineLevel="0" collapsed="false">
      <c r="A37" s="6"/>
      <c r="H37" s="11"/>
      <c r="S37" s="8"/>
      <c r="Y37" s="9"/>
      <c r="AD37" s="10"/>
      <c r="AE37" s="11"/>
      <c r="AI37" s="12"/>
      <c r="AJ37" s="13"/>
      <c r="AK37" s="12"/>
      <c r="AL37" s="14"/>
      <c r="AM37" s="15"/>
      <c r="AP37" s="14"/>
      <c r="AQ37" s="16"/>
      <c r="AS37" s="11"/>
      <c r="AU37" s="10"/>
      <c r="AX37" s="12"/>
      <c r="BA37" s="12"/>
      <c r="BC37" s="11"/>
      <c r="BD37" s="11"/>
      <c r="BE37" s="15"/>
      <c r="BR37" s="6"/>
      <c r="BS37" s="17"/>
    </row>
    <row r="38" customFormat="false" ht="23.1" hidden="false" customHeight="true" outlineLevel="0" collapsed="false">
      <c r="A38" s="6"/>
      <c r="H38" s="11"/>
      <c r="S38" s="8"/>
      <c r="Y38" s="9"/>
      <c r="AD38" s="10"/>
      <c r="AE38" s="11"/>
      <c r="AI38" s="12"/>
      <c r="AJ38" s="13"/>
      <c r="AK38" s="12"/>
      <c r="AL38" s="14"/>
      <c r="AM38" s="15"/>
      <c r="AP38" s="14"/>
      <c r="AQ38" s="16"/>
      <c r="AS38" s="11"/>
      <c r="AU38" s="10"/>
      <c r="AX38" s="12"/>
      <c r="BA38" s="12"/>
      <c r="BC38" s="11"/>
      <c r="BD38" s="11"/>
      <c r="BE38" s="15"/>
      <c r="BR38" s="6"/>
      <c r="BS38" s="17"/>
    </row>
    <row r="39" customFormat="false" ht="23.1" hidden="false" customHeight="true" outlineLevel="0" collapsed="false">
      <c r="A39" s="6"/>
      <c r="H39" s="11"/>
      <c r="S39" s="8"/>
      <c r="Y39" s="9"/>
      <c r="AD39" s="10"/>
      <c r="AE39" s="11"/>
      <c r="AI39" s="12"/>
      <c r="AJ39" s="13"/>
      <c r="AK39" s="12"/>
      <c r="AL39" s="14"/>
      <c r="AM39" s="15"/>
      <c r="AP39" s="14"/>
      <c r="AQ39" s="16"/>
      <c r="AS39" s="11"/>
      <c r="AU39" s="10"/>
      <c r="AX39" s="12"/>
      <c r="BA39" s="12"/>
      <c r="BC39" s="11"/>
      <c r="BD39" s="11"/>
      <c r="BE39" s="15"/>
      <c r="BR39" s="6"/>
      <c r="BS39" s="17"/>
    </row>
    <row r="40" customFormat="false" ht="19.4" hidden="false" customHeight="true" outlineLevel="0" collapsed="false">
      <c r="A40" s="6"/>
      <c r="H40" s="11"/>
      <c r="S40" s="8"/>
      <c r="Y40" s="9"/>
      <c r="AD40" s="10"/>
      <c r="AE40" s="11"/>
      <c r="AI40" s="12"/>
      <c r="AJ40" s="13"/>
      <c r="AK40" s="12"/>
      <c r="AL40" s="14"/>
      <c r="AM40" s="15"/>
      <c r="AP40" s="14"/>
      <c r="AQ40" s="16"/>
      <c r="AS40" s="11"/>
      <c r="AU40" s="10"/>
      <c r="AX40" s="12"/>
      <c r="BA40" s="12"/>
      <c r="BC40" s="11"/>
      <c r="BD40" s="11"/>
      <c r="BE40" s="15"/>
      <c r="BR40" s="6"/>
      <c r="BS40" s="17"/>
    </row>
    <row r="41" customFormat="false" ht="23.1" hidden="false" customHeight="true" outlineLevel="0" collapsed="false">
      <c r="A41" s="6"/>
      <c r="S41" s="8"/>
      <c r="Y41" s="9"/>
      <c r="AD41" s="10"/>
      <c r="AE41" s="11"/>
      <c r="AI41" s="12"/>
      <c r="AJ41" s="13"/>
      <c r="AK41" s="12"/>
      <c r="AL41" s="14"/>
      <c r="AM41" s="15"/>
      <c r="AP41" s="14"/>
      <c r="AQ41" s="16"/>
      <c r="AS41" s="11"/>
      <c r="AU41" s="10"/>
      <c r="AX41" s="12"/>
      <c r="BA41" s="12"/>
      <c r="BC41" s="11"/>
      <c r="BD41" s="11"/>
      <c r="BE41" s="15"/>
      <c r="BR41" s="6"/>
      <c r="BS41" s="17"/>
    </row>
    <row r="42" customFormat="false" ht="23.1" hidden="false" customHeight="true" outlineLevel="0" collapsed="false">
      <c r="A42" s="18"/>
      <c r="S42" s="8"/>
      <c r="Y42" s="9"/>
      <c r="AD42" s="10"/>
      <c r="AE42" s="11"/>
      <c r="AI42" s="12"/>
      <c r="AJ42" s="13"/>
      <c r="AK42" s="12"/>
      <c r="AL42" s="14"/>
      <c r="AM42" s="15"/>
      <c r="AP42" s="14"/>
      <c r="AQ42" s="16"/>
      <c r="AS42" s="11"/>
      <c r="AU42" s="10"/>
      <c r="AX42" s="12"/>
      <c r="BA42" s="12"/>
      <c r="BC42" s="11"/>
      <c r="BD42" s="11"/>
      <c r="BE42" s="15"/>
      <c r="BR42" s="6"/>
      <c r="BS42" s="17"/>
    </row>
    <row r="43" customFormat="false" ht="23.1" hidden="false" customHeight="true" outlineLevel="0" collapsed="false">
      <c r="A43" s="18"/>
      <c r="S43" s="8"/>
      <c r="Y43" s="9"/>
      <c r="AD43" s="10"/>
      <c r="AE43" s="11"/>
      <c r="AI43" s="12"/>
      <c r="AJ43" s="13"/>
      <c r="AK43" s="12"/>
      <c r="AL43" s="14"/>
      <c r="AM43" s="15"/>
      <c r="AP43" s="14"/>
      <c r="AQ43" s="16"/>
      <c r="AS43" s="11"/>
      <c r="AU43" s="10"/>
      <c r="AX43" s="12"/>
      <c r="BA43" s="12"/>
      <c r="BC43" s="11"/>
      <c r="BD43" s="11"/>
      <c r="BE43" s="15"/>
      <c r="BR43" s="6"/>
      <c r="BS43" s="17"/>
    </row>
    <row r="44" customFormat="false" ht="23.1" hidden="false" customHeight="true" outlineLevel="0" collapsed="false">
      <c r="A44" s="18"/>
      <c r="S44" s="8"/>
      <c r="Y44" s="9"/>
      <c r="AD44" s="10"/>
      <c r="AE44" s="11"/>
      <c r="AI44" s="12"/>
      <c r="AJ44" s="13"/>
      <c r="AK44" s="12"/>
      <c r="AL44" s="14"/>
      <c r="AM44" s="15"/>
      <c r="AP44" s="14"/>
      <c r="AQ44" s="16"/>
      <c r="AS44" s="11"/>
      <c r="AU44" s="10"/>
      <c r="AX44" s="12"/>
      <c r="BA44" s="12"/>
      <c r="BC44" s="11"/>
      <c r="BD44" s="11"/>
      <c r="BE44" s="15"/>
      <c r="BR44" s="6"/>
      <c r="BS44" s="17"/>
    </row>
    <row r="45" customFormat="false" ht="23.1" hidden="false" customHeight="true" outlineLevel="0" collapsed="false">
      <c r="A45" s="18"/>
      <c r="S45" s="8"/>
      <c r="Y45" s="9"/>
      <c r="AD45" s="10"/>
      <c r="AE45" s="11"/>
      <c r="AI45" s="12"/>
      <c r="AJ45" s="13"/>
      <c r="AK45" s="12"/>
      <c r="AL45" s="14"/>
      <c r="AM45" s="15"/>
      <c r="AP45" s="14"/>
      <c r="AQ45" s="16"/>
      <c r="AS45" s="11"/>
      <c r="AU45" s="10"/>
      <c r="AX45" s="12"/>
      <c r="BA45" s="12"/>
      <c r="BC45" s="11"/>
      <c r="BD45" s="11"/>
      <c r="BE45" s="15"/>
      <c r="BR45" s="6"/>
      <c r="BS45" s="17"/>
    </row>
    <row r="46" customFormat="false" ht="23.1" hidden="false" customHeight="true" outlineLevel="0" collapsed="false"/>
    <row r="47" customFormat="false" ht="23.1" hidden="false" customHeight="true" outlineLevel="0" collapsed="false">
      <c r="A47" s="18"/>
    </row>
    <row r="48" customFormat="false" ht="23.1" hidden="false" customHeight="true" outlineLevel="0" collapsed="false">
      <c r="A48" s="18"/>
    </row>
    <row r="49" customFormat="false" ht="23.1" hidden="false" customHeight="true" outlineLevel="0" collapsed="false">
      <c r="A49" s="18"/>
    </row>
    <row r="50" customFormat="false" ht="23.1" hidden="false" customHeight="true" outlineLevel="0" collapsed="false">
      <c r="A50" s="18"/>
    </row>
    <row r="51" customFormat="false" ht="21.6" hidden="false" customHeight="true" outlineLevel="0" collapsed="false">
      <c r="A51" s="18"/>
    </row>
    <row r="52" customFormat="false" ht="21.6" hidden="false" customHeight="true" outlineLevel="0" collapsed="false">
      <c r="A52" s="18"/>
    </row>
    <row r="53" customFormat="false" ht="21.6" hidden="false" customHeight="true" outlineLevel="0" collapsed="false">
      <c r="A53" s="18"/>
    </row>
    <row r="54" customFormat="false" ht="21.6" hidden="false" customHeight="true" outlineLevel="0" collapsed="false">
      <c r="A54" s="18"/>
    </row>
    <row r="55" customFormat="false" ht="21.6" hidden="false" customHeight="true" outlineLevel="0" collapsed="false">
      <c r="A55" s="18"/>
    </row>
    <row r="56" customFormat="false" ht="21.6" hidden="false" customHeight="true" outlineLevel="0" collapsed="false">
      <c r="A56" s="18"/>
    </row>
    <row r="57" customFormat="false" ht="21.6" hidden="false" customHeight="true" outlineLevel="0" collapsed="false">
      <c r="A57" s="18"/>
    </row>
    <row r="58" customFormat="false" ht="21.6" hidden="false" customHeight="true" outlineLevel="0" collapsed="false">
      <c r="A58" s="18"/>
    </row>
    <row r="59" customFormat="false" ht="21.6" hidden="false" customHeight="true" outlineLevel="0" collapsed="false">
      <c r="A59" s="18"/>
    </row>
    <row r="60" customFormat="false" ht="21.6" hidden="false" customHeight="true" outlineLevel="0" collapsed="false">
      <c r="A60" s="18"/>
    </row>
    <row r="61" customFormat="false" ht="21.6" hidden="false" customHeight="true" outlineLevel="0" collapsed="false">
      <c r="A61" s="18"/>
    </row>
    <row r="62" customFormat="false" ht="21.6" hidden="false" customHeight="true" outlineLevel="0" collapsed="false">
      <c r="A62" s="18"/>
    </row>
    <row r="63" customFormat="false" ht="21.6" hidden="false" customHeight="true" outlineLevel="0" collapsed="false">
      <c r="A63" s="18"/>
    </row>
    <row r="64" customFormat="false" ht="21.6" hidden="false" customHeight="tru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row r="75" customFormat="false" ht="13.8" hidden="false" customHeight="false" outlineLevel="0" collapsed="false">
      <c r="A75" s="18"/>
    </row>
    <row r="76" customFormat="false" ht="13.8" hidden="false" customHeight="false" outlineLevel="0" collapsed="false">
      <c r="A76" s="18"/>
    </row>
    <row r="77" customFormat="false" ht="13.8" hidden="false" customHeight="false" outlineLevel="0" collapsed="false">
      <c r="A77" s="18"/>
    </row>
    <row r="78" customFormat="false" ht="13.8" hidden="false" customHeight="false" outlineLevel="0" collapsed="false">
      <c r="A78" s="18"/>
    </row>
    <row r="79" customFormat="false" ht="13.8" hidden="false" customHeight="false" outlineLevel="0" collapsed="false">
      <c r="A79" s="18"/>
    </row>
    <row r="80" customFormat="false" ht="13.8" hidden="false" customHeight="false" outlineLevel="0" collapsed="false">
      <c r="A80" s="18"/>
    </row>
    <row r="81" customFormat="false" ht="13.8" hidden="false" customHeight="false" outlineLevel="0" collapsed="false">
      <c r="A81" s="18"/>
    </row>
    <row r="82" customFormat="false" ht="13.8" hidden="false" customHeight="false" outlineLevel="0" collapsed="false">
      <c r="A82" s="18"/>
    </row>
    <row r="83" customFormat="false" ht="13.8" hidden="false" customHeight="false" outlineLevel="0" collapsed="false">
      <c r="A83" s="18"/>
    </row>
    <row r="84" customFormat="false" ht="13.8" hidden="false" customHeight="false" outlineLevel="0" collapsed="false">
      <c r="A84" s="18"/>
    </row>
    <row r="85" customFormat="false" ht="13.8" hidden="false" customHeight="false" outlineLevel="0" collapsed="false">
      <c r="A85" s="18"/>
    </row>
    <row r="86" customFormat="false" ht="13.8" hidden="false" customHeight="false" outlineLevel="0" collapsed="false">
      <c r="A86" s="18"/>
    </row>
    <row r="87" customFormat="false" ht="13.8" hidden="false" customHeight="false" outlineLevel="0" collapsed="false">
      <c r="A87" s="18"/>
    </row>
    <row r="88" customFormat="false" ht="13.8" hidden="false" customHeight="false" outlineLevel="0" collapsed="false">
      <c r="A88" s="18"/>
    </row>
    <row r="89" customFormat="false" ht="13.8" hidden="false" customHeight="false" outlineLevel="0" collapsed="false">
      <c r="A89" s="18"/>
    </row>
    <row r="90" customFormat="false" ht="13.8" hidden="false" customHeight="false" outlineLevel="0" collapsed="false">
      <c r="A90" s="18"/>
    </row>
    <row r="91" customFormat="false" ht="13.8" hidden="false" customHeight="false" outlineLevel="0" collapsed="false">
      <c r="A91" s="18"/>
    </row>
    <row r="92" customFormat="false" ht="13.8" hidden="false" customHeight="false" outlineLevel="0" collapsed="false">
      <c r="A92" s="18"/>
    </row>
    <row r="93" customFormat="false" ht="13.8" hidden="false" customHeight="false" outlineLevel="0" collapsed="false">
      <c r="A93" s="18"/>
    </row>
    <row r="94" customFormat="false" ht="13.8" hidden="false" customHeight="false" outlineLevel="0" collapsed="false">
      <c r="A94" s="18"/>
    </row>
    <row r="95" customFormat="false" ht="13.8" hidden="false" customHeight="false" outlineLevel="0" collapsed="false">
      <c r="A95" s="18"/>
    </row>
    <row r="96" customFormat="false" ht="13.8" hidden="false" customHeight="false" outlineLevel="0" collapsed="false">
      <c r="A96" s="18"/>
    </row>
    <row r="97" customFormat="false" ht="13.8" hidden="false" customHeight="false" outlineLevel="0" collapsed="false">
      <c r="A97" s="18"/>
    </row>
    <row r="98" customFormat="false" ht="13.8" hidden="false" customHeight="false" outlineLevel="0" collapsed="false">
      <c r="A98" s="18"/>
    </row>
    <row r="99" customFormat="false" ht="13.8" hidden="false" customHeight="false" outlineLevel="0" collapsed="false">
      <c r="A99" s="18"/>
    </row>
    <row r="100" customFormat="false" ht="13.8" hidden="false" customHeight="false" outlineLevel="0" collapsed="false">
      <c r="A100" s="18"/>
    </row>
    <row r="101" customFormat="false" ht="13.8" hidden="false" customHeight="false" outlineLevel="0" collapsed="false">
      <c r="A101" s="18"/>
    </row>
    <row r="102" customFormat="false" ht="13.8" hidden="false" customHeight="false" outlineLevel="0" collapsed="false">
      <c r="A102" s="18"/>
    </row>
    <row r="103" customFormat="false" ht="13.8" hidden="false" customHeight="false" outlineLevel="0" collapsed="false">
      <c r="A103" s="18"/>
    </row>
    <row r="104" customFormat="false" ht="13.8" hidden="false" customHeight="false" outlineLevel="0" collapsed="false">
      <c r="A104" s="18"/>
    </row>
    <row r="105" customFormat="false" ht="13.8" hidden="false" customHeight="false" outlineLevel="0" collapsed="false">
      <c r="A105" s="18"/>
    </row>
    <row r="106" customFormat="false" ht="13.8" hidden="false" customHeight="false" outlineLevel="0" collapsed="false">
      <c r="A106" s="18"/>
    </row>
    <row r="107" customFormat="false" ht="13.8" hidden="false" customHeight="false" outlineLevel="0" collapsed="false">
      <c r="A107" s="18"/>
    </row>
    <row r="108" customFormat="false" ht="13.8" hidden="false" customHeight="false" outlineLevel="0" collapsed="false">
      <c r="A108" s="18"/>
    </row>
    <row r="109" customFormat="false" ht="13.8" hidden="false" customHeight="false" outlineLevel="0" collapsed="false">
      <c r="A109" s="18"/>
    </row>
    <row r="110" customFormat="false" ht="13.8" hidden="false" customHeight="false" outlineLevel="0" collapsed="false">
      <c r="A110" s="18"/>
    </row>
    <row r="111" customFormat="false" ht="13.8" hidden="false" customHeight="false" outlineLevel="0" collapsed="false">
      <c r="A111" s="18"/>
    </row>
    <row r="112" customFormat="false" ht="13.8" hidden="false" customHeight="false" outlineLevel="0" collapsed="false">
      <c r="A112" s="18"/>
    </row>
    <row r="113" customFormat="false" ht="13.8" hidden="false" customHeight="false" outlineLevel="0" collapsed="false">
      <c r="A113" s="18"/>
    </row>
    <row r="114" customFormat="false" ht="13.8" hidden="false" customHeight="false" outlineLevel="0" collapsed="false">
      <c r="A114" s="18"/>
    </row>
    <row r="115" customFormat="false" ht="13.8" hidden="false" customHeight="false" outlineLevel="0" collapsed="false">
      <c r="A115" s="18"/>
    </row>
    <row r="116" customFormat="false" ht="13.8" hidden="false" customHeight="false" outlineLevel="0" collapsed="false">
      <c r="A116" s="18"/>
    </row>
    <row r="117" customFormat="false" ht="13.8" hidden="false" customHeight="false" outlineLevel="0" collapsed="false">
      <c r="A117" s="18"/>
    </row>
    <row r="118" customFormat="false" ht="13.8" hidden="false" customHeight="false" outlineLevel="0" collapsed="false">
      <c r="A118" s="18"/>
    </row>
    <row r="119" customFormat="false" ht="13.8" hidden="false" customHeight="false" outlineLevel="0" collapsed="false">
      <c r="A119" s="18"/>
    </row>
    <row r="120" customFormat="false" ht="13.8" hidden="false" customHeight="false" outlineLevel="0" collapsed="false">
      <c r="A120" s="18"/>
    </row>
  </sheetData>
  <dataValidations count="16">
    <dataValidation allowBlank="false" error="Неверный формат данных" errorTitle="Ошибка" operator="between" showDropDown="false" showErrorMessage="true" showInputMessage="false" sqref="AY2:AZ45" type="decimal">
      <formula1>0</formula1>
      <formula2>0</formula2>
    </dataValidation>
    <dataValidation allowBlank="true" error="Выберите значение из списка" errorTitle="Ошибка" operator="between" showDropDown="false" showErrorMessage="true" showInputMessage="false" sqref="AD2:AD45" type="list">
      <formula1>#name?</formula1>
      <formula2>0</formula2>
    </dataValidation>
    <dataValidation allowBlank="false" error="Выберите значение из списка" errorTitle="Ошибка" operator="between" showDropDown="false" showErrorMessage="true" showInputMessage="false" sqref="AE2:AE45" type="list">
      <formula1>#name?</formula1>
      <formula2>0</formula2>
    </dataValidation>
    <dataValidation allowBlank="false" error="Неверный формат данных" errorTitle="Ошибка" operator="between" showDropDown="false" showErrorMessage="true" showInputMessage="false" sqref="AR2:AR45 BB2:BB45 BH2:BH45 BO2:BO45" type="whole">
      <formula1>0</formula1>
      <formula2>0</formula2>
    </dataValidation>
    <dataValidation allowBlank="true" error="Неверный формат данных" errorTitle="Ошибка" operator="between" showDropDown="false" showErrorMessage="true" showInputMessage="false" sqref="AJ2:AJ45" type="whole">
      <formula1>0</formula1>
      <formula2>0</formula2>
    </dataValidation>
    <dataValidation allowBlank="false" operator="between" showDropDown="false" showErrorMessage="false" showInputMessage="false" sqref="AS2:AS45" type="list">
      <formula1>#name?</formula1>
      <formula2>0</formula2>
    </dataValidation>
    <dataValidation allowBlank="true" error="Выберите значение из списка" errorTitle="Ошибка" operator="between" showDropDown="false" showErrorMessage="true" showInputMessage="false" sqref="AU2:AU45" type="list">
      <formula1>#name?</formula1>
      <formula2>0</formula2>
    </dataValidation>
    <dataValidation allowBlank="false" operator="between" showDropDown="false" showErrorMessage="false" showInputMessage="false" sqref="AX2:AX45" type="list">
      <formula1>#name?</formula1>
      <formula2>0</formula2>
    </dataValidation>
    <dataValidation allowBlank="false" operator="between" showDropDown="false" showErrorMessage="false" showInputMessage="false" sqref="BA2:BA45" type="list">
      <formula1>#name?</formula1>
      <formula2>0</formula2>
    </dataValidation>
    <dataValidation allowBlank="false" error="Неверное значение" errorTitle="Ошибка" operator="between" showDropDown="false" showErrorMessage="true" showInputMessage="false" sqref="BC2:BC45" type="list">
      <formula1>"Да,Нет"</formula1>
      <formula2>0</formula2>
    </dataValidation>
    <dataValidation allowBlank="false" operator="between" showDropDown="false" showErrorMessage="false" showInputMessage="false" sqref="BD2:BD45" type="list">
      <formula1>#name?</formula1>
      <formula2>0</formula2>
    </dataValidation>
    <dataValidation allowBlank="false" operator="between" showDropDown="false" showErrorMessage="false" showInputMessage="false" sqref="BF2:BF45" type="list">
      <formula1>#name?</formula1>
      <formula2>0</formula2>
    </dataValidation>
    <dataValidation allowBlank="false" error="Выберите значение из списка" errorTitle="Ошибка" operator="between" showDropDown="false" showErrorMessage="true" showInputMessage="false" sqref="BI2:BI45" type="list">
      <formula1>#name?</formula1>
      <formula2>0</formula2>
    </dataValidation>
    <dataValidation allowBlank="false" error="Выберите значение из списка" errorTitle="Ошибка" operator="between" showDropDown="false" showErrorMessage="true" showInputMessage="false" sqref="BJ2:BJ45" type="list">
      <formula1>#name?</formula1>
      <formula2>0</formula2>
    </dataValidation>
    <dataValidation allowBlank="false" error="Выберите значение из списка" errorTitle="Ошибка" operator="between" showDropDown="false" showErrorMessage="true" showInputMessage="false" sqref="BK2:BK45" type="list">
      <formula1>#name?</formula1>
      <formula2>0</formula2>
    </dataValidation>
    <dataValidation allowBlank="false" error="Выберите значение из списка" errorTitle="Ошибка" operator="between" showDropDown="false" showErrorMessage="true" showInputMessage="false" sqref="BL2:BL45"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144</v>
      </c>
      <c r="B2" s="8" t="s">
        <v>145</v>
      </c>
    </row>
    <row r="3" customFormat="false" ht="32.8" hidden="false" customHeight="true" outlineLevel="0" collapsed="false">
      <c r="A3" s="0" t="s">
        <v>144</v>
      </c>
      <c r="B3" s="8" t="s">
        <v>145</v>
      </c>
    </row>
    <row r="4" customFormat="false" ht="32.8" hidden="false" customHeight="true" outlineLevel="0" collapsed="false">
      <c r="A4" s="0" t="s">
        <v>144</v>
      </c>
      <c r="B4" s="8" t="s">
        <v>145</v>
      </c>
    </row>
    <row r="5" customFormat="false" ht="32.8" hidden="false" customHeight="true" outlineLevel="0" collapsed="false">
      <c r="A5" s="0" t="s">
        <v>144</v>
      </c>
      <c r="B5" s="8" t="s">
        <v>145</v>
      </c>
    </row>
    <row r="6" customFormat="false" ht="32.8" hidden="false" customHeight="true" outlineLevel="0" collapsed="false">
      <c r="A6" s="0" t="s">
        <v>144</v>
      </c>
      <c r="B6" s="8" t="s">
        <v>145</v>
      </c>
    </row>
    <row r="7" customFormat="false" ht="32.8" hidden="false" customHeight="true" outlineLevel="0" collapsed="false">
      <c r="A7" s="0" t="s">
        <v>144</v>
      </c>
      <c r="B7" s="8" t="s">
        <v>145</v>
      </c>
    </row>
    <row r="8" customFormat="false" ht="32.8" hidden="false" customHeight="true" outlineLevel="0" collapsed="false">
      <c r="A8" s="0" t="s">
        <v>144</v>
      </c>
      <c r="B8" s="8" t="s">
        <v>145</v>
      </c>
    </row>
    <row r="9" customFormat="false" ht="32.8" hidden="false" customHeight="true" outlineLevel="0" collapsed="false">
      <c r="A9" s="0" t="s">
        <v>144</v>
      </c>
      <c r="B9" s="8" t="s">
        <v>145</v>
      </c>
    </row>
    <row r="10" customFormat="false" ht="32.8" hidden="false" customHeight="true" outlineLevel="0" collapsed="false">
      <c r="A10" s="0" t="s">
        <v>144</v>
      </c>
      <c r="B10" s="8" t="s">
        <v>145</v>
      </c>
    </row>
    <row r="11" customFormat="false" ht="32.8" hidden="false" customHeight="true" outlineLevel="0" collapsed="false">
      <c r="A11" s="0" t="s">
        <v>144</v>
      </c>
      <c r="B11" s="8" t="s">
        <v>145</v>
      </c>
    </row>
    <row r="12" customFormat="false" ht="32.8" hidden="false" customHeight="true" outlineLevel="0" collapsed="false">
      <c r="A12" s="0" t="s">
        <v>144</v>
      </c>
      <c r="B12" s="8" t="s">
        <v>145</v>
      </c>
    </row>
    <row r="13" customFormat="false" ht="32.8" hidden="false" customHeight="true" outlineLevel="0" collapsed="false">
      <c r="A13" s="0" t="s">
        <v>144</v>
      </c>
      <c r="B13" s="8" t="s">
        <v>145</v>
      </c>
    </row>
    <row r="14" customFormat="false" ht="32.8" hidden="false" customHeight="true" outlineLevel="0" collapsed="false">
      <c r="A14" s="0" t="s">
        <v>144</v>
      </c>
      <c r="B14" s="8" t="s">
        <v>145</v>
      </c>
    </row>
    <row r="15" customFormat="false" ht="32.8" hidden="false" customHeight="true" outlineLevel="0" collapsed="false">
      <c r="A15" s="0" t="s">
        <v>144</v>
      </c>
      <c r="B15" s="8" t="s">
        <v>145</v>
      </c>
    </row>
    <row r="16" customFormat="false" ht="32.8" hidden="false" customHeight="true" outlineLevel="0" collapsed="false">
      <c r="A16" s="0" t="s">
        <v>144</v>
      </c>
      <c r="B16" s="8" t="s">
        <v>145</v>
      </c>
    </row>
    <row r="17" customFormat="false" ht="32.8" hidden="false" customHeight="true" outlineLevel="0" collapsed="false">
      <c r="A17" s="0" t="s">
        <v>144</v>
      </c>
      <c r="B17" s="8" t="s">
        <v>145</v>
      </c>
    </row>
    <row r="18" customFormat="false" ht="32.8" hidden="false" customHeight="true" outlineLevel="0" collapsed="false">
      <c r="A18" s="0" t="s">
        <v>144</v>
      </c>
      <c r="B18" s="8" t="s">
        <v>145</v>
      </c>
    </row>
    <row r="19" customFormat="false" ht="32.8" hidden="false" customHeight="true" outlineLevel="0" collapsed="false">
      <c r="A19" s="0" t="s">
        <v>144</v>
      </c>
      <c r="B19" s="8" t="s">
        <v>145</v>
      </c>
    </row>
    <row r="20" customFormat="false" ht="32.8" hidden="false" customHeight="true" outlineLevel="0" collapsed="false">
      <c r="A20" s="0" t="s">
        <v>144</v>
      </c>
      <c r="B20" s="8" t="s">
        <v>145</v>
      </c>
    </row>
    <row r="21" customFormat="false" ht="32.8" hidden="false" customHeight="true" outlineLevel="0" collapsed="false">
      <c r="A21" s="0" t="s">
        <v>144</v>
      </c>
      <c r="B21" s="8" t="s">
        <v>145</v>
      </c>
    </row>
    <row r="22" customFormat="false" ht="32.8" hidden="false" customHeight="true" outlineLevel="0" collapsed="false">
      <c r="A22" s="0" t="s">
        <v>144</v>
      </c>
      <c r="B22" s="8" t="s">
        <v>145</v>
      </c>
    </row>
    <row r="23" customFormat="false" ht="32.8" hidden="false" customHeight="true" outlineLevel="0" collapsed="false">
      <c r="A23" s="0" t="s">
        <v>144</v>
      </c>
      <c r="B23" s="8" t="s">
        <v>145</v>
      </c>
    </row>
    <row r="24" customFormat="false" ht="32.8" hidden="false" customHeight="true" outlineLevel="0" collapsed="false">
      <c r="A24" s="0" t="s">
        <v>144</v>
      </c>
      <c r="B24" s="8" t="s">
        <v>145</v>
      </c>
    </row>
    <row r="25" customFormat="false" ht="32.8" hidden="false" customHeight="true" outlineLevel="0" collapsed="false">
      <c r="A25" s="0" t="s">
        <v>144</v>
      </c>
      <c r="B25" s="8" t="s">
        <v>145</v>
      </c>
    </row>
    <row r="26" customFormat="false" ht="32.8" hidden="false" customHeight="true" outlineLevel="0" collapsed="false">
      <c r="A26" s="0" t="s">
        <v>144</v>
      </c>
      <c r="B26" s="8" t="s">
        <v>145</v>
      </c>
    </row>
    <row r="27" customFormat="false" ht="32.8" hidden="false" customHeight="true" outlineLevel="0" collapsed="false">
      <c r="A27" s="0" t="s">
        <v>144</v>
      </c>
      <c r="B27" s="8" t="s">
        <v>145</v>
      </c>
    </row>
    <row r="28" customFormat="false" ht="32.8" hidden="false" customHeight="true" outlineLevel="0" collapsed="false">
      <c r="A28" s="0" t="s">
        <v>144</v>
      </c>
      <c r="B28" s="8" t="s">
        <v>145</v>
      </c>
    </row>
    <row r="29" customFormat="false" ht="32.8" hidden="false" customHeight="true" outlineLevel="0" collapsed="false">
      <c r="A29" s="0" t="s">
        <v>144</v>
      </c>
      <c r="B29" s="8" t="s">
        <v>145</v>
      </c>
    </row>
    <row r="30" customFormat="false" ht="32.8" hidden="false" customHeight="true" outlineLevel="0" collapsed="false">
      <c r="A30" s="0" t="s">
        <v>144</v>
      </c>
      <c r="B30" s="8" t="s">
        <v>145</v>
      </c>
    </row>
    <row r="31" customFormat="false" ht="32.8" hidden="false" customHeight="true" outlineLevel="0" collapsed="false">
      <c r="A31" s="0" t="s">
        <v>144</v>
      </c>
      <c r="B31" s="8" t="s">
        <v>145</v>
      </c>
    </row>
    <row r="32" customFormat="false" ht="32.8" hidden="false" customHeight="true" outlineLevel="0" collapsed="false">
      <c r="A32" s="0" t="s">
        <v>144</v>
      </c>
      <c r="B32" s="8" t="s">
        <v>145</v>
      </c>
    </row>
    <row r="33" customFormat="false" ht="32.8" hidden="false" customHeight="true" outlineLevel="0" collapsed="false">
      <c r="A33" s="0" t="s">
        <v>144</v>
      </c>
      <c r="B33" s="8" t="s">
        <v>145</v>
      </c>
    </row>
    <row r="34" customFormat="false" ht="32.8" hidden="false" customHeight="true" outlineLevel="0" collapsed="false">
      <c r="A34" s="0" t="s">
        <v>144</v>
      </c>
      <c r="B34" s="8" t="s">
        <v>145</v>
      </c>
    </row>
    <row r="35" customFormat="false" ht="32.8" hidden="false" customHeight="true" outlineLevel="0" collapsed="false">
      <c r="A35" s="0" t="s">
        <v>144</v>
      </c>
      <c r="B35" s="8" t="s">
        <v>145</v>
      </c>
    </row>
    <row r="36" customFormat="false" ht="32.8" hidden="false" customHeight="true" outlineLevel="0" collapsed="false">
      <c r="A36" s="0" t="s">
        <v>144</v>
      </c>
      <c r="B36" s="8" t="s">
        <v>145</v>
      </c>
    </row>
    <row r="37" customFormat="false" ht="32.8" hidden="false" customHeight="true" outlineLevel="0" collapsed="false">
      <c r="A37" s="0" t="s">
        <v>144</v>
      </c>
      <c r="B37" s="8" t="s">
        <v>145</v>
      </c>
    </row>
    <row r="38" customFormat="false" ht="32.8" hidden="false" customHeight="true" outlineLevel="0" collapsed="false">
      <c r="A38" s="0" t="s">
        <v>144</v>
      </c>
      <c r="B38" s="8" t="s">
        <v>145</v>
      </c>
    </row>
    <row r="39" customFormat="false" ht="32.8" hidden="false" customHeight="true" outlineLevel="0" collapsed="false">
      <c r="A39" s="0" t="s">
        <v>144</v>
      </c>
      <c r="B39" s="8" t="s">
        <v>145</v>
      </c>
    </row>
    <row r="40" customFormat="false" ht="32.8" hidden="false" customHeight="true" outlineLevel="0" collapsed="false">
      <c r="A40" s="0" t="s">
        <v>144</v>
      </c>
      <c r="B40" s="8" t="s">
        <v>145</v>
      </c>
    </row>
    <row r="41" customFormat="false" ht="32.8" hidden="false" customHeight="true" outlineLevel="0" collapsed="false">
      <c r="A41" s="0" t="s">
        <v>144</v>
      </c>
      <c r="B41" s="8" t="s">
        <v>145</v>
      </c>
    </row>
    <row r="42" customFormat="false" ht="32.8" hidden="false" customHeight="true" outlineLevel="0" collapsed="false">
      <c r="A42" s="0" t="s">
        <v>144</v>
      </c>
      <c r="B42" s="8" t="s">
        <v>145</v>
      </c>
    </row>
    <row r="43" customFormat="false" ht="32.8" hidden="false" customHeight="true" outlineLevel="0" collapsed="false">
      <c r="A43" s="0" t="s">
        <v>144</v>
      </c>
      <c r="B43" s="8" t="s">
        <v>145</v>
      </c>
    </row>
    <row r="44" customFormat="false" ht="32.8" hidden="false" customHeight="true" outlineLevel="0" collapsed="false">
      <c r="A44" s="0" t="s">
        <v>144</v>
      </c>
      <c r="B44" s="8" t="s">
        <v>145</v>
      </c>
    </row>
    <row r="45" customFormat="false" ht="32.8" hidden="false" customHeight="true" outlineLevel="0" collapsed="false">
      <c r="A45" s="0" t="s">
        <v>144</v>
      </c>
      <c r="B45" s="8" t="s">
        <v>145</v>
      </c>
    </row>
    <row r="46" customFormat="false" ht="32.8" hidden="false" customHeight="true" outlineLevel="0" collapsed="false">
      <c r="A46" s="0" t="s">
        <v>144</v>
      </c>
      <c r="B46" s="8" t="s">
        <v>145</v>
      </c>
    </row>
    <row r="47" customFormat="false" ht="32.8" hidden="false" customHeight="true" outlineLevel="0" collapsed="false">
      <c r="A47" s="0" t="s">
        <v>144</v>
      </c>
      <c r="B47" s="8" t="s">
        <v>145</v>
      </c>
    </row>
    <row r="48" customFormat="false" ht="32.8" hidden="false" customHeight="true" outlineLevel="0" collapsed="false">
      <c r="A48" s="0" t="s">
        <v>144</v>
      </c>
      <c r="B48" s="8" t="s">
        <v>145</v>
      </c>
    </row>
    <row r="49" customFormat="false" ht="32.8" hidden="false" customHeight="true" outlineLevel="0" collapsed="false">
      <c r="A49" s="0" t="s">
        <v>144</v>
      </c>
      <c r="B49" s="8" t="s">
        <v>145</v>
      </c>
    </row>
    <row r="50" customFormat="false" ht="32.8" hidden="false" customHeight="true" outlineLevel="0" collapsed="false">
      <c r="A50" s="0" t="s">
        <v>144</v>
      </c>
      <c r="B50" s="8" t="s">
        <v>145</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4325</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2024-03-21T22:08:36Z</dcterms:modified>
  <cp:revision>144</cp:revision>
  <dc:subject/>
  <dc:title/>
</cp:coreProperties>
</file>