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1.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xl/_rels/workbook.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Лист1" sheetId="1" state="visible" r:id="rId2"/>
    <sheet name="Описание" sheetId="2" state="visible" r:id="rId3"/>
  </sheets>
  <calcPr iterateCount="100" refMode="A1" iterate="false" iterateDelta="0.0001"/>
  <extLst>
    <ext xmlns:loext="http://schemas.libreoffice.org/" uri="{7626C862-2A13-11E5-B345-FEFF819CDC9F}">
      <loext:extCalcPr stringRefSyntax="CalcA1ExcelA1"/>
    </ext>
  </extLst>
</workbook>
</file>

<file path=xl/comments1.xml><?xml version="1.0" encoding="utf-8"?>
<comments xmlns="http://schemas.openxmlformats.org/spreadsheetml/2006/main" xmlns:xdr="http://schemas.openxmlformats.org/drawingml/2006/spreadsheetDrawing">
  <authors>
    <author> </author>
  </authors>
  <commentList>
    <comment ref="Z1" authorId="0">
      <text>
        <r>
          <rPr>
            <b val="true"/>
            <sz val="9"/>
            <color rgb="FF000000"/>
            <rFont val="Calibri"/>
            <family val="2"/>
            <charset val="1"/>
          </rPr>
          <t xml:space="preserve">OZON:</t>
        </r>
        <r>
          <rPr>
            <sz val="9"/>
            <color rgb="FF000000"/>
            <rFont val="Calibri"/>
            <family val="2"/>
            <charset val="1"/>
          </rPr>
          <t xml:space="preserve">Цена, которую покупатель увидит на сайте Ozon.
Если на товар есть скидка, укажите цену после ее применения. </t>
        </r>
      </text>
    </comment>
    <comment ref="AA1" authorId="0">
      <text>
        <r>
          <rPr>
            <b val="true"/>
            <sz val="9"/>
            <color rgb="FF000000"/>
            <rFont val="Calibri"/>
            <family val="2"/>
            <charset val="1"/>
          </rPr>
          <t xml:space="preserve">OZON:</t>
        </r>
        <r>
          <rPr>
            <sz val="9"/>
            <color rgb="FF000000"/>
            <rFont val="Calibri"/>
            <family val="2"/>
            <charset val="1"/>
          </rPr>
          <t xml:space="preserve">Ознакомьтесь с Требованиями к названию, чтобы указать правильное название товара и пройти модерацию. Вы можете не заполнять это поле — тогда название составится автоматически из обязательных характеристик: тип + бренд + модель + важные характеристики для категории. https://seller-edu.ozon.ru/docs/nazvanie.html</t>
        </r>
      </text>
    </comment>
    <comment ref="AB1" authorId="0">
      <text>
        <r>
          <rPr>
            <b val="true"/>
            <sz val="9"/>
            <color rgb="FF000000"/>
            <rFont val="Calibri"/>
            <family val="2"/>
            <charset val="1"/>
          </rPr>
          <t xml:space="preserve">OZON:</t>
        </r>
        <r>
          <rPr>
            <sz val="9"/>
            <color rgb="FF000000"/>
            <rFont val="Calibri"/>
            <family val="2"/>
            <charset val="1"/>
          </rPr>
          <t xml:space="preserve">Цена, которую покупатель увидит на сайте Ozon.
Если на товар есть скидка, укажите цену после ее применения. </t>
        </r>
      </text>
    </comment>
    <comment ref="AC1" authorId="0">
      <text>
        <r>
          <rPr>
            <b val="true"/>
            <sz val="9"/>
            <color rgb="FF000000"/>
            <rFont val="Calibri"/>
            <family val="2"/>
            <charset val="1"/>
          </rPr>
          <t xml:space="preserve">OZON:</t>
        </r>
        <r>
          <rPr>
            <sz val="9"/>
            <color rgb="FF000000"/>
            <rFont val="Calibri"/>
            <family val="2"/>
            <charset val="1"/>
          </rPr>
          <t xml:space="preserve">Цена, от которой рассчитывается процент скидки. Отображается зачёркнутой рядом с актуальной ценой и помогает создать ощущение выгодной покупки. </t>
        </r>
      </text>
    </comment>
    <comment ref="AD1" authorId="0">
      <text>
        <r>
          <rPr>
            <b val="true"/>
            <sz val="9"/>
            <color rgb="FF000000"/>
            <rFont val="Calibri"/>
            <family val="2"/>
            <charset val="1"/>
          </rPr>
          <t xml:space="preserve">OZON:</t>
        </r>
        <r>
          <rPr>
            <sz val="9"/>
            <color rgb="FF000000"/>
            <rFont val="Calibri"/>
            <family val="2"/>
            <charset val="1"/>
          </rPr>
          <t xml:space="preserve">Укажите ставку НДС. Если товар не облагается НДС или вы не платите НДС, укажите Не облагается. </t>
        </r>
      </text>
    </comment>
    <comment ref="AE1" authorId="0">
      <text>
        <r>
          <rPr>
            <b val="true"/>
            <sz val="9"/>
            <color rgb="FF000000"/>
            <rFont val="Calibri"/>
            <family val="2"/>
            <charset val="1"/>
          </rPr>
          <t xml:space="preserve">OZON:</t>
        </r>
        <r>
          <rPr>
            <sz val="9"/>
            <color rgb="FF000000"/>
            <rFont val="Calibri"/>
            <family val="2"/>
            <charset val="1"/>
          </rPr>
          <t xml:space="preserve">Выберите «Да», чтобы покупатели видели ваш товар чаще. </t>
        </r>
      </text>
    </comment>
    <comment ref="AF1" authorId="0">
      <text>
        <r>
          <rPr>
            <b val="true"/>
            <sz val="9"/>
            <color rgb="FF000000"/>
            <rFont val="Calibri"/>
            <family val="2"/>
            <charset val="1"/>
          </rPr>
          <t xml:space="preserve">OZON:</t>
        </r>
        <r>
          <rPr>
            <sz val="9"/>
            <color rgb="FF000000"/>
            <rFont val="Calibri"/>
            <family val="2"/>
            <charset val="1"/>
          </rPr>
          <t xml:space="preserve">Заполните поле, если такой товар уже продается на Ozon. Тогда блоки справа можно не заполнять </t>
        </r>
      </text>
    </comment>
    <comment ref="AG1" authorId="0">
      <text>
        <r>
          <rPr>
            <b val="true"/>
            <sz val="9"/>
            <color rgb="FF000000"/>
            <rFont val="Calibri"/>
            <family val="2"/>
            <charset val="1"/>
          </rPr>
          <t xml:space="preserve">OZON:</t>
        </r>
        <r>
          <rPr>
            <sz val="9"/>
            <color rgb="FF000000"/>
            <rFont val="Calibri"/>
            <family val="2"/>
            <charset val="1"/>
          </rPr>
          <t xml:space="preserve">Введите штрихкод товара от производителя. В случае если у товара несколько штрихкодов укажите их через точку с запятой. Например: H123456;CH789012;1234567AB. https://docs.ozon.ru/partners/zagruzka-tovarov/rabota-so-shtrihkodami</t>
        </r>
      </text>
    </comment>
    <comment ref="AH1" authorId="0">
      <text>
        <r>
          <rPr>
            <b val="true"/>
            <sz val="9"/>
            <color rgb="FF000000"/>
            <rFont val="Calibri"/>
            <family val="2"/>
            <charset val="1"/>
          </rPr>
          <t xml:space="preserve">OZON:</t>
        </r>
        <r>
          <rPr>
            <sz val="9"/>
            <color rgb="FF000000"/>
            <rFont val="Calibri"/>
            <family val="2"/>
            <charset val="1"/>
          </rPr>
          <t xml:space="preserve">Укажите вес единицы товара вместе с упаковкой в граммах. Введите только число. </t>
        </r>
      </text>
    </comment>
    <comment ref="AI1" authorId="0">
      <text>
        <r>
          <rPr>
            <b val="true"/>
            <sz val="9"/>
            <color rgb="FF000000"/>
            <rFont val="Calibri"/>
            <family val="2"/>
            <charset val="1"/>
          </rPr>
          <t xml:space="preserve">OZON:</t>
        </r>
        <r>
          <rPr>
            <sz val="9"/>
            <color rgb="FF000000"/>
            <rFont val="Calibri"/>
            <family val="2"/>
            <charset val="1"/>
          </rPr>
          <t xml:space="preserve">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AJ1" authorId="0">
      <text>
        <r>
          <rPr>
            <b val="true"/>
            <sz val="9"/>
            <color rgb="FF000000"/>
            <rFont val="Calibri"/>
            <family val="2"/>
            <charset val="1"/>
          </rPr>
          <t xml:space="preserve">OZON:</t>
        </r>
        <r>
          <rPr>
            <sz val="9"/>
            <color rgb="FF000000"/>
            <rFont val="Calibri"/>
            <family val="2"/>
            <charset val="1"/>
          </rPr>
          <t xml:space="preserve">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AK1" authorId="0">
      <text>
        <r>
          <rPr>
            <b val="true"/>
            <sz val="9"/>
            <color rgb="FF000000"/>
            <rFont val="Calibri"/>
            <family val="2"/>
            <charset val="1"/>
          </rPr>
          <t xml:space="preserve">OZON:</t>
        </r>
        <r>
          <rPr>
            <sz val="9"/>
            <color rgb="FF000000"/>
            <rFont val="Calibri"/>
            <family val="2"/>
            <charset val="1"/>
          </rPr>
          <t xml:space="preserve">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AL1" authorId="0">
      <text>
        <r>
          <rPr>
            <b val="true"/>
            <sz val="9"/>
            <color rgb="FF000000"/>
            <rFont val="Calibri"/>
            <family val="2"/>
            <charset val="1"/>
          </rPr>
          <t xml:space="preserve">OZON:</t>
        </r>
        <r>
          <rPr>
            <sz val="9"/>
            <color rgb="FF000000"/>
            <rFont val="Calibri"/>
            <family val="2"/>
            <charset val="1"/>
          </rPr>
          <t xml:space="preserve">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Подробнее о требованиях можно узнать в https://seller-edu.ozon.ru/work-with-goods/trebovaniya-k-kartochkam-tovarov/media/foto-i-video-tovara</t>
        </r>
      </text>
    </comment>
    <comment ref="AM1" authorId="0">
      <text>
        <r>
          <rPr>
            <b val="true"/>
            <sz val="9"/>
            <color rgb="FF000000"/>
            <rFont val="Calibri"/>
            <family val="2"/>
            <charset val="1"/>
          </rPr>
          <t xml:space="preserve">OZON:</t>
        </r>
        <r>
          <rPr>
            <sz val="9"/>
            <color rgb="FF000000"/>
            <rFont val="Calibri"/>
            <family val="2"/>
            <charset val="1"/>
          </rPr>
          <t xml:space="preserve">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превышает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Подробнее о требованиях можно узнать в https://seller-edu.ozon.ru/work-with-goods/trebovaniya-k-kartochkam-tovarov/media/foto-i-video-tovara</t>
        </r>
      </text>
    </comment>
    <comment ref="AN1" authorId="0">
      <text>
        <r>
          <rPr>
            <b val="true"/>
            <sz val="9"/>
            <color rgb="FF000000"/>
            <rFont val="Calibri"/>
            <family val="2"/>
            <charset val="1"/>
          </rPr>
          <t xml:space="preserve">OZON:</t>
        </r>
        <r>
          <rPr>
            <sz val="9"/>
            <color rgb="FF000000"/>
            <rFont val="Calibri"/>
            <family val="2"/>
            <charset val="1"/>
          </rPr>
          <t xml:space="preserve">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Ссылка на папку с изображениями (рекомендуем использовать)
Можно использовать ссылку на папку с изображениями на Я.Диске. Например, https://yadi.sk/d/qUXcCwzmryWINw или https://disk.yandex.ru/d/qUXcCwzmryWINw.
Убедитесь, что в вашей папке имеется от 15 до 70 изображений. Если вы хотите, чтобы картинки загрузились в правильном порядке, пронумеруйте их названия. Например, «1», «2», «3» или «фото1», «фото2», «фото3».
Ссылка на одно изображение
Если загружаете фотографии по отдельности, поочерёдно прикрепите ссылки для каждого изображения. Ограничение по количеству – от 15 до 70 штук, но мы рекомендуем добавлять от 36 до 70.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AO1" authorId="0">
      <text>
        <r>
          <rPr>
            <b val="true"/>
            <sz val="9"/>
            <color rgb="FF000000"/>
            <rFont val="Calibri"/>
            <family val="2"/>
            <charset val="1"/>
          </rPr>
          <t xml:space="preserve">OZON:</t>
        </r>
        <r>
          <rPr>
            <sz val="9"/>
            <color rgb="FF000000"/>
            <rFont val="Calibri"/>
            <family val="2"/>
            <charset val="1"/>
          </rPr>
          <t xml:space="preserve">Название файла с изображением товара.
 Запрещенные символы: "/" и "_". </t>
        </r>
      </text>
    </comment>
    <comment ref="AP1" authorId="0">
      <text>
        <r>
          <rPr>
            <b val="true"/>
            <sz val="9"/>
            <color rgb="FF000000"/>
            <rFont val="Calibri"/>
            <family val="2"/>
            <charset val="1"/>
          </rPr>
          <t xml:space="preserve">OZON:</t>
        </r>
        <r>
          <rPr>
            <sz val="9"/>
            <color rgb="FF000000"/>
            <rFont val="Calibri"/>
            <family val="2"/>
            <charset val="1"/>
          </rPr>
          <t xml:space="preserve">Укажите наименование бренда, под которым произведен товар. Если товар не имеет бренда, используйте значение "Нет бренда". </t>
        </r>
      </text>
    </comment>
    <comment ref="AQ1" authorId="0">
      <text>
        <r>
          <rPr>
            <b val="true"/>
            <sz val="9"/>
            <color rgb="FF000000"/>
            <rFont val="Calibri"/>
            <family val="2"/>
            <charset val="1"/>
          </rPr>
          <t xml:space="preserve">OZON:</t>
        </r>
        <r>
          <rPr>
            <sz val="9"/>
            <color rgb="FF000000"/>
            <rFont val="Calibri"/>
            <family val="2"/>
            <charset val="1"/>
          </rPr>
          <t xml:space="preserve">Укажите название модели товара. Не указывайте в этом поле тип и бренд. </t>
        </r>
      </text>
    </comment>
    <comment ref="AR1" authorId="0">
      <text>
        <r>
          <rPr>
            <b val="true"/>
            <sz val="9"/>
            <color rgb="FF000000"/>
            <rFont val="Calibri"/>
            <family val="2"/>
            <charset val="1"/>
          </rPr>
          <t xml:space="preserve">OZON:</t>
        </r>
        <r>
          <rPr>
            <sz val="9"/>
            <color rgb="FF000000"/>
            <rFont val="Calibri"/>
            <family val="2"/>
            <charset val="1"/>
          </rPr>
          <t xml:space="preserve">Сколько единиц товара будет продано клиенту за указанную цену. Например, 6 бутылок воды в одной упаковке или 12 паучей корма в одной упаковке. Если продаете товар поштучно, укажите в этом поле 1.  </t>
        </r>
      </text>
    </comment>
    <comment ref="AS1" authorId="0">
      <text>
        <r>
          <rPr>
            <b val="true"/>
            <sz val="9"/>
            <color rgb="FF000000"/>
            <rFont val="Calibri"/>
            <family val="2"/>
            <charset val="1"/>
          </rPr>
          <t xml:space="preserve">OZON:</t>
        </r>
        <r>
          <rPr>
            <sz val="9"/>
            <color rgb="FF000000"/>
            <rFont val="Calibri"/>
            <family val="2"/>
            <charset val="1"/>
          </rPr>
          <t xml:space="preserve">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
 </t>
        </r>
      </text>
    </comment>
    <comment ref="AT1" authorId="0">
      <text>
        <r>
          <rPr>
            <b val="true"/>
            <sz val="9"/>
            <color rgb="FF000000"/>
            <rFont val="Calibri"/>
            <family val="2"/>
            <charset val="1"/>
          </rPr>
          <t xml:space="preserve">OZON:</t>
        </r>
        <r>
          <rPr>
            <sz val="9"/>
            <color rgb="FF000000"/>
            <rFont val="Calibri"/>
            <family val="2"/>
            <charset val="1"/>
          </rPr>
          <t xml:space="preserve">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"Нежная голубая лазурь" будет уместна. </t>
        </r>
      </text>
    </comment>
    <comment ref="AU1" authorId="0">
      <text>
        <r>
          <rPr>
            <b val="true"/>
            <sz val="9"/>
            <color rgb="FF000000"/>
            <rFont val="Calibri"/>
            <family val="2"/>
            <charset val="1"/>
          </rPr>
          <t xml:space="preserve">OZON:</t>
        </r>
        <r>
          <rPr>
            <sz val="9"/>
            <color rgb="FF000000"/>
            <rFont val="Calibri"/>
            <family val="2"/>
            <charset val="1"/>
          </rPr>
          <t xml:space="preserve">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 </t>
        </r>
      </text>
    </comment>
    <comment ref="AV1" authorId="0">
      <text>
        <r>
          <rPr>
            <b val="true"/>
            <sz val="9"/>
            <color rgb="FF000000"/>
            <rFont val="Calibri"/>
            <family val="2"/>
            <charset val="1"/>
          </rPr>
          <t xml:space="preserve">OZON:</t>
        </r>
        <r>
          <rPr>
            <sz val="9"/>
            <color rgb="FF000000"/>
            <rFont val="Calibri"/>
            <family val="2"/>
            <charset val="1"/>
          </rPr>
          <t xml:space="preserve">Описание товара, маркетинговый текст. Необходимо заполнять на русском языке. </t>
        </r>
      </text>
    </comment>
    <comment ref="AW1" authorId="0">
      <text>
        <r>
          <rPr>
            <b val="true"/>
            <sz val="9"/>
            <color rgb="FF000000"/>
            <rFont val="Calibri"/>
            <family val="2"/>
            <charset val="1"/>
          </rPr>
          <t xml:space="preserve">OZON:</t>
        </r>
        <r>
          <rPr>
            <sz val="9"/>
            <color rgb="FF000000"/>
            <rFont val="Calibri"/>
            <family val="2"/>
            <charset val="1"/>
          </rPr>
          <t xml:space="preserve">Укажите гарантийный срок. Гарантийный срок – это период, в течение которого изготовитель гарантирует качество товара и обязуется принять данный товар у потребителя для проведения проверки качества (экспертизы) и выполнения предусмотренных законом требований. </t>
        </r>
      </text>
    </comment>
    <comment ref="AX1" authorId="0">
      <text>
        <r>
          <rPr>
            <b val="true"/>
            <sz val="9"/>
            <color rgb="FF000000"/>
            <rFont val="Calibri"/>
            <family val="2"/>
            <charset val="1"/>
          </rPr>
          <t xml:space="preserve">OZON:</t>
        </r>
        <r>
          <rPr>
            <sz val="9"/>
            <color rgb="FF000000"/>
            <rFont val="Calibri"/>
            <family val="2"/>
            <charset val="1"/>
          </rPr>
          <t xml:space="preserve">Выберите одно или несколько значений из списка. В xls-файле варианты заполняются через точку с запятой (;) без пробелов. </t>
        </r>
      </text>
    </comment>
    <comment ref="AY1" authorId="0">
      <text>
        <r>
          <rPr>
            <b val="true"/>
            <sz val="9"/>
            <color rgb="FF000000"/>
            <rFont val="Calibri"/>
            <family val="2"/>
            <charset val="1"/>
          </rPr>
          <t xml:space="preserve">OZON:</t>
        </r>
        <r>
          <rPr>
            <sz val="9"/>
            <color rgb="FF000000"/>
            <rFont val="Calibri"/>
            <family val="2"/>
            <charset val="1"/>
          </rPr>
          <t xml:space="preserve">Необходимо указать значение без единицы измерения. </t>
        </r>
      </text>
    </comment>
    <comment ref="AZ1" authorId="0">
      <text>
        <r>
          <rPr>
            <b val="true"/>
            <sz val="9"/>
            <color rgb="FF000000"/>
            <rFont val="Calibri"/>
            <family val="2"/>
            <charset val="1"/>
          </rPr>
          <t xml:space="preserve">OZON:</t>
        </r>
        <r>
          <rPr>
            <sz val="9"/>
            <color rgb="FF000000"/>
            <rFont val="Calibri"/>
            <family val="2"/>
            <charset val="1"/>
          </rPr>
          <t xml:space="preserve">Необходимо указать значение без единицы измерения. </t>
        </r>
      </text>
    </comment>
    <comment ref="BA1" authorId="0">
      <text>
        <r>
          <rPr>
            <b val="true"/>
            <sz val="9"/>
            <color rgb="FF000000"/>
            <rFont val="Calibri"/>
            <family val="2"/>
            <charset val="1"/>
          </rPr>
          <t xml:space="preserve">OZON:</t>
        </r>
        <r>
          <rPr>
            <sz val="9"/>
            <color rgb="FF000000"/>
            <rFont val="Calibri"/>
            <family val="2"/>
            <charset val="1"/>
          </rPr>
          <t xml:space="preserve">Выберите одно или несколько значений из списка. В xls-файле варианты заполняются через точку с запятой (;) без пробелов. </t>
        </r>
      </text>
    </comment>
    <comment ref="BB1" authorId="0">
      <text>
        <r>
          <rPr>
            <b val="true"/>
            <sz val="9"/>
            <color rgb="FF000000"/>
            <rFont val="Calibri"/>
            <family val="2"/>
            <charset val="1"/>
          </rPr>
          <t xml:space="preserve">OZON:</t>
        </r>
        <r>
          <rPr>
            <sz val="9"/>
            <color rgb="FF000000"/>
            <rFont val="Calibri"/>
            <family val="2"/>
            <charset val="1"/>
          </rPr>
          <t xml:space="preserve">Необходимо указать значение без единицы измерения. </t>
        </r>
      </text>
    </comment>
    <comment ref="BC1" authorId="0">
      <text>
        <r>
          <rPr>
            <b val="true"/>
            <sz val="9"/>
            <color rgb="FF000000"/>
            <rFont val="Calibri"/>
            <family val="2"/>
            <charset val="1"/>
          </rPr>
          <t xml:space="preserve">OZON:</t>
        </r>
        <r>
          <rPr>
            <sz val="9"/>
            <color rgb="FF000000"/>
            <rFont val="Calibri"/>
            <family val="2"/>
            <charset val="1"/>
          </rPr>
          <t xml:space="preserve">ВАЖНО!!! Признак для товаров, которые содержат эротику, сцены секса, изображения с нецензурными выражениями, даже если они написаны частично или со спец. символами, а также для товаров категории 18+ (только для взрослых). </t>
        </r>
      </text>
    </comment>
    <comment ref="BD1" authorId="0">
      <text>
        <r>
          <rPr>
            <b val="true"/>
            <sz val="9"/>
            <color rgb="FF000000"/>
            <rFont val="Calibri"/>
            <family val="2"/>
            <charset val="1"/>
          </rPr>
          <t xml:space="preserve">OZON:</t>
        </r>
        <r>
          <rPr>
            <sz val="9"/>
            <color rgb="FF000000"/>
            <rFont val="Calibri"/>
            <family val="2"/>
            <charset val="1"/>
          </rPr>
          <t xml:space="preserve">Выберите одно или несколько значений из списка. В xls-файле варианты заполняются через точку с запятой (;) без пробелов. </t>
        </r>
      </text>
    </comment>
    <comment ref="BE1" authorId="0">
      <text>
        <r>
          <rPr>
            <b val="true"/>
            <sz val="9"/>
            <color rgb="FF000000"/>
            <rFont val="Calibri"/>
            <family val="2"/>
            <charset val="1"/>
          </rPr>
          <t xml:space="preserve">OZON:</t>
        </r>
        <r>
          <rPr>
            <sz val="9"/>
            <color rgb="FF000000"/>
            <rFont val="Calibri"/>
            <family val="2"/>
            <charset val="1"/>
          </rPr>
          <t xml:space="preserve">Если цвет вашего товара настолько привлекателен, что заслуживает показа на сайте в виде маленькой миниатюры - загружайте сюда его образец. Это может быть крупный фрагмент товара, мазок краски или помады. Главное помните, что это всего лишь миниатюра, не заливайте изображения, содержащие текст или какие-либо пояснительные рисунки, наш сайт сделает его очень маленьким. Проще говоря, если вместо стандартных кружочков простых цветов выбора варианта товара вы желаете показать клиенту реальный цвет, смело заливайте сюда изображение </t>
        </r>
      </text>
    </comment>
    <comment ref="BF1" authorId="0">
      <text>
        <r>
          <rPr>
            <b val="true"/>
            <sz val="9"/>
            <color rgb="FF000000"/>
            <rFont val="Calibri"/>
            <family val="2"/>
            <charset val="1"/>
          </rPr>
          <t xml:space="preserve">OZON:</t>
        </r>
        <r>
          <rPr>
            <sz val="9"/>
            <color rgb="FF000000"/>
            <rFont val="Calibri"/>
            <family val="2"/>
            <charset val="1"/>
          </rPr>
          <t xml:space="preserve">Выберите одно или несколько значений из списка, но не больше 3. В xls-файле варианты заполняются через точку с запятой (;) без пробелов. </t>
        </r>
      </text>
    </comment>
    <comment ref="BG1" authorId="0">
      <text>
        <r>
          <rPr>
            <b val="true"/>
            <sz val="9"/>
            <color rgb="FF000000"/>
            <rFont val="Calibri"/>
            <family val="2"/>
            <charset val="1"/>
          </rPr>
          <t xml:space="preserve">OZON:</t>
        </r>
        <r>
          <rPr>
            <sz val="9"/>
            <color rgb="FF000000"/>
            <rFont val="Calibri"/>
            <family val="2"/>
            <charset val="1"/>
          </rPr>
          <t xml:space="preserve">Добавьте расширенное описание товара с фото и видео по шаблону в формате JSON. Подробнее: https://seller-edu.ozon.ru/docs/work-with-goods/dobavlenie-rich-kontenta-json.html </t>
        </r>
      </text>
    </comment>
    <comment ref="BH1" authorId="0">
      <text>
        <r>
          <rPr>
            <b val="true"/>
            <sz val="9"/>
            <color rgb="FF000000"/>
            <rFont val="Calibri"/>
            <family val="2"/>
            <charset val="1"/>
          </rPr>
          <t xml:space="preserve">OZON:</t>
        </r>
        <r>
          <rPr>
            <sz val="9"/>
            <color rgb="FF000000"/>
            <rFont val="Calibri"/>
            <family val="2"/>
            <charset val="1"/>
          </rPr>
          <t xml:space="preserve">Сколько заводских упаковок вы собрали вместе и теперь продаете, как одно SKU.
Если ваш товар - это 24 банки детского пюре, запаянных в 1 упаковку на заводе, и в таком же виде этот товар может продаваться в других магазинах - значение атрибута будет 1.
Если ваш товар - это 3 лампочки, запаянные или связанные в одну упаковку вами, и вы решили их объединить самостоятельно (а завод выпускает лампочки в упаковках, например, 1 шт. и 10 шт.) - значение атрибута будет 3. </t>
        </r>
      </text>
    </comment>
    <comment ref="BI1" authorId="0">
      <text>
        <r>
          <rPr>
            <b val="true"/>
            <sz val="9"/>
            <color rgb="FF000000"/>
            <rFont val="Calibri"/>
            <family val="2"/>
            <charset val="1"/>
          </rPr>
          <t xml:space="preserve">OZON:</t>
        </r>
        <r>
          <rPr>
            <sz val="9"/>
            <color rgb="FF000000"/>
            <rFont val="Calibri"/>
            <family val="2"/>
            <charset val="1"/>
          </rPr>
          <t xml:space="preserve">Укажите минимальный рекомендованный возраст ребенка. Обратите внимание: в списке идут сначала месяцы, а затем годы  </t>
        </r>
      </text>
    </comment>
    <comment ref="BJ1" authorId="0">
      <text>
        <r>
          <rPr>
            <b val="true"/>
            <sz val="9"/>
            <color rgb="FF000000"/>
            <rFont val="Calibri"/>
            <family val="2"/>
            <charset val="1"/>
          </rPr>
          <t xml:space="preserve">OZON:</t>
        </r>
        <r>
          <rPr>
            <sz val="9"/>
            <color rgb="FF000000"/>
            <rFont val="Calibri"/>
            <family val="2"/>
            <charset val="1"/>
          </rPr>
          <t xml:space="preserve">Укажите максимальный рекомендованный возраст ребенка. Если такового нет - выберите значение \До 18 лет\. Обратите внимание: в списке идут сначала месяцы, а затем годы  </t>
        </r>
      </text>
    </comment>
    <comment ref="BK1" authorId="0">
      <text>
        <r>
          <rPr>
            <b val="true"/>
            <sz val="9"/>
            <color rgb="FF000000"/>
            <rFont val="Calibri"/>
            <family val="2"/>
            <charset val="1"/>
          </rPr>
          <t xml:space="preserve">OZON:</t>
        </r>
        <r>
          <rPr>
            <sz val="9"/>
            <color rgb="FF000000"/>
            <rFont val="Calibri"/>
            <family val="2"/>
            <charset val="1"/>
          </rPr>
          <t xml:space="preserve">Укажите пол ребенка, для которого рекомендован товар. Если нет явной гендерной принадлежности - выберите значение "Унисекс" </t>
        </r>
      </text>
    </comment>
    <comment ref="BL1" authorId="0">
      <text>
        <r>
          <rPr>
            <b val="true"/>
            <sz val="9"/>
            <color rgb="FF000000"/>
            <rFont val="Calibri"/>
            <family val="2"/>
            <charset val="1"/>
          </rPr>
          <t xml:space="preserve">OZON:</t>
        </r>
        <r>
          <rPr>
            <sz val="9"/>
            <color rgb="FF000000"/>
            <rFont val="Calibri"/>
            <family val="2"/>
            <charset val="1"/>
          </rPr>
          <t xml:space="preserve">Выберите одно значение из списка или оставьте пустым, если ваш товар не требует маркировки </t>
        </r>
      </text>
    </comment>
    <comment ref="BM1" authorId="0">
      <text>
        <r>
          <rPr>
            <b val="true"/>
            <sz val="9"/>
            <color rgb="FF000000"/>
            <rFont val="Calibri"/>
            <family val="2"/>
            <charset val="1"/>
          </rPr>
          <t xml:space="preserve">OZON:</t>
        </r>
        <r>
          <rPr>
            <sz val="9"/>
            <color rgb="FF000000"/>
            <rFont val="Calibri"/>
            <family val="2"/>
            <charset val="1"/>
          </rPr>
          <t xml:space="preserve">Через точку с запятой укажите ключевые слова и словосочетания, которые описывают ваш товар. Используйте только соответствующие фактическому товару значения. </t>
        </r>
      </text>
    </comment>
    <comment ref="BN1" authorId="0">
      <text>
        <r>
          <rPr>
            <b val="true"/>
            <sz val="9"/>
            <color rgb="FF000000"/>
            <rFont val="Calibri"/>
            <family val="2"/>
            <charset val="1"/>
          </rPr>
          <t xml:space="preserve">OZON:</t>
        </r>
        <r>
          <rPr>
            <sz val="9"/>
            <color rgb="FF000000"/>
            <rFont val="Calibri"/>
            <family val="2"/>
            <charset val="1"/>
          </rPr>
          <t xml:space="preserve">Введите одинаковое значение в этом атрибуте для объединения товаров в серию. Обратите внимание, что товары в серии собираются внутри одного бренда, если у товаров будет указана одна серия и разные бренды - вы получите две разные серии. Подробнее об объединении в серии можно прочитать тут https://seller-edu.ozon.ru/work-with-goods/zagruzka-tovarov/created-goods/obedinenie-tovarov-v-seriu </t>
        </r>
      </text>
    </comment>
    <comment ref="BO1" authorId="0">
      <text>
        <r>
          <rPr>
            <b val="true"/>
            <sz val="9"/>
            <color rgb="FF000000"/>
            <rFont val="Calibri"/>
            <family val="2"/>
            <charset val="1"/>
          </rPr>
          <t xml:space="preserve">OZON:</t>
        </r>
        <r>
          <rPr>
            <sz val="9"/>
            <color rgb="FF000000"/>
            <rFont val="Calibri"/>
            <family val="2"/>
            <charset val="1"/>
          </rPr>
          <t xml:space="preserve">Данное поле предназначено для заполнения только продавцам из Турции.
Перейдите на сайт https://uygulama.gtb.gov.tr/Tara/, укажите ваш товар - в ответе будет указан код, который нужно вставить в данное поле. Код состоит из набора цифр длиной от 6 до 12 знаков.
Подробнее про HS-коды и для чего они нужны можно узнать здесь https://docs.ozon.ru/global/fulfillment/rfbs/logistic-settings/selling-from-turkey/?country=TR </t>
        </r>
      </text>
    </comment>
    <comment ref="BP1" authorId="0">
      <text>
        <r>
          <rPr>
            <b val="true"/>
            <sz val="9"/>
            <color rgb="FF000000"/>
            <rFont val="Calibri"/>
            <family val="2"/>
            <charset val="1"/>
          </rPr>
          <t xml:space="preserve">OZON:</t>
        </r>
        <r>
          <rPr>
            <sz val="9"/>
            <color rgb="FF000000"/>
            <rFont val="Calibri"/>
            <family val="2"/>
            <charset val="1"/>
          </rPr>
          <t xml:space="preserve">Критичная ошибка в характеристиках товара. Товар с ошибками не будет продаваться. </t>
        </r>
      </text>
    </comment>
    <comment ref="BQ1" authorId="0">
      <text>
        <r>
          <rPr>
            <b val="true"/>
            <sz val="9"/>
            <color rgb="FF000000"/>
            <rFont val="Calibri"/>
            <family val="2"/>
            <charset val="1"/>
          </rPr>
          <t xml:space="preserve">OZON:</t>
        </r>
        <r>
          <rPr>
            <sz val="9"/>
            <color rgb="FF000000"/>
            <rFont val="Calibri"/>
            <family val="2"/>
            <charset val="1"/>
          </rPr>
          <t xml:space="preserve">Устаревшее или незаполненное значение в характеристиках товара. Возникает при изменениях в атрибутной модели и не влияет на продажу товара. </t>
        </r>
      </text>
    </comment>
    <comment ref="BR1" authorId="0">
      <text>
        <r>
          <rPr>
            <b val="true"/>
            <sz val="9"/>
            <color rgb="FF000000"/>
            <rFont val="Calibri"/>
            <family val="2"/>
            <charset val="1"/>
          </rPr>
          <t xml:space="preserve">OZON:</t>
        </r>
        <r>
          <rPr>
            <sz val="9"/>
            <color rgb="FF000000"/>
            <rFont val="Calibri"/>
            <family val="2"/>
            <charset val="1"/>
          </rPr>
          <t xml:space="preserve">Укажите название для видео </t>
        </r>
      </text>
    </comment>
    <comment ref="BS1" authorId="0">
      <text>
        <r>
          <rPr>
            <b val="true"/>
            <sz val="9"/>
            <color rgb="FF000000"/>
            <rFont val="Calibri"/>
            <family val="2"/>
            <charset val="1"/>
          </rPr>
          <t xml:space="preserve">OZON:</t>
        </r>
        <r>
          <rPr>
            <sz val="9"/>
            <color rgb="FF000000"/>
            <rFont val="Calibri"/>
            <family val="2"/>
            <charset val="1"/>
          </rPr>
          <t xml:space="preserve">Загрузите файл в формате MP4, WebM, MOV, QT, FLV, AVI. Размер файла не должен превышать 5ГБ </t>
        </r>
      </text>
    </comment>
  </commentList>
</comments>
</file>

<file path=xl/sharedStrings.xml><?xml version="1.0" encoding="utf-8"?>
<sst xmlns="http://schemas.openxmlformats.org/spreadsheetml/2006/main" count="463" uniqueCount="146">
  <si>
    <t xml:space="preserve">Артикул</t>
  </si>
  <si>
    <t xml:space="preserve">штрихкод</t>
  </si>
  <si>
    <t xml:space="preserve">Имя файла картинки для карточки</t>
  </si>
  <si>
    <t xml:space="preserve">Local_PDF_Path_Column_Name</t>
  </si>
  <si>
    <t xml:space="preserve">путь к печати</t>
  </si>
  <si>
    <t xml:space="preserve">Rotate</t>
  </si>
  <si>
    <t xml:space="preserve">Раскладка в ширину</t>
  </si>
  <si>
    <t xml:space="preserve">путь папки в облако</t>
  </si>
  <si>
    <t xml:space="preserve">Предмет</t>
  </si>
  <si>
    <t xml:space="preserve">Бренд</t>
  </si>
  <si>
    <t xml:space="preserve">Цвет</t>
  </si>
  <si>
    <t xml:space="preserve">Пол</t>
  </si>
  <si>
    <t xml:space="preserve">Артикул продавца</t>
  </si>
  <si>
    <t xml:space="preserve">Артикул WB</t>
  </si>
  <si>
    <t xml:space="preserve">Наименование</t>
  </si>
  <si>
    <t xml:space="preserve">Баркод товара</t>
  </si>
  <si>
    <t xml:space="preserve">Цена</t>
  </si>
  <si>
    <t xml:space="preserve">Состав</t>
  </si>
  <si>
    <t xml:space="preserve">Описание</t>
  </si>
  <si>
    <t xml:space="preserve">Высота упаковки</t>
  </si>
  <si>
    <t xml:space="preserve">Длина упаковки</t>
  </si>
  <si>
    <t xml:space="preserve">Ширина упаковки</t>
  </si>
  <si>
    <t xml:space="preserve">Вес товара с упаковкой (г)</t>
  </si>
  <si>
    <t xml:space="preserve">Страна производства</t>
  </si>
  <si>
    <t xml:space="preserve">Медиафайлы</t>
  </si>
  <si>
    <t xml:space="preserve">OZON</t>
  </si>
  <si>
    <t xml:space="preserve">Название товара</t>
  </si>
  <si>
    <t xml:space="preserve">Цена, руб.*</t>
  </si>
  <si>
    <t xml:space="preserve">Цена до скидки, руб.</t>
  </si>
  <si>
    <t xml:space="preserve">НДС, %*</t>
  </si>
  <si>
    <t xml:space="preserve">Включить продвижение</t>
  </si>
  <si>
    <t xml:space="preserve">Ozon ID</t>
  </si>
  <si>
    <t xml:space="preserve">Штрихкод (Серийный номер / EAN)</t>
  </si>
  <si>
    <t xml:space="preserve">Вес в упаковке, г*</t>
  </si>
  <si>
    <t xml:space="preserve">Ширина упаковки, мм*</t>
  </si>
  <si>
    <t xml:space="preserve">Высота упаковки, мм*</t>
  </si>
  <si>
    <t xml:space="preserve">Длина упаковки, мм*</t>
  </si>
  <si>
    <t xml:space="preserve">Ссылка на главное фото*</t>
  </si>
  <si>
    <t xml:space="preserve">Ссылки на дополнительные фото</t>
  </si>
  <si>
    <t xml:space="preserve">Ссылки на фото 360</t>
  </si>
  <si>
    <t xml:space="preserve">Артикул фото</t>
  </si>
  <si>
    <t xml:space="preserve">Бренд*</t>
  </si>
  <si>
    <t xml:space="preserve">Название модели (для объединения в одну карточку)*</t>
  </si>
  <si>
    <t xml:space="preserve">Единиц в одном товаре</t>
  </si>
  <si>
    <t xml:space="preserve">Цвет товара</t>
  </si>
  <si>
    <t xml:space="preserve">Название цвета</t>
  </si>
  <si>
    <t xml:space="preserve">Тип*</t>
  </si>
  <si>
    <t xml:space="preserve">Аннотация</t>
  </si>
  <si>
    <t xml:space="preserve">Гарантийный срок</t>
  </si>
  <si>
    <t xml:space="preserve">Страна-изготовитель</t>
  </si>
  <si>
    <t xml:space="preserve">Длина, см</t>
  </si>
  <si>
    <t xml:space="preserve">Длина, м</t>
  </si>
  <si>
    <t xml:space="preserve">Материал</t>
  </si>
  <si>
    <t xml:space="preserve">Количество в упаковке, шт</t>
  </si>
  <si>
    <t xml:space="preserve">Признак 18+</t>
  </si>
  <si>
    <t xml:space="preserve">Целевая аудитория</t>
  </si>
  <si>
    <t xml:space="preserve">Образец цвета</t>
  </si>
  <si>
    <t xml:space="preserve">Вид принта</t>
  </si>
  <si>
    <t xml:space="preserve">Rich-контент JSON</t>
  </si>
  <si>
    <t xml:space="preserve">Количество заводских упаковок</t>
  </si>
  <si>
    <t xml:space="preserve">Минимальный возраст ребенка</t>
  </si>
  <si>
    <t xml:space="preserve">Максимальный возраст ребенка</t>
  </si>
  <si>
    <t xml:space="preserve">Пол ребенка</t>
  </si>
  <si>
    <t xml:space="preserve">ТН ВЭД коды ЕАЭС</t>
  </si>
  <si>
    <t xml:space="preserve">Ключевые слова</t>
  </si>
  <si>
    <t xml:space="preserve">Название серии</t>
  </si>
  <si>
    <t xml:space="preserve">HS-код</t>
  </si>
  <si>
    <t xml:space="preserve">Ошибка</t>
  </si>
  <si>
    <t xml:space="preserve">Предупреждение</t>
  </si>
  <si>
    <t xml:space="preserve">Озон.Видео: название</t>
  </si>
  <si>
    <t xml:space="preserve">Озон.Видео: ссылка</t>
  </si>
  <si>
    <t xml:space="preserve">Термонаклейка Русалочка дисней</t>
  </si>
  <si>
    <t xml:space="preserve">OZN1489753704</t>
  </si>
  <si>
    <t xml:space="preserve">ariel_a_vert</t>
  </si>
  <si>
    <t xml:space="preserve">https://raw.githubusercontent.com/maxuzkikh/Ozon_upload/main/images/A5/</t>
  </si>
  <si>
    <t xml:space="preserve">Декор для одежды</t>
  </si>
  <si>
    <t xml:space="preserve">Punky Monkey</t>
  </si>
  <si>
    <t xml:space="preserve">Полимерный материал</t>
  </si>
  <si>
    <t xml:space="preserve">Россия</t>
  </si>
  <si>
    <t xml:space="preserve">Не облагается</t>
  </si>
  <si>
    <t xml:space="preserve">Нет</t>
  </si>
  <si>
    <t xml:space="preserve">DTF A5 set2</t>
  </si>
  <si>
    <t xml:space="preserve">Термонаклейка</t>
  </si>
  <si>
    <t xml:space="preserve">инструкция_dtf.mp4</t>
  </si>
  <si>
    <t xml:space="preserve">Термонаклейка Барт стоит с скейтом Симпсоны</t>
  </si>
  <si>
    <t xml:space="preserve">OZN1489755107</t>
  </si>
  <si>
    <t xml:space="preserve">bart_a_vert</t>
  </si>
  <si>
    <t xml:space="preserve">Термонаклейка Барт Прыгает на скейте Симпсоны</t>
  </si>
  <si>
    <t xml:space="preserve">OZN1489755062</t>
  </si>
  <si>
    <t xml:space="preserve">bart_b_horiz</t>
  </si>
  <si>
    <t xml:space="preserve">Термонаклейка Принцессы дисней</t>
  </si>
  <si>
    <t xml:space="preserve">OZN1489755132</t>
  </si>
  <si>
    <t xml:space="preserve">disney_ladies_a_horiz</t>
  </si>
  <si>
    <t xml:space="preserve">Термонаклейка Холодное сердце 3 Эльза Анна Олаф</t>
  </si>
  <si>
    <t xml:space="preserve">OZN1489755133</t>
  </si>
  <si>
    <t xml:space="preserve">elsa_anna_olaf_heart_art_horiz</t>
  </si>
  <si>
    <t xml:space="preserve">Термонаклейка Эльза Анна Холодное сердце стоят</t>
  </si>
  <si>
    <t xml:space="preserve">OZN1489755038</t>
  </si>
  <si>
    <t xml:space="preserve">elsa_anna_stand_vert</t>
  </si>
  <si>
    <t xml:space="preserve">Термонаклейка Эльза обнимает Олафа Холодное сердце</t>
  </si>
  <si>
    <t xml:space="preserve">OZN1489755557</t>
  </si>
  <si>
    <t xml:space="preserve">elsa_olaf_hug_a_vert</t>
  </si>
  <si>
    <t xml:space="preserve">Термонаклейка Хаги Ваги ест завтрак</t>
  </si>
  <si>
    <t xml:space="preserve">OZN1489755618</t>
  </si>
  <si>
    <t xml:space="preserve">huggy_a_vert</t>
  </si>
  <si>
    <t xml:space="preserve">Термонаклейка Хаги Ваги Голова и надпись</t>
  </si>
  <si>
    <t xml:space="preserve">OZN1489755022</t>
  </si>
  <si>
    <t xml:space="preserve">huggy_b_horiz</t>
  </si>
  <si>
    <t xml:space="preserve">Термонаклейка Халк зеленый круг фон</t>
  </si>
  <si>
    <t xml:space="preserve">OZN1489754949</t>
  </si>
  <si>
    <t xml:space="preserve">hulk_a_horiz</t>
  </si>
  <si>
    <t xml:space="preserve">Термонаклейка Джерри ест сыр</t>
  </si>
  <si>
    <t xml:space="preserve">OZN1489754898</t>
  </si>
  <si>
    <t xml:space="preserve">jerry_and_cheese_a_vert</t>
  </si>
  <si>
    <t xml:space="preserve">Термонаклейка Леди Баг сидит</t>
  </si>
  <si>
    <t xml:space="preserve">OZN1489755059</t>
  </si>
  <si>
    <t xml:space="preserve">lady_bug_a_vert</t>
  </si>
  <si>
    <t xml:space="preserve">Термонаклейка Король Лев сердце хвосты</t>
  </si>
  <si>
    <t xml:space="preserve">OZN1489754957</t>
  </si>
  <si>
    <t xml:space="preserve">lion_king_a_horiz</t>
  </si>
  <si>
    <t xml:space="preserve">Термонаклейка Май Литл Пони радуга</t>
  </si>
  <si>
    <t xml:space="preserve">OZN1489754989</t>
  </si>
  <si>
    <t xml:space="preserve">little_ponny_a_vert</t>
  </si>
  <si>
    <t xml:space="preserve">Термонаклейка Майнкрафт скачет на свинье</t>
  </si>
  <si>
    <t xml:space="preserve">OZN1489755030</t>
  </si>
  <si>
    <t xml:space="preserve">minecraft_a_vert</t>
  </si>
  <si>
    <t xml:space="preserve">Термонаклейка Минни Маус сидит сердечки</t>
  </si>
  <si>
    <t xml:space="preserve">OZN1489755051</t>
  </si>
  <si>
    <t xml:space="preserve">minni_hearts_a_vert</t>
  </si>
  <si>
    <t xml:space="preserve">Термонаклейка Минни Маус фея костюм</t>
  </si>
  <si>
    <t xml:space="preserve">OZN1489754799</t>
  </si>
  <si>
    <t xml:space="preserve">minni_hearts_blink_vert</t>
  </si>
  <si>
    <t xml:space="preserve">Термонаклейка Шенячий Патруль и Логотип</t>
  </si>
  <si>
    <t xml:space="preserve">OZN1489755095</t>
  </si>
  <si>
    <t xml:space="preserve">paw_patrol_a_vert</t>
  </si>
  <si>
    <t xml:space="preserve">Термонаклейка Шенячий Патруль полицеский</t>
  </si>
  <si>
    <t xml:space="preserve">OZN1489755020</t>
  </si>
  <si>
    <t xml:space="preserve">paw_patrol_b_horiz</t>
  </si>
  <si>
    <t xml:space="preserve">Термонаклейка Шенячий Патруль мальчик главный</t>
  </si>
  <si>
    <t xml:space="preserve">OZN1489755015</t>
  </si>
  <si>
    <t xml:space="preserve">paw_patrol_c_horiz</t>
  </si>
  <si>
    <t xml:space="preserve">Термонаклейка Черепашки Ниндзя фон треугольник</t>
  </si>
  <si>
    <t xml:space="preserve">OZN1489754845</t>
  </si>
  <si>
    <t xml:space="preserve">turtles_a_fighters_horiz</t>
  </si>
  <si>
    <t xml:space="preserve">термонаклейка А4</t>
  </si>
  <si>
    <t xml:space="preserve">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t>
  </si>
</sst>
</file>

<file path=xl/styles.xml><?xml version="1.0" encoding="utf-8"?>
<styleSheet xmlns="http://schemas.openxmlformats.org/spreadsheetml/2006/main">
  <numFmts count="2">
    <numFmt numFmtId="164" formatCode="General"/>
    <numFmt numFmtId="165" formatCode="General"/>
  </numFmts>
  <fonts count="12">
    <font>
      <sz val="10"/>
      <color rgb="FF000000"/>
      <name val="Arial"/>
      <family val="0"/>
      <charset val="1"/>
    </font>
    <font>
      <sz val="10"/>
      <name val="Arial"/>
      <family val="0"/>
      <charset val="204"/>
    </font>
    <font>
      <sz val="10"/>
      <name val="Arial"/>
      <family val="0"/>
      <charset val="204"/>
    </font>
    <font>
      <sz val="10"/>
      <name val="Arial"/>
      <family val="0"/>
      <charset val="204"/>
    </font>
    <font>
      <b val="true"/>
      <sz val="11"/>
      <name val="Arial"/>
      <family val="0"/>
      <charset val="1"/>
    </font>
    <font>
      <b val="true"/>
      <sz val="11"/>
      <name val="Calibri"/>
      <family val="2"/>
      <charset val="204"/>
    </font>
    <font>
      <b val="true"/>
      <sz val="11"/>
      <color rgb="FFFDFDFD"/>
      <name val="Arial"/>
      <family val="2"/>
      <charset val="1"/>
    </font>
    <font>
      <sz val="10"/>
      <color rgb="FF000000"/>
      <name val="Arial"/>
      <family val="0"/>
      <charset val="204"/>
    </font>
    <font>
      <sz val="11"/>
      <color rgb="FF000000"/>
      <name val="Calibri"/>
      <family val="2"/>
      <charset val="1"/>
    </font>
    <font>
      <sz val="11"/>
      <color rgb="FF000000"/>
      <name val="Calibri"/>
      <family val="2"/>
      <charset val="204"/>
    </font>
    <font>
      <b val="true"/>
      <sz val="9"/>
      <color rgb="FF000000"/>
      <name val="Calibri"/>
      <family val="2"/>
      <charset val="1"/>
    </font>
    <font>
      <sz val="9"/>
      <color rgb="FF000000"/>
      <name val="Calibri"/>
      <family val="2"/>
      <charset val="1"/>
    </font>
  </fonts>
  <fills count="5">
    <fill>
      <patternFill patternType="none"/>
    </fill>
    <fill>
      <patternFill patternType="gray125"/>
    </fill>
    <fill>
      <patternFill patternType="solid">
        <fgColor rgb="FFBF819E"/>
        <bgColor rgb="FF808080"/>
      </patternFill>
    </fill>
    <fill>
      <patternFill patternType="solid">
        <fgColor rgb="FF216BFF"/>
        <bgColor rgb="FF0066CC"/>
      </patternFill>
    </fill>
    <fill>
      <patternFill patternType="solid">
        <fgColor rgb="FF44A9E3"/>
        <bgColor rgb="FF339966"/>
      </patternFill>
    </fill>
  </fills>
  <borders count="2">
    <border diagonalUp="false" diagonalDown="false">
      <left/>
      <right/>
      <top/>
      <bottom/>
      <diagonal/>
    </border>
    <border diagonalUp="false" diagonalDown="false">
      <left style="thin">
        <color rgb="FF216BFF"/>
      </left>
      <right style="thin">
        <color rgb="FF216BFF"/>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9">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general" vertical="bottom" textRotation="0" wrapText="false" indent="0" shrinkToFit="false"/>
      <protection locked="true" hidden="false"/>
    </xf>
    <xf numFmtId="164" fontId="4" fillId="2" borderId="0" xfId="0" applyFont="true" applyBorder="false" applyAlignment="false" applyProtection="false">
      <alignment horizontal="general" vertical="bottom" textRotation="0" wrapText="false" indent="0" shrinkToFit="false"/>
      <protection locked="true" hidden="false"/>
    </xf>
    <xf numFmtId="164" fontId="5" fillId="2" borderId="0" xfId="0" applyFont="true" applyBorder="false" applyAlignment="false" applyProtection="false">
      <alignment horizontal="general" vertical="bottom" textRotation="0" wrapText="false" indent="0" shrinkToFit="false"/>
      <protection locked="true" hidden="false"/>
    </xf>
    <xf numFmtId="164" fontId="6" fillId="3" borderId="0" xfId="0" applyFont="true" applyBorder="false" applyAlignment="true" applyProtection="false">
      <alignment horizontal="left" vertical="center" textRotation="0" wrapText="true" indent="1" shrinkToFit="false"/>
      <protection locked="true" hidden="false"/>
    </xf>
    <xf numFmtId="164" fontId="6" fillId="4" borderId="0" xfId="0" applyFont="true" applyBorder="false" applyAlignment="true" applyProtection="false">
      <alignment horizontal="left" vertical="center" textRotation="0" wrapText="true" indent="1"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5" fontId="0" fillId="0" borderId="0" xfId="0" applyFont="true" applyBorder="false" applyAlignment="true" applyProtection="false">
      <alignment horizontal="general" vertical="bottom" textRotation="0" wrapText="true" indent="0" shrinkToFit="false"/>
      <protection locked="true" hidden="false"/>
    </xf>
    <xf numFmtId="165" fontId="7" fillId="0" borderId="0" xfId="0" applyFont="true" applyBorder="false" applyAlignment="true" applyProtection="false">
      <alignment horizontal="general" vertical="bottom" textRotation="0" wrapText="tru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5" fontId="0" fillId="0" borderId="1" xfId="0" applyFont="false" applyBorder="true" applyAlignment="false" applyProtection="false">
      <alignment horizontal="general" vertical="bottom" textRotation="0" wrapText="false" indent="0" shrinkToFit="false"/>
      <protection locked="true" hidden="false"/>
    </xf>
    <xf numFmtId="165" fontId="0" fillId="0" borderId="0" xfId="0" applyFont="false" applyBorder="false" applyAlignment="true" applyProtection="false">
      <alignment horizontal="general" vertical="bottom" textRotation="0" wrapText="true" indent="0" shrinkToFit="false"/>
      <protection locked="true" hidden="false"/>
    </xf>
    <xf numFmtId="164" fontId="7" fillId="0" borderId="1" xfId="0" applyFont="true" applyBorder="true" applyAlignment="false" applyProtection="false">
      <alignment horizontal="general" vertical="bottom" textRotation="0" wrapText="false" indent="0" shrinkToFit="false"/>
      <protection locked="true" hidden="false"/>
    </xf>
    <xf numFmtId="165" fontId="8" fillId="0" borderId="0" xfId="0" applyFont="true" applyBorder="false" applyAlignment="false" applyProtection="false">
      <alignment horizontal="general" vertical="bottom" textRotation="0" wrapText="false" indent="0" shrinkToFit="false"/>
      <protection locked="true" hidden="false"/>
    </xf>
    <xf numFmtId="164" fontId="9" fillId="0" borderId="1" xfId="0" applyFont="true" applyBorder="tru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DFDFD"/>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216BFF"/>
      <rgbColor rgb="FF44A9E3"/>
      <rgbColor rgb="FF99CC00"/>
      <rgbColor rgb="FFFFCC00"/>
      <rgbColor rgb="FFFF9900"/>
      <rgbColor rgb="FFFF6600"/>
      <rgbColor rgb="FF666699"/>
      <rgbColor rgb="FFBF819E"/>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BS120"/>
  <sheetViews>
    <sheetView showFormulas="false" showGridLines="true" showRowColHeaders="true" showZeros="true" rightToLeft="false" tabSelected="true" showOutlineSymbols="true" defaultGridColor="true" view="normal" topLeftCell="N1" colorId="64" zoomScale="100" zoomScaleNormal="100" zoomScalePageLayoutView="100" workbookViewId="0">
      <selection pane="topLeft" activeCell="P22" activeCellId="0" sqref="P22"/>
    </sheetView>
  </sheetViews>
  <sheetFormatPr defaultRowHeight="12.8" zeroHeight="false" outlineLevelRow="0" outlineLevelCol="0"/>
  <cols>
    <col collapsed="false" customWidth="true" hidden="false" outlineLevel="0" max="1" min="1" style="0" width="63.21"/>
    <col collapsed="false" customWidth="true" hidden="false" outlineLevel="0" max="2" min="2" style="0" width="17.52"/>
    <col collapsed="false" customWidth="true" hidden="false" outlineLevel="0" max="3" min="3" style="0" width="35.01"/>
    <col collapsed="false" customWidth="true" hidden="false" outlineLevel="0" max="4" min="4" style="0" width="104.62"/>
    <col collapsed="false" customWidth="true" hidden="false" outlineLevel="0" max="5" min="5" style="0" width="76.56"/>
    <col collapsed="false" customWidth="true" hidden="false" outlineLevel="0" max="6" min="6" style="0" width="12.63"/>
    <col collapsed="false" customWidth="true" hidden="false" outlineLevel="0" max="7" min="7" style="0" width="20.3"/>
    <col collapsed="false" customWidth="true" hidden="false" outlineLevel="0" max="8" min="8" style="0" width="66.83"/>
    <col collapsed="false" customWidth="true" hidden="false" outlineLevel="0" max="9" min="9" style="0" width="19.04"/>
    <col collapsed="false" customWidth="true" hidden="false" outlineLevel="0" max="10" min="10" style="0" width="25.28"/>
    <col collapsed="false" customWidth="true" hidden="false" outlineLevel="0" max="11" min="11" style="0" width="25.84"/>
    <col collapsed="false" customWidth="true" hidden="false" outlineLevel="0" max="12" min="12" style="0" width="23.76"/>
    <col collapsed="false" customWidth="true" hidden="false" outlineLevel="0" max="13" min="13" style="0" width="44.18"/>
    <col collapsed="false" customWidth="true" hidden="false" outlineLevel="0" max="14" min="14" style="0" width="16.39"/>
    <col collapsed="false" customWidth="true" hidden="false" outlineLevel="0" max="15" min="15" style="0" width="61.97"/>
    <col collapsed="false" customWidth="true" hidden="false" outlineLevel="0" max="16" min="16" style="0" width="18.34"/>
    <col collapsed="false" customWidth="true" hidden="false" outlineLevel="0" max="17" min="17" style="0" width="22.36"/>
    <col collapsed="false" customWidth="true" hidden="false" outlineLevel="0" max="18" min="18" style="0" width="15.95"/>
    <col collapsed="false" customWidth="true" hidden="false" outlineLevel="0" max="19" min="19" style="0" width="56.96"/>
    <col collapsed="false" customWidth="true" hidden="false" outlineLevel="0" max="20" min="20" style="0" width="22.23"/>
    <col collapsed="false" customWidth="true" hidden="false" outlineLevel="0" max="21" min="21" style="0" width="18.34"/>
    <col collapsed="false" customWidth="true" hidden="false" outlineLevel="0" max="22" min="22" style="0" width="20.56"/>
    <col collapsed="false" customWidth="true" hidden="false" outlineLevel="0" max="23" min="23" style="0" width="25.7"/>
    <col collapsed="false" customWidth="true" hidden="false" outlineLevel="0" max="24" min="24" style="0" width="20.3"/>
    <col collapsed="false" customWidth="true" hidden="false" outlineLevel="0" max="25" min="25" style="0" width="65.86"/>
    <col collapsed="false" customWidth="true" hidden="false" outlineLevel="0" max="26" min="26" style="0" width="12.63"/>
    <col collapsed="false" customWidth="true" hidden="false" outlineLevel="0" max="27" min="27" style="0" width="27.09"/>
    <col collapsed="false" customWidth="true" hidden="false" outlineLevel="0" max="28" min="28" style="0" width="18.34"/>
    <col collapsed="false" customWidth="true" hidden="false" outlineLevel="0" max="29" min="29" style="0" width="16.94"/>
    <col collapsed="false" customWidth="true" hidden="false" outlineLevel="0" max="31" min="30" style="0" width="17.09"/>
    <col collapsed="false" customWidth="true" hidden="false" outlineLevel="0" max="32" min="32" style="0" width="22.51"/>
    <col collapsed="false" customWidth="true" hidden="false" outlineLevel="0" max="33" min="33" style="0" width="34.59"/>
    <col collapsed="false" customWidth="true" hidden="false" outlineLevel="0" max="34" min="34" style="0" width="21.11"/>
    <col collapsed="false" customWidth="true" hidden="false" outlineLevel="0" max="35" min="35" style="0" width="33.9"/>
    <col collapsed="false" customWidth="true" hidden="false" outlineLevel="0" max="36" min="36" style="0" width="25.28"/>
    <col collapsed="false" customWidth="true" hidden="false" outlineLevel="0" max="37" min="37" style="0" width="45.85"/>
    <col collapsed="false" customWidth="true" hidden="false" outlineLevel="0" max="38" min="38" style="0" width="14.88"/>
    <col collapsed="false" customWidth="true" hidden="false" outlineLevel="0" max="39" min="39" style="0" width="87.67"/>
    <col collapsed="false" customWidth="true" hidden="false" outlineLevel="0" max="40" min="40" style="0" width="12.63"/>
    <col collapsed="false" customWidth="true" hidden="false" outlineLevel="0" max="41" min="41" style="0" width="25.84"/>
    <col collapsed="false" customWidth="true" hidden="false" outlineLevel="0" max="42" min="42" style="0" width="22.62"/>
    <col collapsed="false" customWidth="true" hidden="false" outlineLevel="0" max="56" min="43" style="0" width="12.63"/>
    <col collapsed="false" customWidth="true" hidden="false" outlineLevel="0" max="57" min="57" style="0" width="19.45"/>
    <col collapsed="false" customWidth="true" hidden="false" outlineLevel="0" max="1025" min="58" style="0" width="12.63"/>
  </cols>
  <sheetData>
    <row r="1" customFormat="false" ht="102.95" hidden="false" customHeight="false" outlineLevel="0" collapsed="false">
      <c r="A1" s="1" t="s">
        <v>0</v>
      </c>
      <c r="B1" s="1" t="s">
        <v>1</v>
      </c>
      <c r="C1" s="2" t="s">
        <v>2</v>
      </c>
      <c r="D1" s="1" t="s">
        <v>3</v>
      </c>
      <c r="E1" s="2" t="s">
        <v>4</v>
      </c>
      <c r="F1" s="2" t="s">
        <v>5</v>
      </c>
      <c r="G1" s="2" t="s">
        <v>6</v>
      </c>
      <c r="H1" s="2" t="s">
        <v>7</v>
      </c>
      <c r="I1" s="3"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4" t="s">
        <v>25</v>
      </c>
      <c r="AA1" s="5" t="s">
        <v>26</v>
      </c>
      <c r="AB1" s="4" t="s">
        <v>27</v>
      </c>
      <c r="AC1" s="5" t="s">
        <v>28</v>
      </c>
      <c r="AD1" s="4" t="s">
        <v>29</v>
      </c>
      <c r="AE1" s="5" t="s">
        <v>30</v>
      </c>
      <c r="AF1" s="5" t="s">
        <v>31</v>
      </c>
      <c r="AG1" s="5" t="s">
        <v>32</v>
      </c>
      <c r="AH1" s="4" t="s">
        <v>33</v>
      </c>
      <c r="AI1" s="4" t="s">
        <v>34</v>
      </c>
      <c r="AJ1" s="4" t="s">
        <v>35</v>
      </c>
      <c r="AK1" s="4" t="s">
        <v>36</v>
      </c>
      <c r="AL1" s="4" t="s">
        <v>37</v>
      </c>
      <c r="AM1" s="5" t="s">
        <v>38</v>
      </c>
      <c r="AN1" s="5" t="s">
        <v>39</v>
      </c>
      <c r="AO1" s="5" t="s">
        <v>40</v>
      </c>
      <c r="AP1" s="4" t="s">
        <v>41</v>
      </c>
      <c r="AQ1" s="4" t="s">
        <v>42</v>
      </c>
      <c r="AR1" s="5" t="s">
        <v>43</v>
      </c>
      <c r="AS1" s="5" t="s">
        <v>44</v>
      </c>
      <c r="AT1" s="5" t="s">
        <v>45</v>
      </c>
      <c r="AU1" s="4" t="s">
        <v>46</v>
      </c>
      <c r="AV1" s="5" t="s">
        <v>47</v>
      </c>
      <c r="AW1" s="5" t="s">
        <v>48</v>
      </c>
      <c r="AX1" s="5" t="s">
        <v>49</v>
      </c>
      <c r="AY1" s="5" t="s">
        <v>50</v>
      </c>
      <c r="AZ1" s="5" t="s">
        <v>51</v>
      </c>
      <c r="BA1" s="5" t="s">
        <v>52</v>
      </c>
      <c r="BB1" s="5" t="s">
        <v>53</v>
      </c>
      <c r="BC1" s="5" t="s">
        <v>54</v>
      </c>
      <c r="BD1" s="5" t="s">
        <v>55</v>
      </c>
      <c r="BE1" s="5" t="s">
        <v>56</v>
      </c>
      <c r="BF1" s="5" t="s">
        <v>57</v>
      </c>
      <c r="BG1" s="5" t="s">
        <v>58</v>
      </c>
      <c r="BH1" s="5" t="s">
        <v>59</v>
      </c>
      <c r="BI1" s="5" t="s">
        <v>60</v>
      </c>
      <c r="BJ1" s="5" t="s">
        <v>61</v>
      </c>
      <c r="BK1" s="5" t="s">
        <v>62</v>
      </c>
      <c r="BL1" s="5" t="s">
        <v>63</v>
      </c>
      <c r="BM1" s="5" t="s">
        <v>64</v>
      </c>
      <c r="BN1" s="5" t="s">
        <v>65</v>
      </c>
      <c r="BO1" s="5" t="s">
        <v>66</v>
      </c>
      <c r="BP1" s="5" t="s">
        <v>67</v>
      </c>
      <c r="BQ1" s="5" t="s">
        <v>68</v>
      </c>
      <c r="BR1" s="5" t="s">
        <v>69</v>
      </c>
      <c r="BS1" s="5" t="s">
        <v>70</v>
      </c>
    </row>
    <row r="2" customFormat="false" ht="18.65" hidden="false" customHeight="true" outlineLevel="0" collapsed="false">
      <c r="A2" s="6" t="s">
        <v>71</v>
      </c>
      <c r="B2" s="0" t="s">
        <v>72</v>
      </c>
      <c r="C2" s="0" t="s">
        <v>73</v>
      </c>
      <c r="D2" s="0" t="str">
        <f aca="false">CONCATENATE("C:\Users\Max\Documents\GitHub\Ozon_upload\barcode\Термонаклека\A5\", A2, ".pdf")</f>
        <v>C:\Users\Max\Documents\GitHub\Ozon_upload\barcode\Термонаклека\A5\Термонаклейка Русалочка дисней.pdf</v>
      </c>
      <c r="F2" s="0" t="n">
        <v>1</v>
      </c>
      <c r="G2" s="0" t="n">
        <v>2</v>
      </c>
      <c r="H2" s="0" t="s">
        <v>74</v>
      </c>
      <c r="I2" s="0" t="s">
        <v>75</v>
      </c>
      <c r="J2" s="0" t="s">
        <v>76</v>
      </c>
      <c r="M2" s="0" t="str">
        <f aca="false">A2</f>
        <v>Термонаклейка Русалочка дисней</v>
      </c>
      <c r="O2" s="0" t="str">
        <f aca="false">"Термонаклейка для одежды:" &amp; SUBSTITUTE(A2, "Термонаклейка", "")</f>
        <v>Термонаклейка для одежды: Русалочка дисней</v>
      </c>
      <c r="P2" s="7" t="str">
        <f aca="false">B2</f>
        <v>OZN1489753704</v>
      </c>
      <c r="Q2" s="0" t="n">
        <v>285</v>
      </c>
      <c r="R2" s="0" t="s">
        <v>77</v>
      </c>
      <c r="S2" s="8" t="str">
        <f aca="false">A2&amp;Описание!B7</f>
        <v>Термонаклейка Русалочка дисней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T2" s="0" t="n">
        <v>1</v>
      </c>
      <c r="U2" s="0" t="n">
        <v>21</v>
      </c>
      <c r="V2" s="0" t="n">
        <v>18</v>
      </c>
      <c r="W2" s="0" t="n">
        <v>10</v>
      </c>
      <c r="X2" s="0" t="s">
        <v>78</v>
      </c>
      <c r="Y2" s="9" t="str">
        <f aca="false">CONCATENATE(CONCATENATE(H2,C2,"_1.jpg;"),CONCATENATE(H2,C2,"_2.jpg;"),CONCATENATE(H2,C2,"_3.jpg;"),CONCATENATE(H2,C2,"_4.jpg;"),CONCATENATE(H2,C2,"_5.jpg;"),CONCATENATE(H2,"instruction_A5.jpg;"),CONCATENATE(H2,"Video_DTF.mp4;"))</f>
        <v>https://raw.githubusercontent.com/maxuzkikh/Ozon_upload/main/images/A5/ariel_a_vert_1.jpg;https://raw.githubusercontent.com/maxuzkikh/Ozon_upload/main/images/A5/ariel_a_vert_2.jpg;https://raw.githubusercontent.com/maxuzkikh/Ozon_upload/main/images/A5/ariel_a_vert_3.jpg;https://raw.githubusercontent.com/maxuzkikh/Ozon_upload/main/images/A5/ariel_a_vert_4.jpg;https://raw.githubusercontent.com/maxuzkikh/Ozon_upload/main/images/A5/ariel_a_vert_5.jpg;https://raw.githubusercontent.com/maxuzkikh/Ozon_upload/main/images/A5/instruction_A5.jpg;https://raw.githubusercontent.com/maxuzkikh/Ozon_upload/main/images/A5/Video_DTF.mp4;</v>
      </c>
      <c r="AA2" s="0" t="str">
        <f aca="false">A2</f>
        <v>Термонаклейка Русалочка дисней</v>
      </c>
      <c r="AB2" s="0" t="n">
        <f aca="false">Q2</f>
        <v>285</v>
      </c>
      <c r="AC2" s="0" t="n">
        <f aca="false">ROUND(AB2*1.5,0)</f>
        <v>428</v>
      </c>
      <c r="AD2" s="10" t="s">
        <v>79</v>
      </c>
      <c r="AE2" s="11" t="s">
        <v>80</v>
      </c>
      <c r="AH2" s="0" t="n">
        <f aca="false">W2</f>
        <v>10</v>
      </c>
      <c r="AI2" s="12" t="n">
        <f aca="false">V2*10</f>
        <v>180</v>
      </c>
      <c r="AJ2" s="13" t="n">
        <v>1</v>
      </c>
      <c r="AK2" s="12" t="n">
        <f aca="false">U2*10</f>
        <v>210</v>
      </c>
      <c r="AL2" s="14" t="str">
        <f aca="false">CONCATENATE(H2,C2,"_1.jpg")</f>
        <v>https://raw.githubusercontent.com/maxuzkikh/Ozon_upload/main/images/A5/ariel_a_vert_1.jpg</v>
      </c>
      <c r="AM2" s="15" t="str">
        <f aca="false">CONCATENATE(CONCATENATE(H2, C2, "_2.jpg;"),CONCATENATE(H2, C2, "_3.jpg;"),CONCATENATE(H2, C2, "_4.jpg;"),CONCATENATE(H2, C2, "_5.jpg;"),CONCATENATE(H2, "instruction_A5.jpg;") )</f>
        <v>https://raw.githubusercontent.com/maxuzkikh/Ozon_upload/main/images/A5/ariel_a_vert_2.jpg;https://raw.githubusercontent.com/maxuzkikh/Ozon_upload/main/images/A5/ariel_a_vert_3.jpg;https://raw.githubusercontent.com/maxuzkikh/Ozon_upload/main/images/A5/ariel_a_vert_4.jpg;https://raw.githubusercontent.com/maxuzkikh/Ozon_upload/main/images/A5/ariel_a_vert_5.jpg;https://raw.githubusercontent.com/maxuzkikh/Ozon_upload/main/images/A5/instruction_A5.jpg;</v>
      </c>
      <c r="AP2" s="14" t="str">
        <f aca="false">J2</f>
        <v>Punky Monkey</v>
      </c>
      <c r="AQ2" s="16" t="s">
        <v>81</v>
      </c>
      <c r="AS2" s="11"/>
      <c r="AT2" s="0" t="str">
        <f aca="false">SUBSTITUTE(A2,"Термонаклейка ","")</f>
        <v>Русалочка дисней</v>
      </c>
      <c r="AU2" s="10" t="s">
        <v>82</v>
      </c>
      <c r="AV2" s="0" t="str">
        <f aca="false">S2</f>
        <v>Термонаклейка Русалочка дисней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AX2" s="12" t="str">
        <f aca="false">X2</f>
        <v>Россия</v>
      </c>
      <c r="BA2" s="12" t="str">
        <f aca="false">R2</f>
        <v>Полимерный материал</v>
      </c>
      <c r="BC2" s="11" t="s">
        <v>80</v>
      </c>
      <c r="BD2" s="11"/>
      <c r="BE2" s="15" t="str">
        <f aca="false">CONCATENATE(H2,C2,"_color.jpg")</f>
        <v>https://raw.githubusercontent.com/maxuzkikh/Ozon_upload/main/images/A5/ariel_a_vert_color.jpg</v>
      </c>
      <c r="BM2" s="0" t="str">
        <f aca="false">CONCATENATE("термонаклейка для одежды, термотрансфер, заплатка, принт, наклейка для декора одежды и других предметов из текстиля,",SUBSTITUTE(A2,"Термонаклейка",""))</f>
        <v>термонаклейка для одежды, термотрансфер, заплатка, принт, наклейка для декора одежды и других предметов из текстиля, Русалочка дисней</v>
      </c>
      <c r="BR2" s="6" t="s">
        <v>83</v>
      </c>
      <c r="BS2" s="17" t="str">
        <f aca="false">CONCATENATE(H2,"Video_DTF.mp4")</f>
        <v>https://raw.githubusercontent.com/maxuzkikh/Ozon_upload/main/images/A5/Video_DTF.mp4</v>
      </c>
    </row>
    <row r="3" customFormat="false" ht="18.65" hidden="false" customHeight="true" outlineLevel="0" collapsed="false">
      <c r="A3" s="6" t="s">
        <v>84</v>
      </c>
      <c r="B3" s="0" t="s">
        <v>85</v>
      </c>
      <c r="C3" s="0" t="s">
        <v>86</v>
      </c>
      <c r="D3" s="0" t="str">
        <f aca="false">CONCATENATE("C:\Users\Max\Documents\GitHub\Ozon_upload\barcode\Термонаклека\A5\", A3, ".pdf")</f>
        <v>C:\Users\Max\Documents\GitHub\Ozon_upload\barcode\Термонаклека\A5\Термонаклейка Барт стоит с скейтом Симпсоны.pdf</v>
      </c>
      <c r="F3" s="0" t="n">
        <v>1</v>
      </c>
      <c r="G3" s="0" t="n">
        <v>2</v>
      </c>
      <c r="H3" s="11" t="s">
        <v>74</v>
      </c>
      <c r="I3" s="0" t="s">
        <v>75</v>
      </c>
      <c r="J3" s="0" t="s">
        <v>76</v>
      </c>
      <c r="M3" s="0" t="str">
        <f aca="false">A3</f>
        <v>Термонаклейка Барт стоит с скейтом Симпсоны</v>
      </c>
      <c r="O3" s="0" t="str">
        <f aca="false">"Термонаклейка для одежды:" &amp; SUBSTITUTE(A3, "Термонаклейка", "")</f>
        <v>Термонаклейка для одежды: Барт стоит с скейтом Симпсоны</v>
      </c>
      <c r="P3" s="7" t="str">
        <f aca="false">B3</f>
        <v>OZN1489755107</v>
      </c>
      <c r="Q3" s="0" t="n">
        <v>285</v>
      </c>
      <c r="R3" s="0" t="s">
        <v>77</v>
      </c>
      <c r="S3" s="8" t="str">
        <f aca="false">A3&amp;Описание!B8</f>
        <v>Термонаклейка Барт стоит с скейтом Симпсоны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T3" s="0" t="n">
        <v>1</v>
      </c>
      <c r="U3" s="0" t="n">
        <v>21</v>
      </c>
      <c r="V3" s="0" t="n">
        <v>18</v>
      </c>
      <c r="W3" s="0" t="n">
        <v>10</v>
      </c>
      <c r="X3" s="0" t="s">
        <v>78</v>
      </c>
      <c r="Y3" s="9" t="str">
        <f aca="false">CONCATENATE(CONCATENATE(H3,C3,"_1.jpg;"),CONCATENATE(H3,C3,"_2.jpg;"),CONCATENATE(H3,C3,"_3.jpg;"),CONCATENATE(H3,C3,"_4.jpg;"),CONCATENATE(H3,C3,"_5.jpg;"),CONCATENATE(H3,"instruction_A5.jpg;"),CONCATENATE(H3,"Video_DTF.mp4;"))</f>
        <v>https://raw.githubusercontent.com/maxuzkikh/Ozon_upload/main/images/A5/bart_a_vert_1.jpg;https://raw.githubusercontent.com/maxuzkikh/Ozon_upload/main/images/A5/bart_a_vert_2.jpg;https://raw.githubusercontent.com/maxuzkikh/Ozon_upload/main/images/A5/bart_a_vert_3.jpg;https://raw.githubusercontent.com/maxuzkikh/Ozon_upload/main/images/A5/bart_a_vert_4.jpg;https://raw.githubusercontent.com/maxuzkikh/Ozon_upload/main/images/A5/bart_a_vert_5.jpg;https://raw.githubusercontent.com/maxuzkikh/Ozon_upload/main/images/A5/instruction_A5.jpg;https://raw.githubusercontent.com/maxuzkikh/Ozon_upload/main/images/A5/Video_DTF.mp4;</v>
      </c>
      <c r="AA3" s="0" t="str">
        <f aca="false">A3</f>
        <v>Термонаклейка Барт стоит с скейтом Симпсоны</v>
      </c>
      <c r="AB3" s="0" t="n">
        <f aca="false">Q3</f>
        <v>285</v>
      </c>
      <c r="AC3" s="0" t="n">
        <f aca="false">ROUND(AB3*1.5,0)</f>
        <v>428</v>
      </c>
      <c r="AD3" s="10" t="s">
        <v>79</v>
      </c>
      <c r="AE3" s="11" t="s">
        <v>80</v>
      </c>
      <c r="AH3" s="0" t="n">
        <f aca="false">W3</f>
        <v>10</v>
      </c>
      <c r="AI3" s="12" t="n">
        <f aca="false">V3*10</f>
        <v>180</v>
      </c>
      <c r="AJ3" s="13" t="n">
        <v>1</v>
      </c>
      <c r="AK3" s="12" t="n">
        <f aca="false">U3*10</f>
        <v>210</v>
      </c>
      <c r="AL3" s="14" t="str">
        <f aca="false">CONCATENATE(H3,C3,"_1.jpg")</f>
        <v>https://raw.githubusercontent.com/maxuzkikh/Ozon_upload/main/images/A5/bart_a_vert_1.jpg</v>
      </c>
      <c r="AM3" s="15" t="str">
        <f aca="false">CONCATENATE(CONCATENATE(H3, C3, "_2.jpg;"),CONCATENATE(H3, C3, "_3.jpg;"),CONCATENATE(H3, C3, "_4.jpg;"),CONCATENATE(H3, C3, "_5.jpg;"),CONCATENATE(H3, "instruction_A5.jpg;") )</f>
        <v>https://raw.githubusercontent.com/maxuzkikh/Ozon_upload/main/images/A5/bart_a_vert_2.jpg;https://raw.githubusercontent.com/maxuzkikh/Ozon_upload/main/images/A5/bart_a_vert_3.jpg;https://raw.githubusercontent.com/maxuzkikh/Ozon_upload/main/images/A5/bart_a_vert_4.jpg;https://raw.githubusercontent.com/maxuzkikh/Ozon_upload/main/images/A5/bart_a_vert_5.jpg;https://raw.githubusercontent.com/maxuzkikh/Ozon_upload/main/images/A5/instruction_A5.jpg;</v>
      </c>
      <c r="AP3" s="14" t="str">
        <f aca="false">J3</f>
        <v>Punky Monkey</v>
      </c>
      <c r="AQ3" s="16" t="s">
        <v>81</v>
      </c>
      <c r="AS3" s="11"/>
      <c r="AT3" s="0" t="str">
        <f aca="false">SUBSTITUTE(A3,"Термонаклейка ","")</f>
        <v>Барт стоит с скейтом Симпсоны</v>
      </c>
      <c r="AU3" s="10" t="s">
        <v>82</v>
      </c>
      <c r="AV3" s="0" t="str">
        <f aca="false">S3</f>
        <v>Термонаклейка Барт стоит с скейтом Симпсоны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AX3" s="12" t="str">
        <f aca="false">X3</f>
        <v>Россия</v>
      </c>
      <c r="BA3" s="12" t="str">
        <f aca="false">R3</f>
        <v>Полимерный материал</v>
      </c>
      <c r="BC3" s="11" t="s">
        <v>80</v>
      </c>
      <c r="BD3" s="11"/>
      <c r="BE3" s="15" t="str">
        <f aca="false">CONCATENATE(H3,C3,"_color.jpg")</f>
        <v>https://raw.githubusercontent.com/maxuzkikh/Ozon_upload/main/images/A5/bart_a_vert_color.jpg</v>
      </c>
      <c r="BM3" s="0" t="str">
        <f aca="false">CONCATENATE("термонаклейка для одежды, термотрансфер, заплатка, принт, наклейка для декора одежды и других предметов из текстиля,",SUBSTITUTE(A3,"Термонаклейка",""))</f>
        <v>термонаклейка для одежды, термотрансфер, заплатка, принт, наклейка для декора одежды и других предметов из текстиля, Барт стоит с скейтом Симпсоны</v>
      </c>
      <c r="BR3" s="6" t="s">
        <v>83</v>
      </c>
      <c r="BS3" s="17" t="str">
        <f aca="false">CONCATENATE(H3,"Video_DTF.mp4")</f>
        <v>https://raw.githubusercontent.com/maxuzkikh/Ozon_upload/main/images/A5/Video_DTF.mp4</v>
      </c>
    </row>
    <row r="4" customFormat="false" ht="18.65" hidden="false" customHeight="true" outlineLevel="0" collapsed="false">
      <c r="A4" s="6" t="s">
        <v>87</v>
      </c>
      <c r="B4" s="0" t="s">
        <v>88</v>
      </c>
      <c r="C4" s="0" t="s">
        <v>89</v>
      </c>
      <c r="D4" s="0" t="str">
        <f aca="false">CONCATENATE("C:\Users\Max\Documents\GitHub\Ozon_upload\barcode\Термонаклека\A5\", A4, ".pdf")</f>
        <v>C:\Users\Max\Documents\GitHub\Ozon_upload\barcode\Термонаклека\A5\Термонаклейка Барт Прыгает на скейте Симпсоны.pdf</v>
      </c>
      <c r="F4" s="0" t="n">
        <v>1</v>
      </c>
      <c r="G4" s="0" t="n">
        <v>2</v>
      </c>
      <c r="H4" s="11" t="s">
        <v>74</v>
      </c>
      <c r="I4" s="0" t="s">
        <v>75</v>
      </c>
      <c r="J4" s="0" t="s">
        <v>76</v>
      </c>
      <c r="M4" s="0" t="str">
        <f aca="false">A4</f>
        <v>Термонаклейка Барт Прыгает на скейте Симпсоны</v>
      </c>
      <c r="O4" s="0" t="str">
        <f aca="false">"Термонаклейка для одежды:" &amp; SUBSTITUTE(A4, "Термонаклейка", "")</f>
        <v>Термонаклейка для одежды: Барт Прыгает на скейте Симпсоны</v>
      </c>
      <c r="P4" s="7" t="str">
        <f aca="false">B4</f>
        <v>OZN1489755062</v>
      </c>
      <c r="Q4" s="0" t="n">
        <v>285</v>
      </c>
      <c r="R4" s="0" t="s">
        <v>77</v>
      </c>
      <c r="S4" s="8" t="str">
        <f aca="false">A4&amp;Описание!B9</f>
        <v>Термонаклейка Барт Прыгает на скейте Симпсоны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T4" s="0" t="n">
        <v>1</v>
      </c>
      <c r="U4" s="0" t="n">
        <v>21</v>
      </c>
      <c r="V4" s="0" t="n">
        <v>18</v>
      </c>
      <c r="W4" s="0" t="n">
        <v>10</v>
      </c>
      <c r="X4" s="0" t="s">
        <v>78</v>
      </c>
      <c r="Y4" s="9" t="str">
        <f aca="false">CONCATENATE(CONCATENATE(H4,C4,"_1.jpg;"),CONCATENATE(H4,C4,"_2.jpg;"),CONCATENATE(H4,C4,"_3.jpg;"),CONCATENATE(H4,C4,"_4.jpg;"),CONCATENATE(H4,C4,"_5.jpg;"),CONCATENATE(H4,"instruction_A5.jpg;"),CONCATENATE(H4,"Video_DTF.mp4;"))</f>
        <v>https://raw.githubusercontent.com/maxuzkikh/Ozon_upload/main/images/A5/bart_b_horiz_1.jpg;https://raw.githubusercontent.com/maxuzkikh/Ozon_upload/main/images/A5/bart_b_horiz_2.jpg;https://raw.githubusercontent.com/maxuzkikh/Ozon_upload/main/images/A5/bart_b_horiz_3.jpg;https://raw.githubusercontent.com/maxuzkikh/Ozon_upload/main/images/A5/bart_b_horiz_4.jpg;https://raw.githubusercontent.com/maxuzkikh/Ozon_upload/main/images/A5/bart_b_horiz_5.jpg;https://raw.githubusercontent.com/maxuzkikh/Ozon_upload/main/images/A5/instruction_A5.jpg;https://raw.githubusercontent.com/maxuzkikh/Ozon_upload/main/images/A5/Video_DTF.mp4;</v>
      </c>
      <c r="AA4" s="0" t="str">
        <f aca="false">A4</f>
        <v>Термонаклейка Барт Прыгает на скейте Симпсоны</v>
      </c>
      <c r="AB4" s="0" t="n">
        <f aca="false">Q4</f>
        <v>285</v>
      </c>
      <c r="AC4" s="0" t="n">
        <f aca="false">ROUND(AB4*1.5,0)</f>
        <v>428</v>
      </c>
      <c r="AD4" s="10" t="s">
        <v>79</v>
      </c>
      <c r="AE4" s="11" t="s">
        <v>80</v>
      </c>
      <c r="AH4" s="0" t="n">
        <f aca="false">W4</f>
        <v>10</v>
      </c>
      <c r="AI4" s="12" t="n">
        <f aca="false">V4*10</f>
        <v>180</v>
      </c>
      <c r="AJ4" s="13" t="n">
        <v>1</v>
      </c>
      <c r="AK4" s="12" t="n">
        <f aca="false">U4*10</f>
        <v>210</v>
      </c>
      <c r="AL4" s="14" t="str">
        <f aca="false">CONCATENATE(H4,C4,"_1.jpg")</f>
        <v>https://raw.githubusercontent.com/maxuzkikh/Ozon_upload/main/images/A5/bart_b_horiz_1.jpg</v>
      </c>
      <c r="AM4" s="15" t="str">
        <f aca="false">CONCATENATE(CONCATENATE(H4, C4, "_2.jpg;"),CONCATENATE(H4, C4, "_3.jpg;"),CONCATENATE(H4, C4, "_4.jpg;"),CONCATENATE(H4, C4, "_5.jpg;"),CONCATENATE(H4, "instruction_A5.jpg;") )</f>
        <v>https://raw.githubusercontent.com/maxuzkikh/Ozon_upload/main/images/A5/bart_b_horiz_2.jpg;https://raw.githubusercontent.com/maxuzkikh/Ozon_upload/main/images/A5/bart_b_horiz_3.jpg;https://raw.githubusercontent.com/maxuzkikh/Ozon_upload/main/images/A5/bart_b_horiz_4.jpg;https://raw.githubusercontent.com/maxuzkikh/Ozon_upload/main/images/A5/bart_b_horiz_5.jpg;https://raw.githubusercontent.com/maxuzkikh/Ozon_upload/main/images/A5/instruction_A5.jpg;</v>
      </c>
      <c r="AP4" s="14" t="str">
        <f aca="false">J4</f>
        <v>Punky Monkey</v>
      </c>
      <c r="AQ4" s="16" t="s">
        <v>81</v>
      </c>
      <c r="AS4" s="11"/>
      <c r="AT4" s="0" t="str">
        <f aca="false">SUBSTITUTE(A4,"Термонаклейка ","")</f>
        <v>Барт Прыгает на скейте Симпсоны</v>
      </c>
      <c r="AU4" s="10" t="s">
        <v>82</v>
      </c>
      <c r="AV4" s="0" t="str">
        <f aca="false">S4</f>
        <v>Термонаклейка Барт Прыгает на скейте Симпсоны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AX4" s="12" t="str">
        <f aca="false">X4</f>
        <v>Россия</v>
      </c>
      <c r="BA4" s="12" t="str">
        <f aca="false">R4</f>
        <v>Полимерный материал</v>
      </c>
      <c r="BC4" s="11" t="s">
        <v>80</v>
      </c>
      <c r="BD4" s="11"/>
      <c r="BE4" s="15" t="str">
        <f aca="false">CONCATENATE(H4,C4,"_color.jpg")</f>
        <v>https://raw.githubusercontent.com/maxuzkikh/Ozon_upload/main/images/A5/bart_b_horiz_color.jpg</v>
      </c>
      <c r="BM4" s="0" t="str">
        <f aca="false">CONCATENATE("термонаклейка для одежды, термотрансфер, заплатка, принт, наклейка для декора одежды и других предметов из текстиля,",SUBSTITUTE(A4,"Термонаклейка",""))</f>
        <v>термонаклейка для одежды, термотрансфер, заплатка, принт, наклейка для декора одежды и других предметов из текстиля, Барт Прыгает на скейте Симпсоны</v>
      </c>
      <c r="BR4" s="6" t="s">
        <v>83</v>
      </c>
      <c r="BS4" s="17" t="str">
        <f aca="false">CONCATENATE(H4,"Video_DTF.mp4")</f>
        <v>https://raw.githubusercontent.com/maxuzkikh/Ozon_upload/main/images/A5/Video_DTF.mp4</v>
      </c>
    </row>
    <row r="5" customFormat="false" ht="18.65" hidden="false" customHeight="true" outlineLevel="0" collapsed="false">
      <c r="A5" s="6" t="s">
        <v>90</v>
      </c>
      <c r="B5" s="0" t="s">
        <v>91</v>
      </c>
      <c r="C5" s="0" t="s">
        <v>92</v>
      </c>
      <c r="D5" s="0" t="str">
        <f aca="false">CONCATENATE("C:\Users\Max\Documents\GitHub\Ozon_upload\barcode\Термонаклека\A5\", A5, ".pdf")</f>
        <v>C:\Users\Max\Documents\GitHub\Ozon_upload\barcode\Термонаклека\A5\Термонаклейка Принцессы дисней.pdf</v>
      </c>
      <c r="F5" s="0" t="n">
        <v>1</v>
      </c>
      <c r="G5" s="0" t="n">
        <v>2</v>
      </c>
      <c r="H5" s="11" t="s">
        <v>74</v>
      </c>
      <c r="I5" s="0" t="s">
        <v>75</v>
      </c>
      <c r="J5" s="0" t="s">
        <v>76</v>
      </c>
      <c r="M5" s="0" t="str">
        <f aca="false">A5</f>
        <v>Термонаклейка Принцессы дисней</v>
      </c>
      <c r="O5" s="0" t="str">
        <f aca="false">"Термонаклейка для одежды:" &amp; SUBSTITUTE(A5, "Термонаклейка", "")</f>
        <v>Термонаклейка для одежды: Принцессы дисней</v>
      </c>
      <c r="P5" s="7" t="str">
        <f aca="false">B5</f>
        <v>OZN1489755132</v>
      </c>
      <c r="Q5" s="0" t="n">
        <v>285</v>
      </c>
      <c r="R5" s="0" t="s">
        <v>77</v>
      </c>
      <c r="S5" s="8" t="str">
        <f aca="false">A5&amp;Описание!B10</f>
        <v>Термонаклейка Принцессы дисней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T5" s="0" t="n">
        <v>1</v>
      </c>
      <c r="U5" s="0" t="n">
        <v>21</v>
      </c>
      <c r="V5" s="0" t="n">
        <v>18</v>
      </c>
      <c r="W5" s="0" t="n">
        <v>10</v>
      </c>
      <c r="X5" s="0" t="s">
        <v>78</v>
      </c>
      <c r="Y5" s="9" t="str">
        <f aca="false">CONCATENATE(CONCATENATE(H5,C5,"_1.jpg;"),CONCATENATE(H5,C5,"_2.jpg;"),CONCATENATE(H5,C5,"_3.jpg;"),CONCATENATE(H5,C5,"_4.jpg;"),CONCATENATE(H5,C5,"_5.jpg;"),CONCATENATE(H5,"instruction_A5.jpg;"),CONCATENATE(H5,"Video_DTF.mp4;"))</f>
        <v>https://raw.githubusercontent.com/maxuzkikh/Ozon_upload/main/images/A5/disney_ladies_a_horiz_1.jpg;https://raw.githubusercontent.com/maxuzkikh/Ozon_upload/main/images/A5/disney_ladies_a_horiz_2.jpg;https://raw.githubusercontent.com/maxuzkikh/Ozon_upload/main/images/A5/disney_ladies_a_horiz_3.jpg;https://raw.githubusercontent.com/maxuzkikh/Ozon_upload/main/images/A5/disney_ladies_a_horiz_4.jpg;https://raw.githubusercontent.com/maxuzkikh/Ozon_upload/main/images/A5/disney_ladies_a_horiz_5.jpg;https://raw.githubusercontent.com/maxuzkikh/Ozon_upload/main/images/A5/instruction_A5.jpg;https://raw.githubusercontent.com/maxuzkikh/Ozon_upload/main/images/A5/Video_DTF.mp4;</v>
      </c>
      <c r="AA5" s="0" t="str">
        <f aca="false">A5</f>
        <v>Термонаклейка Принцессы дисней</v>
      </c>
      <c r="AB5" s="0" t="n">
        <f aca="false">Q5</f>
        <v>285</v>
      </c>
      <c r="AC5" s="0" t="n">
        <f aca="false">ROUND(AB5*1.5,0)</f>
        <v>428</v>
      </c>
      <c r="AD5" s="10" t="s">
        <v>79</v>
      </c>
      <c r="AE5" s="11" t="s">
        <v>80</v>
      </c>
      <c r="AH5" s="0" t="n">
        <f aca="false">W5</f>
        <v>10</v>
      </c>
      <c r="AI5" s="12" t="n">
        <f aca="false">V5*10</f>
        <v>180</v>
      </c>
      <c r="AJ5" s="13" t="n">
        <v>1</v>
      </c>
      <c r="AK5" s="12" t="n">
        <f aca="false">U5*10</f>
        <v>210</v>
      </c>
      <c r="AL5" s="14" t="str">
        <f aca="false">CONCATENATE(H5,C5,"_1.jpg")</f>
        <v>https://raw.githubusercontent.com/maxuzkikh/Ozon_upload/main/images/A5/disney_ladies_a_horiz_1.jpg</v>
      </c>
      <c r="AM5" s="15" t="str">
        <f aca="false">CONCATENATE(CONCATENATE(H5, C5, "_2.jpg;"),CONCATENATE(H5, C5, "_3.jpg;"),CONCATENATE(H5, C5, "_4.jpg;"),CONCATENATE(H5, C5, "_5.jpg;"),CONCATENATE(H5, "instruction_A5.jpg;") )</f>
        <v>https://raw.githubusercontent.com/maxuzkikh/Ozon_upload/main/images/A5/disney_ladies_a_horiz_2.jpg;https://raw.githubusercontent.com/maxuzkikh/Ozon_upload/main/images/A5/disney_ladies_a_horiz_3.jpg;https://raw.githubusercontent.com/maxuzkikh/Ozon_upload/main/images/A5/disney_ladies_a_horiz_4.jpg;https://raw.githubusercontent.com/maxuzkikh/Ozon_upload/main/images/A5/disney_ladies_a_horiz_5.jpg;https://raw.githubusercontent.com/maxuzkikh/Ozon_upload/main/images/A5/instruction_A5.jpg;</v>
      </c>
      <c r="AP5" s="14" t="str">
        <f aca="false">J5</f>
        <v>Punky Monkey</v>
      </c>
      <c r="AQ5" s="16" t="s">
        <v>81</v>
      </c>
      <c r="AS5" s="11"/>
      <c r="AT5" s="0" t="str">
        <f aca="false">SUBSTITUTE(A5,"Термонаклейка ","")</f>
        <v>Принцессы дисней</v>
      </c>
      <c r="AU5" s="10" t="s">
        <v>82</v>
      </c>
      <c r="AV5" s="0" t="str">
        <f aca="false">S5</f>
        <v>Термонаклейка Принцессы дисней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AX5" s="12" t="str">
        <f aca="false">X5</f>
        <v>Россия</v>
      </c>
      <c r="BA5" s="12" t="str">
        <f aca="false">R5</f>
        <v>Полимерный материал</v>
      </c>
      <c r="BC5" s="11" t="s">
        <v>80</v>
      </c>
      <c r="BD5" s="11"/>
      <c r="BE5" s="15" t="str">
        <f aca="false">CONCATENATE(H5,C5,"_color.jpg")</f>
        <v>https://raw.githubusercontent.com/maxuzkikh/Ozon_upload/main/images/A5/disney_ladies_a_horiz_color.jpg</v>
      </c>
      <c r="BM5" s="0" t="str">
        <f aca="false">CONCATENATE("термонаклейка для одежды, термотрансфер, заплатка, принт, наклейка для декора одежды и других предметов из текстиля,",SUBSTITUTE(A5,"Термонаклейка",""))</f>
        <v>термонаклейка для одежды, термотрансфер, заплатка, принт, наклейка для декора одежды и других предметов из текстиля, Принцессы дисней</v>
      </c>
      <c r="BR5" s="6" t="s">
        <v>83</v>
      </c>
      <c r="BS5" s="17" t="str">
        <f aca="false">CONCATENATE(H5,"Video_DTF.mp4")</f>
        <v>https://raw.githubusercontent.com/maxuzkikh/Ozon_upload/main/images/A5/Video_DTF.mp4</v>
      </c>
    </row>
    <row r="6" customFormat="false" ht="18.65" hidden="false" customHeight="true" outlineLevel="0" collapsed="false">
      <c r="A6" s="6" t="s">
        <v>93</v>
      </c>
      <c r="B6" s="0" t="s">
        <v>94</v>
      </c>
      <c r="C6" s="0" t="s">
        <v>95</v>
      </c>
      <c r="D6" s="0" t="str">
        <f aca="false">CONCATENATE("C:\Users\Max\Documents\GitHub\Ozon_upload\barcode\Термонаклека\A5\", A6, ".pdf")</f>
        <v>C:\Users\Max\Documents\GitHub\Ozon_upload\barcode\Термонаклека\A5\Термонаклейка Холодное сердце 3 Эльза Анна Олаф.pdf</v>
      </c>
      <c r="F6" s="0" t="n">
        <v>1</v>
      </c>
      <c r="G6" s="0" t="n">
        <v>2</v>
      </c>
      <c r="H6" s="11" t="s">
        <v>74</v>
      </c>
      <c r="I6" s="0" t="s">
        <v>75</v>
      </c>
      <c r="J6" s="0" t="s">
        <v>76</v>
      </c>
      <c r="M6" s="0" t="str">
        <f aca="false">A6</f>
        <v>Термонаклейка Холодное сердце 3 Эльза Анна Олаф</v>
      </c>
      <c r="O6" s="0" t="str">
        <f aca="false">"Термонаклейка для одежды:" &amp; SUBSTITUTE(A6, "Термонаклейка", "")</f>
        <v>Термонаклейка для одежды: Холодное сердце 3 Эльза Анна Олаф</v>
      </c>
      <c r="P6" s="7" t="str">
        <f aca="false">B6</f>
        <v>OZN1489755133</v>
      </c>
      <c r="Q6" s="0" t="n">
        <v>285</v>
      </c>
      <c r="R6" s="0" t="s">
        <v>77</v>
      </c>
      <c r="S6" s="8" t="str">
        <f aca="false">A6&amp;Описание!B11</f>
        <v>Термонаклейка Холодное сердце 3 Эльза Анна Олаф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T6" s="0" t="n">
        <v>1</v>
      </c>
      <c r="U6" s="0" t="n">
        <v>21</v>
      </c>
      <c r="V6" s="0" t="n">
        <v>18</v>
      </c>
      <c r="W6" s="0" t="n">
        <v>10</v>
      </c>
      <c r="X6" s="0" t="s">
        <v>78</v>
      </c>
      <c r="Y6" s="9" t="str">
        <f aca="false">CONCATENATE(CONCATENATE(H6,C6,"_1.jpg;"),CONCATENATE(H6,C6,"_2.jpg;"),CONCATENATE(H6,C6,"_3.jpg;"),CONCATENATE(H6,C6,"_4.jpg;"),CONCATENATE(H6,C6,"_5.jpg;"),CONCATENATE(H6,"instruction_A5.jpg;"),CONCATENATE(H6,"Video_DTF.mp4;"))</f>
        <v>https://raw.githubusercontent.com/maxuzkikh/Ozon_upload/main/images/A5/elsa_anna_olaf_heart_art_horiz_1.jpg;https://raw.githubusercontent.com/maxuzkikh/Ozon_upload/main/images/A5/elsa_anna_olaf_heart_art_horiz_2.jpg;https://raw.githubusercontent.com/maxuzkikh/Ozon_upload/main/images/A5/elsa_anna_olaf_heart_art_horiz_3.jpg;https://raw.githubusercontent.com/maxuzkikh/Ozon_upload/main/images/A5/elsa_anna_olaf_heart_art_horiz_4.jpg;https://raw.githubusercontent.com/maxuzkikh/Ozon_upload/main/images/A5/elsa_anna_olaf_heart_art_horiz_5.jpg;https://raw.githubusercontent.com/maxuzkikh/Ozon_upload/main/images/A5/instruction_A5.jpg;https://raw.githubusercontent.com/maxuzkikh/Ozon_upload/main/images/A5/Video_DTF.mp4;</v>
      </c>
      <c r="AA6" s="0" t="str">
        <f aca="false">A6</f>
        <v>Термонаклейка Холодное сердце 3 Эльза Анна Олаф</v>
      </c>
      <c r="AB6" s="0" t="n">
        <f aca="false">Q6</f>
        <v>285</v>
      </c>
      <c r="AC6" s="0" t="n">
        <f aca="false">ROUND(AB6*1.5,0)</f>
        <v>428</v>
      </c>
      <c r="AD6" s="10" t="s">
        <v>79</v>
      </c>
      <c r="AE6" s="11" t="s">
        <v>80</v>
      </c>
      <c r="AH6" s="0" t="n">
        <f aca="false">W6</f>
        <v>10</v>
      </c>
      <c r="AI6" s="12" t="n">
        <f aca="false">V6*10</f>
        <v>180</v>
      </c>
      <c r="AJ6" s="13" t="n">
        <v>1</v>
      </c>
      <c r="AK6" s="12" t="n">
        <f aca="false">U6*10</f>
        <v>210</v>
      </c>
      <c r="AL6" s="14" t="str">
        <f aca="false">CONCATENATE(H6,C6,"_1.jpg")</f>
        <v>https://raw.githubusercontent.com/maxuzkikh/Ozon_upload/main/images/A5/elsa_anna_olaf_heart_art_horiz_1.jpg</v>
      </c>
      <c r="AM6" s="15" t="str">
        <f aca="false">CONCATENATE(CONCATENATE(H6, C6, "_2.jpg;"),CONCATENATE(H6, C6, "_3.jpg;"),CONCATENATE(H6, C6, "_4.jpg;"),CONCATENATE(H6, C6, "_5.jpg;"),CONCATENATE(H6, "instruction_A5.jpg;") )</f>
        <v>https://raw.githubusercontent.com/maxuzkikh/Ozon_upload/main/images/A5/elsa_anna_olaf_heart_art_horiz_2.jpg;https://raw.githubusercontent.com/maxuzkikh/Ozon_upload/main/images/A5/elsa_anna_olaf_heart_art_horiz_3.jpg;https://raw.githubusercontent.com/maxuzkikh/Ozon_upload/main/images/A5/elsa_anna_olaf_heart_art_horiz_4.jpg;https://raw.githubusercontent.com/maxuzkikh/Ozon_upload/main/images/A5/elsa_anna_olaf_heart_art_horiz_5.jpg;https://raw.githubusercontent.com/maxuzkikh/Ozon_upload/main/images/A5/instruction_A5.jpg;</v>
      </c>
      <c r="AP6" s="14" t="str">
        <f aca="false">J6</f>
        <v>Punky Monkey</v>
      </c>
      <c r="AQ6" s="16" t="s">
        <v>81</v>
      </c>
      <c r="AS6" s="11"/>
      <c r="AT6" s="0" t="str">
        <f aca="false">SUBSTITUTE(A6,"Термонаклейка ","")</f>
        <v>Холодное сердце 3 Эльза Анна Олаф</v>
      </c>
      <c r="AU6" s="10" t="s">
        <v>82</v>
      </c>
      <c r="AV6" s="0" t="str">
        <f aca="false">S6</f>
        <v>Термонаклейка Холодное сердце 3 Эльза Анна Олаф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AX6" s="12" t="str">
        <f aca="false">X6</f>
        <v>Россия</v>
      </c>
      <c r="BA6" s="12" t="str">
        <f aca="false">R6</f>
        <v>Полимерный материал</v>
      </c>
      <c r="BC6" s="11" t="s">
        <v>80</v>
      </c>
      <c r="BD6" s="11"/>
      <c r="BE6" s="15" t="str">
        <f aca="false">CONCATENATE(H6,C6,"_color.jpg")</f>
        <v>https://raw.githubusercontent.com/maxuzkikh/Ozon_upload/main/images/A5/elsa_anna_olaf_heart_art_horiz_color.jpg</v>
      </c>
      <c r="BM6" s="0" t="str">
        <f aca="false">CONCATENATE("термонаклейка для одежды, термотрансфер, заплатка, принт, наклейка для декора одежды и других предметов из текстиля,",SUBSTITUTE(A6,"Термонаклейка",""))</f>
        <v>термонаклейка для одежды, термотрансфер, заплатка, принт, наклейка для декора одежды и других предметов из текстиля, Холодное сердце 3 Эльза Анна Олаф</v>
      </c>
      <c r="BR6" s="6" t="s">
        <v>83</v>
      </c>
      <c r="BS6" s="17" t="str">
        <f aca="false">CONCATENATE(H6,"Video_DTF.mp4")</f>
        <v>https://raw.githubusercontent.com/maxuzkikh/Ozon_upload/main/images/A5/Video_DTF.mp4</v>
      </c>
    </row>
    <row r="7" customFormat="false" ht="18.65" hidden="false" customHeight="true" outlineLevel="0" collapsed="false">
      <c r="A7" s="6" t="s">
        <v>96</v>
      </c>
      <c r="B7" s="0" t="s">
        <v>97</v>
      </c>
      <c r="C7" s="0" t="s">
        <v>98</v>
      </c>
      <c r="D7" s="0" t="str">
        <f aca="false">CONCATENATE("C:\Users\Max\Documents\GitHub\Ozon_upload\barcode\Термонаклека\A5\", A7, ".pdf")</f>
        <v>C:\Users\Max\Documents\GitHub\Ozon_upload\barcode\Термонаклека\A5\Термонаклейка Эльза Анна Холодное сердце стоят.pdf</v>
      </c>
      <c r="F7" s="0" t="n">
        <v>1</v>
      </c>
      <c r="G7" s="0" t="n">
        <v>2</v>
      </c>
      <c r="H7" s="11" t="s">
        <v>74</v>
      </c>
      <c r="I7" s="0" t="s">
        <v>75</v>
      </c>
      <c r="J7" s="0" t="s">
        <v>76</v>
      </c>
      <c r="M7" s="0" t="str">
        <f aca="false">A7</f>
        <v>Термонаклейка Эльза Анна Холодное сердце стоят</v>
      </c>
      <c r="O7" s="0" t="str">
        <f aca="false">"Термонаклейка для одежды:" &amp; SUBSTITUTE(A7, "Термонаклейка", "")</f>
        <v>Термонаклейка для одежды: Эльза Анна Холодное сердце стоят</v>
      </c>
      <c r="P7" s="7" t="str">
        <f aca="false">B7</f>
        <v>OZN1489755038</v>
      </c>
      <c r="Q7" s="0" t="n">
        <v>285</v>
      </c>
      <c r="R7" s="0" t="s">
        <v>77</v>
      </c>
      <c r="S7" s="8" t="str">
        <f aca="false">A7&amp;Описание!B12</f>
        <v>Термонаклейка Эльза Анна Холодное сердце стоят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T7" s="0" t="n">
        <v>1</v>
      </c>
      <c r="U7" s="0" t="n">
        <v>21</v>
      </c>
      <c r="V7" s="0" t="n">
        <v>18</v>
      </c>
      <c r="W7" s="0" t="n">
        <v>10</v>
      </c>
      <c r="X7" s="0" t="s">
        <v>78</v>
      </c>
      <c r="Y7" s="9" t="str">
        <f aca="false">CONCATENATE(CONCATENATE(H7,C7,"_1.jpg;"),CONCATENATE(H7,C7,"_2.jpg;"),CONCATENATE(H7,C7,"_3.jpg;"),CONCATENATE(H7,C7,"_4.jpg;"),CONCATENATE(H7,C7,"_5.jpg;"),CONCATENATE(H7,"instruction_A5.jpg;"),CONCATENATE(H7,"Video_DTF.mp4;"))</f>
        <v>https://raw.githubusercontent.com/maxuzkikh/Ozon_upload/main/images/A5/elsa_anna_stand_vert_1.jpg;https://raw.githubusercontent.com/maxuzkikh/Ozon_upload/main/images/A5/elsa_anna_stand_vert_2.jpg;https://raw.githubusercontent.com/maxuzkikh/Ozon_upload/main/images/A5/elsa_anna_stand_vert_3.jpg;https://raw.githubusercontent.com/maxuzkikh/Ozon_upload/main/images/A5/elsa_anna_stand_vert_4.jpg;https://raw.githubusercontent.com/maxuzkikh/Ozon_upload/main/images/A5/elsa_anna_stand_vert_5.jpg;https://raw.githubusercontent.com/maxuzkikh/Ozon_upload/main/images/A5/instruction_A5.jpg;https://raw.githubusercontent.com/maxuzkikh/Ozon_upload/main/images/A5/Video_DTF.mp4;</v>
      </c>
      <c r="AA7" s="0" t="str">
        <f aca="false">A7</f>
        <v>Термонаклейка Эльза Анна Холодное сердце стоят</v>
      </c>
      <c r="AB7" s="0" t="n">
        <f aca="false">Q7</f>
        <v>285</v>
      </c>
      <c r="AC7" s="0" t="n">
        <f aca="false">ROUND(AB7*1.5,0)</f>
        <v>428</v>
      </c>
      <c r="AD7" s="10" t="s">
        <v>79</v>
      </c>
      <c r="AE7" s="11" t="s">
        <v>80</v>
      </c>
      <c r="AH7" s="0" t="n">
        <f aca="false">W7</f>
        <v>10</v>
      </c>
      <c r="AI7" s="12" t="n">
        <f aca="false">V7*10</f>
        <v>180</v>
      </c>
      <c r="AJ7" s="13" t="n">
        <v>1</v>
      </c>
      <c r="AK7" s="12" t="n">
        <f aca="false">U7*10</f>
        <v>210</v>
      </c>
      <c r="AL7" s="14" t="str">
        <f aca="false">CONCATENATE(H7,C7,"_1.jpg")</f>
        <v>https://raw.githubusercontent.com/maxuzkikh/Ozon_upload/main/images/A5/elsa_anna_stand_vert_1.jpg</v>
      </c>
      <c r="AM7" s="15" t="str">
        <f aca="false">CONCATENATE(CONCATENATE(H7, C7, "_2.jpg;"),CONCATENATE(H7, C7, "_3.jpg;"),CONCATENATE(H7, C7, "_4.jpg;"),CONCATENATE(H7, C7, "_5.jpg;"),CONCATENATE(H7, "instruction_A5.jpg;") )</f>
        <v>https://raw.githubusercontent.com/maxuzkikh/Ozon_upload/main/images/A5/elsa_anna_stand_vert_2.jpg;https://raw.githubusercontent.com/maxuzkikh/Ozon_upload/main/images/A5/elsa_anna_stand_vert_3.jpg;https://raw.githubusercontent.com/maxuzkikh/Ozon_upload/main/images/A5/elsa_anna_stand_vert_4.jpg;https://raw.githubusercontent.com/maxuzkikh/Ozon_upload/main/images/A5/elsa_anna_stand_vert_5.jpg;https://raw.githubusercontent.com/maxuzkikh/Ozon_upload/main/images/A5/instruction_A5.jpg;</v>
      </c>
      <c r="AP7" s="14" t="str">
        <f aca="false">J7</f>
        <v>Punky Monkey</v>
      </c>
      <c r="AQ7" s="16" t="s">
        <v>81</v>
      </c>
      <c r="AS7" s="11"/>
      <c r="AT7" s="0" t="str">
        <f aca="false">SUBSTITUTE(A7,"Термонаклейка ","")</f>
        <v>Эльза Анна Холодное сердце стоят</v>
      </c>
      <c r="AU7" s="10" t="s">
        <v>82</v>
      </c>
      <c r="AV7" s="0" t="str">
        <f aca="false">S7</f>
        <v>Термонаклейка Эльза Анна Холодное сердце стоят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AX7" s="12" t="str">
        <f aca="false">X7</f>
        <v>Россия</v>
      </c>
      <c r="BA7" s="12" t="str">
        <f aca="false">R7</f>
        <v>Полимерный материал</v>
      </c>
      <c r="BC7" s="11" t="s">
        <v>80</v>
      </c>
      <c r="BD7" s="11"/>
      <c r="BE7" s="15" t="str">
        <f aca="false">CONCATENATE(H7,C7,"_color.jpg")</f>
        <v>https://raw.githubusercontent.com/maxuzkikh/Ozon_upload/main/images/A5/elsa_anna_stand_vert_color.jpg</v>
      </c>
      <c r="BM7" s="0" t="str">
        <f aca="false">CONCATENATE("термонаклейка для одежды, термотрансфер, заплатка, принт, наклейка для декора одежды и других предметов из текстиля,",SUBSTITUTE(A7,"Термонаклейка",""))</f>
        <v>термонаклейка для одежды, термотрансфер, заплатка, принт, наклейка для декора одежды и других предметов из текстиля, Эльза Анна Холодное сердце стоят</v>
      </c>
      <c r="BR7" s="6" t="s">
        <v>83</v>
      </c>
      <c r="BS7" s="17" t="str">
        <f aca="false">CONCATENATE(H7,"Video_DTF.mp4")</f>
        <v>https://raw.githubusercontent.com/maxuzkikh/Ozon_upload/main/images/A5/Video_DTF.mp4</v>
      </c>
    </row>
    <row r="8" customFormat="false" ht="18.65" hidden="false" customHeight="true" outlineLevel="0" collapsed="false">
      <c r="A8" s="6" t="s">
        <v>99</v>
      </c>
      <c r="B8" s="0" t="s">
        <v>100</v>
      </c>
      <c r="C8" s="0" t="s">
        <v>101</v>
      </c>
      <c r="D8" s="0" t="str">
        <f aca="false">CONCATENATE("C:\Users\Max\Documents\GitHub\Ozon_upload\barcode\Термонаклека\A5\", A8, ".pdf")</f>
        <v>C:\Users\Max\Documents\GitHub\Ozon_upload\barcode\Термонаклека\A5\Термонаклейка Эльза обнимает Олафа Холодное сердце.pdf</v>
      </c>
      <c r="F8" s="0" t="n">
        <v>1</v>
      </c>
      <c r="G8" s="0" t="n">
        <v>2</v>
      </c>
      <c r="H8" s="11" t="s">
        <v>74</v>
      </c>
      <c r="I8" s="0" t="s">
        <v>75</v>
      </c>
      <c r="J8" s="0" t="s">
        <v>76</v>
      </c>
      <c r="M8" s="0" t="str">
        <f aca="false">A8</f>
        <v>Термонаклейка Эльза обнимает Олафа Холодное сердце</v>
      </c>
      <c r="O8" s="0" t="str">
        <f aca="false">"Термонаклейка для одежды:" &amp; SUBSTITUTE(A8, "Термонаклейка", "")</f>
        <v>Термонаклейка для одежды: Эльза обнимает Олафа Холодное сердце</v>
      </c>
      <c r="P8" s="7" t="str">
        <f aca="false">B8</f>
        <v>OZN1489755557</v>
      </c>
      <c r="Q8" s="0" t="n">
        <v>285</v>
      </c>
      <c r="R8" s="0" t="s">
        <v>77</v>
      </c>
      <c r="S8" s="8" t="str">
        <f aca="false">A8&amp;Описание!B13</f>
        <v>Термонаклейка Эльза обнимает Олафа Холодное сердце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T8" s="0" t="n">
        <v>1</v>
      </c>
      <c r="U8" s="0" t="n">
        <v>21</v>
      </c>
      <c r="V8" s="0" t="n">
        <v>18</v>
      </c>
      <c r="W8" s="0" t="n">
        <v>10</v>
      </c>
      <c r="X8" s="0" t="s">
        <v>78</v>
      </c>
      <c r="Y8" s="9" t="str">
        <f aca="false">CONCATENATE(CONCATENATE(H8,C8,"_1.jpg;"),CONCATENATE(H8,C8,"_2.jpg;"),CONCATENATE(H8,C8,"_3.jpg;"),CONCATENATE(H8,C8,"_4.jpg;"),CONCATENATE(H8,C8,"_5.jpg;"),CONCATENATE(H8,"instruction_A5.jpg;"),CONCATENATE(H8,"Video_DTF.mp4;"))</f>
        <v>https://raw.githubusercontent.com/maxuzkikh/Ozon_upload/main/images/A5/elsa_olaf_hug_a_vert_1.jpg;https://raw.githubusercontent.com/maxuzkikh/Ozon_upload/main/images/A5/elsa_olaf_hug_a_vert_2.jpg;https://raw.githubusercontent.com/maxuzkikh/Ozon_upload/main/images/A5/elsa_olaf_hug_a_vert_3.jpg;https://raw.githubusercontent.com/maxuzkikh/Ozon_upload/main/images/A5/elsa_olaf_hug_a_vert_4.jpg;https://raw.githubusercontent.com/maxuzkikh/Ozon_upload/main/images/A5/elsa_olaf_hug_a_vert_5.jpg;https://raw.githubusercontent.com/maxuzkikh/Ozon_upload/main/images/A5/instruction_A5.jpg;https://raw.githubusercontent.com/maxuzkikh/Ozon_upload/main/images/A5/Video_DTF.mp4;</v>
      </c>
      <c r="AA8" s="0" t="str">
        <f aca="false">A8</f>
        <v>Термонаклейка Эльза обнимает Олафа Холодное сердце</v>
      </c>
      <c r="AB8" s="0" t="n">
        <f aca="false">Q8</f>
        <v>285</v>
      </c>
      <c r="AC8" s="0" t="n">
        <f aca="false">ROUND(AB8*1.5,0)</f>
        <v>428</v>
      </c>
      <c r="AD8" s="10" t="s">
        <v>79</v>
      </c>
      <c r="AE8" s="11" t="s">
        <v>80</v>
      </c>
      <c r="AH8" s="0" t="n">
        <f aca="false">W8</f>
        <v>10</v>
      </c>
      <c r="AI8" s="12" t="n">
        <f aca="false">V8*10</f>
        <v>180</v>
      </c>
      <c r="AJ8" s="13" t="n">
        <v>1</v>
      </c>
      <c r="AK8" s="12" t="n">
        <f aca="false">U8*10</f>
        <v>210</v>
      </c>
      <c r="AL8" s="14" t="str">
        <f aca="false">CONCATENATE(H8,C8,"_1.jpg")</f>
        <v>https://raw.githubusercontent.com/maxuzkikh/Ozon_upload/main/images/A5/elsa_olaf_hug_a_vert_1.jpg</v>
      </c>
      <c r="AM8" s="15" t="str">
        <f aca="false">CONCATENATE(CONCATENATE(H8, C8, "_2.jpg;"),CONCATENATE(H8, C8, "_3.jpg;"),CONCATENATE(H8, C8, "_4.jpg;"),CONCATENATE(H8, C8, "_5.jpg;"),CONCATENATE(H8, "instruction_A5.jpg;") )</f>
        <v>https://raw.githubusercontent.com/maxuzkikh/Ozon_upload/main/images/A5/elsa_olaf_hug_a_vert_2.jpg;https://raw.githubusercontent.com/maxuzkikh/Ozon_upload/main/images/A5/elsa_olaf_hug_a_vert_3.jpg;https://raw.githubusercontent.com/maxuzkikh/Ozon_upload/main/images/A5/elsa_olaf_hug_a_vert_4.jpg;https://raw.githubusercontent.com/maxuzkikh/Ozon_upload/main/images/A5/elsa_olaf_hug_a_vert_5.jpg;https://raw.githubusercontent.com/maxuzkikh/Ozon_upload/main/images/A5/instruction_A5.jpg;</v>
      </c>
      <c r="AP8" s="14" t="str">
        <f aca="false">J8</f>
        <v>Punky Monkey</v>
      </c>
      <c r="AQ8" s="16" t="s">
        <v>81</v>
      </c>
      <c r="AS8" s="11"/>
      <c r="AT8" s="0" t="str">
        <f aca="false">SUBSTITUTE(A8,"Термонаклейка ","")</f>
        <v>Эльза обнимает Олафа Холодное сердце</v>
      </c>
      <c r="AU8" s="10" t="s">
        <v>82</v>
      </c>
      <c r="AV8" s="0" t="str">
        <f aca="false">S8</f>
        <v>Термонаклейка Эльза обнимает Олафа Холодное сердце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AX8" s="12" t="str">
        <f aca="false">X8</f>
        <v>Россия</v>
      </c>
      <c r="BA8" s="12" t="str">
        <f aca="false">R8</f>
        <v>Полимерный материал</v>
      </c>
      <c r="BC8" s="11" t="s">
        <v>80</v>
      </c>
      <c r="BD8" s="11"/>
      <c r="BE8" s="15" t="str">
        <f aca="false">CONCATENATE(H8,C8,"_color.jpg")</f>
        <v>https://raw.githubusercontent.com/maxuzkikh/Ozon_upload/main/images/A5/elsa_olaf_hug_a_vert_color.jpg</v>
      </c>
      <c r="BM8" s="0" t="str">
        <f aca="false">CONCATENATE("термонаклейка для одежды, термотрансфер, заплатка, принт, наклейка для декора одежды и других предметов из текстиля,",SUBSTITUTE(A8,"Термонаклейка",""))</f>
        <v>термонаклейка для одежды, термотрансфер, заплатка, принт, наклейка для декора одежды и других предметов из текстиля, Эльза обнимает Олафа Холодное сердце</v>
      </c>
      <c r="BR8" s="6" t="s">
        <v>83</v>
      </c>
      <c r="BS8" s="17" t="str">
        <f aca="false">CONCATENATE(H8,"Video_DTF.mp4")</f>
        <v>https://raw.githubusercontent.com/maxuzkikh/Ozon_upload/main/images/A5/Video_DTF.mp4</v>
      </c>
    </row>
    <row r="9" customFormat="false" ht="18.65" hidden="false" customHeight="true" outlineLevel="0" collapsed="false">
      <c r="A9" s="6" t="s">
        <v>102</v>
      </c>
      <c r="B9" s="0" t="s">
        <v>103</v>
      </c>
      <c r="C9" s="0" t="s">
        <v>104</v>
      </c>
      <c r="D9" s="0" t="str">
        <f aca="false">CONCATENATE("C:\Users\Max\Documents\GitHub\Ozon_upload\barcode\Термонаклека\A5\", A9, ".pdf")</f>
        <v>C:\Users\Max\Documents\GitHub\Ozon_upload\barcode\Термонаклека\A5\Термонаклейка Хаги Ваги ест завтрак.pdf</v>
      </c>
      <c r="F9" s="0" t="n">
        <v>1</v>
      </c>
      <c r="G9" s="0" t="n">
        <v>2</v>
      </c>
      <c r="H9" s="11" t="s">
        <v>74</v>
      </c>
      <c r="I9" s="0" t="s">
        <v>75</v>
      </c>
      <c r="J9" s="0" t="s">
        <v>76</v>
      </c>
      <c r="M9" s="0" t="str">
        <f aca="false">A9</f>
        <v>Термонаклейка Хаги Ваги ест завтрак</v>
      </c>
      <c r="O9" s="0" t="str">
        <f aca="false">"Термонаклейка для одежды:" &amp; SUBSTITUTE(A9, "Термонаклейка", "")</f>
        <v>Термонаклейка для одежды: Хаги Ваги ест завтрак</v>
      </c>
      <c r="P9" s="7" t="str">
        <f aca="false">B9</f>
        <v>OZN1489755618</v>
      </c>
      <c r="Q9" s="0" t="n">
        <v>285</v>
      </c>
      <c r="R9" s="0" t="s">
        <v>77</v>
      </c>
      <c r="S9" s="8" t="str">
        <f aca="false">A9&amp;Описание!B14</f>
        <v>Термонаклейка Хаги Ваги ест завтрак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T9" s="0" t="n">
        <v>1</v>
      </c>
      <c r="U9" s="0" t="n">
        <v>21</v>
      </c>
      <c r="V9" s="0" t="n">
        <v>18</v>
      </c>
      <c r="W9" s="0" t="n">
        <v>10</v>
      </c>
      <c r="X9" s="0" t="s">
        <v>78</v>
      </c>
      <c r="Y9" s="9" t="str">
        <f aca="false">CONCATENATE(CONCATENATE(H9,C9,"_1.jpg;"),CONCATENATE(H9,C9,"_2.jpg;"),CONCATENATE(H9,C9,"_3.jpg;"),CONCATENATE(H9,C9,"_4.jpg;"),CONCATENATE(H9,C9,"_5.jpg;"),CONCATENATE(H9,"instruction_A5.jpg;"),CONCATENATE(H9,"Video_DTF.mp4;"))</f>
        <v>https://raw.githubusercontent.com/maxuzkikh/Ozon_upload/main/images/A5/huggy_a_vert_1.jpg;https://raw.githubusercontent.com/maxuzkikh/Ozon_upload/main/images/A5/huggy_a_vert_2.jpg;https://raw.githubusercontent.com/maxuzkikh/Ozon_upload/main/images/A5/huggy_a_vert_3.jpg;https://raw.githubusercontent.com/maxuzkikh/Ozon_upload/main/images/A5/huggy_a_vert_4.jpg;https://raw.githubusercontent.com/maxuzkikh/Ozon_upload/main/images/A5/huggy_a_vert_5.jpg;https://raw.githubusercontent.com/maxuzkikh/Ozon_upload/main/images/A5/instruction_A5.jpg;https://raw.githubusercontent.com/maxuzkikh/Ozon_upload/main/images/A5/Video_DTF.mp4;</v>
      </c>
      <c r="AA9" s="0" t="str">
        <f aca="false">A9</f>
        <v>Термонаклейка Хаги Ваги ест завтрак</v>
      </c>
      <c r="AB9" s="0" t="n">
        <f aca="false">Q9</f>
        <v>285</v>
      </c>
      <c r="AC9" s="0" t="n">
        <f aca="false">ROUND(AB9*1.5,0)</f>
        <v>428</v>
      </c>
      <c r="AD9" s="10" t="s">
        <v>79</v>
      </c>
      <c r="AE9" s="11" t="s">
        <v>80</v>
      </c>
      <c r="AH9" s="0" t="n">
        <f aca="false">W9</f>
        <v>10</v>
      </c>
      <c r="AI9" s="12" t="n">
        <f aca="false">V9*10</f>
        <v>180</v>
      </c>
      <c r="AJ9" s="13" t="n">
        <v>1</v>
      </c>
      <c r="AK9" s="12" t="n">
        <f aca="false">U9*10</f>
        <v>210</v>
      </c>
      <c r="AL9" s="14" t="str">
        <f aca="false">CONCATENATE(H9,C9,"_1.jpg")</f>
        <v>https://raw.githubusercontent.com/maxuzkikh/Ozon_upload/main/images/A5/huggy_a_vert_1.jpg</v>
      </c>
      <c r="AM9" s="15" t="str">
        <f aca="false">CONCATENATE(CONCATENATE(H9, C9, "_2.jpg;"),CONCATENATE(H9, C9, "_3.jpg;"),CONCATENATE(H9, C9, "_4.jpg;"),CONCATENATE(H9, C9, "_5.jpg;"),CONCATENATE(H9, "instruction_A5.jpg;") )</f>
        <v>https://raw.githubusercontent.com/maxuzkikh/Ozon_upload/main/images/A5/huggy_a_vert_2.jpg;https://raw.githubusercontent.com/maxuzkikh/Ozon_upload/main/images/A5/huggy_a_vert_3.jpg;https://raw.githubusercontent.com/maxuzkikh/Ozon_upload/main/images/A5/huggy_a_vert_4.jpg;https://raw.githubusercontent.com/maxuzkikh/Ozon_upload/main/images/A5/huggy_a_vert_5.jpg;https://raw.githubusercontent.com/maxuzkikh/Ozon_upload/main/images/A5/instruction_A5.jpg;</v>
      </c>
      <c r="AP9" s="14" t="str">
        <f aca="false">J9</f>
        <v>Punky Monkey</v>
      </c>
      <c r="AQ9" s="16" t="s">
        <v>81</v>
      </c>
      <c r="AS9" s="11"/>
      <c r="AT9" s="0" t="str">
        <f aca="false">SUBSTITUTE(A9,"Термонаклейка ","")</f>
        <v>Хаги Ваги ест завтрак</v>
      </c>
      <c r="AU9" s="10" t="s">
        <v>82</v>
      </c>
      <c r="AV9" s="0" t="str">
        <f aca="false">S9</f>
        <v>Термонаклейка Хаги Ваги ест завтрак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AX9" s="12" t="str">
        <f aca="false">X9</f>
        <v>Россия</v>
      </c>
      <c r="BA9" s="12" t="str">
        <f aca="false">R9</f>
        <v>Полимерный материал</v>
      </c>
      <c r="BC9" s="11" t="s">
        <v>80</v>
      </c>
      <c r="BD9" s="11"/>
      <c r="BE9" s="15" t="str">
        <f aca="false">CONCATENATE(H9,C9,"_color.jpg")</f>
        <v>https://raw.githubusercontent.com/maxuzkikh/Ozon_upload/main/images/A5/huggy_a_vert_color.jpg</v>
      </c>
      <c r="BM9" s="0" t="str">
        <f aca="false">CONCATENATE("термонаклейка для одежды, термотрансфер, заплатка, принт, наклейка для декора одежды и других предметов из текстиля,",SUBSTITUTE(A9,"Термонаклейка",""))</f>
        <v>термонаклейка для одежды, термотрансфер, заплатка, принт, наклейка для декора одежды и других предметов из текстиля, Хаги Ваги ест завтрак</v>
      </c>
      <c r="BR9" s="6" t="s">
        <v>83</v>
      </c>
      <c r="BS9" s="17" t="str">
        <f aca="false">CONCATENATE(H9,"Video_DTF.mp4")</f>
        <v>https://raw.githubusercontent.com/maxuzkikh/Ozon_upload/main/images/A5/Video_DTF.mp4</v>
      </c>
    </row>
    <row r="10" customFormat="false" ht="18.65" hidden="false" customHeight="true" outlineLevel="0" collapsed="false">
      <c r="A10" s="6" t="s">
        <v>105</v>
      </c>
      <c r="B10" s="0" t="s">
        <v>106</v>
      </c>
      <c r="C10" s="0" t="s">
        <v>107</v>
      </c>
      <c r="D10" s="0" t="str">
        <f aca="false">CONCATENATE("C:\Users\Max\Documents\GitHub\Ozon_upload\barcode\Термонаклека\A5\", A10, ".pdf")</f>
        <v>C:\Users\Max\Documents\GitHub\Ozon_upload\barcode\Термонаклека\A5\Термонаклейка Хаги Ваги Голова и надпись.pdf</v>
      </c>
      <c r="F10" s="0" t="n">
        <v>1</v>
      </c>
      <c r="G10" s="0" t="n">
        <v>2</v>
      </c>
      <c r="H10" s="11" t="s">
        <v>74</v>
      </c>
      <c r="I10" s="0" t="s">
        <v>75</v>
      </c>
      <c r="J10" s="0" t="s">
        <v>76</v>
      </c>
      <c r="M10" s="0" t="str">
        <f aca="false">A10</f>
        <v>Термонаклейка Хаги Ваги Голова и надпись</v>
      </c>
      <c r="O10" s="0" t="str">
        <f aca="false">"Термонаклейка для одежды:" &amp; SUBSTITUTE(A10, "Термонаклейка", "")</f>
        <v>Термонаклейка для одежды: Хаги Ваги Голова и надпись</v>
      </c>
      <c r="P10" s="7" t="str">
        <f aca="false">B10</f>
        <v>OZN1489755022</v>
      </c>
      <c r="Q10" s="0" t="n">
        <v>285</v>
      </c>
      <c r="R10" s="0" t="s">
        <v>77</v>
      </c>
      <c r="S10" s="8" t="str">
        <f aca="false">A10&amp;Описание!B15</f>
        <v>Термонаклейка Хаги Ваги Голова и надпись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T10" s="0" t="n">
        <v>1</v>
      </c>
      <c r="U10" s="0" t="n">
        <v>21</v>
      </c>
      <c r="V10" s="0" t="n">
        <v>18</v>
      </c>
      <c r="W10" s="0" t="n">
        <v>10</v>
      </c>
      <c r="X10" s="0" t="s">
        <v>78</v>
      </c>
      <c r="Y10" s="9" t="str">
        <f aca="false">CONCATENATE(CONCATENATE(H10,C10,"_1.jpg;"),CONCATENATE(H10,C10,"_2.jpg;"),CONCATENATE(H10,C10,"_3.jpg;"),CONCATENATE(H10,C10,"_4.jpg;"),CONCATENATE(H10,C10,"_5.jpg;"),CONCATENATE(H10,"instruction_A5.jpg;"),CONCATENATE(H10,"Video_DTF.mp4;"))</f>
        <v>https://raw.githubusercontent.com/maxuzkikh/Ozon_upload/main/images/A5/huggy_b_horiz_1.jpg;https://raw.githubusercontent.com/maxuzkikh/Ozon_upload/main/images/A5/huggy_b_horiz_2.jpg;https://raw.githubusercontent.com/maxuzkikh/Ozon_upload/main/images/A5/huggy_b_horiz_3.jpg;https://raw.githubusercontent.com/maxuzkikh/Ozon_upload/main/images/A5/huggy_b_horiz_4.jpg;https://raw.githubusercontent.com/maxuzkikh/Ozon_upload/main/images/A5/huggy_b_horiz_5.jpg;https://raw.githubusercontent.com/maxuzkikh/Ozon_upload/main/images/A5/instruction_A5.jpg;https://raw.githubusercontent.com/maxuzkikh/Ozon_upload/main/images/A5/Video_DTF.mp4;</v>
      </c>
      <c r="AA10" s="0" t="str">
        <f aca="false">A10</f>
        <v>Термонаклейка Хаги Ваги Голова и надпись</v>
      </c>
      <c r="AB10" s="0" t="n">
        <f aca="false">Q10</f>
        <v>285</v>
      </c>
      <c r="AC10" s="0" t="n">
        <f aca="false">ROUND(AB10*1.5,0)</f>
        <v>428</v>
      </c>
      <c r="AD10" s="10" t="s">
        <v>79</v>
      </c>
      <c r="AE10" s="11" t="s">
        <v>80</v>
      </c>
      <c r="AH10" s="0" t="n">
        <f aca="false">W10</f>
        <v>10</v>
      </c>
      <c r="AI10" s="12" t="n">
        <f aca="false">V10*10</f>
        <v>180</v>
      </c>
      <c r="AJ10" s="13" t="n">
        <v>1</v>
      </c>
      <c r="AK10" s="12" t="n">
        <f aca="false">U10*10</f>
        <v>210</v>
      </c>
      <c r="AL10" s="14" t="str">
        <f aca="false">CONCATENATE(H10,C10,"_1.jpg")</f>
        <v>https://raw.githubusercontent.com/maxuzkikh/Ozon_upload/main/images/A5/huggy_b_horiz_1.jpg</v>
      </c>
      <c r="AM10" s="15" t="str">
        <f aca="false">CONCATENATE(CONCATENATE(H10, C10, "_2.jpg;"),CONCATENATE(H10, C10, "_3.jpg;"),CONCATENATE(H10, C10, "_4.jpg;"),CONCATENATE(H10, C10, "_5.jpg;"),CONCATENATE(H10, "instruction_A5.jpg;") )</f>
        <v>https://raw.githubusercontent.com/maxuzkikh/Ozon_upload/main/images/A5/huggy_b_horiz_2.jpg;https://raw.githubusercontent.com/maxuzkikh/Ozon_upload/main/images/A5/huggy_b_horiz_3.jpg;https://raw.githubusercontent.com/maxuzkikh/Ozon_upload/main/images/A5/huggy_b_horiz_4.jpg;https://raw.githubusercontent.com/maxuzkikh/Ozon_upload/main/images/A5/huggy_b_horiz_5.jpg;https://raw.githubusercontent.com/maxuzkikh/Ozon_upload/main/images/A5/instruction_A5.jpg;</v>
      </c>
      <c r="AP10" s="14" t="str">
        <f aca="false">J10</f>
        <v>Punky Monkey</v>
      </c>
      <c r="AQ10" s="16" t="s">
        <v>81</v>
      </c>
      <c r="AS10" s="11"/>
      <c r="AT10" s="0" t="str">
        <f aca="false">SUBSTITUTE(A10,"Термонаклейка ","")</f>
        <v>Хаги Ваги Голова и надпись</v>
      </c>
      <c r="AU10" s="10" t="s">
        <v>82</v>
      </c>
      <c r="AV10" s="0" t="str">
        <f aca="false">S10</f>
        <v>Термонаклейка Хаги Ваги Голова и надпись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AX10" s="12" t="str">
        <f aca="false">X10</f>
        <v>Россия</v>
      </c>
      <c r="BA10" s="12" t="str">
        <f aca="false">R10</f>
        <v>Полимерный материал</v>
      </c>
      <c r="BC10" s="11" t="s">
        <v>80</v>
      </c>
      <c r="BD10" s="11"/>
      <c r="BE10" s="15" t="str">
        <f aca="false">CONCATENATE(H10,C10,"_color.jpg")</f>
        <v>https://raw.githubusercontent.com/maxuzkikh/Ozon_upload/main/images/A5/huggy_b_horiz_color.jpg</v>
      </c>
      <c r="BM10" s="0" t="str">
        <f aca="false">CONCATENATE("термонаклейка для одежды, термотрансфер, заплатка, принт, наклейка для декора одежды и других предметов из текстиля,",SUBSTITUTE(A10,"Термонаклейка",""))</f>
        <v>термонаклейка для одежды, термотрансфер, заплатка, принт, наклейка для декора одежды и других предметов из текстиля, Хаги Ваги Голова и надпись</v>
      </c>
      <c r="BR10" s="6" t="s">
        <v>83</v>
      </c>
      <c r="BS10" s="17" t="str">
        <f aca="false">CONCATENATE(H10,"Video_DTF.mp4")</f>
        <v>https://raw.githubusercontent.com/maxuzkikh/Ozon_upload/main/images/A5/Video_DTF.mp4</v>
      </c>
    </row>
    <row r="11" customFormat="false" ht="18.65" hidden="false" customHeight="true" outlineLevel="0" collapsed="false">
      <c r="A11" s="6" t="s">
        <v>108</v>
      </c>
      <c r="B11" s="0" t="s">
        <v>109</v>
      </c>
      <c r="C11" s="0" t="s">
        <v>110</v>
      </c>
      <c r="D11" s="0" t="str">
        <f aca="false">CONCATENATE("C:\Users\Max\Documents\GitHub\Ozon_upload\barcode\Термонаклека\A5\", A11, ".pdf")</f>
        <v>C:\Users\Max\Documents\GitHub\Ozon_upload\barcode\Термонаклека\A5\Термонаклейка Халк зеленый круг фон.pdf</v>
      </c>
      <c r="F11" s="0" t="n">
        <v>1</v>
      </c>
      <c r="G11" s="0" t="n">
        <v>2</v>
      </c>
      <c r="H11" s="11" t="s">
        <v>74</v>
      </c>
      <c r="I11" s="0" t="s">
        <v>75</v>
      </c>
      <c r="J11" s="0" t="s">
        <v>76</v>
      </c>
      <c r="M11" s="0" t="str">
        <f aca="false">A11</f>
        <v>Термонаклейка Халк зеленый круг фон</v>
      </c>
      <c r="O11" s="0" t="str">
        <f aca="false">"Термонаклейка для одежды:" &amp; SUBSTITUTE(A11, "Термонаклейка", "")</f>
        <v>Термонаклейка для одежды: Халк зеленый круг фон</v>
      </c>
      <c r="P11" s="7" t="str">
        <f aca="false">B11</f>
        <v>OZN1489754949</v>
      </c>
      <c r="Q11" s="0" t="n">
        <v>285</v>
      </c>
      <c r="R11" s="0" t="s">
        <v>77</v>
      </c>
      <c r="S11" s="8" t="str">
        <f aca="false">A11&amp;Описание!B16</f>
        <v>Термонаклейка Халк зеленый круг фон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T11" s="0" t="n">
        <v>1</v>
      </c>
      <c r="U11" s="0" t="n">
        <v>21</v>
      </c>
      <c r="V11" s="0" t="n">
        <v>18</v>
      </c>
      <c r="W11" s="0" t="n">
        <v>10</v>
      </c>
      <c r="X11" s="0" t="s">
        <v>78</v>
      </c>
      <c r="Y11" s="9" t="str">
        <f aca="false">CONCATENATE(CONCATENATE(H11,C11,"_1.jpg;"),CONCATENATE(H11,C11,"_2.jpg;"),CONCATENATE(H11,C11,"_3.jpg;"),CONCATENATE(H11,C11,"_4.jpg;"),CONCATENATE(H11,C11,"_5.jpg;"),CONCATENATE(H11,"instruction_A5.jpg;"),CONCATENATE(H11,"Video_DTF.mp4;"))</f>
        <v>https://raw.githubusercontent.com/maxuzkikh/Ozon_upload/main/images/A5/hulk_a_horiz_1.jpg;https://raw.githubusercontent.com/maxuzkikh/Ozon_upload/main/images/A5/hulk_a_horiz_2.jpg;https://raw.githubusercontent.com/maxuzkikh/Ozon_upload/main/images/A5/hulk_a_horiz_3.jpg;https://raw.githubusercontent.com/maxuzkikh/Ozon_upload/main/images/A5/hulk_a_horiz_4.jpg;https://raw.githubusercontent.com/maxuzkikh/Ozon_upload/main/images/A5/hulk_a_horiz_5.jpg;https://raw.githubusercontent.com/maxuzkikh/Ozon_upload/main/images/A5/instruction_A5.jpg;https://raw.githubusercontent.com/maxuzkikh/Ozon_upload/main/images/A5/Video_DTF.mp4;</v>
      </c>
      <c r="AA11" s="0" t="str">
        <f aca="false">A11</f>
        <v>Термонаклейка Халк зеленый круг фон</v>
      </c>
      <c r="AB11" s="0" t="n">
        <f aca="false">Q11</f>
        <v>285</v>
      </c>
      <c r="AC11" s="0" t="n">
        <f aca="false">ROUND(AB11*1.5,0)</f>
        <v>428</v>
      </c>
      <c r="AD11" s="10" t="s">
        <v>79</v>
      </c>
      <c r="AE11" s="11" t="s">
        <v>80</v>
      </c>
      <c r="AH11" s="0" t="n">
        <f aca="false">W11</f>
        <v>10</v>
      </c>
      <c r="AI11" s="12" t="n">
        <f aca="false">V11*10</f>
        <v>180</v>
      </c>
      <c r="AJ11" s="13" t="n">
        <v>1</v>
      </c>
      <c r="AK11" s="12" t="n">
        <f aca="false">U11*10</f>
        <v>210</v>
      </c>
      <c r="AL11" s="14" t="str">
        <f aca="false">CONCATENATE(H11,C11,"_1.jpg")</f>
        <v>https://raw.githubusercontent.com/maxuzkikh/Ozon_upload/main/images/A5/hulk_a_horiz_1.jpg</v>
      </c>
      <c r="AM11" s="15" t="str">
        <f aca="false">CONCATENATE(CONCATENATE(H11, C11, "_2.jpg;"),CONCATENATE(H11, C11, "_3.jpg;"),CONCATENATE(H11, C11, "_4.jpg;"),CONCATENATE(H11, C11, "_5.jpg;"),CONCATENATE(H11, "instruction_A5.jpg;") )</f>
        <v>https://raw.githubusercontent.com/maxuzkikh/Ozon_upload/main/images/A5/hulk_a_horiz_2.jpg;https://raw.githubusercontent.com/maxuzkikh/Ozon_upload/main/images/A5/hulk_a_horiz_3.jpg;https://raw.githubusercontent.com/maxuzkikh/Ozon_upload/main/images/A5/hulk_a_horiz_4.jpg;https://raw.githubusercontent.com/maxuzkikh/Ozon_upload/main/images/A5/hulk_a_horiz_5.jpg;https://raw.githubusercontent.com/maxuzkikh/Ozon_upload/main/images/A5/instruction_A5.jpg;</v>
      </c>
      <c r="AP11" s="14" t="str">
        <f aca="false">J11</f>
        <v>Punky Monkey</v>
      </c>
      <c r="AQ11" s="16" t="s">
        <v>81</v>
      </c>
      <c r="AS11" s="11"/>
      <c r="AT11" s="0" t="str">
        <f aca="false">SUBSTITUTE(A11,"Термонаклейка ","")</f>
        <v>Халк зеленый круг фон</v>
      </c>
      <c r="AU11" s="10" t="s">
        <v>82</v>
      </c>
      <c r="AV11" s="0" t="str">
        <f aca="false">S11</f>
        <v>Термонаклейка Халк зеленый круг фон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AX11" s="12" t="str">
        <f aca="false">X11</f>
        <v>Россия</v>
      </c>
      <c r="BA11" s="12" t="str">
        <f aca="false">R11</f>
        <v>Полимерный материал</v>
      </c>
      <c r="BC11" s="11" t="s">
        <v>80</v>
      </c>
      <c r="BD11" s="11"/>
      <c r="BE11" s="15" t="str">
        <f aca="false">CONCATENATE(H11,C11,"_color.jpg")</f>
        <v>https://raw.githubusercontent.com/maxuzkikh/Ozon_upload/main/images/A5/hulk_a_horiz_color.jpg</v>
      </c>
      <c r="BM11" s="0" t="str">
        <f aca="false">CONCATENATE("термонаклейка для одежды, термотрансфер, заплатка, принт, наклейка для декора одежды и других предметов из текстиля,",SUBSTITUTE(A11,"Термонаклейка",""))</f>
        <v>термонаклейка для одежды, термотрансфер, заплатка, принт, наклейка для декора одежды и других предметов из текстиля, Халк зеленый круг фон</v>
      </c>
      <c r="BR11" s="6" t="s">
        <v>83</v>
      </c>
      <c r="BS11" s="17" t="str">
        <f aca="false">CONCATENATE(H11,"Video_DTF.mp4")</f>
        <v>https://raw.githubusercontent.com/maxuzkikh/Ozon_upload/main/images/A5/Video_DTF.mp4</v>
      </c>
    </row>
    <row r="12" customFormat="false" ht="18.65" hidden="false" customHeight="true" outlineLevel="0" collapsed="false">
      <c r="A12" s="6" t="s">
        <v>111</v>
      </c>
      <c r="B12" s="0" t="s">
        <v>112</v>
      </c>
      <c r="C12" s="0" t="s">
        <v>113</v>
      </c>
      <c r="D12" s="0" t="str">
        <f aca="false">CONCATENATE("C:\Users\Max\Documents\GitHub\Ozon_upload\barcode\Термонаклека\A5\", A12, ".pdf")</f>
        <v>C:\Users\Max\Documents\GitHub\Ozon_upload\barcode\Термонаклека\A5\Термонаклейка Джерри ест сыр.pdf</v>
      </c>
      <c r="F12" s="0" t="n">
        <v>1</v>
      </c>
      <c r="G12" s="0" t="n">
        <v>2</v>
      </c>
      <c r="H12" s="11" t="s">
        <v>74</v>
      </c>
      <c r="I12" s="0" t="s">
        <v>75</v>
      </c>
      <c r="J12" s="0" t="s">
        <v>76</v>
      </c>
      <c r="M12" s="0" t="str">
        <f aca="false">A12</f>
        <v>Термонаклейка Джерри ест сыр</v>
      </c>
      <c r="O12" s="0" t="str">
        <f aca="false">"Термонаклейка для одежды:" &amp; SUBSTITUTE(A12, "Термонаклейка", "")</f>
        <v>Термонаклейка для одежды: Джерри ест сыр</v>
      </c>
      <c r="P12" s="7" t="str">
        <f aca="false">B12</f>
        <v>OZN1489754898</v>
      </c>
      <c r="Q12" s="0" t="n">
        <v>285</v>
      </c>
      <c r="R12" s="0" t="s">
        <v>77</v>
      </c>
      <c r="S12" s="8" t="str">
        <f aca="false">A12&amp;Описание!B17</f>
        <v>Термонаклейка Джерри ест сыр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T12" s="0" t="n">
        <v>1</v>
      </c>
      <c r="U12" s="0" t="n">
        <v>21</v>
      </c>
      <c r="V12" s="0" t="n">
        <v>18</v>
      </c>
      <c r="W12" s="0" t="n">
        <v>10</v>
      </c>
      <c r="X12" s="0" t="s">
        <v>78</v>
      </c>
      <c r="Y12" s="9" t="str">
        <f aca="false">CONCATENATE(CONCATENATE(H12,C12,"_1.jpg;"),CONCATENATE(H12,C12,"_2.jpg;"),CONCATENATE(H12,C12,"_3.jpg;"),CONCATENATE(H12,C12,"_4.jpg;"),CONCATENATE(H12,C12,"_5.jpg;"),CONCATENATE(H12,"instruction_A5.jpg;"),CONCATENATE(H12,"Video_DTF.mp4;"))</f>
        <v>https://raw.githubusercontent.com/maxuzkikh/Ozon_upload/main/images/A5/jerry_and_cheese_a_vert_1.jpg;https://raw.githubusercontent.com/maxuzkikh/Ozon_upload/main/images/A5/jerry_and_cheese_a_vert_2.jpg;https://raw.githubusercontent.com/maxuzkikh/Ozon_upload/main/images/A5/jerry_and_cheese_a_vert_3.jpg;https://raw.githubusercontent.com/maxuzkikh/Ozon_upload/main/images/A5/jerry_and_cheese_a_vert_4.jpg;https://raw.githubusercontent.com/maxuzkikh/Ozon_upload/main/images/A5/jerry_and_cheese_a_vert_5.jpg;https://raw.githubusercontent.com/maxuzkikh/Ozon_upload/main/images/A5/instruction_A5.jpg;https://raw.githubusercontent.com/maxuzkikh/Ozon_upload/main/images/A5/Video_DTF.mp4;</v>
      </c>
      <c r="AA12" s="0" t="str">
        <f aca="false">A12</f>
        <v>Термонаклейка Джерри ест сыр</v>
      </c>
      <c r="AB12" s="0" t="n">
        <f aca="false">Q12</f>
        <v>285</v>
      </c>
      <c r="AC12" s="0" t="n">
        <f aca="false">ROUND(AB12*1.5,0)</f>
        <v>428</v>
      </c>
      <c r="AD12" s="10" t="s">
        <v>79</v>
      </c>
      <c r="AE12" s="11" t="s">
        <v>80</v>
      </c>
      <c r="AH12" s="0" t="n">
        <f aca="false">W12</f>
        <v>10</v>
      </c>
      <c r="AI12" s="12" t="n">
        <f aca="false">V12*10</f>
        <v>180</v>
      </c>
      <c r="AJ12" s="13" t="n">
        <v>1</v>
      </c>
      <c r="AK12" s="12" t="n">
        <f aca="false">U12*10</f>
        <v>210</v>
      </c>
      <c r="AL12" s="14" t="str">
        <f aca="false">CONCATENATE(H12,C12,"_1.jpg")</f>
        <v>https://raw.githubusercontent.com/maxuzkikh/Ozon_upload/main/images/A5/jerry_and_cheese_a_vert_1.jpg</v>
      </c>
      <c r="AM12" s="15" t="str">
        <f aca="false">CONCATENATE(CONCATENATE(H12, C12, "_2.jpg;"),CONCATENATE(H12, C12, "_3.jpg;"),CONCATENATE(H12, C12, "_4.jpg;"),CONCATENATE(H12, C12, "_5.jpg;"),CONCATENATE(H12, "instruction_A5.jpg;") )</f>
        <v>https://raw.githubusercontent.com/maxuzkikh/Ozon_upload/main/images/A5/jerry_and_cheese_a_vert_2.jpg;https://raw.githubusercontent.com/maxuzkikh/Ozon_upload/main/images/A5/jerry_and_cheese_a_vert_3.jpg;https://raw.githubusercontent.com/maxuzkikh/Ozon_upload/main/images/A5/jerry_and_cheese_a_vert_4.jpg;https://raw.githubusercontent.com/maxuzkikh/Ozon_upload/main/images/A5/jerry_and_cheese_a_vert_5.jpg;https://raw.githubusercontent.com/maxuzkikh/Ozon_upload/main/images/A5/instruction_A5.jpg;</v>
      </c>
      <c r="AP12" s="14" t="str">
        <f aca="false">J12</f>
        <v>Punky Monkey</v>
      </c>
      <c r="AQ12" s="16" t="s">
        <v>81</v>
      </c>
      <c r="AS12" s="11"/>
      <c r="AT12" s="0" t="str">
        <f aca="false">SUBSTITUTE(A12,"Термонаклейка ","")</f>
        <v>Джерри ест сыр</v>
      </c>
      <c r="AU12" s="10" t="s">
        <v>82</v>
      </c>
      <c r="AV12" s="0" t="str">
        <f aca="false">S12</f>
        <v>Термонаклейка Джерри ест сыр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AX12" s="12" t="str">
        <f aca="false">X12</f>
        <v>Россия</v>
      </c>
      <c r="BA12" s="12" t="str">
        <f aca="false">R12</f>
        <v>Полимерный материал</v>
      </c>
      <c r="BC12" s="11" t="s">
        <v>80</v>
      </c>
      <c r="BD12" s="11"/>
      <c r="BE12" s="15" t="str">
        <f aca="false">CONCATENATE(H12,C12,"_color.jpg")</f>
        <v>https://raw.githubusercontent.com/maxuzkikh/Ozon_upload/main/images/A5/jerry_and_cheese_a_vert_color.jpg</v>
      </c>
      <c r="BM12" s="0" t="str">
        <f aca="false">CONCATENATE("термонаклейка для одежды, термотрансфер, заплатка, принт, наклейка для декора одежды и других предметов из текстиля,",SUBSTITUTE(A12,"Термонаклейка",""))</f>
        <v>термонаклейка для одежды, термотрансфер, заплатка, принт, наклейка для декора одежды и других предметов из текстиля, Джерри ест сыр</v>
      </c>
      <c r="BR12" s="6" t="s">
        <v>83</v>
      </c>
      <c r="BS12" s="17" t="str">
        <f aca="false">CONCATENATE(H12,"Video_DTF.mp4")</f>
        <v>https://raw.githubusercontent.com/maxuzkikh/Ozon_upload/main/images/A5/Video_DTF.mp4</v>
      </c>
    </row>
    <row r="13" customFormat="false" ht="18.65" hidden="false" customHeight="true" outlineLevel="0" collapsed="false">
      <c r="A13" s="6" t="s">
        <v>114</v>
      </c>
      <c r="B13" s="0" t="s">
        <v>115</v>
      </c>
      <c r="C13" s="0" t="s">
        <v>116</v>
      </c>
      <c r="D13" s="0" t="str">
        <f aca="false">CONCATENATE("C:\Users\Max\Documents\GitHub\Ozon_upload\barcode\Термонаклека\A5\", A13, ".pdf")</f>
        <v>C:\Users\Max\Documents\GitHub\Ozon_upload\barcode\Термонаклека\A5\Термонаклейка Леди Баг сидит.pdf</v>
      </c>
      <c r="F13" s="0" t="n">
        <v>1</v>
      </c>
      <c r="G13" s="0" t="n">
        <v>2</v>
      </c>
      <c r="H13" s="11" t="s">
        <v>74</v>
      </c>
      <c r="I13" s="0" t="s">
        <v>75</v>
      </c>
      <c r="J13" s="0" t="s">
        <v>76</v>
      </c>
      <c r="M13" s="0" t="str">
        <f aca="false">A13</f>
        <v>Термонаклейка Леди Баг сидит</v>
      </c>
      <c r="O13" s="0" t="str">
        <f aca="false">"Термонаклейка для одежды:" &amp; SUBSTITUTE(A13, "Термонаклейка", "")</f>
        <v>Термонаклейка для одежды: Леди Баг сидит</v>
      </c>
      <c r="P13" s="7" t="str">
        <f aca="false">B13</f>
        <v>OZN1489755059</v>
      </c>
      <c r="Q13" s="0" t="n">
        <v>285</v>
      </c>
      <c r="R13" s="0" t="s">
        <v>77</v>
      </c>
      <c r="S13" s="8" t="str">
        <f aca="false">A13&amp;Описание!B18</f>
        <v>Термонаклейка Леди Баг сидит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T13" s="0" t="n">
        <v>1</v>
      </c>
      <c r="U13" s="0" t="n">
        <v>21</v>
      </c>
      <c r="V13" s="0" t="n">
        <v>18</v>
      </c>
      <c r="W13" s="0" t="n">
        <v>10</v>
      </c>
      <c r="X13" s="0" t="s">
        <v>78</v>
      </c>
      <c r="Y13" s="9" t="str">
        <f aca="false">CONCATENATE(CONCATENATE(H13,C13,"_1.jpg;"),CONCATENATE(H13,C13,"_2.jpg;"),CONCATENATE(H13,C13,"_3.jpg;"),CONCATENATE(H13,C13,"_4.jpg;"),CONCATENATE(H13,C13,"_5.jpg;"),CONCATENATE(H13,"instruction_A5.jpg;"),CONCATENATE(H13,"Video_DTF.mp4;"))</f>
        <v>https://raw.githubusercontent.com/maxuzkikh/Ozon_upload/main/images/A5/lady_bug_a_vert_1.jpg;https://raw.githubusercontent.com/maxuzkikh/Ozon_upload/main/images/A5/lady_bug_a_vert_2.jpg;https://raw.githubusercontent.com/maxuzkikh/Ozon_upload/main/images/A5/lady_bug_a_vert_3.jpg;https://raw.githubusercontent.com/maxuzkikh/Ozon_upload/main/images/A5/lady_bug_a_vert_4.jpg;https://raw.githubusercontent.com/maxuzkikh/Ozon_upload/main/images/A5/lady_bug_a_vert_5.jpg;https://raw.githubusercontent.com/maxuzkikh/Ozon_upload/main/images/A5/instruction_A5.jpg;https://raw.githubusercontent.com/maxuzkikh/Ozon_upload/main/images/A5/Video_DTF.mp4;</v>
      </c>
      <c r="AA13" s="0" t="str">
        <f aca="false">A13</f>
        <v>Термонаклейка Леди Баг сидит</v>
      </c>
      <c r="AB13" s="0" t="n">
        <f aca="false">Q13</f>
        <v>285</v>
      </c>
      <c r="AC13" s="0" t="n">
        <f aca="false">ROUND(AB13*1.5,0)</f>
        <v>428</v>
      </c>
      <c r="AD13" s="10" t="s">
        <v>79</v>
      </c>
      <c r="AE13" s="11" t="s">
        <v>80</v>
      </c>
      <c r="AH13" s="0" t="n">
        <f aca="false">W13</f>
        <v>10</v>
      </c>
      <c r="AI13" s="12" t="n">
        <f aca="false">V13*10</f>
        <v>180</v>
      </c>
      <c r="AJ13" s="13" t="n">
        <v>1</v>
      </c>
      <c r="AK13" s="12" t="n">
        <f aca="false">U13*10</f>
        <v>210</v>
      </c>
      <c r="AL13" s="14" t="str">
        <f aca="false">CONCATENATE(H13,C13,"_1.jpg")</f>
        <v>https://raw.githubusercontent.com/maxuzkikh/Ozon_upload/main/images/A5/lady_bug_a_vert_1.jpg</v>
      </c>
      <c r="AM13" s="15" t="str">
        <f aca="false">CONCATENATE(CONCATENATE(H13, C13, "_2.jpg;"),CONCATENATE(H13, C13, "_3.jpg;"),CONCATENATE(H13, C13, "_4.jpg;"),CONCATENATE(H13, C13, "_5.jpg;"),CONCATENATE(H13, "instruction_A5.jpg;") )</f>
        <v>https://raw.githubusercontent.com/maxuzkikh/Ozon_upload/main/images/A5/lady_bug_a_vert_2.jpg;https://raw.githubusercontent.com/maxuzkikh/Ozon_upload/main/images/A5/lady_bug_a_vert_3.jpg;https://raw.githubusercontent.com/maxuzkikh/Ozon_upload/main/images/A5/lady_bug_a_vert_4.jpg;https://raw.githubusercontent.com/maxuzkikh/Ozon_upload/main/images/A5/lady_bug_a_vert_5.jpg;https://raw.githubusercontent.com/maxuzkikh/Ozon_upload/main/images/A5/instruction_A5.jpg;</v>
      </c>
      <c r="AP13" s="14" t="str">
        <f aca="false">J13</f>
        <v>Punky Monkey</v>
      </c>
      <c r="AQ13" s="16" t="s">
        <v>81</v>
      </c>
      <c r="AS13" s="11"/>
      <c r="AT13" s="0" t="str">
        <f aca="false">SUBSTITUTE(A13,"Термонаклейка ","")</f>
        <v>Леди Баг сидит</v>
      </c>
      <c r="AU13" s="10" t="s">
        <v>82</v>
      </c>
      <c r="AV13" s="0" t="str">
        <f aca="false">S13</f>
        <v>Термонаклейка Леди Баг сидит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AX13" s="12" t="str">
        <f aca="false">X13</f>
        <v>Россия</v>
      </c>
      <c r="BA13" s="12" t="str">
        <f aca="false">R13</f>
        <v>Полимерный материал</v>
      </c>
      <c r="BC13" s="11" t="s">
        <v>80</v>
      </c>
      <c r="BD13" s="11"/>
      <c r="BE13" s="15" t="str">
        <f aca="false">CONCATENATE(H13,C13,"_color.jpg")</f>
        <v>https://raw.githubusercontent.com/maxuzkikh/Ozon_upload/main/images/A5/lady_bug_a_vert_color.jpg</v>
      </c>
      <c r="BM13" s="0" t="str">
        <f aca="false">CONCATENATE("термонаклейка для одежды, термотрансфер, заплатка, принт, наклейка для декора одежды и других предметов из текстиля,",SUBSTITUTE(A13,"Термонаклейка",""))</f>
        <v>термонаклейка для одежды, термотрансфер, заплатка, принт, наклейка для декора одежды и других предметов из текстиля, Леди Баг сидит</v>
      </c>
      <c r="BR13" s="6" t="s">
        <v>83</v>
      </c>
      <c r="BS13" s="17" t="str">
        <f aca="false">CONCATENATE(H13,"Video_DTF.mp4")</f>
        <v>https://raw.githubusercontent.com/maxuzkikh/Ozon_upload/main/images/A5/Video_DTF.mp4</v>
      </c>
    </row>
    <row r="14" customFormat="false" ht="18.65" hidden="false" customHeight="true" outlineLevel="0" collapsed="false">
      <c r="A14" s="6" t="s">
        <v>117</v>
      </c>
      <c r="B14" s="0" t="s">
        <v>118</v>
      </c>
      <c r="C14" s="0" t="s">
        <v>119</v>
      </c>
      <c r="D14" s="0" t="str">
        <f aca="false">CONCATENATE("C:\Users\Max\Documents\GitHub\Ozon_upload\barcode\Термонаклека\A5\", A14, ".pdf")</f>
        <v>C:\Users\Max\Documents\GitHub\Ozon_upload\barcode\Термонаклека\A5\Термонаклейка Король Лев сердце хвосты.pdf</v>
      </c>
      <c r="F14" s="0" t="n">
        <v>1</v>
      </c>
      <c r="G14" s="0" t="n">
        <v>2</v>
      </c>
      <c r="H14" s="11" t="s">
        <v>74</v>
      </c>
      <c r="I14" s="0" t="s">
        <v>75</v>
      </c>
      <c r="J14" s="0" t="s">
        <v>76</v>
      </c>
      <c r="M14" s="0" t="str">
        <f aca="false">A14</f>
        <v>Термонаклейка Король Лев сердце хвосты</v>
      </c>
      <c r="O14" s="0" t="str">
        <f aca="false">"Термонаклейка для одежды:" &amp; SUBSTITUTE(A14, "Термонаклейка", "")</f>
        <v>Термонаклейка для одежды: Король Лев сердце хвосты</v>
      </c>
      <c r="P14" s="7" t="str">
        <f aca="false">B14</f>
        <v>OZN1489754957</v>
      </c>
      <c r="Q14" s="0" t="n">
        <v>285</v>
      </c>
      <c r="R14" s="0" t="s">
        <v>77</v>
      </c>
      <c r="S14" s="8" t="str">
        <f aca="false">A14&amp;Описание!B19</f>
        <v>Термонаклейка Король Лев сердце хвосты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T14" s="0" t="n">
        <v>1</v>
      </c>
      <c r="U14" s="0" t="n">
        <v>21</v>
      </c>
      <c r="V14" s="0" t="n">
        <v>18</v>
      </c>
      <c r="W14" s="0" t="n">
        <v>10</v>
      </c>
      <c r="X14" s="0" t="s">
        <v>78</v>
      </c>
      <c r="Y14" s="9" t="str">
        <f aca="false">CONCATENATE(CONCATENATE(H14,C14,"_1.jpg;"),CONCATENATE(H14,C14,"_2.jpg;"),CONCATENATE(H14,C14,"_3.jpg;"),CONCATENATE(H14,C14,"_4.jpg;"),CONCATENATE(H14,C14,"_5.jpg;"),CONCATENATE(H14,"instruction_A5.jpg;"),CONCATENATE(H14,"Video_DTF.mp4;"))</f>
        <v>https://raw.githubusercontent.com/maxuzkikh/Ozon_upload/main/images/A5/lion_king_a_horiz_1.jpg;https://raw.githubusercontent.com/maxuzkikh/Ozon_upload/main/images/A5/lion_king_a_horiz_2.jpg;https://raw.githubusercontent.com/maxuzkikh/Ozon_upload/main/images/A5/lion_king_a_horiz_3.jpg;https://raw.githubusercontent.com/maxuzkikh/Ozon_upload/main/images/A5/lion_king_a_horiz_4.jpg;https://raw.githubusercontent.com/maxuzkikh/Ozon_upload/main/images/A5/lion_king_a_horiz_5.jpg;https://raw.githubusercontent.com/maxuzkikh/Ozon_upload/main/images/A5/instruction_A5.jpg;https://raw.githubusercontent.com/maxuzkikh/Ozon_upload/main/images/A5/Video_DTF.mp4;</v>
      </c>
      <c r="AA14" s="0" t="str">
        <f aca="false">A14</f>
        <v>Термонаклейка Король Лев сердце хвосты</v>
      </c>
      <c r="AB14" s="0" t="n">
        <f aca="false">Q14</f>
        <v>285</v>
      </c>
      <c r="AC14" s="0" t="n">
        <f aca="false">ROUND(AB14*1.5,0)</f>
        <v>428</v>
      </c>
      <c r="AD14" s="10" t="s">
        <v>79</v>
      </c>
      <c r="AE14" s="11" t="s">
        <v>80</v>
      </c>
      <c r="AH14" s="0" t="n">
        <f aca="false">W14</f>
        <v>10</v>
      </c>
      <c r="AI14" s="12" t="n">
        <f aca="false">V14*10</f>
        <v>180</v>
      </c>
      <c r="AJ14" s="13" t="n">
        <v>1</v>
      </c>
      <c r="AK14" s="12" t="n">
        <f aca="false">U14*10</f>
        <v>210</v>
      </c>
      <c r="AL14" s="14" t="str">
        <f aca="false">CONCATENATE(H14,C14,"_1.jpg")</f>
        <v>https://raw.githubusercontent.com/maxuzkikh/Ozon_upload/main/images/A5/lion_king_a_horiz_1.jpg</v>
      </c>
      <c r="AM14" s="15" t="str">
        <f aca="false">CONCATENATE(CONCATENATE(H14, C14, "_2.jpg;"),CONCATENATE(H14, C14, "_3.jpg;"),CONCATENATE(H14, C14, "_4.jpg;"),CONCATENATE(H14, C14, "_5.jpg;"),CONCATENATE(H14, "instruction_A5.jpg;") )</f>
        <v>https://raw.githubusercontent.com/maxuzkikh/Ozon_upload/main/images/A5/lion_king_a_horiz_2.jpg;https://raw.githubusercontent.com/maxuzkikh/Ozon_upload/main/images/A5/lion_king_a_horiz_3.jpg;https://raw.githubusercontent.com/maxuzkikh/Ozon_upload/main/images/A5/lion_king_a_horiz_4.jpg;https://raw.githubusercontent.com/maxuzkikh/Ozon_upload/main/images/A5/lion_king_a_horiz_5.jpg;https://raw.githubusercontent.com/maxuzkikh/Ozon_upload/main/images/A5/instruction_A5.jpg;</v>
      </c>
      <c r="AP14" s="14" t="str">
        <f aca="false">J14</f>
        <v>Punky Monkey</v>
      </c>
      <c r="AQ14" s="16" t="s">
        <v>81</v>
      </c>
      <c r="AS14" s="11"/>
      <c r="AT14" s="0" t="str">
        <f aca="false">SUBSTITUTE(A14,"Термонаклейка ","")</f>
        <v>Король Лев сердце хвосты</v>
      </c>
      <c r="AU14" s="10" t="s">
        <v>82</v>
      </c>
      <c r="AV14" s="0" t="str">
        <f aca="false">S14</f>
        <v>Термонаклейка Король Лев сердце хвосты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AX14" s="12" t="str">
        <f aca="false">X14</f>
        <v>Россия</v>
      </c>
      <c r="BA14" s="12" t="str">
        <f aca="false">R14</f>
        <v>Полимерный материал</v>
      </c>
      <c r="BC14" s="11" t="s">
        <v>80</v>
      </c>
      <c r="BD14" s="11"/>
      <c r="BE14" s="15" t="str">
        <f aca="false">CONCATENATE(H14,C14,"_color.jpg")</f>
        <v>https://raw.githubusercontent.com/maxuzkikh/Ozon_upload/main/images/A5/lion_king_a_horiz_color.jpg</v>
      </c>
      <c r="BM14" s="0" t="str">
        <f aca="false">CONCATENATE("термонаклейка для одежды, термотрансфер, заплатка, принт, наклейка для декора одежды и других предметов из текстиля,",SUBSTITUTE(A14,"Термонаклейка",""))</f>
        <v>термонаклейка для одежды, термотрансфер, заплатка, принт, наклейка для декора одежды и других предметов из текстиля, Король Лев сердце хвосты</v>
      </c>
      <c r="BR14" s="6" t="s">
        <v>83</v>
      </c>
      <c r="BS14" s="17" t="str">
        <f aca="false">CONCATENATE(H14,"Video_DTF.mp4")</f>
        <v>https://raw.githubusercontent.com/maxuzkikh/Ozon_upload/main/images/A5/Video_DTF.mp4</v>
      </c>
    </row>
    <row r="15" customFormat="false" ht="18.65" hidden="false" customHeight="true" outlineLevel="0" collapsed="false">
      <c r="A15" s="6" t="s">
        <v>120</v>
      </c>
      <c r="B15" s="0" t="s">
        <v>121</v>
      </c>
      <c r="C15" s="0" t="s">
        <v>122</v>
      </c>
      <c r="D15" s="0" t="str">
        <f aca="false">CONCATENATE("C:\Users\Max\Documents\GitHub\Ozon_upload\barcode\Термонаклека\A5\", A15, ".pdf")</f>
        <v>C:\Users\Max\Documents\GitHub\Ozon_upload\barcode\Термонаклека\A5\Термонаклейка Май Литл Пони радуга.pdf</v>
      </c>
      <c r="F15" s="0" t="n">
        <v>1</v>
      </c>
      <c r="G15" s="0" t="n">
        <v>2</v>
      </c>
      <c r="H15" s="11" t="s">
        <v>74</v>
      </c>
      <c r="I15" s="0" t="s">
        <v>75</v>
      </c>
      <c r="J15" s="0" t="s">
        <v>76</v>
      </c>
      <c r="M15" s="0" t="str">
        <f aca="false">A15</f>
        <v>Термонаклейка Май Литл Пони радуга</v>
      </c>
      <c r="O15" s="0" t="str">
        <f aca="false">"Термонаклейка для одежды:" &amp; SUBSTITUTE(A15, "Термонаклейка", "")</f>
        <v>Термонаклейка для одежды: Май Литл Пони радуга</v>
      </c>
      <c r="P15" s="7" t="str">
        <f aca="false">B15</f>
        <v>OZN1489754989</v>
      </c>
      <c r="Q15" s="0" t="n">
        <v>285</v>
      </c>
      <c r="R15" s="0" t="s">
        <v>77</v>
      </c>
      <c r="S15" s="8" t="str">
        <f aca="false">A15&amp;Описание!B20</f>
        <v>Термонаклейка Май Литл Пони радуга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T15" s="0" t="n">
        <v>1</v>
      </c>
      <c r="U15" s="0" t="n">
        <v>21</v>
      </c>
      <c r="V15" s="0" t="n">
        <v>18</v>
      </c>
      <c r="W15" s="0" t="n">
        <v>10</v>
      </c>
      <c r="X15" s="0" t="s">
        <v>78</v>
      </c>
      <c r="Y15" s="9" t="str">
        <f aca="false">CONCATENATE(CONCATENATE(H15,C15,"_1.jpg;"),CONCATENATE(H15,C15,"_2.jpg;"),CONCATENATE(H15,C15,"_3.jpg;"),CONCATENATE(H15,C15,"_4.jpg;"),CONCATENATE(H15,C15,"_5.jpg;"),CONCATENATE(H15,"instruction_A5.jpg;"),CONCATENATE(H15,"Video_DTF.mp4;"))</f>
        <v>https://raw.githubusercontent.com/maxuzkikh/Ozon_upload/main/images/A5/little_ponny_a_vert_1.jpg;https://raw.githubusercontent.com/maxuzkikh/Ozon_upload/main/images/A5/little_ponny_a_vert_2.jpg;https://raw.githubusercontent.com/maxuzkikh/Ozon_upload/main/images/A5/little_ponny_a_vert_3.jpg;https://raw.githubusercontent.com/maxuzkikh/Ozon_upload/main/images/A5/little_ponny_a_vert_4.jpg;https://raw.githubusercontent.com/maxuzkikh/Ozon_upload/main/images/A5/little_ponny_a_vert_5.jpg;https://raw.githubusercontent.com/maxuzkikh/Ozon_upload/main/images/A5/instruction_A5.jpg;https://raw.githubusercontent.com/maxuzkikh/Ozon_upload/main/images/A5/Video_DTF.mp4;</v>
      </c>
      <c r="AA15" s="0" t="str">
        <f aca="false">A15</f>
        <v>Термонаклейка Май Литл Пони радуга</v>
      </c>
      <c r="AB15" s="0" t="n">
        <f aca="false">Q15</f>
        <v>285</v>
      </c>
      <c r="AC15" s="0" t="n">
        <f aca="false">ROUND(AB15*1.5,0)</f>
        <v>428</v>
      </c>
      <c r="AD15" s="10" t="s">
        <v>79</v>
      </c>
      <c r="AE15" s="11" t="s">
        <v>80</v>
      </c>
      <c r="AH15" s="0" t="n">
        <f aca="false">W15</f>
        <v>10</v>
      </c>
      <c r="AI15" s="12" t="n">
        <f aca="false">V15*10</f>
        <v>180</v>
      </c>
      <c r="AJ15" s="13" t="n">
        <v>1</v>
      </c>
      <c r="AK15" s="12" t="n">
        <f aca="false">U15*10</f>
        <v>210</v>
      </c>
      <c r="AL15" s="14" t="str">
        <f aca="false">CONCATENATE(H15,C15,"_1.jpg")</f>
        <v>https://raw.githubusercontent.com/maxuzkikh/Ozon_upload/main/images/A5/little_ponny_a_vert_1.jpg</v>
      </c>
      <c r="AM15" s="15" t="str">
        <f aca="false">CONCATENATE(CONCATENATE(H15, C15, "_2.jpg;"),CONCATENATE(H15, C15, "_3.jpg;"),CONCATENATE(H15, C15, "_4.jpg;"),CONCATENATE(H15, C15, "_5.jpg;"),CONCATENATE(H15, "instruction_A5.jpg;") )</f>
        <v>https://raw.githubusercontent.com/maxuzkikh/Ozon_upload/main/images/A5/little_ponny_a_vert_2.jpg;https://raw.githubusercontent.com/maxuzkikh/Ozon_upload/main/images/A5/little_ponny_a_vert_3.jpg;https://raw.githubusercontent.com/maxuzkikh/Ozon_upload/main/images/A5/little_ponny_a_vert_4.jpg;https://raw.githubusercontent.com/maxuzkikh/Ozon_upload/main/images/A5/little_ponny_a_vert_5.jpg;https://raw.githubusercontent.com/maxuzkikh/Ozon_upload/main/images/A5/instruction_A5.jpg;</v>
      </c>
      <c r="AP15" s="14" t="str">
        <f aca="false">J15</f>
        <v>Punky Monkey</v>
      </c>
      <c r="AQ15" s="16" t="s">
        <v>81</v>
      </c>
      <c r="AS15" s="11"/>
      <c r="AT15" s="0" t="str">
        <f aca="false">SUBSTITUTE(A15,"Термонаклейка ","")</f>
        <v>Май Литл Пони радуга</v>
      </c>
      <c r="AU15" s="10" t="s">
        <v>82</v>
      </c>
      <c r="AV15" s="0" t="str">
        <f aca="false">S15</f>
        <v>Термонаклейка Май Литл Пони радуга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AX15" s="12" t="str">
        <f aca="false">X15</f>
        <v>Россия</v>
      </c>
      <c r="BA15" s="12" t="str">
        <f aca="false">R15</f>
        <v>Полимерный материал</v>
      </c>
      <c r="BC15" s="11" t="s">
        <v>80</v>
      </c>
      <c r="BD15" s="11"/>
      <c r="BE15" s="15" t="str">
        <f aca="false">CONCATENATE(H15,C15,"_color.jpg")</f>
        <v>https://raw.githubusercontent.com/maxuzkikh/Ozon_upload/main/images/A5/little_ponny_a_vert_color.jpg</v>
      </c>
      <c r="BM15" s="0" t="str">
        <f aca="false">CONCATENATE("термонаклейка для одежды, термотрансфер, заплатка, принт, наклейка для декора одежды и других предметов из текстиля,",SUBSTITUTE(A15,"Термонаклейка",""))</f>
        <v>термонаклейка для одежды, термотрансфер, заплатка, принт, наклейка для декора одежды и других предметов из текстиля, Май Литл Пони радуга</v>
      </c>
      <c r="BR15" s="6" t="s">
        <v>83</v>
      </c>
      <c r="BS15" s="17" t="str">
        <f aca="false">CONCATENATE(H15,"Video_DTF.mp4")</f>
        <v>https://raw.githubusercontent.com/maxuzkikh/Ozon_upload/main/images/A5/Video_DTF.mp4</v>
      </c>
    </row>
    <row r="16" customFormat="false" ht="18.65" hidden="false" customHeight="true" outlineLevel="0" collapsed="false">
      <c r="A16" s="6" t="s">
        <v>123</v>
      </c>
      <c r="B16" s="0" t="s">
        <v>124</v>
      </c>
      <c r="C16" s="0" t="s">
        <v>125</v>
      </c>
      <c r="D16" s="0" t="str">
        <f aca="false">CONCATENATE("C:\Users\Max\Documents\GitHub\Ozon_upload\barcode\Термонаклека\A5\", A16, ".pdf")</f>
        <v>C:\Users\Max\Documents\GitHub\Ozon_upload\barcode\Термонаклека\A5\Термонаклейка Майнкрафт скачет на свинье.pdf</v>
      </c>
      <c r="F16" s="0" t="n">
        <v>1</v>
      </c>
      <c r="G16" s="0" t="n">
        <v>2</v>
      </c>
      <c r="H16" s="11" t="s">
        <v>74</v>
      </c>
      <c r="I16" s="0" t="s">
        <v>75</v>
      </c>
      <c r="J16" s="0" t="s">
        <v>76</v>
      </c>
      <c r="M16" s="0" t="str">
        <f aca="false">A16</f>
        <v>Термонаклейка Майнкрафт скачет на свинье</v>
      </c>
      <c r="O16" s="0" t="str">
        <f aca="false">"Термонаклейка для одежды:" &amp; SUBSTITUTE(A16, "Термонаклейка", "")</f>
        <v>Термонаклейка для одежды: Майнкрафт скачет на свинье</v>
      </c>
      <c r="P16" s="7" t="str">
        <f aca="false">B16</f>
        <v>OZN1489755030</v>
      </c>
      <c r="Q16" s="0" t="n">
        <v>285</v>
      </c>
      <c r="R16" s="0" t="s">
        <v>77</v>
      </c>
      <c r="S16" s="8" t="str">
        <f aca="false">A16&amp;Описание!B21</f>
        <v>Термонаклейка Майнкрафт скачет на свинье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T16" s="0" t="n">
        <v>1</v>
      </c>
      <c r="U16" s="0" t="n">
        <v>21</v>
      </c>
      <c r="V16" s="0" t="n">
        <v>18</v>
      </c>
      <c r="W16" s="0" t="n">
        <v>10</v>
      </c>
      <c r="X16" s="0" t="s">
        <v>78</v>
      </c>
      <c r="Y16" s="9" t="str">
        <f aca="false">CONCATENATE(CONCATENATE(H16,C16,"_1.jpg;"),CONCATENATE(H16,C16,"_2.jpg;"),CONCATENATE(H16,C16,"_3.jpg;"),CONCATENATE(H16,C16,"_4.jpg;"),CONCATENATE(H16,C16,"_5.jpg;"),CONCATENATE(H16,"instruction_A5.jpg;"),CONCATENATE(H16,"Video_DTF.mp4;"))</f>
        <v>https://raw.githubusercontent.com/maxuzkikh/Ozon_upload/main/images/A5/minecraft_a_vert_1.jpg;https://raw.githubusercontent.com/maxuzkikh/Ozon_upload/main/images/A5/minecraft_a_vert_2.jpg;https://raw.githubusercontent.com/maxuzkikh/Ozon_upload/main/images/A5/minecraft_a_vert_3.jpg;https://raw.githubusercontent.com/maxuzkikh/Ozon_upload/main/images/A5/minecraft_a_vert_4.jpg;https://raw.githubusercontent.com/maxuzkikh/Ozon_upload/main/images/A5/minecraft_a_vert_5.jpg;https://raw.githubusercontent.com/maxuzkikh/Ozon_upload/main/images/A5/instruction_A5.jpg;https://raw.githubusercontent.com/maxuzkikh/Ozon_upload/main/images/A5/Video_DTF.mp4;</v>
      </c>
      <c r="AA16" s="0" t="str">
        <f aca="false">A16</f>
        <v>Термонаклейка Майнкрафт скачет на свинье</v>
      </c>
      <c r="AB16" s="0" t="n">
        <f aca="false">Q16</f>
        <v>285</v>
      </c>
      <c r="AC16" s="0" t="n">
        <f aca="false">ROUND(AB16*1.5,0)</f>
        <v>428</v>
      </c>
      <c r="AD16" s="10" t="s">
        <v>79</v>
      </c>
      <c r="AE16" s="11" t="s">
        <v>80</v>
      </c>
      <c r="AH16" s="0" t="n">
        <f aca="false">W16</f>
        <v>10</v>
      </c>
      <c r="AI16" s="12" t="n">
        <f aca="false">V16*10</f>
        <v>180</v>
      </c>
      <c r="AJ16" s="13" t="n">
        <v>1</v>
      </c>
      <c r="AK16" s="12" t="n">
        <f aca="false">U16*10</f>
        <v>210</v>
      </c>
      <c r="AL16" s="14" t="str">
        <f aca="false">CONCATENATE(H16,C16,"_1.jpg")</f>
        <v>https://raw.githubusercontent.com/maxuzkikh/Ozon_upload/main/images/A5/minecraft_a_vert_1.jpg</v>
      </c>
      <c r="AM16" s="15" t="str">
        <f aca="false">CONCATENATE(CONCATENATE(H16, C16, "_2.jpg;"),CONCATENATE(H16, C16, "_3.jpg;"),CONCATENATE(H16, C16, "_4.jpg;"),CONCATENATE(H16, C16, "_5.jpg;"),CONCATENATE(H16, "instruction_A5.jpg;") )</f>
        <v>https://raw.githubusercontent.com/maxuzkikh/Ozon_upload/main/images/A5/minecraft_a_vert_2.jpg;https://raw.githubusercontent.com/maxuzkikh/Ozon_upload/main/images/A5/minecraft_a_vert_3.jpg;https://raw.githubusercontent.com/maxuzkikh/Ozon_upload/main/images/A5/minecraft_a_vert_4.jpg;https://raw.githubusercontent.com/maxuzkikh/Ozon_upload/main/images/A5/minecraft_a_vert_5.jpg;https://raw.githubusercontent.com/maxuzkikh/Ozon_upload/main/images/A5/instruction_A5.jpg;</v>
      </c>
      <c r="AP16" s="14" t="str">
        <f aca="false">J16</f>
        <v>Punky Monkey</v>
      </c>
      <c r="AQ16" s="16" t="s">
        <v>81</v>
      </c>
      <c r="AS16" s="11"/>
      <c r="AT16" s="0" t="str">
        <f aca="false">SUBSTITUTE(A16,"Термонаклейка ","")</f>
        <v>Майнкрафт скачет на свинье</v>
      </c>
      <c r="AU16" s="10" t="s">
        <v>82</v>
      </c>
      <c r="AV16" s="0" t="str">
        <f aca="false">S16</f>
        <v>Термонаклейка Майнкрафт скачет на свинье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AX16" s="12" t="str">
        <f aca="false">X16</f>
        <v>Россия</v>
      </c>
      <c r="BA16" s="12" t="str">
        <f aca="false">R16</f>
        <v>Полимерный материал</v>
      </c>
      <c r="BC16" s="11" t="s">
        <v>80</v>
      </c>
      <c r="BD16" s="11"/>
      <c r="BE16" s="15" t="str">
        <f aca="false">CONCATENATE(H16,C16,"_color.jpg")</f>
        <v>https://raw.githubusercontent.com/maxuzkikh/Ozon_upload/main/images/A5/minecraft_a_vert_color.jpg</v>
      </c>
      <c r="BM16" s="0" t="str">
        <f aca="false">CONCATENATE("термонаклейка для одежды, термотрансфер, заплатка, принт, наклейка для декора одежды и других предметов из текстиля,",SUBSTITUTE(A16,"Термонаклейка",""))</f>
        <v>термонаклейка для одежды, термотрансфер, заплатка, принт, наклейка для декора одежды и других предметов из текстиля, Майнкрафт скачет на свинье</v>
      </c>
      <c r="BR16" s="6" t="s">
        <v>83</v>
      </c>
      <c r="BS16" s="17" t="str">
        <f aca="false">CONCATENATE(H16,"Video_DTF.mp4")</f>
        <v>https://raw.githubusercontent.com/maxuzkikh/Ozon_upload/main/images/A5/Video_DTF.mp4</v>
      </c>
    </row>
    <row r="17" customFormat="false" ht="23.1" hidden="false" customHeight="true" outlineLevel="0" collapsed="false">
      <c r="A17" s="6" t="s">
        <v>126</v>
      </c>
      <c r="B17" s="0" t="s">
        <v>127</v>
      </c>
      <c r="C17" s="0" t="s">
        <v>128</v>
      </c>
      <c r="D17" s="0" t="str">
        <f aca="false">CONCATENATE("C:\Users\Max\Documents\GitHub\Ozon_upload\barcode\Термонаклека\A5\", A17, ".pdf")</f>
        <v>C:\Users\Max\Documents\GitHub\Ozon_upload\barcode\Термонаклека\A5\Термонаклейка Минни Маус сидит сердечки.pdf</v>
      </c>
      <c r="F17" s="0" t="n">
        <v>1</v>
      </c>
      <c r="G17" s="0" t="n">
        <v>2</v>
      </c>
      <c r="H17" s="11" t="s">
        <v>74</v>
      </c>
      <c r="I17" s="0" t="s">
        <v>75</v>
      </c>
      <c r="J17" s="0" t="s">
        <v>76</v>
      </c>
      <c r="M17" s="0" t="str">
        <f aca="false">A17</f>
        <v>Термонаклейка Минни Маус сидит сердечки</v>
      </c>
      <c r="O17" s="0" t="str">
        <f aca="false">"Термонаклейка для одежды:" &amp; SUBSTITUTE(A17, "Термонаклейка", "")</f>
        <v>Термонаклейка для одежды: Минни Маус сидит сердечки</v>
      </c>
      <c r="P17" s="7" t="str">
        <f aca="false">B17</f>
        <v>OZN1489755051</v>
      </c>
      <c r="Q17" s="0" t="n">
        <v>285</v>
      </c>
      <c r="R17" s="0" t="s">
        <v>77</v>
      </c>
      <c r="S17" s="8" t="str">
        <f aca="false">A17&amp;Описание!B22</f>
        <v>Термонаклейка Минни Маус сидит сердечки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T17" s="0" t="n">
        <v>1</v>
      </c>
      <c r="U17" s="0" t="n">
        <v>21</v>
      </c>
      <c r="V17" s="0" t="n">
        <v>18</v>
      </c>
      <c r="W17" s="0" t="n">
        <v>10</v>
      </c>
      <c r="X17" s="0" t="s">
        <v>78</v>
      </c>
      <c r="Y17" s="9" t="str">
        <f aca="false">CONCATENATE(CONCATENATE(H17,C17,"_1.jpg;"),CONCATENATE(H17,C17,"_2.jpg;"),CONCATENATE(H17,C17,"_3.jpg;"),CONCATENATE(H17,C17,"_4.jpg;"),CONCATENATE(H17,C17,"_5.jpg;"),CONCATENATE(H17,"instruction_A5.jpg;"),CONCATENATE(H17,"Video_DTF.mp4;"))</f>
        <v>https://raw.githubusercontent.com/maxuzkikh/Ozon_upload/main/images/A5/minni_hearts_a_vert_1.jpg;https://raw.githubusercontent.com/maxuzkikh/Ozon_upload/main/images/A5/minni_hearts_a_vert_2.jpg;https://raw.githubusercontent.com/maxuzkikh/Ozon_upload/main/images/A5/minni_hearts_a_vert_3.jpg;https://raw.githubusercontent.com/maxuzkikh/Ozon_upload/main/images/A5/minni_hearts_a_vert_4.jpg;https://raw.githubusercontent.com/maxuzkikh/Ozon_upload/main/images/A5/minni_hearts_a_vert_5.jpg;https://raw.githubusercontent.com/maxuzkikh/Ozon_upload/main/images/A5/instruction_A5.jpg;https://raw.githubusercontent.com/maxuzkikh/Ozon_upload/main/images/A5/Video_DTF.mp4;</v>
      </c>
      <c r="AA17" s="0" t="str">
        <f aca="false">A17</f>
        <v>Термонаклейка Минни Маус сидит сердечки</v>
      </c>
      <c r="AB17" s="0" t="n">
        <f aca="false">Q17</f>
        <v>285</v>
      </c>
      <c r="AC17" s="0" t="n">
        <f aca="false">ROUND(AB17*1.5,0)</f>
        <v>428</v>
      </c>
      <c r="AD17" s="10" t="s">
        <v>79</v>
      </c>
      <c r="AE17" s="11" t="s">
        <v>80</v>
      </c>
      <c r="AH17" s="0" t="n">
        <f aca="false">W17</f>
        <v>10</v>
      </c>
      <c r="AI17" s="12" t="n">
        <f aca="false">V17*10</f>
        <v>180</v>
      </c>
      <c r="AJ17" s="13" t="n">
        <v>1</v>
      </c>
      <c r="AK17" s="12" t="n">
        <f aca="false">U17*10</f>
        <v>210</v>
      </c>
      <c r="AL17" s="14" t="str">
        <f aca="false">CONCATENATE(H17,C17,"_1.jpg")</f>
        <v>https://raw.githubusercontent.com/maxuzkikh/Ozon_upload/main/images/A5/minni_hearts_a_vert_1.jpg</v>
      </c>
      <c r="AM17" s="15" t="str">
        <f aca="false">CONCATENATE(CONCATENATE(H17, C17, "_2.jpg;"),CONCATENATE(H17, C17, "_3.jpg;"),CONCATENATE(H17, C17, "_4.jpg;"),CONCATENATE(H17, C17, "_5.jpg;"),CONCATENATE(H17, "instruction_A5.jpg;") )</f>
        <v>https://raw.githubusercontent.com/maxuzkikh/Ozon_upload/main/images/A5/minni_hearts_a_vert_2.jpg;https://raw.githubusercontent.com/maxuzkikh/Ozon_upload/main/images/A5/minni_hearts_a_vert_3.jpg;https://raw.githubusercontent.com/maxuzkikh/Ozon_upload/main/images/A5/minni_hearts_a_vert_4.jpg;https://raw.githubusercontent.com/maxuzkikh/Ozon_upload/main/images/A5/minni_hearts_a_vert_5.jpg;https://raw.githubusercontent.com/maxuzkikh/Ozon_upload/main/images/A5/instruction_A5.jpg;</v>
      </c>
      <c r="AP17" s="14" t="str">
        <f aca="false">J17</f>
        <v>Punky Monkey</v>
      </c>
      <c r="AQ17" s="16" t="s">
        <v>81</v>
      </c>
      <c r="AS17" s="11"/>
      <c r="AT17" s="0" t="str">
        <f aca="false">SUBSTITUTE(A17,"Термонаклейка ","")</f>
        <v>Минни Маус сидит сердечки</v>
      </c>
      <c r="AU17" s="10" t="s">
        <v>82</v>
      </c>
      <c r="AV17" s="0" t="str">
        <f aca="false">S17</f>
        <v>Термонаклейка Минни Маус сидит сердечки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AX17" s="12" t="str">
        <f aca="false">X17</f>
        <v>Россия</v>
      </c>
      <c r="BA17" s="12" t="str">
        <f aca="false">R17</f>
        <v>Полимерный материал</v>
      </c>
      <c r="BC17" s="11" t="s">
        <v>80</v>
      </c>
      <c r="BD17" s="11"/>
      <c r="BE17" s="15" t="str">
        <f aca="false">CONCATENATE(H17,C17,"_color.jpg")</f>
        <v>https://raw.githubusercontent.com/maxuzkikh/Ozon_upload/main/images/A5/minni_hearts_a_vert_color.jpg</v>
      </c>
      <c r="BM17" s="0" t="str">
        <f aca="false">CONCATENATE("термонаклейка для одежды, термотрансфер, заплатка, принт, наклейка для декора одежды и других предметов из текстиля,",SUBSTITUTE(A17,"Термонаклейка",""))</f>
        <v>термонаклейка для одежды, термотрансфер, заплатка, принт, наклейка для декора одежды и других предметов из текстиля, Минни Маус сидит сердечки</v>
      </c>
      <c r="BR17" s="6" t="s">
        <v>83</v>
      </c>
      <c r="BS17" s="17" t="str">
        <f aca="false">CONCATENATE(H17,"Video_DTF.mp4")</f>
        <v>https://raw.githubusercontent.com/maxuzkikh/Ozon_upload/main/images/A5/Video_DTF.mp4</v>
      </c>
    </row>
    <row r="18" customFormat="false" ht="23.1" hidden="false" customHeight="true" outlineLevel="0" collapsed="false">
      <c r="A18" s="6" t="s">
        <v>129</v>
      </c>
      <c r="B18" s="0" t="s">
        <v>130</v>
      </c>
      <c r="C18" s="0" t="s">
        <v>131</v>
      </c>
      <c r="D18" s="0" t="str">
        <f aca="false">CONCATENATE("C:\Users\Max\Documents\GitHub\Ozon_upload\barcode\Термонаклека\A5\", A18, ".pdf")</f>
        <v>C:\Users\Max\Documents\GitHub\Ozon_upload\barcode\Термонаклека\A5\Термонаклейка Минни Маус фея костюм.pdf</v>
      </c>
      <c r="F18" s="0" t="n">
        <v>1</v>
      </c>
      <c r="G18" s="0" t="n">
        <v>2</v>
      </c>
      <c r="H18" s="11" t="s">
        <v>74</v>
      </c>
      <c r="I18" s="0" t="s">
        <v>75</v>
      </c>
      <c r="J18" s="0" t="s">
        <v>76</v>
      </c>
      <c r="M18" s="0" t="str">
        <f aca="false">A18</f>
        <v>Термонаклейка Минни Маус фея костюм</v>
      </c>
      <c r="O18" s="0" t="str">
        <f aca="false">"Термонаклейка для одежды:" &amp; SUBSTITUTE(A18, "Термонаклейка", "")</f>
        <v>Термонаклейка для одежды: Минни Маус фея костюм</v>
      </c>
      <c r="P18" s="7" t="str">
        <f aca="false">B18</f>
        <v>OZN1489754799</v>
      </c>
      <c r="Q18" s="0" t="n">
        <v>285</v>
      </c>
      <c r="R18" s="0" t="s">
        <v>77</v>
      </c>
      <c r="S18" s="8" t="str">
        <f aca="false">A18&amp;Описание!B23</f>
        <v>Термонаклейка Минни Маус фея костюм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T18" s="0" t="n">
        <v>1</v>
      </c>
      <c r="U18" s="0" t="n">
        <v>21</v>
      </c>
      <c r="V18" s="0" t="n">
        <v>18</v>
      </c>
      <c r="W18" s="0" t="n">
        <v>10</v>
      </c>
      <c r="X18" s="0" t="s">
        <v>78</v>
      </c>
      <c r="Y18" s="9" t="str">
        <f aca="false">CONCATENATE(CONCATENATE(H18,C18,"_1.jpg;"),CONCATENATE(H18,C18,"_2.jpg;"),CONCATENATE(H18,C18,"_3.jpg;"),CONCATENATE(H18,C18,"_4.jpg;"),CONCATENATE(H18,C18,"_5.jpg;"),CONCATENATE(H18,"instruction_A5.jpg;"),CONCATENATE(H18,"Video_DTF.mp4;"))</f>
        <v>https://raw.githubusercontent.com/maxuzkikh/Ozon_upload/main/images/A5/minni_hearts_blink_vert_1.jpg;https://raw.githubusercontent.com/maxuzkikh/Ozon_upload/main/images/A5/minni_hearts_blink_vert_2.jpg;https://raw.githubusercontent.com/maxuzkikh/Ozon_upload/main/images/A5/minni_hearts_blink_vert_3.jpg;https://raw.githubusercontent.com/maxuzkikh/Ozon_upload/main/images/A5/minni_hearts_blink_vert_4.jpg;https://raw.githubusercontent.com/maxuzkikh/Ozon_upload/main/images/A5/minni_hearts_blink_vert_5.jpg;https://raw.githubusercontent.com/maxuzkikh/Ozon_upload/main/images/A5/instruction_A5.jpg;https://raw.githubusercontent.com/maxuzkikh/Ozon_upload/main/images/A5/Video_DTF.mp4;</v>
      </c>
      <c r="AA18" s="0" t="str">
        <f aca="false">A18</f>
        <v>Термонаклейка Минни Маус фея костюм</v>
      </c>
      <c r="AB18" s="0" t="n">
        <f aca="false">Q18</f>
        <v>285</v>
      </c>
      <c r="AC18" s="0" t="n">
        <f aca="false">ROUND(AB18*1.5,0)</f>
        <v>428</v>
      </c>
      <c r="AD18" s="10" t="s">
        <v>79</v>
      </c>
      <c r="AE18" s="11" t="s">
        <v>80</v>
      </c>
      <c r="AH18" s="0" t="n">
        <f aca="false">W18</f>
        <v>10</v>
      </c>
      <c r="AI18" s="12" t="n">
        <f aca="false">V18*10</f>
        <v>180</v>
      </c>
      <c r="AJ18" s="13" t="n">
        <v>1</v>
      </c>
      <c r="AK18" s="12" t="n">
        <f aca="false">U18*10</f>
        <v>210</v>
      </c>
      <c r="AL18" s="14" t="str">
        <f aca="false">CONCATENATE(H18,C18,"_1.jpg")</f>
        <v>https://raw.githubusercontent.com/maxuzkikh/Ozon_upload/main/images/A5/minni_hearts_blink_vert_1.jpg</v>
      </c>
      <c r="AM18" s="15" t="str">
        <f aca="false">CONCATENATE(CONCATENATE(H18, C18, "_2.jpg;"),CONCATENATE(H18, C18, "_3.jpg;"),CONCATENATE(H18, C18, "_4.jpg;"),CONCATENATE(H18, C18, "_5.jpg;"),CONCATENATE(H18, "instruction_A5.jpg;") )</f>
        <v>https://raw.githubusercontent.com/maxuzkikh/Ozon_upload/main/images/A5/minni_hearts_blink_vert_2.jpg;https://raw.githubusercontent.com/maxuzkikh/Ozon_upload/main/images/A5/minni_hearts_blink_vert_3.jpg;https://raw.githubusercontent.com/maxuzkikh/Ozon_upload/main/images/A5/minni_hearts_blink_vert_4.jpg;https://raw.githubusercontent.com/maxuzkikh/Ozon_upload/main/images/A5/minni_hearts_blink_vert_5.jpg;https://raw.githubusercontent.com/maxuzkikh/Ozon_upload/main/images/A5/instruction_A5.jpg;</v>
      </c>
      <c r="AP18" s="14" t="str">
        <f aca="false">J18</f>
        <v>Punky Monkey</v>
      </c>
      <c r="AQ18" s="16" t="s">
        <v>81</v>
      </c>
      <c r="AS18" s="11"/>
      <c r="AT18" s="0" t="str">
        <f aca="false">SUBSTITUTE(A18,"Термонаклейка ","")</f>
        <v>Минни Маус фея костюм</v>
      </c>
      <c r="AU18" s="10" t="s">
        <v>82</v>
      </c>
      <c r="AV18" s="0" t="str">
        <f aca="false">S18</f>
        <v>Термонаклейка Минни Маус фея костюм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AX18" s="12" t="str">
        <f aca="false">X18</f>
        <v>Россия</v>
      </c>
      <c r="BA18" s="12" t="str">
        <f aca="false">R18</f>
        <v>Полимерный материал</v>
      </c>
      <c r="BC18" s="11" t="s">
        <v>80</v>
      </c>
      <c r="BD18" s="11"/>
      <c r="BE18" s="15" t="str">
        <f aca="false">CONCATENATE(H18,C18,"_color.jpg")</f>
        <v>https://raw.githubusercontent.com/maxuzkikh/Ozon_upload/main/images/A5/minni_hearts_blink_vert_color.jpg</v>
      </c>
      <c r="BM18" s="0" t="str">
        <f aca="false">CONCATENATE("термонаклейка для одежды, термотрансфер, заплатка, принт, наклейка для декора одежды и других предметов из текстиля,",SUBSTITUTE(A18,"Термонаклейка",""))</f>
        <v>термонаклейка для одежды, термотрансфер, заплатка, принт, наклейка для декора одежды и других предметов из текстиля, Минни Маус фея костюм</v>
      </c>
      <c r="BR18" s="6" t="s">
        <v>83</v>
      </c>
      <c r="BS18" s="17" t="str">
        <f aca="false">CONCATENATE(H18,"Video_DTF.mp4")</f>
        <v>https://raw.githubusercontent.com/maxuzkikh/Ozon_upload/main/images/A5/Video_DTF.mp4</v>
      </c>
    </row>
    <row r="19" customFormat="false" ht="23.1" hidden="false" customHeight="true" outlineLevel="0" collapsed="false">
      <c r="A19" s="6" t="s">
        <v>132</v>
      </c>
      <c r="B19" s="0" t="s">
        <v>133</v>
      </c>
      <c r="C19" s="0" t="s">
        <v>134</v>
      </c>
      <c r="D19" s="0" t="str">
        <f aca="false">CONCATENATE("C:\Users\Max\Documents\GitHub\Ozon_upload\barcode\Термонаклека\A5\", A19, ".pdf")</f>
        <v>C:\Users\Max\Documents\GitHub\Ozon_upload\barcode\Термонаклека\A5\Термонаклейка Шенячий Патруль и Логотип.pdf</v>
      </c>
      <c r="F19" s="0" t="n">
        <v>1</v>
      </c>
      <c r="G19" s="0" t="n">
        <v>2</v>
      </c>
      <c r="H19" s="11" t="s">
        <v>74</v>
      </c>
      <c r="I19" s="0" t="s">
        <v>75</v>
      </c>
      <c r="J19" s="0" t="s">
        <v>76</v>
      </c>
      <c r="M19" s="0" t="str">
        <f aca="false">A19</f>
        <v>Термонаклейка Шенячий Патруль и Логотип</v>
      </c>
      <c r="O19" s="0" t="str">
        <f aca="false">"Термонаклейка для одежды:" &amp; SUBSTITUTE(A19, "Термонаклейка", "")</f>
        <v>Термонаклейка для одежды: Шенячий Патруль и Логотип</v>
      </c>
      <c r="P19" s="7" t="str">
        <f aca="false">B19</f>
        <v>OZN1489755095</v>
      </c>
      <c r="Q19" s="0" t="n">
        <v>285</v>
      </c>
      <c r="R19" s="0" t="s">
        <v>77</v>
      </c>
      <c r="S19" s="8" t="str">
        <f aca="false">A19&amp;Описание!B24</f>
        <v>Термонаклейка Шенячий Патруль и Логотип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T19" s="0" t="n">
        <v>1</v>
      </c>
      <c r="U19" s="0" t="n">
        <v>21</v>
      </c>
      <c r="V19" s="0" t="n">
        <v>18</v>
      </c>
      <c r="W19" s="0" t="n">
        <v>10</v>
      </c>
      <c r="X19" s="0" t="s">
        <v>78</v>
      </c>
      <c r="Y19" s="9" t="str">
        <f aca="false">CONCATENATE(CONCATENATE(H19,C19,"_1.jpg;"),CONCATENATE(H19,C19,"_2.jpg;"),CONCATENATE(H19,C19,"_3.jpg;"),CONCATENATE(H19,C19,"_4.jpg;"),CONCATENATE(H19,C19,"_5.jpg;"),CONCATENATE(H19,"instruction_A5.jpg;"),CONCATENATE(H19,"Video_DTF.mp4;"))</f>
        <v>https://raw.githubusercontent.com/maxuzkikh/Ozon_upload/main/images/A5/paw_patrol_a_vert_1.jpg;https://raw.githubusercontent.com/maxuzkikh/Ozon_upload/main/images/A5/paw_patrol_a_vert_2.jpg;https://raw.githubusercontent.com/maxuzkikh/Ozon_upload/main/images/A5/paw_patrol_a_vert_3.jpg;https://raw.githubusercontent.com/maxuzkikh/Ozon_upload/main/images/A5/paw_patrol_a_vert_4.jpg;https://raw.githubusercontent.com/maxuzkikh/Ozon_upload/main/images/A5/paw_patrol_a_vert_5.jpg;https://raw.githubusercontent.com/maxuzkikh/Ozon_upload/main/images/A5/instruction_A5.jpg;https://raw.githubusercontent.com/maxuzkikh/Ozon_upload/main/images/A5/Video_DTF.mp4;</v>
      </c>
      <c r="AA19" s="0" t="str">
        <f aca="false">A19</f>
        <v>Термонаклейка Шенячий Патруль и Логотип</v>
      </c>
      <c r="AB19" s="0" t="n">
        <f aca="false">Q19</f>
        <v>285</v>
      </c>
      <c r="AC19" s="0" t="n">
        <f aca="false">ROUND(AB19*1.5,0)</f>
        <v>428</v>
      </c>
      <c r="AD19" s="10" t="s">
        <v>79</v>
      </c>
      <c r="AE19" s="11" t="s">
        <v>80</v>
      </c>
      <c r="AH19" s="0" t="n">
        <f aca="false">W19</f>
        <v>10</v>
      </c>
      <c r="AI19" s="12" t="n">
        <f aca="false">V19*10</f>
        <v>180</v>
      </c>
      <c r="AJ19" s="13" t="n">
        <v>1</v>
      </c>
      <c r="AK19" s="12" t="n">
        <f aca="false">U19*10</f>
        <v>210</v>
      </c>
      <c r="AL19" s="14" t="str">
        <f aca="false">CONCATENATE(H19,C19,"_1.jpg")</f>
        <v>https://raw.githubusercontent.com/maxuzkikh/Ozon_upload/main/images/A5/paw_patrol_a_vert_1.jpg</v>
      </c>
      <c r="AM19" s="15" t="str">
        <f aca="false">CONCATENATE(CONCATENATE(H19, C19, "_2.jpg;"),CONCATENATE(H19, C19, "_3.jpg;"),CONCATENATE(H19, C19, "_4.jpg;"),CONCATENATE(H19, C19, "_5.jpg;"),CONCATENATE(H19, "instruction_A5.jpg;") )</f>
        <v>https://raw.githubusercontent.com/maxuzkikh/Ozon_upload/main/images/A5/paw_patrol_a_vert_2.jpg;https://raw.githubusercontent.com/maxuzkikh/Ozon_upload/main/images/A5/paw_patrol_a_vert_3.jpg;https://raw.githubusercontent.com/maxuzkikh/Ozon_upload/main/images/A5/paw_patrol_a_vert_4.jpg;https://raw.githubusercontent.com/maxuzkikh/Ozon_upload/main/images/A5/paw_patrol_a_vert_5.jpg;https://raw.githubusercontent.com/maxuzkikh/Ozon_upload/main/images/A5/instruction_A5.jpg;</v>
      </c>
      <c r="AP19" s="14" t="str">
        <f aca="false">J19</f>
        <v>Punky Monkey</v>
      </c>
      <c r="AQ19" s="16" t="s">
        <v>81</v>
      </c>
      <c r="AS19" s="11"/>
      <c r="AT19" s="0" t="str">
        <f aca="false">SUBSTITUTE(A19,"Термонаклейка ","")</f>
        <v>Шенячий Патруль и Логотип</v>
      </c>
      <c r="AU19" s="10" t="s">
        <v>82</v>
      </c>
      <c r="AV19" s="0" t="str">
        <f aca="false">S19</f>
        <v>Термонаклейка Шенячий Патруль и Логотип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AX19" s="12" t="str">
        <f aca="false">X19</f>
        <v>Россия</v>
      </c>
      <c r="BA19" s="12" t="str">
        <f aca="false">R19</f>
        <v>Полимерный материал</v>
      </c>
      <c r="BC19" s="11" t="s">
        <v>80</v>
      </c>
      <c r="BD19" s="11"/>
      <c r="BE19" s="15" t="str">
        <f aca="false">CONCATENATE(H19,C19,"_color.jpg")</f>
        <v>https://raw.githubusercontent.com/maxuzkikh/Ozon_upload/main/images/A5/paw_patrol_a_vert_color.jpg</v>
      </c>
      <c r="BM19" s="0" t="str">
        <f aca="false">CONCATENATE("термонаклейка для одежды, термотрансфер, заплатка, принт, наклейка для декора одежды и других предметов из текстиля,",SUBSTITUTE(A19,"Термонаклейка",""))</f>
        <v>термонаклейка для одежды, термотрансфер, заплатка, принт, наклейка для декора одежды и других предметов из текстиля, Шенячий Патруль и Логотип</v>
      </c>
      <c r="BR19" s="6" t="s">
        <v>83</v>
      </c>
      <c r="BS19" s="17" t="str">
        <f aca="false">CONCATENATE(H19,"Video_DTF.mp4")</f>
        <v>https://raw.githubusercontent.com/maxuzkikh/Ozon_upload/main/images/A5/Video_DTF.mp4</v>
      </c>
    </row>
    <row r="20" customFormat="false" ht="23.1" hidden="false" customHeight="true" outlineLevel="0" collapsed="false">
      <c r="A20" s="6" t="s">
        <v>135</v>
      </c>
      <c r="B20" s="0" t="s">
        <v>136</v>
      </c>
      <c r="C20" s="0" t="s">
        <v>137</v>
      </c>
      <c r="D20" s="0" t="str">
        <f aca="false">CONCATENATE("C:\Users\Max\Documents\GitHub\Ozon_upload\barcode\Термонаклека\A5\", A20, ".pdf")</f>
        <v>C:\Users\Max\Documents\GitHub\Ozon_upload\barcode\Термонаклека\A5\Термонаклейка Шенячий Патруль полицеский.pdf</v>
      </c>
      <c r="F20" s="0" t="n">
        <v>1</v>
      </c>
      <c r="G20" s="0" t="n">
        <v>2</v>
      </c>
      <c r="H20" s="11" t="s">
        <v>74</v>
      </c>
      <c r="I20" s="0" t="s">
        <v>75</v>
      </c>
      <c r="J20" s="0" t="s">
        <v>76</v>
      </c>
      <c r="M20" s="0" t="str">
        <f aca="false">A20</f>
        <v>Термонаклейка Шенячий Патруль полицеский</v>
      </c>
      <c r="O20" s="0" t="str">
        <f aca="false">"Термонаклейка для одежды:" &amp; SUBSTITUTE(A20, "Термонаклейка", "")</f>
        <v>Термонаклейка для одежды: Шенячий Патруль полицеский</v>
      </c>
      <c r="P20" s="7" t="str">
        <f aca="false">B20</f>
        <v>OZN1489755020</v>
      </c>
      <c r="Q20" s="0" t="n">
        <v>285</v>
      </c>
      <c r="R20" s="0" t="s">
        <v>77</v>
      </c>
      <c r="S20" s="8" t="str">
        <f aca="false">A20&amp;Описание!B25</f>
        <v>Термонаклейка Шенячий Патруль полицеский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T20" s="0" t="n">
        <v>1</v>
      </c>
      <c r="U20" s="0" t="n">
        <v>21</v>
      </c>
      <c r="V20" s="0" t="n">
        <v>18</v>
      </c>
      <c r="W20" s="0" t="n">
        <v>10</v>
      </c>
      <c r="X20" s="0" t="s">
        <v>78</v>
      </c>
      <c r="Y20" s="9" t="str">
        <f aca="false">CONCATENATE(CONCATENATE(H20,C20,"_1.jpg;"),CONCATENATE(H20,C20,"_2.jpg;"),CONCATENATE(H20,C20,"_3.jpg;"),CONCATENATE(H20,C20,"_4.jpg;"),CONCATENATE(H20,C20,"_5.jpg;"),CONCATENATE(H20,"instruction_A5.jpg;"),CONCATENATE(H20,"Video_DTF.mp4;"))</f>
        <v>https://raw.githubusercontent.com/maxuzkikh/Ozon_upload/main/images/A5/paw_patrol_b_horiz_1.jpg;https://raw.githubusercontent.com/maxuzkikh/Ozon_upload/main/images/A5/paw_patrol_b_horiz_2.jpg;https://raw.githubusercontent.com/maxuzkikh/Ozon_upload/main/images/A5/paw_patrol_b_horiz_3.jpg;https://raw.githubusercontent.com/maxuzkikh/Ozon_upload/main/images/A5/paw_patrol_b_horiz_4.jpg;https://raw.githubusercontent.com/maxuzkikh/Ozon_upload/main/images/A5/paw_patrol_b_horiz_5.jpg;https://raw.githubusercontent.com/maxuzkikh/Ozon_upload/main/images/A5/instruction_A5.jpg;https://raw.githubusercontent.com/maxuzkikh/Ozon_upload/main/images/A5/Video_DTF.mp4;</v>
      </c>
      <c r="AA20" s="0" t="str">
        <f aca="false">A20</f>
        <v>Термонаклейка Шенячий Патруль полицеский</v>
      </c>
      <c r="AB20" s="0" t="n">
        <f aca="false">Q20</f>
        <v>285</v>
      </c>
      <c r="AC20" s="0" t="n">
        <f aca="false">ROUND(AB20*1.5,0)</f>
        <v>428</v>
      </c>
      <c r="AD20" s="10" t="s">
        <v>79</v>
      </c>
      <c r="AE20" s="11" t="s">
        <v>80</v>
      </c>
      <c r="AH20" s="0" t="n">
        <f aca="false">W20</f>
        <v>10</v>
      </c>
      <c r="AI20" s="12" t="n">
        <f aca="false">V20*10</f>
        <v>180</v>
      </c>
      <c r="AJ20" s="13" t="n">
        <v>1</v>
      </c>
      <c r="AK20" s="12" t="n">
        <f aca="false">U20*10</f>
        <v>210</v>
      </c>
      <c r="AL20" s="14" t="str">
        <f aca="false">CONCATENATE(H20,C20,"_1.jpg")</f>
        <v>https://raw.githubusercontent.com/maxuzkikh/Ozon_upload/main/images/A5/paw_patrol_b_horiz_1.jpg</v>
      </c>
      <c r="AM20" s="15" t="str">
        <f aca="false">CONCATENATE(CONCATENATE(H20, C20, "_2.jpg;"),CONCATENATE(H20, C20, "_3.jpg;"),CONCATENATE(H20, C20, "_4.jpg;"),CONCATENATE(H20, C20, "_5.jpg;"),CONCATENATE(H20, "instruction_A5.jpg;") )</f>
        <v>https://raw.githubusercontent.com/maxuzkikh/Ozon_upload/main/images/A5/paw_patrol_b_horiz_2.jpg;https://raw.githubusercontent.com/maxuzkikh/Ozon_upload/main/images/A5/paw_patrol_b_horiz_3.jpg;https://raw.githubusercontent.com/maxuzkikh/Ozon_upload/main/images/A5/paw_patrol_b_horiz_4.jpg;https://raw.githubusercontent.com/maxuzkikh/Ozon_upload/main/images/A5/paw_patrol_b_horiz_5.jpg;https://raw.githubusercontent.com/maxuzkikh/Ozon_upload/main/images/A5/instruction_A5.jpg;</v>
      </c>
      <c r="AP20" s="14" t="str">
        <f aca="false">J20</f>
        <v>Punky Monkey</v>
      </c>
      <c r="AQ20" s="16" t="s">
        <v>81</v>
      </c>
      <c r="AS20" s="11"/>
      <c r="AT20" s="0" t="str">
        <f aca="false">SUBSTITUTE(A20,"Термонаклейка ","")</f>
        <v>Шенячий Патруль полицеский</v>
      </c>
      <c r="AU20" s="10" t="s">
        <v>82</v>
      </c>
      <c r="AV20" s="0" t="str">
        <f aca="false">S20</f>
        <v>Термонаклейка Шенячий Патруль полицеский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AX20" s="12" t="str">
        <f aca="false">X20</f>
        <v>Россия</v>
      </c>
      <c r="BA20" s="12" t="str">
        <f aca="false">R20</f>
        <v>Полимерный материал</v>
      </c>
      <c r="BC20" s="11" t="s">
        <v>80</v>
      </c>
      <c r="BD20" s="11"/>
      <c r="BE20" s="15" t="str">
        <f aca="false">CONCATENATE(H20,C20,"_color.jpg")</f>
        <v>https://raw.githubusercontent.com/maxuzkikh/Ozon_upload/main/images/A5/paw_patrol_b_horiz_color.jpg</v>
      </c>
      <c r="BM20" s="0" t="str">
        <f aca="false">CONCATENATE("термонаклейка для одежды, термотрансфер, заплатка, принт, наклейка для декора одежды и других предметов из текстиля,",SUBSTITUTE(A20,"Термонаклейка",""))</f>
        <v>термонаклейка для одежды, термотрансфер, заплатка, принт, наклейка для декора одежды и других предметов из текстиля, Шенячий Патруль полицеский</v>
      </c>
      <c r="BR20" s="6" t="s">
        <v>83</v>
      </c>
      <c r="BS20" s="17" t="str">
        <f aca="false">CONCATENATE(H20,"Video_DTF.mp4")</f>
        <v>https://raw.githubusercontent.com/maxuzkikh/Ozon_upload/main/images/A5/Video_DTF.mp4</v>
      </c>
    </row>
    <row r="21" customFormat="false" ht="23.1" hidden="false" customHeight="true" outlineLevel="0" collapsed="false">
      <c r="A21" s="6" t="s">
        <v>138</v>
      </c>
      <c r="B21" s="0" t="s">
        <v>139</v>
      </c>
      <c r="C21" s="0" t="s">
        <v>140</v>
      </c>
      <c r="D21" s="0" t="str">
        <f aca="false">CONCATENATE("C:\Users\Max\Documents\GitHub\Ozon_upload\barcode\Термонаклека\A5\", A21, ".pdf")</f>
        <v>C:\Users\Max\Documents\GitHub\Ozon_upload\barcode\Термонаклека\A5\Термонаклейка Шенячий Патруль мальчик главный.pdf</v>
      </c>
      <c r="F21" s="0" t="n">
        <v>1</v>
      </c>
      <c r="G21" s="0" t="n">
        <v>2</v>
      </c>
      <c r="H21" s="11" t="s">
        <v>74</v>
      </c>
      <c r="I21" s="0" t="s">
        <v>75</v>
      </c>
      <c r="J21" s="0" t="s">
        <v>76</v>
      </c>
      <c r="M21" s="0" t="str">
        <f aca="false">A21</f>
        <v>Термонаклейка Шенячий Патруль мальчик главный</v>
      </c>
      <c r="O21" s="0" t="str">
        <f aca="false">"Термонаклейка для одежды:" &amp; SUBSTITUTE(A21, "Термонаклейка", "")</f>
        <v>Термонаклейка для одежды: Шенячий Патруль мальчик главный</v>
      </c>
      <c r="P21" s="7" t="str">
        <f aca="false">B21</f>
        <v>OZN1489755015</v>
      </c>
      <c r="Q21" s="0" t="n">
        <v>285</v>
      </c>
      <c r="R21" s="0" t="s">
        <v>77</v>
      </c>
      <c r="S21" s="8" t="str">
        <f aca="false">A21&amp;Описание!B26</f>
        <v>Термонаклейка Шенячий Патруль мальчик главный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T21" s="0" t="n">
        <v>1</v>
      </c>
      <c r="U21" s="0" t="n">
        <v>21</v>
      </c>
      <c r="V21" s="0" t="n">
        <v>18</v>
      </c>
      <c r="W21" s="0" t="n">
        <v>10</v>
      </c>
      <c r="X21" s="0" t="s">
        <v>78</v>
      </c>
      <c r="Y21" s="9" t="str">
        <f aca="false">CONCATENATE(CONCATENATE(H21,C21,"_1.jpg;"),CONCATENATE(H21,C21,"_2.jpg;"),CONCATENATE(H21,C21,"_3.jpg;"),CONCATENATE(H21,C21,"_4.jpg;"),CONCATENATE(H21,C21,"_5.jpg;"),CONCATENATE(H21,"instruction_A5.jpg;"),CONCATENATE(H21,"Video_DTF.mp4;"))</f>
        <v>https://raw.githubusercontent.com/maxuzkikh/Ozon_upload/main/images/A5/paw_patrol_c_horiz_1.jpg;https://raw.githubusercontent.com/maxuzkikh/Ozon_upload/main/images/A5/paw_patrol_c_horiz_2.jpg;https://raw.githubusercontent.com/maxuzkikh/Ozon_upload/main/images/A5/paw_patrol_c_horiz_3.jpg;https://raw.githubusercontent.com/maxuzkikh/Ozon_upload/main/images/A5/paw_patrol_c_horiz_4.jpg;https://raw.githubusercontent.com/maxuzkikh/Ozon_upload/main/images/A5/paw_patrol_c_horiz_5.jpg;https://raw.githubusercontent.com/maxuzkikh/Ozon_upload/main/images/A5/instruction_A5.jpg;https://raw.githubusercontent.com/maxuzkikh/Ozon_upload/main/images/A5/Video_DTF.mp4;</v>
      </c>
      <c r="AA21" s="0" t="str">
        <f aca="false">A21</f>
        <v>Термонаклейка Шенячий Патруль мальчик главный</v>
      </c>
      <c r="AB21" s="0" t="n">
        <f aca="false">Q21</f>
        <v>285</v>
      </c>
      <c r="AC21" s="0" t="n">
        <f aca="false">ROUND(AB21*1.5,0)</f>
        <v>428</v>
      </c>
      <c r="AD21" s="10" t="s">
        <v>79</v>
      </c>
      <c r="AE21" s="11" t="s">
        <v>80</v>
      </c>
      <c r="AH21" s="0" t="n">
        <f aca="false">W21</f>
        <v>10</v>
      </c>
      <c r="AI21" s="12" t="n">
        <f aca="false">V21*10</f>
        <v>180</v>
      </c>
      <c r="AJ21" s="13" t="n">
        <v>1</v>
      </c>
      <c r="AK21" s="12" t="n">
        <f aca="false">U21*10</f>
        <v>210</v>
      </c>
      <c r="AL21" s="14" t="str">
        <f aca="false">CONCATENATE(H21,C21,"_1.jpg")</f>
        <v>https://raw.githubusercontent.com/maxuzkikh/Ozon_upload/main/images/A5/paw_patrol_c_horiz_1.jpg</v>
      </c>
      <c r="AM21" s="15" t="str">
        <f aca="false">CONCATENATE(CONCATENATE(H21, C21, "_2.jpg;"),CONCATENATE(H21, C21, "_3.jpg;"),CONCATENATE(H21, C21, "_4.jpg;"),CONCATENATE(H21, C21, "_5.jpg;"),CONCATENATE(H21, "instruction_A5.jpg;") )</f>
        <v>https://raw.githubusercontent.com/maxuzkikh/Ozon_upload/main/images/A5/paw_patrol_c_horiz_2.jpg;https://raw.githubusercontent.com/maxuzkikh/Ozon_upload/main/images/A5/paw_patrol_c_horiz_3.jpg;https://raw.githubusercontent.com/maxuzkikh/Ozon_upload/main/images/A5/paw_patrol_c_horiz_4.jpg;https://raw.githubusercontent.com/maxuzkikh/Ozon_upload/main/images/A5/paw_patrol_c_horiz_5.jpg;https://raw.githubusercontent.com/maxuzkikh/Ozon_upload/main/images/A5/instruction_A5.jpg;</v>
      </c>
      <c r="AP21" s="14" t="str">
        <f aca="false">J21</f>
        <v>Punky Monkey</v>
      </c>
      <c r="AQ21" s="16" t="s">
        <v>81</v>
      </c>
      <c r="AS21" s="11"/>
      <c r="AT21" s="0" t="str">
        <f aca="false">SUBSTITUTE(A21,"Термонаклейка ","")</f>
        <v>Шенячий Патруль мальчик главный</v>
      </c>
      <c r="AU21" s="10" t="s">
        <v>82</v>
      </c>
      <c r="AV21" s="0" t="str">
        <f aca="false">S21</f>
        <v>Термонаклейка Шенячий Патруль мальчик главный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AX21" s="12" t="str">
        <f aca="false">X21</f>
        <v>Россия</v>
      </c>
      <c r="BA21" s="12" t="str">
        <f aca="false">R21</f>
        <v>Полимерный материал</v>
      </c>
      <c r="BC21" s="11" t="s">
        <v>80</v>
      </c>
      <c r="BD21" s="11"/>
      <c r="BE21" s="15" t="str">
        <f aca="false">CONCATENATE(H21,C21,"_color.jpg")</f>
        <v>https://raw.githubusercontent.com/maxuzkikh/Ozon_upload/main/images/A5/paw_patrol_c_horiz_color.jpg</v>
      </c>
      <c r="BM21" s="0" t="str">
        <f aca="false">CONCATENATE("термонаклейка для одежды, термотрансфер, заплатка, принт, наклейка для декора одежды и других предметов из текстиля,",SUBSTITUTE(A21,"Термонаклейка",""))</f>
        <v>термонаклейка для одежды, термотрансфер, заплатка, принт, наклейка для декора одежды и других предметов из текстиля, Шенячий Патруль мальчик главный</v>
      </c>
      <c r="BR21" s="6" t="s">
        <v>83</v>
      </c>
      <c r="BS21" s="17" t="str">
        <f aca="false">CONCATENATE(H21,"Video_DTF.mp4")</f>
        <v>https://raw.githubusercontent.com/maxuzkikh/Ozon_upload/main/images/A5/Video_DTF.mp4</v>
      </c>
    </row>
    <row r="22" customFormat="false" ht="23.1" hidden="false" customHeight="true" outlineLevel="0" collapsed="false">
      <c r="A22" s="6" t="s">
        <v>141</v>
      </c>
      <c r="B22" s="0" t="s">
        <v>142</v>
      </c>
      <c r="C22" s="0" t="s">
        <v>143</v>
      </c>
      <c r="D22" s="0" t="str">
        <f aca="false">CONCATENATE("C:\Users\Max\Documents\GitHub\Ozon_upload\barcode\Термонаклека\A5\", A22, ".pdf")</f>
        <v>C:\Users\Max\Documents\GitHub\Ozon_upload\barcode\Термонаклека\A5\Термонаклейка Черепашки Ниндзя фон треугольник.pdf</v>
      </c>
      <c r="F22" s="0" t="n">
        <v>1</v>
      </c>
      <c r="G22" s="0" t="n">
        <v>2</v>
      </c>
      <c r="H22" s="11" t="s">
        <v>74</v>
      </c>
      <c r="I22" s="0" t="s">
        <v>75</v>
      </c>
      <c r="J22" s="0" t="s">
        <v>76</v>
      </c>
      <c r="M22" s="0" t="str">
        <f aca="false">A22</f>
        <v>Термонаклейка Черепашки Ниндзя фон треугольник</v>
      </c>
      <c r="O22" s="0" t="str">
        <f aca="false">"Термонаклейка для одежды:" &amp; SUBSTITUTE(A22, "Термонаклейка", "")</f>
        <v>Термонаклейка для одежды: Черепашки Ниндзя фон треугольник</v>
      </c>
      <c r="P22" s="7" t="str">
        <f aca="false">B22</f>
        <v>OZN1489754845</v>
      </c>
      <c r="Q22" s="0" t="n">
        <v>285</v>
      </c>
      <c r="R22" s="0" t="s">
        <v>77</v>
      </c>
      <c r="S22" s="8" t="str">
        <f aca="false">A22&amp;Описание!B27</f>
        <v>Термонаклейка Черепашки Ниндзя фон треугольник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T22" s="0" t="n">
        <v>1</v>
      </c>
      <c r="U22" s="0" t="n">
        <v>21</v>
      </c>
      <c r="V22" s="0" t="n">
        <v>18</v>
      </c>
      <c r="W22" s="0" t="n">
        <v>10</v>
      </c>
      <c r="X22" s="0" t="s">
        <v>78</v>
      </c>
      <c r="Y22" s="9" t="str">
        <f aca="false">CONCATENATE(CONCATENATE(H22,C22,"_1.jpg;"),CONCATENATE(H22,C22,"_2.jpg;"),CONCATENATE(H22,C22,"_3.jpg;"),CONCATENATE(H22,C22,"_4.jpg;"),CONCATENATE(H22,C22,"_5.jpg;"),CONCATENATE(H22,"instruction_A5.jpg;"),CONCATENATE(H22,"Video_DTF.mp4;"))</f>
        <v>https://raw.githubusercontent.com/maxuzkikh/Ozon_upload/main/images/A5/turtles_a_fighters_horiz_1.jpg;https://raw.githubusercontent.com/maxuzkikh/Ozon_upload/main/images/A5/turtles_a_fighters_horiz_2.jpg;https://raw.githubusercontent.com/maxuzkikh/Ozon_upload/main/images/A5/turtles_a_fighters_horiz_3.jpg;https://raw.githubusercontent.com/maxuzkikh/Ozon_upload/main/images/A5/turtles_a_fighters_horiz_4.jpg;https://raw.githubusercontent.com/maxuzkikh/Ozon_upload/main/images/A5/turtles_a_fighters_horiz_5.jpg;https://raw.githubusercontent.com/maxuzkikh/Ozon_upload/main/images/A5/instruction_A5.jpg;https://raw.githubusercontent.com/maxuzkikh/Ozon_upload/main/images/A5/Video_DTF.mp4;</v>
      </c>
      <c r="AA22" s="0" t="str">
        <f aca="false">A22</f>
        <v>Термонаклейка Черепашки Ниндзя фон треугольник</v>
      </c>
      <c r="AB22" s="0" t="n">
        <f aca="false">Q22</f>
        <v>285</v>
      </c>
      <c r="AC22" s="0" t="n">
        <f aca="false">ROUND(AB22*1.5,0)</f>
        <v>428</v>
      </c>
      <c r="AD22" s="10" t="s">
        <v>79</v>
      </c>
      <c r="AE22" s="11" t="s">
        <v>80</v>
      </c>
      <c r="AH22" s="0" t="n">
        <f aca="false">W22</f>
        <v>10</v>
      </c>
      <c r="AI22" s="12" t="n">
        <f aca="false">V22*10</f>
        <v>180</v>
      </c>
      <c r="AJ22" s="13" t="n">
        <v>1</v>
      </c>
      <c r="AK22" s="12" t="n">
        <f aca="false">U22*10</f>
        <v>210</v>
      </c>
      <c r="AL22" s="14" t="str">
        <f aca="false">CONCATENATE(H22,C22,"_1.jpg")</f>
        <v>https://raw.githubusercontent.com/maxuzkikh/Ozon_upload/main/images/A5/turtles_a_fighters_horiz_1.jpg</v>
      </c>
      <c r="AM22" s="15" t="str">
        <f aca="false">CONCATENATE(CONCATENATE(H22, C22, "_2.jpg;"),CONCATENATE(H22, C22, "_3.jpg;"),CONCATENATE(H22, C22, "_4.jpg;"),CONCATENATE(H22, C22, "_5.jpg;"),CONCATENATE(H22, "instruction_A5.jpg;") )</f>
        <v>https://raw.githubusercontent.com/maxuzkikh/Ozon_upload/main/images/A5/turtles_a_fighters_horiz_2.jpg;https://raw.githubusercontent.com/maxuzkikh/Ozon_upload/main/images/A5/turtles_a_fighters_horiz_3.jpg;https://raw.githubusercontent.com/maxuzkikh/Ozon_upload/main/images/A5/turtles_a_fighters_horiz_4.jpg;https://raw.githubusercontent.com/maxuzkikh/Ozon_upload/main/images/A5/turtles_a_fighters_horiz_5.jpg;https://raw.githubusercontent.com/maxuzkikh/Ozon_upload/main/images/A5/instruction_A5.jpg;</v>
      </c>
      <c r="AP22" s="14" t="str">
        <f aca="false">J22</f>
        <v>Punky Monkey</v>
      </c>
      <c r="AQ22" s="16" t="s">
        <v>81</v>
      </c>
      <c r="AS22" s="11"/>
      <c r="AT22" s="0" t="str">
        <f aca="false">SUBSTITUTE(A22,"Термонаклейка ","")</f>
        <v>Черепашки Ниндзя фон треугольник</v>
      </c>
      <c r="AU22" s="10" t="s">
        <v>82</v>
      </c>
      <c r="AV22" s="0" t="str">
        <f aca="false">S22</f>
        <v>Термонаклейка Черепашки Ниндзя фон треугольник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AX22" s="12" t="str">
        <f aca="false">X22</f>
        <v>Россия</v>
      </c>
      <c r="BA22" s="12" t="str">
        <f aca="false">R22</f>
        <v>Полимерный материал</v>
      </c>
      <c r="BC22" s="11" t="s">
        <v>80</v>
      </c>
      <c r="BD22" s="11"/>
      <c r="BE22" s="15" t="str">
        <f aca="false">CONCATENATE(H22,C22,"_color.jpg")</f>
        <v>https://raw.githubusercontent.com/maxuzkikh/Ozon_upload/main/images/A5/turtles_a_fighters_horiz_color.jpg</v>
      </c>
      <c r="BM22" s="0" t="str">
        <f aca="false">CONCATENATE("термонаклейка для одежды, термотрансфер, заплатка, принт, наклейка для декора одежды и других предметов из текстиля,",SUBSTITUTE(A22,"Термонаклейка",""))</f>
        <v>термонаклейка для одежды, термотрансфер, заплатка, принт, наклейка для декора одежды и других предметов из текстиля, Черепашки Ниндзя фон треугольник</v>
      </c>
      <c r="BR22" s="6" t="s">
        <v>83</v>
      </c>
      <c r="BS22" s="17" t="str">
        <f aca="false">CONCATENATE(H22,"Video_DTF.mp4")</f>
        <v>https://raw.githubusercontent.com/maxuzkikh/Ozon_upload/main/images/A5/Video_DTF.mp4</v>
      </c>
    </row>
    <row r="23" customFormat="false" ht="23.1" hidden="false" customHeight="true" outlineLevel="0" collapsed="false">
      <c r="A23" s="6"/>
      <c r="H23" s="11"/>
      <c r="S23" s="8"/>
      <c r="Y23" s="9"/>
      <c r="AD23" s="10"/>
      <c r="AE23" s="11"/>
      <c r="AI23" s="12"/>
      <c r="AJ23" s="13"/>
      <c r="AK23" s="12"/>
      <c r="AL23" s="14"/>
      <c r="AM23" s="15"/>
      <c r="AP23" s="14"/>
      <c r="AQ23" s="16"/>
      <c r="AS23" s="11"/>
      <c r="AU23" s="10"/>
      <c r="AX23" s="12"/>
      <c r="BA23" s="12"/>
      <c r="BC23" s="11"/>
      <c r="BD23" s="11"/>
      <c r="BE23" s="15"/>
      <c r="BR23" s="6"/>
      <c r="BS23" s="17"/>
    </row>
    <row r="24" customFormat="false" ht="23.1" hidden="false" customHeight="true" outlineLevel="0" collapsed="false">
      <c r="A24" s="6"/>
      <c r="H24" s="11"/>
      <c r="S24" s="8"/>
      <c r="Y24" s="9"/>
      <c r="AD24" s="10"/>
      <c r="AE24" s="11"/>
      <c r="AI24" s="12"/>
      <c r="AJ24" s="13"/>
      <c r="AK24" s="12"/>
      <c r="AL24" s="14"/>
      <c r="AM24" s="15"/>
      <c r="AP24" s="14"/>
      <c r="AQ24" s="16"/>
      <c r="AS24" s="11"/>
      <c r="AU24" s="10"/>
      <c r="AX24" s="12"/>
      <c r="BA24" s="12"/>
      <c r="BC24" s="11"/>
      <c r="BD24" s="11"/>
      <c r="BE24" s="15"/>
      <c r="BR24" s="6"/>
      <c r="BS24" s="17"/>
    </row>
    <row r="25" customFormat="false" ht="23.1" hidden="false" customHeight="true" outlineLevel="0" collapsed="false">
      <c r="A25" s="6"/>
      <c r="H25" s="11"/>
      <c r="S25" s="8"/>
      <c r="Y25" s="9"/>
      <c r="AD25" s="10"/>
      <c r="AE25" s="11"/>
      <c r="AI25" s="12"/>
      <c r="AJ25" s="13"/>
      <c r="AK25" s="12"/>
      <c r="AL25" s="14"/>
      <c r="AM25" s="15"/>
      <c r="AP25" s="14"/>
      <c r="AQ25" s="16"/>
      <c r="AS25" s="11"/>
      <c r="AU25" s="10"/>
      <c r="AX25" s="12"/>
      <c r="BA25" s="12"/>
      <c r="BC25" s="11"/>
      <c r="BD25" s="11"/>
      <c r="BE25" s="15"/>
      <c r="BR25" s="6"/>
      <c r="BS25" s="17"/>
    </row>
    <row r="26" customFormat="false" ht="23.1" hidden="false" customHeight="true" outlineLevel="0" collapsed="false">
      <c r="A26" s="6"/>
      <c r="H26" s="11"/>
      <c r="S26" s="8"/>
      <c r="Y26" s="9"/>
      <c r="AD26" s="10"/>
      <c r="AE26" s="11"/>
      <c r="AI26" s="12"/>
      <c r="AJ26" s="13"/>
      <c r="AK26" s="12"/>
      <c r="AL26" s="14"/>
      <c r="AM26" s="15"/>
      <c r="AP26" s="14"/>
      <c r="AQ26" s="16"/>
      <c r="AS26" s="11"/>
      <c r="AU26" s="10"/>
      <c r="AX26" s="12"/>
      <c r="BA26" s="12"/>
      <c r="BC26" s="11"/>
      <c r="BD26" s="11"/>
      <c r="BE26" s="15"/>
      <c r="BR26" s="6"/>
      <c r="BS26" s="17"/>
    </row>
    <row r="27" customFormat="false" ht="23.1" hidden="false" customHeight="true" outlineLevel="0" collapsed="false">
      <c r="A27" s="6"/>
      <c r="H27" s="11"/>
      <c r="S27" s="8"/>
      <c r="Y27" s="9"/>
      <c r="AD27" s="10"/>
      <c r="AE27" s="11"/>
      <c r="AI27" s="12"/>
      <c r="AJ27" s="13"/>
      <c r="AK27" s="12"/>
      <c r="AL27" s="14"/>
      <c r="AM27" s="15"/>
      <c r="AP27" s="14"/>
      <c r="AQ27" s="16"/>
      <c r="AS27" s="11"/>
      <c r="AU27" s="10"/>
      <c r="AX27" s="12"/>
      <c r="BA27" s="12"/>
      <c r="BC27" s="11"/>
      <c r="BD27" s="11"/>
      <c r="BE27" s="15"/>
      <c r="BR27" s="6"/>
      <c r="BS27" s="17"/>
    </row>
    <row r="28" customFormat="false" ht="23.1" hidden="false" customHeight="true" outlineLevel="0" collapsed="false">
      <c r="A28" s="6"/>
      <c r="H28" s="11"/>
      <c r="S28" s="8"/>
      <c r="Y28" s="9"/>
      <c r="AD28" s="10"/>
      <c r="AE28" s="11"/>
      <c r="AI28" s="12"/>
      <c r="AJ28" s="13"/>
      <c r="AK28" s="12"/>
      <c r="AL28" s="14"/>
      <c r="AM28" s="15"/>
      <c r="AP28" s="14"/>
      <c r="AQ28" s="16"/>
      <c r="AS28" s="11"/>
      <c r="AU28" s="10"/>
      <c r="AX28" s="12"/>
      <c r="BA28" s="12"/>
      <c r="BC28" s="11"/>
      <c r="BD28" s="11"/>
      <c r="BE28" s="15"/>
      <c r="BR28" s="6"/>
      <c r="BS28" s="17"/>
    </row>
    <row r="29" customFormat="false" ht="23.1" hidden="false" customHeight="true" outlineLevel="0" collapsed="false">
      <c r="A29" s="6"/>
      <c r="H29" s="11"/>
      <c r="S29" s="8"/>
      <c r="Y29" s="9"/>
      <c r="AD29" s="10"/>
      <c r="AE29" s="11"/>
      <c r="AI29" s="12"/>
      <c r="AJ29" s="13"/>
      <c r="AK29" s="12"/>
      <c r="AL29" s="14"/>
      <c r="AM29" s="15"/>
      <c r="AP29" s="14"/>
      <c r="AQ29" s="16"/>
      <c r="AS29" s="11"/>
      <c r="AU29" s="10"/>
      <c r="AX29" s="12"/>
      <c r="BA29" s="12"/>
      <c r="BC29" s="11"/>
      <c r="BD29" s="11"/>
      <c r="BE29" s="15"/>
      <c r="BR29" s="6"/>
      <c r="BS29" s="17"/>
    </row>
    <row r="30" customFormat="false" ht="23.1" hidden="false" customHeight="true" outlineLevel="0" collapsed="false">
      <c r="A30" s="6"/>
      <c r="H30" s="11"/>
      <c r="S30" s="8"/>
      <c r="Y30" s="9"/>
      <c r="AD30" s="10"/>
      <c r="AE30" s="11"/>
      <c r="AI30" s="12"/>
      <c r="AJ30" s="13"/>
      <c r="AK30" s="12"/>
      <c r="AL30" s="14"/>
      <c r="AM30" s="15"/>
      <c r="AP30" s="14"/>
      <c r="AQ30" s="16"/>
      <c r="AS30" s="11"/>
      <c r="AU30" s="10"/>
      <c r="AX30" s="12"/>
      <c r="BA30" s="12"/>
      <c r="BC30" s="11"/>
      <c r="BD30" s="11"/>
      <c r="BE30" s="15"/>
      <c r="BR30" s="6"/>
      <c r="BS30" s="17"/>
    </row>
    <row r="31" customFormat="false" ht="23.1" hidden="false" customHeight="true" outlineLevel="0" collapsed="false">
      <c r="A31" s="6"/>
      <c r="H31" s="11"/>
      <c r="S31" s="8"/>
      <c r="Y31" s="9"/>
      <c r="AD31" s="10"/>
      <c r="AE31" s="11"/>
      <c r="AI31" s="12"/>
      <c r="AJ31" s="13"/>
      <c r="AK31" s="12"/>
      <c r="AL31" s="14"/>
      <c r="AM31" s="15"/>
      <c r="AP31" s="14"/>
      <c r="AQ31" s="16"/>
      <c r="AS31" s="11"/>
      <c r="AU31" s="10"/>
      <c r="AX31" s="12"/>
      <c r="BA31" s="12"/>
      <c r="BC31" s="11"/>
      <c r="BD31" s="11"/>
      <c r="BE31" s="15"/>
      <c r="BR31" s="6"/>
      <c r="BS31" s="17"/>
    </row>
    <row r="32" customFormat="false" ht="23.1" hidden="false" customHeight="true" outlineLevel="0" collapsed="false">
      <c r="A32" s="6"/>
      <c r="B32" s="8"/>
      <c r="H32" s="11"/>
      <c r="S32" s="8"/>
      <c r="Y32" s="9"/>
      <c r="AD32" s="10"/>
      <c r="AE32" s="11"/>
      <c r="AI32" s="12"/>
      <c r="AJ32" s="13"/>
      <c r="AK32" s="12"/>
      <c r="AL32" s="14"/>
      <c r="AM32" s="15"/>
      <c r="AP32" s="14"/>
      <c r="AQ32" s="16"/>
      <c r="AS32" s="11"/>
      <c r="AU32" s="10"/>
      <c r="AX32" s="12"/>
      <c r="BA32" s="12"/>
      <c r="BC32" s="11"/>
      <c r="BD32" s="11"/>
      <c r="BE32" s="15"/>
      <c r="BR32" s="6"/>
      <c r="BS32" s="17"/>
    </row>
    <row r="33" customFormat="false" ht="23.1" hidden="false" customHeight="true" outlineLevel="0" collapsed="false">
      <c r="A33" s="6"/>
      <c r="H33" s="11"/>
      <c r="S33" s="8"/>
      <c r="Y33" s="9"/>
      <c r="AD33" s="10"/>
      <c r="AE33" s="11"/>
      <c r="AI33" s="12"/>
      <c r="AJ33" s="13"/>
      <c r="AK33" s="12"/>
      <c r="AL33" s="14"/>
      <c r="AM33" s="15"/>
      <c r="AP33" s="14"/>
      <c r="AQ33" s="16"/>
      <c r="AS33" s="11"/>
      <c r="AU33" s="10"/>
      <c r="AX33" s="12"/>
      <c r="BA33" s="12"/>
      <c r="BC33" s="11"/>
      <c r="BD33" s="11"/>
      <c r="BE33" s="15"/>
      <c r="BR33" s="6"/>
      <c r="BS33" s="17"/>
    </row>
    <row r="34" customFormat="false" ht="23.1" hidden="false" customHeight="true" outlineLevel="0" collapsed="false">
      <c r="A34" s="6"/>
      <c r="H34" s="11"/>
      <c r="S34" s="8"/>
      <c r="Y34" s="9"/>
      <c r="AD34" s="10"/>
      <c r="AE34" s="11"/>
      <c r="AI34" s="12"/>
      <c r="AJ34" s="13"/>
      <c r="AK34" s="12"/>
      <c r="AL34" s="14"/>
      <c r="AM34" s="15"/>
      <c r="AP34" s="14"/>
      <c r="AQ34" s="16"/>
      <c r="AS34" s="11"/>
      <c r="AU34" s="10"/>
      <c r="AX34" s="12"/>
      <c r="BA34" s="12"/>
      <c r="BC34" s="11"/>
      <c r="BD34" s="11"/>
      <c r="BE34" s="15"/>
      <c r="BR34" s="6"/>
      <c r="BS34" s="17"/>
    </row>
    <row r="35" customFormat="false" ht="23.1" hidden="false" customHeight="true" outlineLevel="0" collapsed="false">
      <c r="A35" s="6"/>
      <c r="H35" s="11"/>
      <c r="S35" s="8"/>
      <c r="Y35" s="9"/>
      <c r="AD35" s="10"/>
      <c r="AE35" s="11"/>
      <c r="AI35" s="12"/>
      <c r="AJ35" s="13"/>
      <c r="AK35" s="12"/>
      <c r="AL35" s="14"/>
      <c r="AM35" s="15"/>
      <c r="AP35" s="14"/>
      <c r="AQ35" s="16"/>
      <c r="AS35" s="11"/>
      <c r="AU35" s="10"/>
      <c r="AX35" s="12"/>
      <c r="BA35" s="12"/>
      <c r="BC35" s="11"/>
      <c r="BD35" s="11"/>
      <c r="BE35" s="15"/>
      <c r="BR35" s="6"/>
      <c r="BS35" s="17"/>
    </row>
    <row r="36" customFormat="false" ht="23.1" hidden="false" customHeight="true" outlineLevel="0" collapsed="false">
      <c r="A36" s="6"/>
      <c r="H36" s="11"/>
      <c r="S36" s="8"/>
      <c r="Y36" s="9"/>
      <c r="AD36" s="10"/>
      <c r="AE36" s="11"/>
      <c r="AI36" s="12"/>
      <c r="AJ36" s="13"/>
      <c r="AK36" s="12"/>
      <c r="AL36" s="14"/>
      <c r="AM36" s="15"/>
      <c r="AP36" s="14"/>
      <c r="AQ36" s="16"/>
      <c r="AS36" s="11"/>
      <c r="AU36" s="10"/>
      <c r="AX36" s="12"/>
      <c r="BA36" s="12"/>
      <c r="BC36" s="11"/>
      <c r="BD36" s="11"/>
      <c r="BE36" s="15"/>
      <c r="BR36" s="6"/>
      <c r="BS36" s="17"/>
    </row>
    <row r="37" customFormat="false" ht="23.1" hidden="false" customHeight="true" outlineLevel="0" collapsed="false">
      <c r="A37" s="6"/>
      <c r="H37" s="11"/>
      <c r="S37" s="8"/>
      <c r="Y37" s="9"/>
      <c r="AD37" s="10"/>
      <c r="AE37" s="11"/>
      <c r="AI37" s="12"/>
      <c r="AJ37" s="13"/>
      <c r="AK37" s="12"/>
      <c r="AL37" s="14"/>
      <c r="AM37" s="15"/>
      <c r="AP37" s="14"/>
      <c r="AQ37" s="16"/>
      <c r="AS37" s="11"/>
      <c r="AU37" s="10"/>
      <c r="AX37" s="12"/>
      <c r="BA37" s="12"/>
      <c r="BC37" s="11"/>
      <c r="BD37" s="11"/>
      <c r="BE37" s="15"/>
      <c r="BR37" s="6"/>
      <c r="BS37" s="17"/>
    </row>
    <row r="38" customFormat="false" ht="23.1" hidden="false" customHeight="true" outlineLevel="0" collapsed="false">
      <c r="A38" s="6"/>
      <c r="H38" s="11"/>
      <c r="S38" s="8"/>
      <c r="Y38" s="9"/>
      <c r="AD38" s="10"/>
      <c r="AE38" s="11"/>
      <c r="AI38" s="12"/>
      <c r="AJ38" s="13"/>
      <c r="AK38" s="12"/>
      <c r="AL38" s="14"/>
      <c r="AM38" s="15"/>
      <c r="AP38" s="14"/>
      <c r="AQ38" s="16"/>
      <c r="AS38" s="11"/>
      <c r="AU38" s="10"/>
      <c r="AX38" s="12"/>
      <c r="BA38" s="12"/>
      <c r="BC38" s="11"/>
      <c r="BD38" s="11"/>
      <c r="BE38" s="15"/>
      <c r="BR38" s="6"/>
      <c r="BS38" s="17"/>
    </row>
    <row r="39" customFormat="false" ht="23.1" hidden="false" customHeight="true" outlineLevel="0" collapsed="false">
      <c r="A39" s="6"/>
      <c r="H39" s="11"/>
      <c r="S39" s="8"/>
      <c r="Y39" s="9"/>
      <c r="AD39" s="10"/>
      <c r="AE39" s="11"/>
      <c r="AI39" s="12"/>
      <c r="AJ39" s="13"/>
      <c r="AK39" s="12"/>
      <c r="AL39" s="14"/>
      <c r="AM39" s="15"/>
      <c r="AP39" s="14"/>
      <c r="AQ39" s="16"/>
      <c r="AS39" s="11"/>
      <c r="AU39" s="10"/>
      <c r="AX39" s="12"/>
      <c r="BA39" s="12"/>
      <c r="BC39" s="11"/>
      <c r="BD39" s="11"/>
      <c r="BE39" s="15"/>
      <c r="BR39" s="6"/>
      <c r="BS39" s="17"/>
    </row>
    <row r="40" customFormat="false" ht="19.4" hidden="false" customHeight="true" outlineLevel="0" collapsed="false">
      <c r="A40" s="6"/>
      <c r="H40" s="11"/>
      <c r="S40" s="8"/>
      <c r="Y40" s="9"/>
      <c r="AD40" s="10"/>
      <c r="AE40" s="11"/>
      <c r="AI40" s="12"/>
      <c r="AJ40" s="13"/>
      <c r="AK40" s="12"/>
      <c r="AL40" s="14"/>
      <c r="AM40" s="15"/>
      <c r="AP40" s="14"/>
      <c r="AQ40" s="16"/>
      <c r="AS40" s="11"/>
      <c r="AU40" s="10"/>
      <c r="AX40" s="12"/>
      <c r="BA40" s="12"/>
      <c r="BC40" s="11"/>
      <c r="BD40" s="11"/>
      <c r="BE40" s="15"/>
      <c r="BR40" s="6"/>
      <c r="BS40" s="17"/>
    </row>
    <row r="41" customFormat="false" ht="23.1" hidden="false" customHeight="true" outlineLevel="0" collapsed="false">
      <c r="A41" s="6"/>
      <c r="S41" s="8"/>
      <c r="Y41" s="9"/>
      <c r="AD41" s="10"/>
      <c r="AE41" s="11"/>
      <c r="AI41" s="12"/>
      <c r="AJ41" s="13"/>
      <c r="AK41" s="12"/>
      <c r="AL41" s="14"/>
      <c r="AM41" s="15"/>
      <c r="AP41" s="14"/>
      <c r="AQ41" s="16"/>
      <c r="AS41" s="11"/>
      <c r="AU41" s="10"/>
      <c r="AX41" s="12"/>
      <c r="BA41" s="12"/>
      <c r="BC41" s="11"/>
      <c r="BD41" s="11"/>
      <c r="BE41" s="15"/>
      <c r="BR41" s="6"/>
      <c r="BS41" s="17"/>
    </row>
    <row r="42" customFormat="false" ht="23.1" hidden="false" customHeight="true" outlineLevel="0" collapsed="false">
      <c r="A42" s="18"/>
      <c r="S42" s="8"/>
      <c r="Y42" s="9"/>
      <c r="AD42" s="10"/>
      <c r="AE42" s="11"/>
      <c r="AI42" s="12"/>
      <c r="AJ42" s="13"/>
      <c r="AK42" s="12"/>
      <c r="AL42" s="14"/>
      <c r="AM42" s="15"/>
      <c r="AP42" s="14"/>
      <c r="AQ42" s="16"/>
      <c r="AS42" s="11"/>
      <c r="AU42" s="10"/>
      <c r="AX42" s="12"/>
      <c r="BA42" s="12"/>
      <c r="BC42" s="11"/>
      <c r="BD42" s="11"/>
      <c r="BE42" s="15"/>
      <c r="BR42" s="6"/>
      <c r="BS42" s="17"/>
    </row>
    <row r="43" customFormat="false" ht="23.1" hidden="false" customHeight="true" outlineLevel="0" collapsed="false">
      <c r="A43" s="18"/>
      <c r="S43" s="8"/>
      <c r="Y43" s="9"/>
      <c r="AD43" s="10"/>
      <c r="AE43" s="11"/>
      <c r="AI43" s="12"/>
      <c r="AJ43" s="13"/>
      <c r="AK43" s="12"/>
      <c r="AL43" s="14"/>
      <c r="AM43" s="15"/>
      <c r="AP43" s="14"/>
      <c r="AQ43" s="16"/>
      <c r="AS43" s="11"/>
      <c r="AU43" s="10"/>
      <c r="AX43" s="12"/>
      <c r="BA43" s="12"/>
      <c r="BC43" s="11"/>
      <c r="BD43" s="11"/>
      <c r="BE43" s="15"/>
      <c r="BR43" s="6"/>
      <c r="BS43" s="17"/>
    </row>
    <row r="44" customFormat="false" ht="23.1" hidden="false" customHeight="true" outlineLevel="0" collapsed="false">
      <c r="A44" s="18"/>
      <c r="S44" s="8"/>
      <c r="Y44" s="9"/>
      <c r="AD44" s="10"/>
      <c r="AE44" s="11"/>
      <c r="AI44" s="12"/>
      <c r="AJ44" s="13"/>
      <c r="AK44" s="12"/>
      <c r="AL44" s="14"/>
      <c r="AM44" s="15"/>
      <c r="AP44" s="14"/>
      <c r="AQ44" s="16"/>
      <c r="AS44" s="11"/>
      <c r="AU44" s="10"/>
      <c r="AX44" s="12"/>
      <c r="BA44" s="12"/>
      <c r="BC44" s="11"/>
      <c r="BD44" s="11"/>
      <c r="BE44" s="15"/>
      <c r="BR44" s="6"/>
      <c r="BS44" s="17"/>
    </row>
    <row r="45" customFormat="false" ht="23.1" hidden="false" customHeight="true" outlineLevel="0" collapsed="false">
      <c r="A45" s="18"/>
      <c r="S45" s="8"/>
      <c r="Y45" s="9"/>
      <c r="AD45" s="10"/>
      <c r="AE45" s="11"/>
      <c r="AI45" s="12"/>
      <c r="AJ45" s="13"/>
      <c r="AK45" s="12"/>
      <c r="AL45" s="14"/>
      <c r="AM45" s="15"/>
      <c r="AP45" s="14"/>
      <c r="AQ45" s="16"/>
      <c r="AS45" s="11"/>
      <c r="AU45" s="10"/>
      <c r="AX45" s="12"/>
      <c r="BA45" s="12"/>
      <c r="BC45" s="11"/>
      <c r="BD45" s="11"/>
      <c r="BE45" s="15"/>
      <c r="BR45" s="6"/>
      <c r="BS45" s="17"/>
    </row>
    <row r="46" customFormat="false" ht="23.1" hidden="false" customHeight="true" outlineLevel="0" collapsed="false"/>
    <row r="47" customFormat="false" ht="23.1" hidden="false" customHeight="true" outlineLevel="0" collapsed="false">
      <c r="A47" s="18"/>
    </row>
    <row r="48" customFormat="false" ht="23.1" hidden="false" customHeight="true" outlineLevel="0" collapsed="false">
      <c r="A48" s="18"/>
    </row>
    <row r="49" customFormat="false" ht="23.1" hidden="false" customHeight="true" outlineLevel="0" collapsed="false">
      <c r="A49" s="18"/>
    </row>
    <row r="50" customFormat="false" ht="23.1" hidden="false" customHeight="true" outlineLevel="0" collapsed="false">
      <c r="A50" s="18"/>
    </row>
    <row r="51" customFormat="false" ht="21.6" hidden="false" customHeight="true" outlineLevel="0" collapsed="false">
      <c r="A51" s="18"/>
    </row>
    <row r="52" customFormat="false" ht="21.6" hidden="false" customHeight="true" outlineLevel="0" collapsed="false">
      <c r="A52" s="18"/>
    </row>
    <row r="53" customFormat="false" ht="21.6" hidden="false" customHeight="true" outlineLevel="0" collapsed="false">
      <c r="A53" s="18"/>
    </row>
    <row r="54" customFormat="false" ht="21.6" hidden="false" customHeight="true" outlineLevel="0" collapsed="false">
      <c r="A54" s="18"/>
    </row>
    <row r="55" customFormat="false" ht="21.6" hidden="false" customHeight="true" outlineLevel="0" collapsed="false">
      <c r="A55" s="18"/>
    </row>
    <row r="56" customFormat="false" ht="21.6" hidden="false" customHeight="true" outlineLevel="0" collapsed="false">
      <c r="A56" s="18"/>
    </row>
    <row r="57" customFormat="false" ht="21.6" hidden="false" customHeight="true" outlineLevel="0" collapsed="false">
      <c r="A57" s="18"/>
    </row>
    <row r="58" customFormat="false" ht="21.6" hidden="false" customHeight="true" outlineLevel="0" collapsed="false">
      <c r="A58" s="18"/>
    </row>
    <row r="59" customFormat="false" ht="21.6" hidden="false" customHeight="true" outlineLevel="0" collapsed="false">
      <c r="A59" s="18"/>
    </row>
    <row r="60" customFormat="false" ht="21.6" hidden="false" customHeight="true" outlineLevel="0" collapsed="false">
      <c r="A60" s="18"/>
    </row>
    <row r="61" customFormat="false" ht="21.6" hidden="false" customHeight="true" outlineLevel="0" collapsed="false">
      <c r="A61" s="18"/>
    </row>
    <row r="62" customFormat="false" ht="21.6" hidden="false" customHeight="true" outlineLevel="0" collapsed="false">
      <c r="A62" s="18"/>
    </row>
    <row r="63" customFormat="false" ht="21.6" hidden="false" customHeight="true" outlineLevel="0" collapsed="false">
      <c r="A63" s="18"/>
    </row>
    <row r="64" customFormat="false" ht="21.6" hidden="false" customHeight="true" outlineLevel="0" collapsed="false">
      <c r="A64" s="18"/>
    </row>
    <row r="65" customFormat="false" ht="13.8" hidden="false" customHeight="false" outlineLevel="0" collapsed="false">
      <c r="A65" s="18"/>
    </row>
    <row r="66" customFormat="false" ht="13.8" hidden="false" customHeight="false" outlineLevel="0" collapsed="false">
      <c r="A66" s="18"/>
    </row>
    <row r="67" customFormat="false" ht="13.8" hidden="false" customHeight="false" outlineLevel="0" collapsed="false">
      <c r="A67" s="18"/>
    </row>
    <row r="68" customFormat="false" ht="13.8" hidden="false" customHeight="false" outlineLevel="0" collapsed="false">
      <c r="A68" s="18"/>
    </row>
    <row r="69" customFormat="false" ht="13.8" hidden="false" customHeight="false" outlineLevel="0" collapsed="false">
      <c r="A69" s="18"/>
    </row>
    <row r="70" customFormat="false" ht="13.8" hidden="false" customHeight="false" outlineLevel="0" collapsed="false">
      <c r="A70" s="18"/>
    </row>
    <row r="71" customFormat="false" ht="13.8" hidden="false" customHeight="false" outlineLevel="0" collapsed="false">
      <c r="A71" s="18"/>
    </row>
    <row r="72" customFormat="false" ht="13.8" hidden="false" customHeight="false" outlineLevel="0" collapsed="false">
      <c r="A72" s="18"/>
    </row>
    <row r="73" customFormat="false" ht="13.8" hidden="false" customHeight="false" outlineLevel="0" collapsed="false">
      <c r="A73" s="18"/>
    </row>
    <row r="74" customFormat="false" ht="13.8" hidden="false" customHeight="false" outlineLevel="0" collapsed="false">
      <c r="A74" s="18"/>
    </row>
    <row r="75" customFormat="false" ht="13.8" hidden="false" customHeight="false" outlineLevel="0" collapsed="false">
      <c r="A75" s="18"/>
    </row>
    <row r="76" customFormat="false" ht="13.8" hidden="false" customHeight="false" outlineLevel="0" collapsed="false">
      <c r="A76" s="18"/>
    </row>
    <row r="77" customFormat="false" ht="13.8" hidden="false" customHeight="false" outlineLevel="0" collapsed="false">
      <c r="A77" s="18"/>
    </row>
    <row r="78" customFormat="false" ht="13.8" hidden="false" customHeight="false" outlineLevel="0" collapsed="false">
      <c r="A78" s="18"/>
    </row>
    <row r="79" customFormat="false" ht="13.8" hidden="false" customHeight="false" outlineLevel="0" collapsed="false">
      <c r="A79" s="18"/>
    </row>
    <row r="80" customFormat="false" ht="13.8" hidden="false" customHeight="false" outlineLevel="0" collapsed="false">
      <c r="A80" s="18"/>
    </row>
    <row r="81" customFormat="false" ht="13.8" hidden="false" customHeight="false" outlineLevel="0" collapsed="false">
      <c r="A81" s="18"/>
    </row>
    <row r="82" customFormat="false" ht="13.8" hidden="false" customHeight="false" outlineLevel="0" collapsed="false">
      <c r="A82" s="18"/>
    </row>
    <row r="83" customFormat="false" ht="13.8" hidden="false" customHeight="false" outlineLevel="0" collapsed="false">
      <c r="A83" s="18"/>
    </row>
    <row r="84" customFormat="false" ht="13.8" hidden="false" customHeight="false" outlineLevel="0" collapsed="false">
      <c r="A84" s="18"/>
    </row>
    <row r="85" customFormat="false" ht="13.8" hidden="false" customHeight="false" outlineLevel="0" collapsed="false">
      <c r="A85" s="18"/>
    </row>
    <row r="86" customFormat="false" ht="13.8" hidden="false" customHeight="false" outlineLevel="0" collapsed="false">
      <c r="A86" s="18"/>
    </row>
    <row r="87" customFormat="false" ht="13.8" hidden="false" customHeight="false" outlineLevel="0" collapsed="false">
      <c r="A87" s="18"/>
    </row>
    <row r="88" customFormat="false" ht="13.8" hidden="false" customHeight="false" outlineLevel="0" collapsed="false">
      <c r="A88" s="18"/>
    </row>
    <row r="89" customFormat="false" ht="13.8" hidden="false" customHeight="false" outlineLevel="0" collapsed="false">
      <c r="A89" s="18"/>
    </row>
    <row r="90" customFormat="false" ht="13.8" hidden="false" customHeight="false" outlineLevel="0" collapsed="false">
      <c r="A90" s="18"/>
    </row>
    <row r="91" customFormat="false" ht="13.8" hidden="false" customHeight="false" outlineLevel="0" collapsed="false">
      <c r="A91" s="18"/>
    </row>
    <row r="92" customFormat="false" ht="13.8" hidden="false" customHeight="false" outlineLevel="0" collapsed="false">
      <c r="A92" s="18"/>
    </row>
    <row r="93" customFormat="false" ht="13.8" hidden="false" customHeight="false" outlineLevel="0" collapsed="false">
      <c r="A93" s="18"/>
    </row>
    <row r="94" customFormat="false" ht="13.8" hidden="false" customHeight="false" outlineLevel="0" collapsed="false">
      <c r="A94" s="18"/>
    </row>
    <row r="95" customFormat="false" ht="13.8" hidden="false" customHeight="false" outlineLevel="0" collapsed="false">
      <c r="A95" s="18"/>
    </row>
    <row r="96" customFormat="false" ht="13.8" hidden="false" customHeight="false" outlineLevel="0" collapsed="false">
      <c r="A96" s="18"/>
    </row>
    <row r="97" customFormat="false" ht="13.8" hidden="false" customHeight="false" outlineLevel="0" collapsed="false">
      <c r="A97" s="18"/>
    </row>
    <row r="98" customFormat="false" ht="13.8" hidden="false" customHeight="false" outlineLevel="0" collapsed="false">
      <c r="A98" s="18"/>
    </row>
    <row r="99" customFormat="false" ht="13.8" hidden="false" customHeight="false" outlineLevel="0" collapsed="false">
      <c r="A99" s="18"/>
    </row>
    <row r="100" customFormat="false" ht="13.8" hidden="false" customHeight="false" outlineLevel="0" collapsed="false">
      <c r="A100" s="18"/>
    </row>
    <row r="101" customFormat="false" ht="13.8" hidden="false" customHeight="false" outlineLevel="0" collapsed="false">
      <c r="A101" s="18"/>
    </row>
    <row r="102" customFormat="false" ht="13.8" hidden="false" customHeight="false" outlineLevel="0" collapsed="false">
      <c r="A102" s="18"/>
    </row>
    <row r="103" customFormat="false" ht="13.8" hidden="false" customHeight="false" outlineLevel="0" collapsed="false">
      <c r="A103" s="18"/>
    </row>
    <row r="104" customFormat="false" ht="13.8" hidden="false" customHeight="false" outlineLevel="0" collapsed="false">
      <c r="A104" s="18"/>
    </row>
    <row r="105" customFormat="false" ht="13.8" hidden="false" customHeight="false" outlineLevel="0" collapsed="false">
      <c r="A105" s="18"/>
    </row>
    <row r="106" customFormat="false" ht="13.8" hidden="false" customHeight="false" outlineLevel="0" collapsed="false">
      <c r="A106" s="18"/>
    </row>
    <row r="107" customFormat="false" ht="13.8" hidden="false" customHeight="false" outlineLevel="0" collapsed="false">
      <c r="A107" s="18"/>
    </row>
    <row r="108" customFormat="false" ht="13.8" hidden="false" customHeight="false" outlineLevel="0" collapsed="false">
      <c r="A108" s="18"/>
    </row>
    <row r="109" customFormat="false" ht="13.8" hidden="false" customHeight="false" outlineLevel="0" collapsed="false">
      <c r="A109" s="18"/>
    </row>
    <row r="110" customFormat="false" ht="13.8" hidden="false" customHeight="false" outlineLevel="0" collapsed="false">
      <c r="A110" s="18"/>
    </row>
    <row r="111" customFormat="false" ht="13.8" hidden="false" customHeight="false" outlineLevel="0" collapsed="false">
      <c r="A111" s="18"/>
    </row>
    <row r="112" customFormat="false" ht="13.8" hidden="false" customHeight="false" outlineLevel="0" collapsed="false">
      <c r="A112" s="18"/>
    </row>
    <row r="113" customFormat="false" ht="13.8" hidden="false" customHeight="false" outlineLevel="0" collapsed="false">
      <c r="A113" s="18"/>
    </row>
    <row r="114" customFormat="false" ht="13.8" hidden="false" customHeight="false" outlineLevel="0" collapsed="false">
      <c r="A114" s="18"/>
    </row>
    <row r="115" customFormat="false" ht="13.8" hidden="false" customHeight="false" outlineLevel="0" collapsed="false">
      <c r="A115" s="18"/>
    </row>
    <row r="116" customFormat="false" ht="13.8" hidden="false" customHeight="false" outlineLevel="0" collapsed="false">
      <c r="A116" s="18"/>
    </row>
    <row r="117" customFormat="false" ht="13.8" hidden="false" customHeight="false" outlineLevel="0" collapsed="false">
      <c r="A117" s="18"/>
    </row>
    <row r="118" customFormat="false" ht="13.8" hidden="false" customHeight="false" outlineLevel="0" collapsed="false">
      <c r="A118" s="18"/>
    </row>
    <row r="119" customFormat="false" ht="13.8" hidden="false" customHeight="false" outlineLevel="0" collapsed="false">
      <c r="A119" s="18"/>
    </row>
    <row r="120" customFormat="false" ht="13.8" hidden="false" customHeight="false" outlineLevel="0" collapsed="false">
      <c r="A120" s="18"/>
    </row>
  </sheetData>
  <dataValidations count="16">
    <dataValidation allowBlank="false" error="Неверный формат данных" errorTitle="Ошибка" operator="between" showDropDown="false" showErrorMessage="true" showInputMessage="false" sqref="AY2:AZ45" type="decimal">
      <formula1>0</formula1>
      <formula2>0</formula2>
    </dataValidation>
    <dataValidation allowBlank="true" error="Выберите значение из списка" errorTitle="Ошибка" operator="between" showDropDown="false" showErrorMessage="true" showInputMessage="false" sqref="AD2:AD45" type="list">
      <formula1>#name?</formula1>
      <formula2>0</formula2>
    </dataValidation>
    <dataValidation allowBlank="false" error="Выберите значение из списка" errorTitle="Ошибка" operator="between" showDropDown="false" showErrorMessage="true" showInputMessage="false" sqref="AE2:AE45" type="list">
      <formula1>#name?</formula1>
      <formula2>0</formula2>
    </dataValidation>
    <dataValidation allowBlank="false" error="Неверный формат данных" errorTitle="Ошибка" operator="between" showDropDown="false" showErrorMessage="true" showInputMessage="false" sqref="AR2:AR45 BB2:BB45 BH2:BH45 BO2:BO45" type="whole">
      <formula1>0</formula1>
      <formula2>0</formula2>
    </dataValidation>
    <dataValidation allowBlank="true" error="Неверный формат данных" errorTitle="Ошибка" operator="between" showDropDown="false" showErrorMessage="true" showInputMessage="false" sqref="AJ2:AJ45" type="whole">
      <formula1>0</formula1>
      <formula2>0</formula2>
    </dataValidation>
    <dataValidation allowBlank="false" operator="between" showDropDown="false" showErrorMessage="false" showInputMessage="false" sqref="AS2:AS45" type="list">
      <formula1>#name?</formula1>
      <formula2>0</formula2>
    </dataValidation>
    <dataValidation allowBlank="true" error="Выберите значение из списка" errorTitle="Ошибка" operator="between" showDropDown="false" showErrorMessage="true" showInputMessage="false" sqref="AU2:AU45" type="list">
      <formula1>#name?</formula1>
      <formula2>0</formula2>
    </dataValidation>
    <dataValidation allowBlank="false" operator="between" showDropDown="false" showErrorMessage="false" showInputMessage="false" sqref="AX2:AX45" type="list">
      <formula1>#name?</formula1>
      <formula2>0</formula2>
    </dataValidation>
    <dataValidation allowBlank="false" operator="between" showDropDown="false" showErrorMessage="false" showInputMessage="false" sqref="BA2:BA45" type="list">
      <formula1>#name?</formula1>
      <formula2>0</formula2>
    </dataValidation>
    <dataValidation allowBlank="false" error="Неверное значение" errorTitle="Ошибка" operator="between" showDropDown="false" showErrorMessage="true" showInputMessage="false" sqref="BC2:BC45" type="list">
      <formula1>"Да,Нет"</formula1>
      <formula2>0</formula2>
    </dataValidation>
    <dataValidation allowBlank="false" operator="between" showDropDown="false" showErrorMessage="false" showInputMessage="false" sqref="BD2:BD45" type="list">
      <formula1>#name?</formula1>
      <formula2>0</formula2>
    </dataValidation>
    <dataValidation allowBlank="false" operator="between" showDropDown="false" showErrorMessage="false" showInputMessage="false" sqref="BF2:BF45" type="list">
      <formula1>#name?</formula1>
      <formula2>0</formula2>
    </dataValidation>
    <dataValidation allowBlank="false" error="Выберите значение из списка" errorTitle="Ошибка" operator="between" showDropDown="false" showErrorMessage="true" showInputMessage="false" sqref="BI2:BI45" type="list">
      <formula1>#name?</formula1>
      <formula2>0</formula2>
    </dataValidation>
    <dataValidation allowBlank="false" error="Выберите значение из списка" errorTitle="Ошибка" operator="between" showDropDown="false" showErrorMessage="true" showInputMessage="false" sqref="BJ2:BJ45" type="list">
      <formula1>#name?</formula1>
      <formula2>0</formula2>
    </dataValidation>
    <dataValidation allowBlank="false" error="Выберите значение из списка" errorTitle="Ошибка" operator="between" showDropDown="false" showErrorMessage="true" showInputMessage="false" sqref="BK2:BK45" type="list">
      <formula1>#name?</formula1>
      <formula2>0</formula2>
    </dataValidation>
    <dataValidation allowBlank="false" error="Выберите значение из списка" errorTitle="Ошибка" operator="between" showDropDown="false" showErrorMessage="true" showInputMessage="false" sqref="BL2:BL45" type="list">
      <formula1>#name?</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2.xml><?xml version="1.0" encoding="utf-8"?>
<worksheet xmlns="http://schemas.openxmlformats.org/spreadsheetml/2006/main" xmlns:r="http://schemas.openxmlformats.org/officeDocument/2006/relationships">
  <sheetPr filterMode="false">
    <pageSetUpPr fitToPage="false"/>
  </sheetPr>
  <dimension ref="A1:B8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2.8" zeroHeight="false" outlineLevelRow="0" outlineLevelCol="0"/>
  <cols>
    <col collapsed="false" customWidth="true" hidden="false" outlineLevel="0" max="1" min="1" style="0" width="34.59"/>
    <col collapsed="false" customWidth="true" hidden="false" outlineLevel="0" max="2" min="2" style="0" width="113.37"/>
    <col collapsed="false" customWidth="false" hidden="false" outlineLevel="0" max="1025" min="3" style="0" width="11.52"/>
  </cols>
  <sheetData>
    <row r="1" customFormat="false" ht="32.8" hidden="false" customHeight="true" outlineLevel="0" collapsed="false"/>
    <row r="2" customFormat="false" ht="32.8" hidden="false" customHeight="true" outlineLevel="0" collapsed="false">
      <c r="A2" s="0" t="s">
        <v>144</v>
      </c>
      <c r="B2" s="8" t="s">
        <v>145</v>
      </c>
    </row>
    <row r="3" customFormat="false" ht="32.8" hidden="false" customHeight="true" outlineLevel="0" collapsed="false">
      <c r="A3" s="0" t="s">
        <v>144</v>
      </c>
      <c r="B3" s="8" t="s">
        <v>145</v>
      </c>
    </row>
    <row r="4" customFormat="false" ht="32.8" hidden="false" customHeight="true" outlineLevel="0" collapsed="false">
      <c r="A4" s="0" t="s">
        <v>144</v>
      </c>
      <c r="B4" s="8" t="s">
        <v>145</v>
      </c>
    </row>
    <row r="5" customFormat="false" ht="32.8" hidden="false" customHeight="true" outlineLevel="0" collapsed="false">
      <c r="A5" s="0" t="s">
        <v>144</v>
      </c>
      <c r="B5" s="8" t="s">
        <v>145</v>
      </c>
    </row>
    <row r="6" customFormat="false" ht="32.8" hidden="false" customHeight="true" outlineLevel="0" collapsed="false">
      <c r="A6" s="0" t="s">
        <v>144</v>
      </c>
      <c r="B6" s="8" t="s">
        <v>145</v>
      </c>
    </row>
    <row r="7" customFormat="false" ht="32.8" hidden="false" customHeight="true" outlineLevel="0" collapsed="false">
      <c r="A7" s="0" t="s">
        <v>144</v>
      </c>
      <c r="B7" s="8" t="s">
        <v>145</v>
      </c>
    </row>
    <row r="8" customFormat="false" ht="32.8" hidden="false" customHeight="true" outlineLevel="0" collapsed="false">
      <c r="A8" s="0" t="s">
        <v>144</v>
      </c>
      <c r="B8" s="8" t="s">
        <v>145</v>
      </c>
    </row>
    <row r="9" customFormat="false" ht="32.8" hidden="false" customHeight="true" outlineLevel="0" collapsed="false">
      <c r="A9" s="0" t="s">
        <v>144</v>
      </c>
      <c r="B9" s="8" t="s">
        <v>145</v>
      </c>
    </row>
    <row r="10" customFormat="false" ht="32.8" hidden="false" customHeight="true" outlineLevel="0" collapsed="false">
      <c r="A10" s="0" t="s">
        <v>144</v>
      </c>
      <c r="B10" s="8" t="s">
        <v>145</v>
      </c>
    </row>
    <row r="11" customFormat="false" ht="32.8" hidden="false" customHeight="true" outlineLevel="0" collapsed="false">
      <c r="A11" s="0" t="s">
        <v>144</v>
      </c>
      <c r="B11" s="8" t="s">
        <v>145</v>
      </c>
    </row>
    <row r="12" customFormat="false" ht="32.8" hidden="false" customHeight="true" outlineLevel="0" collapsed="false">
      <c r="A12" s="0" t="s">
        <v>144</v>
      </c>
      <c r="B12" s="8" t="s">
        <v>145</v>
      </c>
    </row>
    <row r="13" customFormat="false" ht="32.8" hidden="false" customHeight="true" outlineLevel="0" collapsed="false">
      <c r="A13" s="0" t="s">
        <v>144</v>
      </c>
      <c r="B13" s="8" t="s">
        <v>145</v>
      </c>
    </row>
    <row r="14" customFormat="false" ht="32.8" hidden="false" customHeight="true" outlineLevel="0" collapsed="false">
      <c r="A14" s="0" t="s">
        <v>144</v>
      </c>
      <c r="B14" s="8" t="s">
        <v>145</v>
      </c>
    </row>
    <row r="15" customFormat="false" ht="32.8" hidden="false" customHeight="true" outlineLevel="0" collapsed="false">
      <c r="A15" s="0" t="s">
        <v>144</v>
      </c>
      <c r="B15" s="8" t="s">
        <v>145</v>
      </c>
    </row>
    <row r="16" customFormat="false" ht="32.8" hidden="false" customHeight="true" outlineLevel="0" collapsed="false">
      <c r="A16" s="0" t="s">
        <v>144</v>
      </c>
      <c r="B16" s="8" t="s">
        <v>145</v>
      </c>
    </row>
    <row r="17" customFormat="false" ht="32.8" hidden="false" customHeight="true" outlineLevel="0" collapsed="false">
      <c r="A17" s="0" t="s">
        <v>144</v>
      </c>
      <c r="B17" s="8" t="s">
        <v>145</v>
      </c>
    </row>
    <row r="18" customFormat="false" ht="32.8" hidden="false" customHeight="true" outlineLevel="0" collapsed="false">
      <c r="A18" s="0" t="s">
        <v>144</v>
      </c>
      <c r="B18" s="8" t="s">
        <v>145</v>
      </c>
    </row>
    <row r="19" customFormat="false" ht="32.8" hidden="false" customHeight="true" outlineLevel="0" collapsed="false">
      <c r="A19" s="0" t="s">
        <v>144</v>
      </c>
      <c r="B19" s="8" t="s">
        <v>145</v>
      </c>
    </row>
    <row r="20" customFormat="false" ht="32.8" hidden="false" customHeight="true" outlineLevel="0" collapsed="false">
      <c r="A20" s="0" t="s">
        <v>144</v>
      </c>
      <c r="B20" s="8" t="s">
        <v>145</v>
      </c>
    </row>
    <row r="21" customFormat="false" ht="32.8" hidden="false" customHeight="true" outlineLevel="0" collapsed="false">
      <c r="A21" s="0" t="s">
        <v>144</v>
      </c>
      <c r="B21" s="8" t="s">
        <v>145</v>
      </c>
    </row>
    <row r="22" customFormat="false" ht="32.8" hidden="false" customHeight="true" outlineLevel="0" collapsed="false">
      <c r="A22" s="0" t="s">
        <v>144</v>
      </c>
      <c r="B22" s="8" t="s">
        <v>145</v>
      </c>
    </row>
    <row r="23" customFormat="false" ht="32.8" hidden="false" customHeight="true" outlineLevel="0" collapsed="false">
      <c r="A23" s="0" t="s">
        <v>144</v>
      </c>
      <c r="B23" s="8" t="s">
        <v>145</v>
      </c>
    </row>
    <row r="24" customFormat="false" ht="32.8" hidden="false" customHeight="true" outlineLevel="0" collapsed="false">
      <c r="A24" s="0" t="s">
        <v>144</v>
      </c>
      <c r="B24" s="8" t="s">
        <v>145</v>
      </c>
    </row>
    <row r="25" customFormat="false" ht="32.8" hidden="false" customHeight="true" outlineLevel="0" collapsed="false">
      <c r="A25" s="0" t="s">
        <v>144</v>
      </c>
      <c r="B25" s="8" t="s">
        <v>145</v>
      </c>
    </row>
    <row r="26" customFormat="false" ht="32.8" hidden="false" customHeight="true" outlineLevel="0" collapsed="false">
      <c r="A26" s="0" t="s">
        <v>144</v>
      </c>
      <c r="B26" s="8" t="s">
        <v>145</v>
      </c>
    </row>
    <row r="27" customFormat="false" ht="32.8" hidden="false" customHeight="true" outlineLevel="0" collapsed="false">
      <c r="A27" s="0" t="s">
        <v>144</v>
      </c>
      <c r="B27" s="8" t="s">
        <v>145</v>
      </c>
    </row>
    <row r="28" customFormat="false" ht="32.8" hidden="false" customHeight="true" outlineLevel="0" collapsed="false">
      <c r="A28" s="0" t="s">
        <v>144</v>
      </c>
      <c r="B28" s="8" t="s">
        <v>145</v>
      </c>
    </row>
    <row r="29" customFormat="false" ht="32.8" hidden="false" customHeight="true" outlineLevel="0" collapsed="false">
      <c r="A29" s="0" t="s">
        <v>144</v>
      </c>
      <c r="B29" s="8" t="s">
        <v>145</v>
      </c>
    </row>
    <row r="30" customFormat="false" ht="32.8" hidden="false" customHeight="true" outlineLevel="0" collapsed="false">
      <c r="A30" s="0" t="s">
        <v>144</v>
      </c>
      <c r="B30" s="8" t="s">
        <v>145</v>
      </c>
    </row>
    <row r="31" customFormat="false" ht="32.8" hidden="false" customHeight="true" outlineLevel="0" collapsed="false">
      <c r="A31" s="0" t="s">
        <v>144</v>
      </c>
      <c r="B31" s="8" t="s">
        <v>145</v>
      </c>
    </row>
    <row r="32" customFormat="false" ht="32.8" hidden="false" customHeight="true" outlineLevel="0" collapsed="false">
      <c r="A32" s="0" t="s">
        <v>144</v>
      </c>
      <c r="B32" s="8" t="s">
        <v>145</v>
      </c>
    </row>
    <row r="33" customFormat="false" ht="32.8" hidden="false" customHeight="true" outlineLevel="0" collapsed="false">
      <c r="A33" s="0" t="s">
        <v>144</v>
      </c>
      <c r="B33" s="8" t="s">
        <v>145</v>
      </c>
    </row>
    <row r="34" customFormat="false" ht="32.8" hidden="false" customHeight="true" outlineLevel="0" collapsed="false">
      <c r="A34" s="0" t="s">
        <v>144</v>
      </c>
      <c r="B34" s="8" t="s">
        <v>145</v>
      </c>
    </row>
    <row r="35" customFormat="false" ht="32.8" hidden="false" customHeight="true" outlineLevel="0" collapsed="false">
      <c r="A35" s="0" t="s">
        <v>144</v>
      </c>
      <c r="B35" s="8" t="s">
        <v>145</v>
      </c>
    </row>
    <row r="36" customFormat="false" ht="32.8" hidden="false" customHeight="true" outlineLevel="0" collapsed="false">
      <c r="A36" s="0" t="s">
        <v>144</v>
      </c>
      <c r="B36" s="8" t="s">
        <v>145</v>
      </c>
    </row>
    <row r="37" customFormat="false" ht="32.8" hidden="false" customHeight="true" outlineLevel="0" collapsed="false">
      <c r="A37" s="0" t="s">
        <v>144</v>
      </c>
      <c r="B37" s="8" t="s">
        <v>145</v>
      </c>
    </row>
    <row r="38" customFormat="false" ht="32.8" hidden="false" customHeight="true" outlineLevel="0" collapsed="false">
      <c r="A38" s="0" t="s">
        <v>144</v>
      </c>
      <c r="B38" s="8" t="s">
        <v>145</v>
      </c>
    </row>
    <row r="39" customFormat="false" ht="32.8" hidden="false" customHeight="true" outlineLevel="0" collapsed="false">
      <c r="A39" s="0" t="s">
        <v>144</v>
      </c>
      <c r="B39" s="8" t="s">
        <v>145</v>
      </c>
    </row>
    <row r="40" customFormat="false" ht="32.8" hidden="false" customHeight="true" outlineLevel="0" collapsed="false">
      <c r="A40" s="0" t="s">
        <v>144</v>
      </c>
      <c r="B40" s="8" t="s">
        <v>145</v>
      </c>
    </row>
    <row r="41" customFormat="false" ht="32.8" hidden="false" customHeight="true" outlineLevel="0" collapsed="false">
      <c r="A41" s="0" t="s">
        <v>144</v>
      </c>
      <c r="B41" s="8" t="s">
        <v>145</v>
      </c>
    </row>
    <row r="42" customFormat="false" ht="32.8" hidden="false" customHeight="true" outlineLevel="0" collapsed="false">
      <c r="A42" s="0" t="s">
        <v>144</v>
      </c>
      <c r="B42" s="8" t="s">
        <v>145</v>
      </c>
    </row>
    <row r="43" customFormat="false" ht="32.8" hidden="false" customHeight="true" outlineLevel="0" collapsed="false">
      <c r="A43" s="0" t="s">
        <v>144</v>
      </c>
      <c r="B43" s="8" t="s">
        <v>145</v>
      </c>
    </row>
    <row r="44" customFormat="false" ht="32.8" hidden="false" customHeight="true" outlineLevel="0" collapsed="false">
      <c r="A44" s="0" t="s">
        <v>144</v>
      </c>
      <c r="B44" s="8" t="s">
        <v>145</v>
      </c>
    </row>
    <row r="45" customFormat="false" ht="32.8" hidden="false" customHeight="true" outlineLevel="0" collapsed="false">
      <c r="A45" s="0" t="s">
        <v>144</v>
      </c>
      <c r="B45" s="8" t="s">
        <v>145</v>
      </c>
    </row>
    <row r="46" customFormat="false" ht="32.8" hidden="false" customHeight="true" outlineLevel="0" collapsed="false">
      <c r="A46" s="0" t="s">
        <v>144</v>
      </c>
      <c r="B46" s="8" t="s">
        <v>145</v>
      </c>
    </row>
    <row r="47" customFormat="false" ht="32.8" hidden="false" customHeight="true" outlineLevel="0" collapsed="false">
      <c r="A47" s="0" t="s">
        <v>144</v>
      </c>
      <c r="B47" s="8" t="s">
        <v>145</v>
      </c>
    </row>
    <row r="48" customFormat="false" ht="32.8" hidden="false" customHeight="true" outlineLevel="0" collapsed="false">
      <c r="A48" s="0" t="s">
        <v>144</v>
      </c>
      <c r="B48" s="8" t="s">
        <v>145</v>
      </c>
    </row>
    <row r="49" customFormat="false" ht="32.8" hidden="false" customHeight="true" outlineLevel="0" collapsed="false">
      <c r="A49" s="0" t="s">
        <v>144</v>
      </c>
      <c r="B49" s="8" t="s">
        <v>145</v>
      </c>
    </row>
    <row r="50" customFormat="false" ht="32.8" hidden="false" customHeight="true" outlineLevel="0" collapsed="false">
      <c r="A50" s="0" t="s">
        <v>144</v>
      </c>
      <c r="B50" s="8" t="s">
        <v>145</v>
      </c>
    </row>
    <row r="51" customFormat="false" ht="32.8" hidden="false" customHeight="true" outlineLevel="0" collapsed="false"/>
    <row r="52" customFormat="false" ht="32.8" hidden="false" customHeight="true" outlineLevel="0" collapsed="false"/>
    <row r="53" customFormat="false" ht="32.8" hidden="false" customHeight="true" outlineLevel="0" collapsed="false"/>
    <row r="54" customFormat="false" ht="32.8" hidden="false" customHeight="true" outlineLevel="0" collapsed="false"/>
    <row r="55" customFormat="false" ht="32.8" hidden="false" customHeight="true" outlineLevel="0" collapsed="false"/>
    <row r="56" customFormat="false" ht="32.8" hidden="false" customHeight="true" outlineLevel="0" collapsed="false"/>
    <row r="57" customFormat="false" ht="32.8" hidden="false" customHeight="true" outlineLevel="0" collapsed="false"/>
    <row r="58" customFormat="false" ht="32.8" hidden="false" customHeight="true" outlineLevel="0" collapsed="false"/>
    <row r="59" customFormat="false" ht="32.8" hidden="false" customHeight="true" outlineLevel="0" collapsed="false"/>
    <row r="60" customFormat="false" ht="32.8" hidden="false" customHeight="true" outlineLevel="0" collapsed="false"/>
    <row r="61" customFormat="false" ht="32.8" hidden="false" customHeight="true" outlineLevel="0" collapsed="false"/>
    <row r="62" customFormat="false" ht="32.8" hidden="false" customHeight="true" outlineLevel="0" collapsed="false"/>
    <row r="63" customFormat="false" ht="32.8" hidden="false" customHeight="true" outlineLevel="0" collapsed="false"/>
    <row r="64" customFormat="false" ht="32.8" hidden="false" customHeight="true" outlineLevel="0" collapsed="false"/>
    <row r="65" customFormat="false" ht="32.8" hidden="false" customHeight="true" outlineLevel="0" collapsed="false"/>
    <row r="66" customFormat="false" ht="32.8" hidden="false" customHeight="true" outlineLevel="0" collapsed="false"/>
    <row r="67" customFormat="false" ht="32.8" hidden="false" customHeight="true" outlineLevel="0" collapsed="false"/>
    <row r="68" customFormat="false" ht="32.8" hidden="false" customHeight="true" outlineLevel="0" collapsed="false"/>
    <row r="69" customFormat="false" ht="32.8" hidden="false" customHeight="true" outlineLevel="0" collapsed="false"/>
    <row r="70" customFormat="false" ht="32.8" hidden="false" customHeight="true" outlineLevel="0" collapsed="false"/>
    <row r="72" customFormat="false" ht="12.8" hidden="true" customHeight="false" outlineLevel="0" collapsed="false"/>
    <row r="73" customFormat="false" ht="12.8" hidden="true" customHeight="false" outlineLevel="0" collapsed="false"/>
    <row r="74" customFormat="false" ht="12.8" hidden="true" customHeight="false" outlineLevel="0" collapsed="false"/>
    <row r="75" customFormat="false" ht="12.8" hidden="true" customHeight="false" outlineLevel="0" collapsed="false"/>
    <row r="76" customFormat="false" ht="12.8" hidden="true" customHeight="false" outlineLevel="0" collapsed="false"/>
    <row r="77" customFormat="false" ht="12.8" hidden="true" customHeight="false" outlineLevel="0" collapsed="false"/>
    <row r="78" customFormat="false" ht="12.8" hidden="true" customHeight="false" outlineLevel="0" collapsed="false"/>
    <row r="79" customFormat="false" ht="12.8" hidden="true" customHeight="false" outlineLevel="0" collapsed="false"/>
    <row r="80" customFormat="false" ht="12.8" hidden="true" customHeight="false" outlineLevel="0" collapsed="false"/>
    <row r="81" customFormat="false" ht="12.8" hidden="true" customHeight="false" outlineLevel="0" collapsed="false"/>
    <row r="82" customFormat="false" ht="12.8" hidden="tru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Roman,Обычный"&amp;12&amp;A</oddHeader>
    <oddFooter>&amp;C&amp;"Times New Roman,Обычный"&amp;12Page &amp;P</oddFooter>
  </headerFooter>
</worksheet>
</file>

<file path=docProps/app.xml><?xml version="1.0" encoding="utf-8"?>
<Properties xmlns="http://schemas.openxmlformats.org/officeDocument/2006/extended-properties" xmlns:vt="http://schemas.openxmlformats.org/officeDocument/2006/docPropsVTypes">
  <Template/>
  <TotalTime>4325</TotalTime>
  <Application>Trio_Office/6.2.8.2$Windows_x86 LibreOffice_project/</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2024-03-21T22:08:36Z</dcterms:modified>
  <cp:revision>144</cp:revision>
  <dc:subject/>
  <dc:title/>
</cp:coreProperties>
</file>