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<sst xmlns="http://schemas.openxmlformats.org/spreadsheetml/2006/main" count="840" uniqueCount="169">
  <si>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</si>
  <si>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</si>
  <si>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</si>
  <si>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</si>
  <si>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</si>
  <si>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</si>
  <si>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</si>
  <si>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</si>
  <si>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</si>
  <si>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</si>
  <si>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</si>
  <si>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</si>
  <si>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</si>
  <si>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</si>
  <si>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</si>
  <si>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</si>
  <si>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</si>
  <si>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</si>
  <si>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</si>
  <si>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</si>
  <si>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</si>
  <si>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</si>
  <si>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</si>
  <si>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</si>
  <si>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</si>
  <si>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</si>
  <si>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</si>
  <si>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</si>
  <si>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</si>
  <si>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</si>
  <si>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</si>
  <si>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</si>
  <si>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</si>
  <si>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</si>
  <si>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</si>
  <si>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</si>
  <si>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</si>
  <si>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</si>
  <si>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</si>
  <si>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</si>
  <si>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</si>
  <si>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</si>
  <si>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</si>
  <si>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</si>
  <si>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</si>
  <si>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</si>
  <si>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</si>
  <si>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</si>
  <si>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</si>
  <si>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</si>
  <si>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</si>
  <si>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</si>
  <si>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</si>
  <si>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</si>
  <si>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</si>
  <si>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</si>
  <si>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</si>
  <si>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</si>
  <si>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</si>
  <si>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</si>
  <si>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</si>
  <si>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</si>
  <si>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</si>
  <si>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</si>
  <si>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</si>
  <si>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</si>
  <si>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</si>
  <si>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</si>
  <si>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</si>
  <si>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</si>
  <si>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</si>
  <si>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Штрихкод I Love You</t>
  </si>
  <si>
    <t xml:space="preserve">52_horiz</t>
  </si>
  <si>
    <t xml:space="preserve">https://raw.githubusercontent.com/maxuzkikh/Ozon_upload/main/Tatulya/images/A4/set3/</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</si>
  <si>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</si>
  <si>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</si>
  <si>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</si>
  <si>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</si>
  <si>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</si>
  <si>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</si>
  <si>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</si>
  <si>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</si>
  <si>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</si>
  <si>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Дисней злодеи Друзья Friends </t>
  </si>
  <si>
    <t xml:space="preserve">53_horiz</t>
  </si>
  <si>
    <t xml:space="preserve">Термонаклейка Леопард пятна сердечки голова</t>
  </si>
  <si>
    <t xml:space="preserve">54_vert</t>
  </si>
  <si>
    <t xml:space="preserve">Термонаклейка Матрешка цветы</t>
  </si>
  <si>
    <t xml:space="preserve">55_vert</t>
  </si>
  <si>
    <t xml:space="preserve">Термонаклейка Леопард пятна сердечки полностью</t>
  </si>
  <si>
    <t xml:space="preserve">56_vert</t>
  </si>
  <si>
    <t xml:space="preserve">Термонаклейка Цветы Синии Амариллис</t>
  </si>
  <si>
    <t xml:space="preserve">57_vert</t>
  </si>
  <si>
    <t xml:space="preserve">Термонаклейка Перья Яркие Wild Spirit</t>
  </si>
  <si>
    <t xml:space="preserve">58_horiz</t>
  </si>
  <si>
    <t xml:space="preserve">Термонаклейка Перья Украшение Ожерелье</t>
  </si>
  <si>
    <t xml:space="preserve">59_horiz</t>
  </si>
  <si>
    <t xml:space="preserve">Термонаклейка Сердце Бабочки летят</t>
  </si>
  <si>
    <t xml:space="preserve">60_vert</t>
  </si>
  <si>
    <t xml:space="preserve">Термонаклейка Рука Фатимы</t>
  </si>
  <si>
    <t xml:space="preserve">62_vert</t>
  </si>
  <si>
    <t xml:space="preserve">Термонаклейка Кассета цветы Vintage Soul</t>
  </si>
  <si>
    <t xml:space="preserve">64_vert</t>
  </si>
  <si>
    <t xml:space="preserve">Термонаклейка Большая волна в Канагаве Солнце</t>
  </si>
  <si>
    <t xml:space="preserve">65_vert</t>
  </si>
  <si>
    <t xml:space="preserve">Термонаклейка Фламинго Flamingo цветы</t>
  </si>
  <si>
    <t xml:space="preserve">66_vert</t>
  </si>
  <si>
    <t xml:space="preserve">Термонаклейка Инь Янь Леопарды</t>
  </si>
  <si>
    <t xml:space="preserve">69_vert</t>
  </si>
  <si>
    <t xml:space="preserve">Термонаклейка Змеи черная белая 2шт</t>
  </si>
  <si>
    <t xml:space="preserve">70_vert</t>
  </si>
  <si>
    <t xml:space="preserve">Термонаклейка Мишка красная гоночная машина</t>
  </si>
  <si>
    <t xml:space="preserve">72_horiz</t>
  </si>
  <si>
    <t xml:space="preserve">https://raw.githubusercontent.com/maxuzkikh/Ozon_upload/main/Tatulya/images/A5/</t>
  </si>
  <si>
    <t xml:space="preserve">DTF A5 set2</t>
  </si>
  <si>
    <t xml:space="preserve">Термонаклейка Мишка стоит с скейтом</t>
  </si>
  <si>
    <t xml:space="preserve">73_vert</t>
  </si>
  <si>
    <t xml:space="preserve">Термонаклейка Мишка Серфинг Волна Лето</t>
  </si>
  <si>
    <t xml:space="preserve">74_vert</t>
  </si>
  <si>
    <t xml:space="preserve">Термонаклейка Мишка сидит в очках Alone</t>
  </si>
  <si>
    <t xml:space="preserve">75_vert</t>
  </si>
  <si>
    <t xml:space="preserve">Термонаклейка Мишка на Самокате</t>
  </si>
  <si>
    <t xml:space="preserve">77_vert</t>
  </si>
  <si>
    <t xml:space="preserve">Термонаклейка Мишка Терминатор</t>
  </si>
  <si>
    <t xml:space="preserve">79_vert</t>
  </si>
  <si>
    <t xml:space="preserve">Термонаклейка Мишка гидроцикл волна лето</t>
  </si>
  <si>
    <t xml:space="preserve">80_horiz</t>
  </si>
  <si>
    <t xml:space="preserve">Термонаклейка Мишка репер читает с микрофоном</t>
  </si>
  <si>
    <t xml:space="preserve">81_vert</t>
  </si>
  <si>
    <t xml:space="preserve">Термонаклейка Мишка Серфинг с парусом волна</t>
  </si>
  <si>
    <t xml:space="preserve">82_vert</t>
  </si>
  <si>
    <t xml:space="preserve">Термонаклейка Мишка маска плавание лето селфи</t>
  </si>
  <si>
    <t xml:space="preserve">84_vert</t>
  </si>
  <si>
    <t xml:space="preserve">Термонаклейка Мишка на лыжах</t>
  </si>
  <si>
    <t xml:space="preserve">87_vert</t>
  </si>
  <si>
    <t xml:space="preserve">Термонаклейка Мишка байкер мотоцикл</t>
  </si>
  <si>
    <t xml:space="preserve">88_horiz</t>
  </si>
  <si>
    <t xml:space="preserve">Термонаклейка Мишка велосипед</t>
  </si>
  <si>
    <t xml:space="preserve">89_vert</t>
  </si>
  <si>
    <t xml:space="preserve">Термонаклейка Мишка Каратэ нога вверх</t>
  </si>
  <si>
    <t xml:space="preserve">90_vert</t>
  </si>
  <si>
    <t xml:space="preserve">Термонаклейка Мишка скейт бежит</t>
  </si>
  <si>
    <t xml:space="preserve">92_vert</t>
  </si>
  <si>
    <t xml:space="preserve">Термонаклейка Мишка скейт Lets move</t>
  </si>
  <si>
    <t xml:space="preserve">93_vert</t>
  </si>
  <si>
    <t xml:space="preserve">Термонаклейка Минни Маус и бабочка</t>
  </si>
  <si>
    <t xml:space="preserve">120_vert</t>
  </si>
  <si>
    <t xml:space="preserve">Термонаклейка Минни Маус поправляет бант</t>
  </si>
  <si>
    <t xml:space="preserve">121_vert</t>
  </si>
  <si>
    <t xml:space="preserve">Термонаклейка Дисней утка Дейзи Сердечко</t>
  </si>
  <si>
    <t xml:space="preserve">122_horiz</t>
  </si>
  <si>
    <t xml:space="preserve">Термонаклейка Дисней утка Дейзи и Минни сидят</t>
  </si>
  <si>
    <t xml:space="preserve">123_horiz</t>
  </si>
  <si>
    <t xml:space="preserve">Термонаклейка Дисней утка Дейзи и Минни мороженое</t>
  </si>
  <si>
    <t xml:space="preserve">124_horiz</t>
  </si>
  <si>
    <t xml:space="preserve">Термонаклейка Дисней утка Дейзи улыбка</t>
  </si>
  <si>
    <t xml:space="preserve">125_vert</t>
  </si>
  <si>
    <t xml:space="preserve">Термонаклейка Дисней утка Дейзи и Минни пис</t>
  </si>
  <si>
    <t xml:space="preserve">126_horiz</t>
  </si>
  <si>
    <t xml:space="preserve">Термонаклейка Дейзи и Минни Маус коктейль мороженое</t>
  </si>
  <si>
    <t xml:space="preserve">127_horiz</t>
  </si>
  <si>
    <t xml:space="preserve">Термонаклейка Минни Маус целует Микки</t>
  </si>
  <si>
    <t xml:space="preserve">129_vert</t>
  </si>
  <si>
    <t xml:space="preserve">Термонаклейки Nike Найк набор</t>
  </si>
  <si>
    <t xml:space="preserve">200_vert</t>
  </si>
  <si>
    <t xml:space="preserve">Термонаклейки Nike Adidas Reebok Vans Puma набор</t>
  </si>
  <si>
    <t xml:space="preserve">201_vert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</si>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</sst>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set3/" TargetMode="External"/><Relationship Id="rId3" Type="http://schemas.openxmlformats.org/officeDocument/2006/relationships/hyperlink" Target="https://raw.githubusercontent.com/maxuzkikh/Ozon_upload/main/Tatulya/images/A4/set3/" TargetMode="External"/><Relationship Id="rId4" Type="http://schemas.openxmlformats.org/officeDocument/2006/relationships/hyperlink" Target="https://raw.githubusercontent.com/maxuzkikh/Ozon_upload/main/Tatulya/images/A4/set3/" TargetMode="External"/><Relationship Id="rId5" Type="http://schemas.openxmlformats.org/officeDocument/2006/relationships/hyperlink" Target="https://raw.githubusercontent.com/maxuzkikh/Ozon_upload/main/Tatulya/images/A4/set3/" TargetMode="External"/><Relationship Id="rId6" Type="http://schemas.openxmlformats.org/officeDocument/2006/relationships/hyperlink" Target="https://raw.githubusercontent.com/maxuzkikh/Ozon_upload/main/Tatulya/images/A4/set3/" TargetMode="External"/><Relationship Id="rId7" Type="http://schemas.openxmlformats.org/officeDocument/2006/relationships/hyperlink" Target="https://raw.githubusercontent.com/maxuzkikh/Ozon_upload/main/Tatulya/images/A4/set3/" TargetMode="External"/><Relationship Id="rId8" Type="http://schemas.openxmlformats.org/officeDocument/2006/relationships/hyperlink" Target="https://raw.githubusercontent.com/maxuzkikh/Ozon_upload/main/Tatulya/images/A4/set3/" TargetMode="External"/><Relationship Id="rId9" Type="http://schemas.openxmlformats.org/officeDocument/2006/relationships/hyperlink" Target="https://raw.githubusercontent.com/maxuzkikh/Ozon_upload/main/Tatulya/images/A4/set3/" TargetMode="External"/><Relationship Id="rId10" Type="http://schemas.openxmlformats.org/officeDocument/2006/relationships/hyperlink" Target="https://raw.githubusercontent.com/maxuzkikh/Ozon_upload/main/Tatulya/images/A4/set3/" TargetMode="External"/><Relationship Id="rId11" Type="http://schemas.openxmlformats.org/officeDocument/2006/relationships/hyperlink" Target="https://raw.githubusercontent.com/maxuzkikh/Ozon_upload/main/Tatulya/images/A4/set3/" TargetMode="External"/><Relationship Id="rId12" Type="http://schemas.openxmlformats.org/officeDocument/2006/relationships/hyperlink" Target="https://raw.githubusercontent.com/maxuzkikh/Ozon_upload/main/Tatulya/images/A4/set3/" TargetMode="External"/><Relationship Id="rId13" Type="http://schemas.openxmlformats.org/officeDocument/2006/relationships/hyperlink" Target="https://raw.githubusercontent.com/maxuzkikh/Ozon_upload/main/Tatulya/images/A4/set3/" TargetMode="External"/><Relationship Id="rId14" Type="http://schemas.openxmlformats.org/officeDocument/2006/relationships/hyperlink" Target="https://raw.githubusercontent.com/maxuzkikh/Ozon_upload/main/Tatulya/images/A4/set3/" TargetMode="External"/><Relationship Id="rId15" Type="http://schemas.openxmlformats.org/officeDocument/2006/relationships/hyperlink" Target="https://raw.githubusercontent.com/maxuzkikh/Ozon_upload/main/Tatulya/images/A4/set3/" TargetMode="External"/><Relationship Id="rId16" Type="http://schemas.openxmlformats.org/officeDocument/2006/relationships/hyperlink" Target="https://raw.githubusercontent.com/maxuzkikh/Ozon_upload/main/Tatulya/images/A4/set3/" TargetMode="External"/><Relationship Id="rId17" Type="http://schemas.openxmlformats.org/officeDocument/2006/relationships/hyperlink" Target="https://raw.githubusercontent.com/maxuzkikh/Ozon_upload/main/Tatulya/images/A5/" TargetMode="External"/><Relationship Id="rId18" Type="http://schemas.openxmlformats.org/officeDocument/2006/relationships/hyperlink" Target="https://raw.githubusercontent.com/maxuzkikh/Ozon_upload/main/Tatulya/images/A5/" TargetMode="External"/><Relationship Id="rId19" Type="http://schemas.openxmlformats.org/officeDocument/2006/relationships/hyperlink" Target="https://raw.githubusercontent.com/maxuzkikh/Ozon_upload/main/Tatulya/images/A5/" TargetMode="External"/><Relationship Id="rId20" Type="http://schemas.openxmlformats.org/officeDocument/2006/relationships/hyperlink" Target="https://raw.githubusercontent.com/maxuzkikh/Ozon_upload/main/Tatulya/images/A5/" TargetMode="External"/><Relationship Id="rId21" Type="http://schemas.openxmlformats.org/officeDocument/2006/relationships/hyperlink" Target="https://raw.githubusercontent.com/maxuzkikh/Ozon_upload/main/Tatulya/images/A5/" TargetMode="External"/><Relationship Id="rId22" Type="http://schemas.openxmlformats.org/officeDocument/2006/relationships/hyperlink" Target="https://raw.githubusercontent.com/maxuzkikh/Ozon_upload/main/Tatulya/images/A5/" TargetMode="External"/><Relationship Id="rId23" Type="http://schemas.openxmlformats.org/officeDocument/2006/relationships/hyperlink" Target="https://raw.githubusercontent.com/maxuzkikh/Ozon_upload/main/Tatulya/images/A5/" TargetMode="External"/><Relationship Id="rId24" Type="http://schemas.openxmlformats.org/officeDocument/2006/relationships/hyperlink" Target="https://raw.githubusercontent.com/maxuzkikh/Ozon_upload/main/Tatulya/images/A5/" TargetMode="External"/><Relationship Id="rId25" Type="http://schemas.openxmlformats.org/officeDocument/2006/relationships/hyperlink" Target="https://raw.githubusercontent.com/maxuzkikh/Ozon_upload/main/Tatulya/images/A5/" TargetMode="External"/><Relationship Id="rId26" Type="http://schemas.openxmlformats.org/officeDocument/2006/relationships/hyperlink" Target="https://raw.githubusercontent.com/maxuzkikh/Ozon_upload/main/Tatulya/images/A5/" TargetMode="External"/><Relationship Id="rId27" Type="http://schemas.openxmlformats.org/officeDocument/2006/relationships/hyperlink" Target="https://raw.githubusercontent.com/maxuzkikh/Ozon_upload/main/Tatulya/images/A5/" TargetMode="External"/><Relationship Id="rId28" Type="http://schemas.openxmlformats.org/officeDocument/2006/relationships/hyperlink" Target="https://raw.githubusercontent.com/maxuzkikh/Ozon_upload/main/Tatulya/images/A5/" TargetMode="External"/><Relationship Id="rId29" Type="http://schemas.openxmlformats.org/officeDocument/2006/relationships/hyperlink" Target="https://raw.githubusercontent.com/maxuzkikh/Ozon_upload/main/Tatulya/images/A5/" TargetMode="External"/><Relationship Id="rId30" Type="http://schemas.openxmlformats.org/officeDocument/2006/relationships/hyperlink" Target="https://raw.githubusercontent.com/maxuzkikh/Ozon_upload/main/Tatulya/images/A5/" TargetMode="External"/><Relationship Id="rId31" Type="http://schemas.openxmlformats.org/officeDocument/2006/relationships/hyperlink" Target="https://raw.githubusercontent.com/maxuzkikh/Ozon_upload/main/Tatulya/images/A5/" TargetMode="External"/><Relationship Id="rId32" Type="http://schemas.openxmlformats.org/officeDocument/2006/relationships/hyperlink" Target="https://raw.githubusercontent.com/maxuzkikh/Ozon_upload/main/Tatulya/images/A5/" TargetMode="External"/><Relationship Id="rId33" Type="http://schemas.openxmlformats.org/officeDocument/2006/relationships/hyperlink" Target="https://raw.githubusercontent.com/maxuzkikh/Ozon_upload/main/Tatulya/images/A5/" TargetMode="External"/><Relationship Id="rId34" Type="http://schemas.openxmlformats.org/officeDocument/2006/relationships/hyperlink" Target="https://raw.githubusercontent.com/maxuzkikh/Ozon_upload/main/Tatulya/images/A5/" TargetMode="External"/><Relationship Id="rId35" Type="http://schemas.openxmlformats.org/officeDocument/2006/relationships/hyperlink" Target="https://raw.githubusercontent.com/maxuzkikh/Ozon_upload/main/Tatulya/images/A5/" TargetMode="External"/><Relationship Id="rId36" Type="http://schemas.openxmlformats.org/officeDocument/2006/relationships/hyperlink" Target="https://raw.githubusercontent.com/maxuzkikh/Ozon_upload/main/Tatulya/images/A5/" TargetMode="External"/><Relationship Id="rId37" Type="http://schemas.openxmlformats.org/officeDocument/2006/relationships/hyperlink" Target="https://raw.githubusercontent.com/maxuzkikh/Ozon_upload/main/Tatulya/images/A5/" TargetMode="External"/><Relationship Id="rId38" Type="http://schemas.openxmlformats.org/officeDocument/2006/relationships/hyperlink" Target="https://raw.githubusercontent.com/maxuzkikh/Ozon_upload/main/Tatulya/images/A5/" TargetMode="External"/><Relationship Id="rId39" Type="http://schemas.openxmlformats.org/officeDocument/2006/relationships/hyperlink" Target="https://raw.githubusercontent.com/maxuzkikh/Ozon_upload/main/Tatulya/images/A5/" TargetMode="External"/><Relationship Id="rId40" Type="http://schemas.openxmlformats.org/officeDocument/2006/relationships/hyperlink" Target="https://raw.githubusercontent.com/maxuzkikh/Ozon_upload/main/Tatulya/images/A5/" TargetMode="External"/><Relationship Id="rId41" Type="http://schemas.openxmlformats.org/officeDocument/2006/relationships/hyperlink" Target="https://raw.githubusercontent.com/maxuzkikh/Ozon_upload/main/Tatulya/images/A5/" TargetMode="External"/><Relationship Id="rId42" Type="http://schemas.openxmlformats.org/officeDocument/2006/relationships/hyperlink" Target="https://raw.githubusercontent.com/maxuzkikh/Ozon_upload/main/Tatulya/images/A4/set3/" TargetMode="External"/><Relationship Id="rId43" Type="http://schemas.openxmlformats.org/officeDocument/2006/relationships/hyperlink" Target="https://raw.githubusercontent.com/maxuzkikh/Ozon_upload/main/Tatulya/images/A4/set3/" TargetMode="External"/><Relationship Id="rId4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048576"/>
  <sheetViews>
    <sheetView showFormulas="false" showGridLines="true" showRowColHeaders="true" showZeros="true" rightToLeft="false" tabSelected="false" showOutlineSymbols="true" defaultGridColor="true" view="normal" topLeftCell="AS1" colorId="64" zoomScale="100" zoomScaleNormal="100" zoomScalePageLayoutView="100" workbookViewId="0">
      <selection pane="topLeft" activeCell="BM2" activeCellId="0" sqref="BM2"/>
    </sheetView>
  </sheetViews>
  <sheetFormatPr defaultRowHeight="20.85"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74.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20.85" hidden="false" customHeight="tru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0.85" hidden="false" customHeight="true" outlineLevel="0" collapsed="false">
      <c r="A2" s="6" t="s">
        <v>71</v>
      </c>
      <c r="C2" s="0" t="s">
        <v>72</v>
      </c>
      <c r="D2" s="0" t="str">
        <f aca="false">CONCATENATE("C:\Users\Max\Documents\GitHub\Ozon_upload\Tatulya\barcode\A4\", A2, ".pdf")</f>
        <v>C:\Users\Max\Documents\GitHub\Ozon_upload\Tatulya\barcode\A4\Термонаклейка Штрихкод I Love You.pdf</v>
      </c>
      <c r="E2" s="0" t="str">
        <f aca="false">CONCATENATE("C:\work\baby prints\MainTop\tif\tatyana\A4\set3\",C2,".tif")</f>
        <v>C:\work\baby prints\MainTop\tif\tatyana\A4\set3\52_horiz.tif</v>
      </c>
      <c r="F2" s="0" t="n">
        <v>0</v>
      </c>
      <c r="G2" s="0" t="n">
        <v>1</v>
      </c>
      <c r="H2" s="0" t="s">
        <v>73</v>
      </c>
      <c r="I2" s="0" t="s">
        <v>74</v>
      </c>
      <c r="J2" s="0" t="s">
        <v>75</v>
      </c>
      <c r="M2" s="0" t="str">
        <f aca="false">A2</f>
        <v>Термонаклейка Штрихкод I Love You</v>
      </c>
      <c r="O2" s="0" t="str">
        <f aca="false">"Термонаклейка для одежды:" &amp; SUBSTITUTE(A2, "Термонаклейка", "")</f>
        <v>Термонаклейка для одежды: Штрихкод I Love You</v>
      </c>
      <c r="Q2" s="0" t="n">
        <v>349</v>
      </c>
      <c r="R2" s="0" t="s">
        <v>76</v>
      </c>
      <c r="S2" s="7" t="str">
        <f aca="false">A2&amp;Описание!B109</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Tatulya/images/A4/set3/52_horiz_1.jpg;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https://raw.githubusercontent.com/maxuzkikh/Ozon_upload/main/Tatulya/images/A4/set3/Video_DTF.mp4;</v>
      </c>
      <c r="AA2" s="0" t="str">
        <f aca="false">A2</f>
        <v>Термонаклейка Штрихкод I Love You</v>
      </c>
      <c r="AB2" s="0" t="n">
        <f aca="false">Q2</f>
        <v>349</v>
      </c>
      <c r="AC2" s="0" t="n">
        <f aca="false">ROUND(AB2*1.5,0)</f>
        <v>524</v>
      </c>
      <c r="AD2" s="9" t="s">
        <v>78</v>
      </c>
      <c r="AE2" s="10" t="s">
        <v>79</v>
      </c>
      <c r="AH2" s="0" t="n">
        <f aca="false">W2</f>
        <v>12</v>
      </c>
      <c r="AI2" s="11" t="n">
        <f aca="false">V2*10</f>
        <v>250</v>
      </c>
      <c r="AJ2" s="12" t="n">
        <v>1</v>
      </c>
      <c r="AK2" s="11" t="n">
        <f aca="false">U2*10</f>
        <v>300</v>
      </c>
      <c r="AL2" s="13" t="str">
        <f aca="false">CONCATENATE(H2,C2,"_1.jpg")</f>
        <v>https://raw.githubusercontent.com/maxuzkikh/Ozon_upload/main/Tatulya/images/A4/set3/52_horiz_1.jpg</v>
      </c>
      <c r="AM2" s="14" t="str">
        <f aca="false">CONCATENATE(CONCATENATE(H2, C2, "_2.jpg;"),CONCATENATE(H2, C2, "_3.jpg;"),CONCATENATE(H2, C2, "_4.jpg;"),CONCATENATE(H2, C2, "_5.jpg;"),CONCATENATE(H2, C2, "_6.jpg;"),CONCATENATE(H2, C2, "_7.jpg;"),CONCATENATE(H2, "instruction_A4.jpg;") )</f>
        <v>https://raw.githubusercontent.com/maxuzkikh/Ozon_upload/main/Tatulya/images/A4/set3/52_horiz_2.jpg;https://raw.githubusercontent.com/maxuzkikh/Ozon_upload/main/Tatulya/images/A4/set3/52_horiz_3.jpg;https://raw.githubusercontent.com/maxuzkikh/Ozon_upload/main/Tatulya/images/A4/set3/52_horiz_4.jpg;https://raw.githubusercontent.com/maxuzkikh/Ozon_upload/main/Tatulya/images/A4/set3/52_horiz_5.jpg;https://raw.githubusercontent.com/maxuzkikh/Ozon_upload/main/Tatulya/images/A4/set3/52_horiz_6.jpg;https://raw.githubusercontent.com/maxuzkikh/Ozon_upload/main/Tatulya/images/A4/set3/52_horiz_7.jpg;https://raw.githubusercontent.com/maxuzkikh/Ozon_upload/main/Tatulya/images/A4/set3/instruction_A4.jpg;</v>
      </c>
      <c r="AP2" s="13" t="str">
        <f aca="false">J2</f>
        <v>Amazing Pics</v>
      </c>
      <c r="AQ2" s="15" t="s">
        <v>80</v>
      </c>
      <c r="AS2" s="10"/>
      <c r="AT2" s="0" t="str">
        <f aca="false">SUBSTITUTE(A2,"Термонаклейка ","")</f>
        <v>Штрихкод I Love You</v>
      </c>
      <c r="AU2" s="9" t="s">
        <v>81</v>
      </c>
      <c r="AV2" s="0" t="str">
        <f aca="false">S2</f>
        <v>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2" s="11" t="str">
        <f aca="false">X2</f>
        <v>Россия</v>
      </c>
      <c r="BA2" s="11" t="str">
        <f aca="false">R2</f>
        <v>Полимерный материал</v>
      </c>
      <c r="BC2" s="10" t="s">
        <v>79</v>
      </c>
      <c r="BD2" s="10"/>
      <c r="BE2" s="14" t="str">
        <f aca="false">CONCATENATE(H2,C2,"_color.jpg")</f>
        <v>https://raw.githubusercontent.com/maxuzkikh/Ozon_upload/main/Tatulya/images/A4/set3/52_horiz_color.jpg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Штрихкод I Love You</v>
      </c>
      <c r="BR2" s="16" t="s">
        <v>82</v>
      </c>
      <c r="BS2" s="17" t="str">
        <f aca="false">CONCATENATE(H2,"Video_DTF.mp4")</f>
        <v>https://raw.githubusercontent.com/maxuzkikh/Ozon_upload/main/Tatulya/images/A4/set3/Video_DTF.mp4</v>
      </c>
    </row>
    <row r="3" customFormat="false" ht="20.85" hidden="false" customHeight="true" outlineLevel="0" collapsed="false">
      <c r="A3" s="6" t="s">
        <v>83</v>
      </c>
      <c r="C3" s="0" t="s">
        <v>84</v>
      </c>
      <c r="D3" s="0" t="str">
        <f aca="false">CONCATENATE("C:\Users\Max\Documents\GitHub\Ozon_upload\Tatulya\barcode\A4\", A3, ".pdf")</f>
        <v>C:\Users\Max\Documents\GitHub\Ozon_upload\Tatulya\barcode\A4\Термонаклейка Дисней злодеи Друзья Friends .pdf</v>
      </c>
      <c r="E3" s="0" t="str">
        <f aca="false">CONCATENATE("C:\work\baby prints\MainTop\tif\tatyana\A4\set3\",C3,".tif")</f>
        <v>C:\work\baby prints\MainTop\tif\tatyana\A4\set3\53_horiz.tif</v>
      </c>
      <c r="F3" s="0" t="n">
        <v>0</v>
      </c>
      <c r="G3" s="0" t="n">
        <v>1</v>
      </c>
      <c r="H3" s="10" t="s">
        <v>73</v>
      </c>
      <c r="I3" s="0" t="s">
        <v>74</v>
      </c>
      <c r="J3" s="0" t="s">
        <v>75</v>
      </c>
      <c r="M3" s="0" t="str">
        <f aca="false">A3</f>
        <v>Термонаклейка Дисней злодеи Друзья Friends </v>
      </c>
      <c r="O3" s="0" t="str">
        <f aca="false">"Термонаклейка для одежды:" &amp; SUBSTITUTE(A3, "Термонаклейка", "")</f>
        <v>Термонаклейка для одежды: Дисней злодеи Друзья Friends </v>
      </c>
      <c r="Q3" s="0" t="n">
        <v>349</v>
      </c>
      <c r="R3" s="0" t="s">
        <v>76</v>
      </c>
      <c r="S3" s="7" t="str">
        <f aca="false">A3&amp;Описание!B110</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Tatulya/images/A4/set3/53_horiz_1.jpg;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https://raw.githubusercontent.com/maxuzkikh/Ozon_upload/main/Tatulya/images/A4/set3/Video_DTF.mp4;</v>
      </c>
      <c r="AA3" s="0" t="str">
        <f aca="false">A3</f>
        <v>Термонаклейка Дисней злодеи Друзья Friends </v>
      </c>
      <c r="AB3" s="0" t="n">
        <f aca="false">Q3</f>
        <v>349</v>
      </c>
      <c r="AC3" s="0" t="n">
        <f aca="false">ROUND(AB3*1.5,0)</f>
        <v>524</v>
      </c>
      <c r="AD3" s="9" t="s">
        <v>78</v>
      </c>
      <c r="AE3" s="10" t="s">
        <v>79</v>
      </c>
      <c r="AH3" s="0" t="n">
        <f aca="false">W3</f>
        <v>12</v>
      </c>
      <c r="AI3" s="11" t="n">
        <f aca="false">V3*10</f>
        <v>250</v>
      </c>
      <c r="AJ3" s="12" t="n">
        <v>1</v>
      </c>
      <c r="AK3" s="11" t="n">
        <f aca="false">U3*10</f>
        <v>300</v>
      </c>
      <c r="AL3" s="13" t="str">
        <f aca="false">CONCATENATE(H3,C3,"_1.jpg")</f>
        <v>https://raw.githubusercontent.com/maxuzkikh/Ozon_upload/main/Tatulya/images/A4/set3/53_horiz_1.jpg</v>
      </c>
      <c r="AM3" s="14" t="str">
        <f aca="false">CONCATENATE(CONCATENATE(H3, C3, "_2.jpg;"),CONCATENATE(H3, C3, "_3.jpg;"),CONCATENATE(H3, C3, "_4.jpg;"),CONCATENATE(H3, C3, "_5.jpg;"),CONCATENATE(H3, C3, "_6.jpg;"),CONCATENATE(H3, C3, "_7.jpg;"),CONCATENATE(H3, "instruction_A4.jpg;") )</f>
        <v>https://raw.githubusercontent.com/maxuzkikh/Ozon_upload/main/Tatulya/images/A4/set3/53_horiz_2.jpg;https://raw.githubusercontent.com/maxuzkikh/Ozon_upload/main/Tatulya/images/A4/set3/53_horiz_3.jpg;https://raw.githubusercontent.com/maxuzkikh/Ozon_upload/main/Tatulya/images/A4/set3/53_horiz_4.jpg;https://raw.githubusercontent.com/maxuzkikh/Ozon_upload/main/Tatulya/images/A4/set3/53_horiz_5.jpg;https://raw.githubusercontent.com/maxuzkikh/Ozon_upload/main/Tatulya/images/A4/set3/53_horiz_6.jpg;https://raw.githubusercontent.com/maxuzkikh/Ozon_upload/main/Tatulya/images/A4/set3/53_horiz_7.jpg;https://raw.githubusercontent.com/maxuzkikh/Ozon_upload/main/Tatulya/images/A4/set3/instruction_A4.jpg;</v>
      </c>
      <c r="AP3" s="13" t="str">
        <f aca="false">J3</f>
        <v>Amazing Pics</v>
      </c>
      <c r="AQ3" s="15" t="s">
        <v>80</v>
      </c>
      <c r="AS3" s="10"/>
      <c r="AT3" s="0" t="str">
        <f aca="false">SUBSTITUTE(A3,"Термонаклейка ","")</f>
        <v>Дисней злодеи Друзья Friends </v>
      </c>
      <c r="AU3" s="9" t="s">
        <v>81</v>
      </c>
      <c r="AV3" s="0" t="str">
        <f aca="false">S3</f>
        <v>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3" s="11" t="str">
        <f aca="false">X3</f>
        <v>Россия</v>
      </c>
      <c r="BA3" s="11" t="str">
        <f aca="false">R3</f>
        <v>Полимерный материал</v>
      </c>
      <c r="BC3" s="10" t="s">
        <v>79</v>
      </c>
      <c r="BD3" s="10"/>
      <c r="BE3" s="14" t="str">
        <f aca="false">CONCATENATE(H3,C3,"_color.jpg")</f>
        <v>https://raw.githubusercontent.com/maxuzkikh/Ozon_upload/main/Tatulya/images/A4/set3/53_horiz_color.jpg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Дисней злодеи Друзья Friends </v>
      </c>
      <c r="BR3" s="16" t="s">
        <v>82</v>
      </c>
      <c r="BS3" s="17" t="str">
        <f aca="false">CONCATENATE(H3,"Video_DTF.mp4")</f>
        <v>https://raw.githubusercontent.com/maxuzkikh/Ozon_upload/main/Tatulya/images/A4/set3/Video_DTF.mp4</v>
      </c>
    </row>
    <row r="4" customFormat="false" ht="20.85" hidden="false" customHeight="true" outlineLevel="0" collapsed="false">
      <c r="A4" s="6" t="s">
        <v>85</v>
      </c>
      <c r="C4" s="0" t="s">
        <v>86</v>
      </c>
      <c r="D4" s="0" t="str">
        <f aca="false">CONCATENATE("C:\Users\Max\Documents\GitHub\Ozon_upload\Tatulya\barcode\A4\", A4, ".pdf")</f>
        <v>C:\Users\Max\Documents\GitHub\Ozon_upload\Tatulya\barcode\A4\Термонаклейка Леопард пятна сердечки голова.pdf</v>
      </c>
      <c r="E4" s="0" t="str">
        <f aca="false">CONCATENATE("C:\work\baby prints\MainTop\tif\tatyana\A4\set3\",C4,".tif")</f>
        <v>C:\work\baby prints\MainTop\tif\tatyana\A4\set3\54_vert.tif</v>
      </c>
      <c r="F4" s="0" t="n">
        <v>1</v>
      </c>
      <c r="G4" s="0" t="n">
        <v>1</v>
      </c>
      <c r="H4" s="10" t="s">
        <v>73</v>
      </c>
      <c r="I4" s="0" t="s">
        <v>74</v>
      </c>
      <c r="J4" s="0" t="s">
        <v>75</v>
      </c>
      <c r="M4" s="0" t="str">
        <f aca="false">A4</f>
        <v>Термонаклейка Леопард пятна сердечки голова</v>
      </c>
      <c r="O4" s="0" t="str">
        <f aca="false">"Термонаклейка для одежды:" &amp; SUBSTITUTE(A4, "Термонаклейка", "")</f>
        <v>Термонаклейка для одежды: Леопард пятна сердечки голова</v>
      </c>
      <c r="Q4" s="0" t="n">
        <v>349</v>
      </c>
      <c r="R4" s="0" t="s">
        <v>76</v>
      </c>
      <c r="S4" s="7" t="str">
        <f aca="false">A4&amp;Описание!B111</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Tatulya/images/A4/set3/54_vert_1.jpg;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https://raw.githubusercontent.com/maxuzkikh/Ozon_upload/main/Tatulya/images/A4/set3/Video_DTF.mp4;</v>
      </c>
      <c r="AA4" s="0" t="str">
        <f aca="false">A4</f>
        <v>Термонаклейка Леопард пятна сердечки голова</v>
      </c>
      <c r="AB4" s="0" t="n">
        <f aca="false">Q4</f>
        <v>349</v>
      </c>
      <c r="AC4" s="0" t="n">
        <f aca="false">ROUND(AB4*1.5,0)</f>
        <v>524</v>
      </c>
      <c r="AD4" s="9" t="s">
        <v>78</v>
      </c>
      <c r="AE4" s="10" t="s">
        <v>79</v>
      </c>
      <c r="AH4" s="0" t="n">
        <f aca="false">W4</f>
        <v>12</v>
      </c>
      <c r="AI4" s="11" t="n">
        <f aca="false">V4*10</f>
        <v>250</v>
      </c>
      <c r="AJ4" s="12" t="n">
        <v>1</v>
      </c>
      <c r="AK4" s="11" t="n">
        <f aca="false">U4*10</f>
        <v>300</v>
      </c>
      <c r="AL4" s="13" t="str">
        <f aca="false">CONCATENATE(H4,C4,"_1.jpg")</f>
        <v>https://raw.githubusercontent.com/maxuzkikh/Ozon_upload/main/Tatulya/images/A4/set3/54_vert_1.jpg</v>
      </c>
      <c r="AM4" s="14" t="str">
        <f aca="false">CONCATENATE(CONCATENATE(H4, C4, "_2.jpg;"),CONCATENATE(H4, C4, "_3.jpg;"),CONCATENATE(H4, C4, "_4.jpg;"),CONCATENATE(H4, C4, "_5.jpg;"),CONCATENATE(H4, C4, "_6.jpg;"),CONCATENATE(H4, C4, "_7.jpg;"),CONCATENATE(H4, "instruction_A4.jpg;") )</f>
        <v>https://raw.githubusercontent.com/maxuzkikh/Ozon_upload/main/Tatulya/images/A4/set3/54_vert_2.jpg;https://raw.githubusercontent.com/maxuzkikh/Ozon_upload/main/Tatulya/images/A4/set3/54_vert_3.jpg;https://raw.githubusercontent.com/maxuzkikh/Ozon_upload/main/Tatulya/images/A4/set3/54_vert_4.jpg;https://raw.githubusercontent.com/maxuzkikh/Ozon_upload/main/Tatulya/images/A4/set3/54_vert_5.jpg;https://raw.githubusercontent.com/maxuzkikh/Ozon_upload/main/Tatulya/images/A4/set3/54_vert_6.jpg;https://raw.githubusercontent.com/maxuzkikh/Ozon_upload/main/Tatulya/images/A4/set3/54_vert_7.jpg;https://raw.githubusercontent.com/maxuzkikh/Ozon_upload/main/Tatulya/images/A4/set3/instruction_A4.jpg;</v>
      </c>
      <c r="AP4" s="13" t="str">
        <f aca="false">J4</f>
        <v>Amazing Pics</v>
      </c>
      <c r="AQ4" s="15" t="s">
        <v>80</v>
      </c>
      <c r="AS4" s="10"/>
      <c r="AT4" s="0" t="str">
        <f aca="false">SUBSTITUTE(A4,"Термонаклейка ","")</f>
        <v>Леопард пятна сердечки голова</v>
      </c>
      <c r="AU4" s="9" t="s">
        <v>81</v>
      </c>
      <c r="AV4" s="0" t="str">
        <f aca="false">S4</f>
        <v>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4" s="11" t="str">
        <f aca="false">X4</f>
        <v>Россия</v>
      </c>
      <c r="BA4" s="11" t="str">
        <f aca="false">R4</f>
        <v>Полимерный материал</v>
      </c>
      <c r="BC4" s="10" t="s">
        <v>79</v>
      </c>
      <c r="BD4" s="10"/>
      <c r="BE4" s="14" t="str">
        <f aca="false">CONCATENATE(H4,C4,"_color.jpg")</f>
        <v>https://raw.githubusercontent.com/maxuzkikh/Ozon_upload/main/Tatulya/images/A4/set3/54_vert_color.jpg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голова</v>
      </c>
      <c r="BR4" s="16" t="s">
        <v>82</v>
      </c>
      <c r="BS4" s="17" t="str">
        <f aca="false">CONCATENATE(H4,"Video_DTF.mp4")</f>
        <v>https://raw.githubusercontent.com/maxuzkikh/Ozon_upload/main/Tatulya/images/A4/set3/Video_DTF.mp4</v>
      </c>
    </row>
    <row r="5" customFormat="false" ht="20.85" hidden="false" customHeight="true" outlineLevel="0" collapsed="false">
      <c r="A5" s="6" t="s">
        <v>87</v>
      </c>
      <c r="C5" s="0" t="s">
        <v>88</v>
      </c>
      <c r="D5" s="0" t="str">
        <f aca="false">CONCATENATE("C:\Users\Max\Documents\GitHub\Ozon_upload\Tatulya\barcode\A4\", A5, ".pdf")</f>
        <v>C:\Users\Max\Documents\GitHub\Ozon_upload\Tatulya\barcode\A4\Термонаклейка Матрешка цветы.pdf</v>
      </c>
      <c r="E5" s="0" t="str">
        <f aca="false">CONCATENATE("C:\work\baby prints\MainTop\tif\tatyana\A4\set3\",C5,".tif")</f>
        <v>C:\work\baby prints\MainTop\tif\tatyana\A4\set3\55_vert.tif</v>
      </c>
      <c r="F5" s="0" t="n">
        <v>1</v>
      </c>
      <c r="G5" s="0" t="n">
        <v>1</v>
      </c>
      <c r="H5" s="10" t="s">
        <v>73</v>
      </c>
      <c r="I5" s="0" t="s">
        <v>74</v>
      </c>
      <c r="J5" s="0" t="s">
        <v>75</v>
      </c>
      <c r="M5" s="0" t="str">
        <f aca="false">A5</f>
        <v>Термонаклейка Матрешка цветы</v>
      </c>
      <c r="O5" s="0" t="str">
        <f aca="false">"Термонаклейка для одежды:" &amp; SUBSTITUTE(A5, "Термонаклейка", "")</f>
        <v>Термонаклейка для одежды: Матрешка цветы</v>
      </c>
      <c r="Q5" s="0" t="n">
        <v>349</v>
      </c>
      <c r="R5" s="0" t="s">
        <v>76</v>
      </c>
      <c r="S5" s="7" t="str">
        <f aca="false">A5&amp;Описание!B112</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Tatulya/images/A4/set3/55_vert_1.jpg;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https://raw.githubusercontent.com/maxuzkikh/Ozon_upload/main/Tatulya/images/A4/set3/Video_DTF.mp4;</v>
      </c>
      <c r="AA5" s="0" t="str">
        <f aca="false">A5</f>
        <v>Термонаклейка Матрешка цветы</v>
      </c>
      <c r="AB5" s="0" t="n">
        <f aca="false">Q5</f>
        <v>349</v>
      </c>
      <c r="AC5" s="0" t="n">
        <f aca="false">ROUND(AB5*1.5,0)</f>
        <v>524</v>
      </c>
      <c r="AD5" s="9" t="s">
        <v>78</v>
      </c>
      <c r="AE5" s="10" t="s">
        <v>79</v>
      </c>
      <c r="AH5" s="0" t="n">
        <f aca="false">W5</f>
        <v>12</v>
      </c>
      <c r="AI5" s="11" t="n">
        <f aca="false">V5*10</f>
        <v>250</v>
      </c>
      <c r="AJ5" s="12" t="n">
        <v>1</v>
      </c>
      <c r="AK5" s="11" t="n">
        <f aca="false">U5*10</f>
        <v>300</v>
      </c>
      <c r="AL5" s="13" t="str">
        <f aca="false">CONCATENATE(H5,C5,"_1.jpg")</f>
        <v>https://raw.githubusercontent.com/maxuzkikh/Ozon_upload/main/Tatulya/images/A4/set3/55_vert_1.jpg</v>
      </c>
      <c r="AM5" s="14" t="str">
        <f aca="false">CONCATENATE(CONCATENATE(H5, C5, "_2.jpg;"),CONCATENATE(H5, C5, "_3.jpg;"),CONCATENATE(H5, C5, "_4.jpg;"),CONCATENATE(H5, C5, "_5.jpg;"),CONCATENATE(H5, C5, "_6.jpg;"),CONCATENATE(H5, C5, "_7.jpg;"),CONCATENATE(H5, "instruction_A4.jpg;") )</f>
        <v>https://raw.githubusercontent.com/maxuzkikh/Ozon_upload/main/Tatulya/images/A4/set3/55_vert_2.jpg;https://raw.githubusercontent.com/maxuzkikh/Ozon_upload/main/Tatulya/images/A4/set3/55_vert_3.jpg;https://raw.githubusercontent.com/maxuzkikh/Ozon_upload/main/Tatulya/images/A4/set3/55_vert_4.jpg;https://raw.githubusercontent.com/maxuzkikh/Ozon_upload/main/Tatulya/images/A4/set3/55_vert_5.jpg;https://raw.githubusercontent.com/maxuzkikh/Ozon_upload/main/Tatulya/images/A4/set3/55_vert_6.jpg;https://raw.githubusercontent.com/maxuzkikh/Ozon_upload/main/Tatulya/images/A4/set3/55_vert_7.jpg;https://raw.githubusercontent.com/maxuzkikh/Ozon_upload/main/Tatulya/images/A4/set3/instruction_A4.jpg;</v>
      </c>
      <c r="AP5" s="13" t="str">
        <f aca="false">J5</f>
        <v>Amazing Pics</v>
      </c>
      <c r="AQ5" s="15" t="s">
        <v>80</v>
      </c>
      <c r="AS5" s="10"/>
      <c r="AT5" s="0" t="str">
        <f aca="false">SUBSTITUTE(A5,"Термонаклейка ","")</f>
        <v>Матрешка цветы</v>
      </c>
      <c r="AU5" s="9" t="s">
        <v>81</v>
      </c>
      <c r="AV5" s="0" t="str">
        <f aca="false">S5</f>
        <v>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5" s="11" t="str">
        <f aca="false">X5</f>
        <v>Россия</v>
      </c>
      <c r="BA5" s="11" t="str">
        <f aca="false">R5</f>
        <v>Полимерный материал</v>
      </c>
      <c r="BC5" s="10" t="s">
        <v>79</v>
      </c>
      <c r="BD5" s="10"/>
      <c r="BE5" s="14" t="str">
        <f aca="false">CONCATENATE(H5,C5,"_color.jpg")</f>
        <v>https://raw.githubusercontent.com/maxuzkikh/Ozon_upload/main/Tatulya/images/A4/set3/55_vert_color.jpg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Матрешка цветы</v>
      </c>
      <c r="BR5" s="16" t="s">
        <v>82</v>
      </c>
      <c r="BS5" s="17" t="str">
        <f aca="false">CONCATENATE(H5,"Video_DTF.mp4")</f>
        <v>https://raw.githubusercontent.com/maxuzkikh/Ozon_upload/main/Tatulya/images/A4/set3/Video_DTF.mp4</v>
      </c>
    </row>
    <row r="6" customFormat="false" ht="20.85" hidden="false" customHeight="true" outlineLevel="0" collapsed="false">
      <c r="A6" s="6" t="s">
        <v>89</v>
      </c>
      <c r="C6" s="0" t="s">
        <v>90</v>
      </c>
      <c r="D6" s="0" t="str">
        <f aca="false">CONCATENATE("C:\Users\Max\Documents\GitHub\Ozon_upload\Tatulya\barcode\A4\", A6, ".pdf")</f>
        <v>C:\Users\Max\Documents\GitHub\Ozon_upload\Tatulya\barcode\A4\Термонаклейка Леопард пятна сердечки полностью.pdf</v>
      </c>
      <c r="E6" s="0" t="str">
        <f aca="false">CONCATENATE("C:\work\baby prints\MainTop\tif\tatyana\A4\set3\",C6,".tif")</f>
        <v>C:\work\baby prints\MainTop\tif\tatyana\A4\set3\56_vert.tif</v>
      </c>
      <c r="F6" s="0" t="n">
        <v>1</v>
      </c>
      <c r="G6" s="0" t="n">
        <v>1</v>
      </c>
      <c r="H6" s="10" t="s">
        <v>73</v>
      </c>
      <c r="I6" s="0" t="s">
        <v>74</v>
      </c>
      <c r="J6" s="0" t="s">
        <v>75</v>
      </c>
      <c r="M6" s="0" t="str">
        <f aca="false">A6</f>
        <v>Термонаклейка Леопард пятна сердечки полностью</v>
      </c>
      <c r="O6" s="0" t="str">
        <f aca="false">"Термонаклейка для одежды:" &amp; SUBSTITUTE(A6, "Термонаклейка", "")</f>
        <v>Термонаклейка для одежды: Леопард пятна сердечки полностью</v>
      </c>
      <c r="Q6" s="0" t="n">
        <v>349</v>
      </c>
      <c r="R6" s="0" t="s">
        <v>76</v>
      </c>
      <c r="S6" s="7" t="str">
        <f aca="false">A6&amp;Описание!B113</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25</v>
      </c>
      <c r="W6" s="0" t="n">
        <v>12</v>
      </c>
      <c r="X6" s="0" t="s">
        <v>77</v>
      </c>
      <c r="Y6" s="8" t="str">
        <f aca="false">CONCATENATE(CONCATENATE(H6,C6,"_1.jpg;"),CONCATENATE(H6,C6,"_2.jpg;"),CONCATENATE(H6,C6,"_3.jpg;"),CONCATENATE(H6,C6,"_4.jpg;"),CONCATENATE(H6,C6,"_5.jpg;"),CONCATENATE(H6,C6,"_6.jpg;"),CONCATENATE(H6,C6,"_7.jpg;"),CONCATENATE(H6,"instruction_A4.jpg;"),CONCATENATE(H6,"Video_DTF.mp4;"))</f>
        <v>https://raw.githubusercontent.com/maxuzkikh/Ozon_upload/main/Tatulya/images/A4/set3/56_vert_1.jpg;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https://raw.githubusercontent.com/maxuzkikh/Ozon_upload/main/Tatulya/images/A4/set3/Video_DTF.mp4;</v>
      </c>
      <c r="AA6" s="0" t="str">
        <f aca="false">A6</f>
        <v>Термонаклейка Леопард пятна сердечки полностью</v>
      </c>
      <c r="AB6" s="0" t="n">
        <f aca="false">Q6</f>
        <v>349</v>
      </c>
      <c r="AC6" s="0" t="n">
        <f aca="false">ROUND(AB6*1.5,0)</f>
        <v>524</v>
      </c>
      <c r="AD6" s="9" t="s">
        <v>78</v>
      </c>
      <c r="AE6" s="10" t="s">
        <v>79</v>
      </c>
      <c r="AH6" s="0" t="n">
        <f aca="false">W6</f>
        <v>12</v>
      </c>
      <c r="AI6" s="11" t="n">
        <f aca="false">V6*10</f>
        <v>250</v>
      </c>
      <c r="AJ6" s="12" t="n">
        <v>1</v>
      </c>
      <c r="AK6" s="11" t="n">
        <f aca="false">U6*10</f>
        <v>300</v>
      </c>
      <c r="AL6" s="13" t="str">
        <f aca="false">CONCATENATE(H6,C6,"_1.jpg")</f>
        <v>https://raw.githubusercontent.com/maxuzkikh/Ozon_upload/main/Tatulya/images/A4/set3/56_vert_1.jpg</v>
      </c>
      <c r="AM6" s="14" t="str">
        <f aca="false">CONCATENATE(CONCATENATE(H6, C6, "_2.jpg;"),CONCATENATE(H6, C6, "_3.jpg;"),CONCATENATE(H6, C6, "_4.jpg;"),CONCATENATE(H6, C6, "_5.jpg;"),CONCATENATE(H6, C6, "_6.jpg;"),CONCATENATE(H6, C6, "_7.jpg;"),CONCATENATE(H6, "instruction_A4.jpg;") )</f>
        <v>https://raw.githubusercontent.com/maxuzkikh/Ozon_upload/main/Tatulya/images/A4/set3/56_vert_2.jpg;https://raw.githubusercontent.com/maxuzkikh/Ozon_upload/main/Tatulya/images/A4/set3/56_vert_3.jpg;https://raw.githubusercontent.com/maxuzkikh/Ozon_upload/main/Tatulya/images/A4/set3/56_vert_4.jpg;https://raw.githubusercontent.com/maxuzkikh/Ozon_upload/main/Tatulya/images/A4/set3/56_vert_5.jpg;https://raw.githubusercontent.com/maxuzkikh/Ozon_upload/main/Tatulya/images/A4/set3/56_vert_6.jpg;https://raw.githubusercontent.com/maxuzkikh/Ozon_upload/main/Tatulya/images/A4/set3/56_vert_7.jpg;https://raw.githubusercontent.com/maxuzkikh/Ozon_upload/main/Tatulya/images/A4/set3/instruction_A4.jpg;</v>
      </c>
      <c r="AP6" s="13" t="str">
        <f aca="false">J6</f>
        <v>Amazing Pics</v>
      </c>
      <c r="AQ6" s="15" t="s">
        <v>80</v>
      </c>
      <c r="AS6" s="10"/>
      <c r="AT6" s="0" t="str">
        <f aca="false">SUBSTITUTE(A6,"Термонаклейка ","")</f>
        <v>Леопард пятна сердечки полностью</v>
      </c>
      <c r="AU6" s="9" t="s">
        <v>81</v>
      </c>
      <c r="AV6" s="0" t="str">
        <f aca="false">S6</f>
        <v>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X6" s="11" t="str">
        <f aca="false">X6</f>
        <v>Россия</v>
      </c>
      <c r="BA6" s="11" t="str">
        <f aca="false">R6</f>
        <v>Полимерный материал</v>
      </c>
      <c r="BC6" s="10" t="s">
        <v>79</v>
      </c>
      <c r="BD6" s="10"/>
      <c r="BE6" s="14" t="str">
        <f aca="false">CONCATENATE(H6,C6,"_color.jpg")</f>
        <v>https://raw.githubusercontent.com/maxuzkikh/Ozon_upload/main/Tatulya/images/A4/set3/56_vert_color.jpg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Леопард пятна сердечки полностью</v>
      </c>
      <c r="BR6" s="16" t="s">
        <v>82</v>
      </c>
      <c r="BS6" s="17" t="str">
        <f aca="false">CONCATENATE(H6,"Video_DTF.mp4")</f>
        <v>https://raw.githubusercontent.com/maxuzkikh/Ozon_upload/main/Tatulya/images/A4/set3/Video_DTF.mp4</v>
      </c>
    </row>
    <row r="7" customFormat="false" ht="20.85" hidden="false" customHeight="true" outlineLevel="0" collapsed="false">
      <c r="A7" s="6" t="s">
        <v>91</v>
      </c>
      <c r="C7" s="0" t="s">
        <v>92</v>
      </c>
      <c r="D7" s="0" t="str">
        <f aca="false">CONCATENATE("C:\Users\Max\Documents\GitHub\Ozon_upload\Tatulya\barcode\A4\", A7, ".pdf")</f>
        <v>C:\Users\Max\Documents\GitHub\Ozon_upload\Tatulya\barcode\A4\Термонаклейка Цветы Синии Амариллис.pdf</v>
      </c>
      <c r="E7" s="0" t="str">
        <f aca="false">CONCATENATE("C:\work\baby prints\MainTop\tif\tatyana\A4\set3\",C7,".tif")</f>
        <v>C:\work\baby prints\MainTop\tif\tatyana\A4\set3\57_vert.tif</v>
      </c>
      <c r="F7" s="0" t="n">
        <v>1</v>
      </c>
      <c r="G7" s="0" t="n">
        <v>1</v>
      </c>
      <c r="H7" s="10" t="s">
        <v>73</v>
      </c>
      <c r="I7" s="0" t="s">
        <v>74</v>
      </c>
      <c r="J7" s="0" t="s">
        <v>75</v>
      </c>
      <c r="M7" s="0" t="str">
        <f aca="false">A7</f>
        <v>Термонаклейка Цветы Синии Амариллис</v>
      </c>
      <c r="O7" s="0" t="str">
        <f aca="false">"Термонаклейка для одежды:" &amp; SUBSTITUTE(A7, "Термонаклейка", "")</f>
        <v>Термонаклейка для одежды: Цветы Синии Амариллис</v>
      </c>
      <c r="Q7" s="0" t="n">
        <v>349</v>
      </c>
      <c r="R7" s="0" t="s">
        <v>76</v>
      </c>
      <c r="S7" s="7" t="str">
        <f aca="false">A7&amp;Описание!B114</f>
        <v>Термонаклейка Цветы Синии Амариллис</v>
      </c>
      <c r="T7" s="0" t="n">
        <v>1</v>
      </c>
      <c r="U7" s="0" t="n">
        <v>30</v>
      </c>
      <c r="V7" s="0" t="n">
        <v>25</v>
      </c>
      <c r="W7" s="0" t="n">
        <v>12</v>
      </c>
      <c r="X7" s="0" t="s">
        <v>77</v>
      </c>
      <c r="Y7" s="8" t="str">
        <f aca="false">CONCATENATE(CONCATENATE(H7,C7,"_1.jpg;"),CONCATENATE(H7,C7,"_2.jpg;"),CONCATENATE(H7,C7,"_3.jpg;"),CONCATENATE(H7,C7,"_4.jpg;"),CONCATENATE(H7,C7,"_5.jpg;"),CONCATENATE(H7,C7,"_6.jpg;"),CONCATENATE(H7,C7,"_7.jpg;"),CONCATENATE(H7,"instruction_A4.jpg;"),CONCATENATE(H7,"Video_DTF.mp4;"))</f>
        <v>https://raw.githubusercontent.com/maxuzkikh/Ozon_upload/main/Tatulya/images/A4/set3/57_vert_1.jpg;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https://raw.githubusercontent.com/maxuzkikh/Ozon_upload/main/Tatulya/images/A4/set3/Video_DTF.mp4;</v>
      </c>
      <c r="AA7" s="0" t="str">
        <f aca="false">A7</f>
        <v>Термонаклейка Цветы Синии Амариллис</v>
      </c>
      <c r="AB7" s="0" t="n">
        <f aca="false">Q7</f>
        <v>349</v>
      </c>
      <c r="AC7" s="0" t="n">
        <f aca="false">ROUND(AB7*1.5,0)</f>
        <v>524</v>
      </c>
      <c r="AD7" s="9" t="s">
        <v>78</v>
      </c>
      <c r="AE7" s="10" t="s">
        <v>79</v>
      </c>
      <c r="AH7" s="0" t="n">
        <f aca="false">W7</f>
        <v>12</v>
      </c>
      <c r="AI7" s="11" t="n">
        <f aca="false">V7*10</f>
        <v>250</v>
      </c>
      <c r="AJ7" s="12" t="n">
        <v>1</v>
      </c>
      <c r="AK7" s="11" t="n">
        <f aca="false">U7*10</f>
        <v>300</v>
      </c>
      <c r="AL7" s="13" t="str">
        <f aca="false">CONCATENATE(H7,C7,"_1.jpg")</f>
        <v>https://raw.githubusercontent.com/maxuzkikh/Ozon_upload/main/Tatulya/images/A4/set3/57_vert_1.jpg</v>
      </c>
      <c r="AM7" s="14" t="str">
        <f aca="false">CONCATENATE(CONCATENATE(H7, C7, "_2.jpg;"),CONCATENATE(H7, C7, "_3.jpg;"),CONCATENATE(H7, C7, "_4.jpg;"),CONCATENATE(H7, C7, "_5.jpg;"),CONCATENATE(H7, C7, "_6.jpg;"),CONCATENATE(H7, C7, "_7.jpg;"),CONCATENATE(H7, "instruction_A4.jpg;") )</f>
        <v>https://raw.githubusercontent.com/maxuzkikh/Ozon_upload/main/Tatulya/images/A4/set3/57_vert_2.jpg;https://raw.githubusercontent.com/maxuzkikh/Ozon_upload/main/Tatulya/images/A4/set3/57_vert_3.jpg;https://raw.githubusercontent.com/maxuzkikh/Ozon_upload/main/Tatulya/images/A4/set3/57_vert_4.jpg;https://raw.githubusercontent.com/maxuzkikh/Ozon_upload/main/Tatulya/images/A4/set3/57_vert_5.jpg;https://raw.githubusercontent.com/maxuzkikh/Ozon_upload/main/Tatulya/images/A4/set3/57_vert_6.jpg;https://raw.githubusercontent.com/maxuzkikh/Ozon_upload/main/Tatulya/images/A4/set3/57_vert_7.jpg;https://raw.githubusercontent.com/maxuzkikh/Ozon_upload/main/Tatulya/images/A4/set3/instruction_A4.jpg;</v>
      </c>
      <c r="AP7" s="13" t="str">
        <f aca="false">J7</f>
        <v>Amazing Pics</v>
      </c>
      <c r="AQ7" s="15" t="s">
        <v>80</v>
      </c>
      <c r="AS7" s="10"/>
      <c r="AT7" s="0" t="str">
        <f aca="false">SUBSTITUTE(A7,"Термонаклейка ","")</f>
        <v>Цветы Синии Амариллис</v>
      </c>
      <c r="AU7" s="9" t="s">
        <v>81</v>
      </c>
      <c r="AV7" s="0" t="str">
        <f aca="false">S7</f>
        <v>Термонаклейка Цветы Синии Амариллис</v>
      </c>
      <c r="AX7" s="11" t="str">
        <f aca="false">X7</f>
        <v>Россия</v>
      </c>
      <c r="BA7" s="11" t="str">
        <f aca="false">R7</f>
        <v>Полимерный материал</v>
      </c>
      <c r="BC7" s="10" t="s">
        <v>79</v>
      </c>
      <c r="BD7" s="10"/>
      <c r="BE7" s="14" t="str">
        <f aca="false">CONCATENATE(H7,C7,"_color.jpg")</f>
        <v>https://raw.githubusercontent.com/maxuzkikh/Ozon_upload/main/Tatulya/images/A4/set3/57_vert_color.jpg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Цветы Синии Амариллис</v>
      </c>
      <c r="BR7" s="16" t="s">
        <v>82</v>
      </c>
      <c r="BS7" s="17" t="str">
        <f aca="false">CONCATENATE(H7,"Video_DTF.mp4")</f>
        <v>https://raw.githubusercontent.com/maxuzkikh/Ozon_upload/main/Tatulya/images/A4/set3/Video_DTF.mp4</v>
      </c>
    </row>
    <row r="8" customFormat="false" ht="20.85" hidden="false" customHeight="true" outlineLevel="0" collapsed="false">
      <c r="A8" s="6" t="s">
        <v>93</v>
      </c>
      <c r="C8" s="0" t="s">
        <v>94</v>
      </c>
      <c r="D8" s="0" t="str">
        <f aca="false">CONCATENATE("C:\Users\Max\Documents\GitHub\Ozon_upload\Tatulya\barcode\A4\", A8, ".pdf")</f>
        <v>C:\Users\Max\Documents\GitHub\Ozon_upload\Tatulya\barcode\A4\Термонаклейка Перья Яркие Wild Spirit.pdf</v>
      </c>
      <c r="E8" s="0" t="str">
        <f aca="false">CONCATENATE("C:\work\baby prints\MainTop\tif\tatyana\A4\set3\",C8,".tif")</f>
        <v>C:\work\baby prints\MainTop\tif\tatyana\A4\set3\58_horiz.tif</v>
      </c>
      <c r="F8" s="0" t="n">
        <v>1</v>
      </c>
      <c r="G8" s="0" t="n">
        <v>1</v>
      </c>
      <c r="H8" s="10" t="s">
        <v>73</v>
      </c>
      <c r="I8" s="0" t="s">
        <v>74</v>
      </c>
      <c r="J8" s="0" t="s">
        <v>75</v>
      </c>
      <c r="M8" s="0" t="str">
        <f aca="false">A8</f>
        <v>Термонаклейка Перья Яркие Wild Spirit</v>
      </c>
      <c r="O8" s="0" t="str">
        <f aca="false">"Термонаклейка для одежды:" &amp; SUBSTITUTE(A8, "Термонаклейка", "")</f>
        <v>Термонаклейка для одежды: Перья Яркие Wild Spirit</v>
      </c>
      <c r="Q8" s="0" t="n">
        <v>349</v>
      </c>
      <c r="R8" s="0" t="s">
        <v>76</v>
      </c>
      <c r="S8" s="7" t="str">
        <f aca="false">A8&amp;Описание!B115</f>
        <v>Термонаклейка Перья Яркие Wild Spirit</v>
      </c>
      <c r="T8" s="0" t="n">
        <v>1</v>
      </c>
      <c r="U8" s="0" t="n">
        <v>30</v>
      </c>
      <c r="V8" s="0" t="n">
        <v>25</v>
      </c>
      <c r="W8" s="0" t="n">
        <v>12</v>
      </c>
      <c r="X8" s="0" t="s">
        <v>77</v>
      </c>
      <c r="Y8" s="8" t="str">
        <f aca="false">CONCATENATE(CONCATENATE(H8,C8,"_1.jpg;"),CONCATENATE(H8,C8,"_2.jpg;"),CONCATENATE(H8,C8,"_3.jpg;"),CONCATENATE(H8,C8,"_4.jpg;"),CONCATENATE(H8,C8,"_5.jpg;"),CONCATENATE(H8,C8,"_6.jpg;"),CONCATENATE(H8,C8,"_7.jpg;"),CONCATENATE(H8,"instruction_A4.jpg;"),CONCATENATE(H8,"Video_DTF.mp4;"))</f>
        <v>https://raw.githubusercontent.com/maxuzkikh/Ozon_upload/main/Tatulya/images/A4/set3/58_horiz_1.jpg;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https://raw.githubusercontent.com/maxuzkikh/Ozon_upload/main/Tatulya/images/A4/set3/Video_DTF.mp4;</v>
      </c>
      <c r="AA8" s="0" t="str">
        <f aca="false">A8</f>
        <v>Термонаклейка Перья Яркие Wild Spirit</v>
      </c>
      <c r="AB8" s="0" t="n">
        <f aca="false">Q8</f>
        <v>349</v>
      </c>
      <c r="AC8" s="0" t="n">
        <f aca="false">ROUND(AB8*1.5,0)</f>
        <v>524</v>
      </c>
      <c r="AD8" s="9" t="s">
        <v>78</v>
      </c>
      <c r="AE8" s="10" t="s">
        <v>79</v>
      </c>
      <c r="AH8" s="0" t="n">
        <f aca="false">W8</f>
        <v>12</v>
      </c>
      <c r="AI8" s="11" t="n">
        <f aca="false">V8*10</f>
        <v>250</v>
      </c>
      <c r="AJ8" s="12" t="n">
        <v>1</v>
      </c>
      <c r="AK8" s="11" t="n">
        <f aca="false">U8*10</f>
        <v>300</v>
      </c>
      <c r="AL8" s="13" t="str">
        <f aca="false">CONCATENATE(H8,C8,"_1.jpg")</f>
        <v>https://raw.githubusercontent.com/maxuzkikh/Ozon_upload/main/Tatulya/images/A4/set3/58_horiz_1.jpg</v>
      </c>
      <c r="AM8" s="14" t="str">
        <f aca="false">CONCATENATE(CONCATENATE(H8, C8, "_2.jpg;"),CONCATENATE(H8, C8, "_3.jpg;"),CONCATENATE(H8, C8, "_4.jpg;"),CONCATENATE(H8, C8, "_5.jpg;"),CONCATENATE(H8, C8, "_6.jpg;"),CONCATENATE(H8, C8, "_7.jpg;"),CONCATENATE(H8, "instruction_A4.jpg;") )</f>
        <v>https://raw.githubusercontent.com/maxuzkikh/Ozon_upload/main/Tatulya/images/A4/set3/58_horiz_2.jpg;https://raw.githubusercontent.com/maxuzkikh/Ozon_upload/main/Tatulya/images/A4/set3/58_horiz_3.jpg;https://raw.githubusercontent.com/maxuzkikh/Ozon_upload/main/Tatulya/images/A4/set3/58_horiz_4.jpg;https://raw.githubusercontent.com/maxuzkikh/Ozon_upload/main/Tatulya/images/A4/set3/58_horiz_5.jpg;https://raw.githubusercontent.com/maxuzkikh/Ozon_upload/main/Tatulya/images/A4/set3/58_horiz_6.jpg;https://raw.githubusercontent.com/maxuzkikh/Ozon_upload/main/Tatulya/images/A4/set3/58_horiz_7.jpg;https://raw.githubusercontent.com/maxuzkikh/Ozon_upload/main/Tatulya/images/A4/set3/instruction_A4.jpg;</v>
      </c>
      <c r="AP8" s="13" t="str">
        <f aca="false">J8</f>
        <v>Amazing Pics</v>
      </c>
      <c r="AQ8" s="15" t="s">
        <v>80</v>
      </c>
      <c r="AS8" s="10"/>
      <c r="AT8" s="0" t="str">
        <f aca="false">SUBSTITUTE(A8,"Термонаклейка ","")</f>
        <v>Перья Яркие Wild Spirit</v>
      </c>
      <c r="AU8" s="9" t="s">
        <v>81</v>
      </c>
      <c r="AV8" s="0" t="str">
        <f aca="false">S8</f>
        <v>Термонаклейка Перья Яркие Wild Spirit</v>
      </c>
      <c r="AX8" s="11" t="str">
        <f aca="false">X8</f>
        <v>Россия</v>
      </c>
      <c r="BA8" s="11" t="str">
        <f aca="false">R8</f>
        <v>Полимерный материал</v>
      </c>
      <c r="BC8" s="10" t="s">
        <v>79</v>
      </c>
      <c r="BD8" s="10"/>
      <c r="BE8" s="14" t="str">
        <f aca="false">CONCATENATE(H8,C8,"_color.jpg")</f>
        <v>https://raw.githubusercontent.com/maxuzkikh/Ozon_upload/main/Tatulya/images/A4/set3/58_horiz_color.jpg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Перья Яркие Wild Spirit</v>
      </c>
      <c r="BR8" s="16" t="s">
        <v>82</v>
      </c>
      <c r="BS8" s="17" t="str">
        <f aca="false">CONCATENATE(H8,"Video_DTF.mp4")</f>
        <v>https://raw.githubusercontent.com/maxuzkikh/Ozon_upload/main/Tatulya/images/A4/set3/Video_DTF.mp4</v>
      </c>
    </row>
    <row r="9" customFormat="false" ht="20.85" hidden="false" customHeight="true" outlineLevel="0" collapsed="false">
      <c r="A9" s="6" t="s">
        <v>95</v>
      </c>
      <c r="C9" s="0" t="s">
        <v>96</v>
      </c>
      <c r="D9" s="0" t="str">
        <f aca="false">CONCATENATE("C:\Users\Max\Documents\GitHub\Ozon_upload\Tatulya\barcode\A4\", A9, ".pdf")</f>
        <v>C:\Users\Max\Documents\GitHub\Ozon_upload\Tatulya\barcode\A4\Термонаклейка Перья Украшение Ожерелье.pdf</v>
      </c>
      <c r="E9" s="0" t="str">
        <f aca="false">CONCATENATE("C:\work\baby prints\MainTop\tif\tatyana\A4\set3\",C9,".tif")</f>
        <v>C:\work\baby prints\MainTop\tif\tatyana\A4\set3\59_horiz.tif</v>
      </c>
      <c r="F9" s="0" t="n">
        <v>0</v>
      </c>
      <c r="G9" s="0" t="n">
        <v>1</v>
      </c>
      <c r="H9" s="10" t="s">
        <v>73</v>
      </c>
      <c r="I9" s="0" t="s">
        <v>74</v>
      </c>
      <c r="J9" s="0" t="s">
        <v>75</v>
      </c>
      <c r="M9" s="0" t="str">
        <f aca="false">A9</f>
        <v>Термонаклейка Перья Украшение Ожерелье</v>
      </c>
      <c r="O9" s="0" t="str">
        <f aca="false">"Термонаклейка для одежды:" &amp; SUBSTITUTE(A9, "Термонаклейка", "")</f>
        <v>Термонаклейка для одежды: Перья Украшение Ожерелье</v>
      </c>
      <c r="Q9" s="0" t="n">
        <v>349</v>
      </c>
      <c r="R9" s="0" t="s">
        <v>76</v>
      </c>
      <c r="S9" s="7" t="str">
        <f aca="false">A9&amp;Описание!B116</f>
        <v>Термонаклейка Перья Украшение Ожерелье</v>
      </c>
      <c r="T9" s="0" t="n">
        <v>1</v>
      </c>
      <c r="U9" s="0" t="n">
        <v>30</v>
      </c>
      <c r="V9" s="0" t="n">
        <v>25</v>
      </c>
      <c r="W9" s="0" t="n">
        <v>12</v>
      </c>
      <c r="X9" s="0" t="s">
        <v>77</v>
      </c>
      <c r="Y9" s="8" t="str">
        <f aca="false">CONCATENATE(CONCATENATE(H9,C9,"_1.jpg;"),CONCATENATE(H9,C9,"_2.jpg;"),CONCATENATE(H9,C9,"_3.jpg;"),CONCATENATE(H9,C9,"_4.jpg;"),CONCATENATE(H9,C9,"_5.jpg;"),CONCATENATE(H9,C9,"_6.jpg;"),CONCATENATE(H9,C9,"_7.jpg;"),CONCATENATE(H9,"instruction_A4.jpg;"),CONCATENATE(H9,"Video_DTF.mp4;"))</f>
        <v>https://raw.githubusercontent.com/maxuzkikh/Ozon_upload/main/Tatulya/images/A4/set3/59_horiz_1.jpg;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https://raw.githubusercontent.com/maxuzkikh/Ozon_upload/main/Tatulya/images/A4/set3/Video_DTF.mp4;</v>
      </c>
      <c r="AA9" s="0" t="str">
        <f aca="false">A9</f>
        <v>Термонаклейка Перья Украшение Ожерелье</v>
      </c>
      <c r="AB9" s="0" t="n">
        <f aca="false">Q9</f>
        <v>349</v>
      </c>
      <c r="AC9" s="0" t="n">
        <f aca="false">ROUND(AB9*1.5,0)</f>
        <v>524</v>
      </c>
      <c r="AD9" s="9" t="s">
        <v>78</v>
      </c>
      <c r="AE9" s="10" t="s">
        <v>79</v>
      </c>
      <c r="AH9" s="0" t="n">
        <f aca="false">W9</f>
        <v>12</v>
      </c>
      <c r="AI9" s="11" t="n">
        <f aca="false">V9*10</f>
        <v>250</v>
      </c>
      <c r="AJ9" s="12" t="n">
        <v>1</v>
      </c>
      <c r="AK9" s="11" t="n">
        <f aca="false">U9*10</f>
        <v>300</v>
      </c>
      <c r="AL9" s="13" t="str">
        <f aca="false">CONCATENATE(H9,C9,"_1.jpg")</f>
        <v>https://raw.githubusercontent.com/maxuzkikh/Ozon_upload/main/Tatulya/images/A4/set3/59_horiz_1.jpg</v>
      </c>
      <c r="AM9" s="14" t="str">
        <f aca="false">CONCATENATE(CONCATENATE(H9, C9, "_2.jpg;"),CONCATENATE(H9, C9, "_3.jpg;"),CONCATENATE(H9, C9, "_4.jpg;"),CONCATENATE(H9, C9, "_5.jpg;"),CONCATENATE(H9, C9, "_6.jpg;"),CONCATENATE(H9, C9, "_7.jpg;"),CONCATENATE(H9, "instruction_A4.jpg;") )</f>
        <v>https://raw.githubusercontent.com/maxuzkikh/Ozon_upload/main/Tatulya/images/A4/set3/59_horiz_2.jpg;https://raw.githubusercontent.com/maxuzkikh/Ozon_upload/main/Tatulya/images/A4/set3/59_horiz_3.jpg;https://raw.githubusercontent.com/maxuzkikh/Ozon_upload/main/Tatulya/images/A4/set3/59_horiz_4.jpg;https://raw.githubusercontent.com/maxuzkikh/Ozon_upload/main/Tatulya/images/A4/set3/59_horiz_5.jpg;https://raw.githubusercontent.com/maxuzkikh/Ozon_upload/main/Tatulya/images/A4/set3/59_horiz_6.jpg;https://raw.githubusercontent.com/maxuzkikh/Ozon_upload/main/Tatulya/images/A4/set3/59_horiz_7.jpg;https://raw.githubusercontent.com/maxuzkikh/Ozon_upload/main/Tatulya/images/A4/set3/instruction_A4.jpg;</v>
      </c>
      <c r="AP9" s="13" t="str">
        <f aca="false">J9</f>
        <v>Amazing Pics</v>
      </c>
      <c r="AQ9" s="15" t="s">
        <v>80</v>
      </c>
      <c r="AS9" s="10"/>
      <c r="AT9" s="0" t="str">
        <f aca="false">SUBSTITUTE(A9,"Термонаклейка ","")</f>
        <v>Перья Украшение Ожерелье</v>
      </c>
      <c r="AU9" s="9" t="s">
        <v>81</v>
      </c>
      <c r="AV9" s="0" t="str">
        <f aca="false">S9</f>
        <v>Термонаклейка Перья Украшение Ожерелье</v>
      </c>
      <c r="AX9" s="11" t="str">
        <f aca="false">X9</f>
        <v>Россия</v>
      </c>
      <c r="BA9" s="11" t="str">
        <f aca="false">R9</f>
        <v>Полимерный материал</v>
      </c>
      <c r="BC9" s="10" t="s">
        <v>79</v>
      </c>
      <c r="BD9" s="10"/>
      <c r="BE9" s="14" t="str">
        <f aca="false">CONCATENATE(H9,C9,"_color.jpg")</f>
        <v>https://raw.githubusercontent.com/maxuzkikh/Ozon_upload/main/Tatulya/images/A4/set3/59_horiz_color.jpg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Перья Украшение Ожерелье</v>
      </c>
      <c r="BR9" s="16" t="s">
        <v>82</v>
      </c>
      <c r="BS9" s="17" t="str">
        <f aca="false">CONCATENATE(H9,"Video_DTF.mp4")</f>
        <v>https://raw.githubusercontent.com/maxuzkikh/Ozon_upload/main/Tatulya/images/A4/set3/Video_DTF.mp4</v>
      </c>
    </row>
    <row r="10" customFormat="false" ht="20.85" hidden="false" customHeight="true" outlineLevel="0" collapsed="false">
      <c r="A10" s="6" t="s">
        <v>97</v>
      </c>
      <c r="C10" s="0" t="s">
        <v>98</v>
      </c>
      <c r="D10" s="0" t="str">
        <f aca="false">CONCATENATE("C:\Users\Max\Documents\GitHub\Ozon_upload\Tatulya\barcode\A4\", A10, ".pdf")</f>
        <v>C:\Users\Max\Documents\GitHub\Ozon_upload\Tatulya\barcode\A4\Термонаклейка Сердце Бабочки летят.pdf</v>
      </c>
      <c r="E10" s="0" t="str">
        <f aca="false">CONCATENATE("C:\work\baby prints\MainTop\tif\tatyana\A4\set3\",C10,".tif")</f>
        <v>C:\work\baby prints\MainTop\tif\tatyana\A4\set3\60_vert.tif</v>
      </c>
      <c r="F10" s="0" t="n">
        <v>1</v>
      </c>
      <c r="G10" s="0" t="n">
        <v>1</v>
      </c>
      <c r="H10" s="10" t="s">
        <v>73</v>
      </c>
      <c r="I10" s="0" t="s">
        <v>74</v>
      </c>
      <c r="J10" s="0" t="s">
        <v>75</v>
      </c>
      <c r="M10" s="0" t="str">
        <f aca="false">A10</f>
        <v>Термонаклейка Сердце Бабочки летят</v>
      </c>
      <c r="O10" s="0" t="str">
        <f aca="false">"Термонаклейка для одежды:" &amp; SUBSTITUTE(A10, "Термонаклейка", "")</f>
        <v>Термонаклейка для одежды: Сердце Бабочки летят</v>
      </c>
      <c r="Q10" s="0" t="n">
        <v>349</v>
      </c>
      <c r="R10" s="0" t="s">
        <v>76</v>
      </c>
      <c r="S10" s="7" t="str">
        <f aca="false">A10&amp;Описание!B117</f>
        <v>Термонаклейка Сердце Бабочки летят</v>
      </c>
      <c r="T10" s="0" t="n">
        <v>1</v>
      </c>
      <c r="U10" s="0" t="n">
        <v>30</v>
      </c>
      <c r="V10" s="0" t="n">
        <v>25</v>
      </c>
      <c r="W10" s="0" t="n">
        <v>12</v>
      </c>
      <c r="X10" s="0" t="s">
        <v>77</v>
      </c>
      <c r="Y10" s="8"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Tatulya/images/A4/set3/60_vert_1.jpg;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https://raw.githubusercontent.com/maxuzkikh/Ozon_upload/main/Tatulya/images/A4/set3/Video_DTF.mp4;</v>
      </c>
      <c r="AA10" s="0" t="str">
        <f aca="false">A10</f>
        <v>Термонаклейка Сердце Бабочки летят</v>
      </c>
      <c r="AB10" s="0" t="n">
        <f aca="false">Q10</f>
        <v>349</v>
      </c>
      <c r="AC10" s="0" t="n">
        <f aca="false">ROUND(AB10*1.5,0)</f>
        <v>524</v>
      </c>
      <c r="AD10" s="9" t="s">
        <v>78</v>
      </c>
      <c r="AE10" s="10" t="s">
        <v>79</v>
      </c>
      <c r="AH10" s="0" t="n">
        <f aca="false">W10</f>
        <v>12</v>
      </c>
      <c r="AI10" s="11" t="n">
        <f aca="false">V10*10</f>
        <v>250</v>
      </c>
      <c r="AJ10" s="12" t="n">
        <v>1</v>
      </c>
      <c r="AK10" s="11" t="n">
        <f aca="false">U10*10</f>
        <v>300</v>
      </c>
      <c r="AL10" s="13" t="str">
        <f aca="false">CONCATENATE(H10,C10,"_1.jpg")</f>
        <v>https://raw.githubusercontent.com/maxuzkikh/Ozon_upload/main/Tatulya/images/A4/set3/60_vert_1.jpg</v>
      </c>
      <c r="AM10" s="14" t="str">
        <f aca="false">CONCATENATE(CONCATENATE(H10, C10, "_2.jpg;"),CONCATENATE(H10, C10, "_3.jpg;"),CONCATENATE(H10, C10, "_4.jpg;"),CONCATENATE(H10, C10, "_5.jpg;"),CONCATENATE(H10, C10, "_6.jpg;"),CONCATENATE(H10, C10, "_7.jpg;"),CONCATENATE(H10, "instruction_A4.jpg;") )</f>
        <v>https://raw.githubusercontent.com/maxuzkikh/Ozon_upload/main/Tatulya/images/A4/set3/60_vert_2.jpg;https://raw.githubusercontent.com/maxuzkikh/Ozon_upload/main/Tatulya/images/A4/set3/60_vert_3.jpg;https://raw.githubusercontent.com/maxuzkikh/Ozon_upload/main/Tatulya/images/A4/set3/60_vert_4.jpg;https://raw.githubusercontent.com/maxuzkikh/Ozon_upload/main/Tatulya/images/A4/set3/60_vert_5.jpg;https://raw.githubusercontent.com/maxuzkikh/Ozon_upload/main/Tatulya/images/A4/set3/60_vert_6.jpg;https://raw.githubusercontent.com/maxuzkikh/Ozon_upload/main/Tatulya/images/A4/set3/60_vert_7.jpg;https://raw.githubusercontent.com/maxuzkikh/Ozon_upload/main/Tatulya/images/A4/set3/instruction_A4.jpg;</v>
      </c>
      <c r="AP10" s="13" t="str">
        <f aca="false">J10</f>
        <v>Amazing Pics</v>
      </c>
      <c r="AQ10" s="15" t="s">
        <v>80</v>
      </c>
      <c r="AS10" s="10"/>
      <c r="AT10" s="0" t="str">
        <f aca="false">SUBSTITUTE(A10,"Термонаклейка ","")</f>
        <v>Сердце Бабочки летят</v>
      </c>
      <c r="AU10" s="9" t="s">
        <v>81</v>
      </c>
      <c r="AV10" s="0" t="str">
        <f aca="false">S10</f>
        <v>Термонаклейка Сердце Бабочки летят</v>
      </c>
      <c r="AX10" s="11" t="str">
        <f aca="false">X10</f>
        <v>Россия</v>
      </c>
      <c r="BA10" s="11" t="str">
        <f aca="false">R10</f>
        <v>Полимерный материал</v>
      </c>
      <c r="BC10" s="10" t="s">
        <v>79</v>
      </c>
      <c r="BD10" s="10"/>
      <c r="BE10" s="14" t="str">
        <f aca="false">CONCATENATE(H10,C10,"_color.jpg")</f>
        <v>https://raw.githubusercontent.com/maxuzkikh/Ozon_upload/main/Tatulya/images/A4/set3/60_vert_color.jpg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Сердце Бабочки летят</v>
      </c>
      <c r="BR10" s="16" t="s">
        <v>82</v>
      </c>
      <c r="BS10" s="17" t="str">
        <f aca="false">CONCATENATE(H10,"Video_DTF.mp4")</f>
        <v>https://raw.githubusercontent.com/maxuzkikh/Ozon_upload/main/Tatulya/images/A4/set3/Video_DTF.mp4</v>
      </c>
    </row>
    <row r="11" customFormat="false" ht="20.85" hidden="false" customHeight="true" outlineLevel="0" collapsed="false">
      <c r="A11" s="6" t="s">
        <v>99</v>
      </c>
      <c r="C11" s="0" t="s">
        <v>100</v>
      </c>
      <c r="D11" s="0" t="str">
        <f aca="false">CONCATENATE("C:\Users\Max\Documents\GitHub\Ozon_upload\Tatulya\barcode\A4\", A11, ".pdf")</f>
        <v>C:\Users\Max\Documents\GitHub\Ozon_upload\Tatulya\barcode\A4\Термонаклейка Рука Фатимы.pdf</v>
      </c>
      <c r="E11" s="0" t="str">
        <f aca="false">CONCATENATE("C:\work\baby prints\MainTop\tif\tatyana\A4\set3\",C11,".tif")</f>
        <v>C:\work\baby prints\MainTop\tif\tatyana\A4\set3\62_vert.tif</v>
      </c>
      <c r="F11" s="0" t="n">
        <v>1</v>
      </c>
      <c r="G11" s="0" t="n">
        <v>1</v>
      </c>
      <c r="H11" s="10" t="s">
        <v>73</v>
      </c>
      <c r="I11" s="0" t="s">
        <v>74</v>
      </c>
      <c r="J11" s="0" t="s">
        <v>75</v>
      </c>
      <c r="M11" s="0" t="str">
        <f aca="false">A11</f>
        <v>Термонаклейка Рука Фатимы</v>
      </c>
      <c r="O11" s="0" t="str">
        <f aca="false">"Термонаклейка для одежды:" &amp; SUBSTITUTE(A11, "Термонаклейка", "")</f>
        <v>Термонаклейка для одежды: Рука Фатимы</v>
      </c>
      <c r="Q11" s="0" t="n">
        <v>349</v>
      </c>
      <c r="R11" s="0" t="s">
        <v>76</v>
      </c>
      <c r="S11" s="7" t="str">
        <f aca="false">A11&amp;Описание!B118</f>
        <v>Термонаклейка Рука Фатимы</v>
      </c>
      <c r="T11" s="0" t="n">
        <v>1</v>
      </c>
      <c r="U11" s="0" t="n">
        <v>30</v>
      </c>
      <c r="V11" s="0" t="n">
        <v>25</v>
      </c>
      <c r="W11" s="0" t="n">
        <v>12</v>
      </c>
      <c r="X11" s="0" t="s">
        <v>77</v>
      </c>
      <c r="Y11" s="8"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Tatulya/images/A4/set3/62_vert_1.jpg;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https://raw.githubusercontent.com/maxuzkikh/Ozon_upload/main/Tatulya/images/A4/set3/Video_DTF.mp4;</v>
      </c>
      <c r="AA11" s="0" t="str">
        <f aca="false">A11</f>
        <v>Термонаклейка Рука Фатимы</v>
      </c>
      <c r="AB11" s="0" t="n">
        <f aca="false">Q11</f>
        <v>349</v>
      </c>
      <c r="AC11" s="0" t="n">
        <f aca="false">ROUND(AB11*1.5,0)</f>
        <v>524</v>
      </c>
      <c r="AD11" s="9" t="s">
        <v>78</v>
      </c>
      <c r="AE11" s="10" t="s">
        <v>79</v>
      </c>
      <c r="AH11" s="0" t="n">
        <f aca="false">W11</f>
        <v>12</v>
      </c>
      <c r="AI11" s="11" t="n">
        <f aca="false">V11*10</f>
        <v>250</v>
      </c>
      <c r="AJ11" s="12" t="n">
        <v>1</v>
      </c>
      <c r="AK11" s="11" t="n">
        <f aca="false">U11*10</f>
        <v>300</v>
      </c>
      <c r="AL11" s="13" t="str">
        <f aca="false">CONCATENATE(H11,C11,"_1.jpg")</f>
        <v>https://raw.githubusercontent.com/maxuzkikh/Ozon_upload/main/Tatulya/images/A4/set3/62_vert_1.jpg</v>
      </c>
      <c r="AM11" s="14" t="str">
        <f aca="false">CONCATENATE(CONCATENATE(H11, C11, "_2.jpg;"),CONCATENATE(H11, C11, "_3.jpg;"),CONCATENATE(H11, C11, "_4.jpg;"),CONCATENATE(H11, C11, "_5.jpg;"),CONCATENATE(H11, C11, "_6.jpg;"),CONCATENATE(H11, C11, "_7.jpg;"),CONCATENATE(H11, "instruction_A4.jpg;") )</f>
        <v>https://raw.githubusercontent.com/maxuzkikh/Ozon_upload/main/Tatulya/images/A4/set3/62_vert_2.jpg;https://raw.githubusercontent.com/maxuzkikh/Ozon_upload/main/Tatulya/images/A4/set3/62_vert_3.jpg;https://raw.githubusercontent.com/maxuzkikh/Ozon_upload/main/Tatulya/images/A4/set3/62_vert_4.jpg;https://raw.githubusercontent.com/maxuzkikh/Ozon_upload/main/Tatulya/images/A4/set3/62_vert_5.jpg;https://raw.githubusercontent.com/maxuzkikh/Ozon_upload/main/Tatulya/images/A4/set3/62_vert_6.jpg;https://raw.githubusercontent.com/maxuzkikh/Ozon_upload/main/Tatulya/images/A4/set3/62_vert_7.jpg;https://raw.githubusercontent.com/maxuzkikh/Ozon_upload/main/Tatulya/images/A4/set3/instruction_A4.jpg;</v>
      </c>
      <c r="AP11" s="13" t="str">
        <f aca="false">J11</f>
        <v>Amazing Pics</v>
      </c>
      <c r="AQ11" s="15" t="s">
        <v>80</v>
      </c>
      <c r="AS11" s="10"/>
      <c r="AT11" s="0" t="str">
        <f aca="false">SUBSTITUTE(A11,"Термонаклейка ","")</f>
        <v>Рука Фатимы</v>
      </c>
      <c r="AU11" s="9" t="s">
        <v>81</v>
      </c>
      <c r="AV11" s="0" t="str">
        <f aca="false">S11</f>
        <v>Термонаклейка Рука Фатимы</v>
      </c>
      <c r="AX11" s="11" t="str">
        <f aca="false">X11</f>
        <v>Россия</v>
      </c>
      <c r="BA11" s="11" t="str">
        <f aca="false">R11</f>
        <v>Полимерный материал</v>
      </c>
      <c r="BC11" s="10" t="s">
        <v>79</v>
      </c>
      <c r="BD11" s="10"/>
      <c r="BE11" s="14" t="str">
        <f aca="false">CONCATENATE(H11,C11,"_color.jpg")</f>
        <v>https://raw.githubusercontent.com/maxuzkikh/Ozon_upload/main/Tatulya/images/A4/set3/62_vert_color.jpg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Рука Фатимы</v>
      </c>
      <c r="BR11" s="16" t="s">
        <v>82</v>
      </c>
      <c r="BS11" s="17" t="str">
        <f aca="false">CONCATENATE(H11,"Video_DTF.mp4")</f>
        <v>https://raw.githubusercontent.com/maxuzkikh/Ozon_upload/main/Tatulya/images/A4/set3/Video_DTF.mp4</v>
      </c>
    </row>
    <row r="12" customFormat="false" ht="20.85" hidden="false" customHeight="true" outlineLevel="0" collapsed="false">
      <c r="A12" s="6" t="s">
        <v>101</v>
      </c>
      <c r="C12" s="0" t="s">
        <v>102</v>
      </c>
      <c r="D12" s="0" t="str">
        <f aca="false">CONCATENATE("C:\Users\Max\Documents\GitHub\Ozon_upload\Tatulya\barcode\A4\", A12, ".pdf")</f>
        <v>C:\Users\Max\Documents\GitHub\Ozon_upload\Tatulya\barcode\A4\Термонаклейка Кассета цветы Vintage Soul.pdf</v>
      </c>
      <c r="E12" s="0" t="str">
        <f aca="false">CONCATENATE("C:\work\baby prints\MainTop\tif\tatyana\A4\set3\",C12,".tif")</f>
        <v>C:\work\baby prints\MainTop\tif\tatyana\A4\set3\64_vert.tif</v>
      </c>
      <c r="F12" s="0" t="n">
        <v>1</v>
      </c>
      <c r="G12" s="0" t="n">
        <v>1</v>
      </c>
      <c r="H12" s="10" t="s">
        <v>73</v>
      </c>
      <c r="I12" s="0" t="s">
        <v>74</v>
      </c>
      <c r="J12" s="0" t="s">
        <v>75</v>
      </c>
      <c r="M12" s="0" t="str">
        <f aca="false">A12</f>
        <v>Термонаклейка Кассета цветы Vintage Soul</v>
      </c>
      <c r="O12" s="0" t="str">
        <f aca="false">"Термонаклейка для одежды:" &amp; SUBSTITUTE(A12, "Термонаклейка", "")</f>
        <v>Термонаклейка для одежды: Кассета цветы Vintage Soul</v>
      </c>
      <c r="Q12" s="0" t="n">
        <v>349</v>
      </c>
      <c r="R12" s="0" t="s">
        <v>76</v>
      </c>
      <c r="S12" s="7" t="str">
        <f aca="false">A12&amp;Описание!B119</f>
        <v>Термонаклейка Кассета цветы Vintage Soul</v>
      </c>
      <c r="T12" s="0" t="n">
        <v>1</v>
      </c>
      <c r="U12" s="0" t="n">
        <v>30</v>
      </c>
      <c r="V12" s="0" t="n">
        <v>25</v>
      </c>
      <c r="W12" s="0" t="n">
        <v>12</v>
      </c>
      <c r="X12" s="0" t="s">
        <v>77</v>
      </c>
      <c r="Y12" s="8"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Tatulya/images/A4/set3/64_vert_1.jpg;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https://raw.githubusercontent.com/maxuzkikh/Ozon_upload/main/Tatulya/images/A4/set3/Video_DTF.mp4;</v>
      </c>
      <c r="AA12" s="0" t="str">
        <f aca="false">A12</f>
        <v>Термонаклейка Кассета цветы Vintage Soul</v>
      </c>
      <c r="AB12" s="0" t="n">
        <f aca="false">Q12</f>
        <v>349</v>
      </c>
      <c r="AC12" s="0" t="n">
        <f aca="false">ROUND(AB12*1.5,0)</f>
        <v>524</v>
      </c>
      <c r="AD12" s="9" t="s">
        <v>78</v>
      </c>
      <c r="AE12" s="10" t="s">
        <v>79</v>
      </c>
      <c r="AH12" s="0" t="n">
        <f aca="false">W12</f>
        <v>12</v>
      </c>
      <c r="AI12" s="11" t="n">
        <f aca="false">V12*10</f>
        <v>250</v>
      </c>
      <c r="AJ12" s="12" t="n">
        <v>1</v>
      </c>
      <c r="AK12" s="11" t="n">
        <f aca="false">U12*10</f>
        <v>300</v>
      </c>
      <c r="AL12" s="13" t="str">
        <f aca="false">CONCATENATE(H12,C12,"_1.jpg")</f>
        <v>https://raw.githubusercontent.com/maxuzkikh/Ozon_upload/main/Tatulya/images/A4/set3/64_vert_1.jpg</v>
      </c>
      <c r="AM12" s="14" t="str">
        <f aca="false">CONCATENATE(CONCATENATE(H12, C12, "_2.jpg;"),CONCATENATE(H12, C12, "_3.jpg;"),CONCATENATE(H12, C12, "_4.jpg;"),CONCATENATE(H12, C12, "_5.jpg;"),CONCATENATE(H12, C12, "_6.jpg;"),CONCATENATE(H12, C12, "_7.jpg;"),CONCATENATE(H12, "instruction_A4.jpg;") )</f>
        <v>https://raw.githubusercontent.com/maxuzkikh/Ozon_upload/main/Tatulya/images/A4/set3/64_vert_2.jpg;https://raw.githubusercontent.com/maxuzkikh/Ozon_upload/main/Tatulya/images/A4/set3/64_vert_3.jpg;https://raw.githubusercontent.com/maxuzkikh/Ozon_upload/main/Tatulya/images/A4/set3/64_vert_4.jpg;https://raw.githubusercontent.com/maxuzkikh/Ozon_upload/main/Tatulya/images/A4/set3/64_vert_5.jpg;https://raw.githubusercontent.com/maxuzkikh/Ozon_upload/main/Tatulya/images/A4/set3/64_vert_6.jpg;https://raw.githubusercontent.com/maxuzkikh/Ozon_upload/main/Tatulya/images/A4/set3/64_vert_7.jpg;https://raw.githubusercontent.com/maxuzkikh/Ozon_upload/main/Tatulya/images/A4/set3/instruction_A4.jpg;</v>
      </c>
      <c r="AP12" s="13" t="str">
        <f aca="false">J12</f>
        <v>Amazing Pics</v>
      </c>
      <c r="AQ12" s="15" t="s">
        <v>80</v>
      </c>
      <c r="AS12" s="10"/>
      <c r="AT12" s="0" t="str">
        <f aca="false">SUBSTITUTE(A12,"Термонаклейка ","")</f>
        <v>Кассета цветы Vintage Soul</v>
      </c>
      <c r="AU12" s="9" t="s">
        <v>81</v>
      </c>
      <c r="AV12" s="0" t="str">
        <f aca="false">S12</f>
        <v>Термонаклейка Кассета цветы Vintage Soul</v>
      </c>
      <c r="AX12" s="11" t="str">
        <f aca="false">X12</f>
        <v>Россия</v>
      </c>
      <c r="BA12" s="11" t="str">
        <f aca="false">R12</f>
        <v>Полимерный материал</v>
      </c>
      <c r="BC12" s="10" t="s">
        <v>79</v>
      </c>
      <c r="BD12" s="10"/>
      <c r="BE12" s="14" t="str">
        <f aca="false">CONCATENATE(H12,C12,"_color.jpg")</f>
        <v>https://raw.githubusercontent.com/maxuzkikh/Ozon_upload/main/Tatulya/images/A4/set3/64_vert_color.jpg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Кассета цветы Vintage Soul</v>
      </c>
      <c r="BR12" s="16" t="s">
        <v>82</v>
      </c>
      <c r="BS12" s="17" t="str">
        <f aca="false">CONCATENATE(H12,"Video_DTF.mp4")</f>
        <v>https://raw.githubusercontent.com/maxuzkikh/Ozon_upload/main/Tatulya/images/A4/set3/Video_DTF.mp4</v>
      </c>
    </row>
    <row r="13" customFormat="false" ht="20.85" hidden="false" customHeight="true" outlineLevel="0" collapsed="false">
      <c r="A13" s="6" t="s">
        <v>103</v>
      </c>
      <c r="C13" s="0" t="s">
        <v>104</v>
      </c>
      <c r="D13" s="0" t="str">
        <f aca="false">CONCATENATE("C:\Users\Max\Documents\GitHub\Ozon_upload\Tatulya\barcode\A4\", A13, ".pdf")</f>
        <v>C:\Users\Max\Documents\GitHub\Ozon_upload\Tatulya\barcode\A4\Термонаклейка Большая волна в Канагаве Солнце.pdf</v>
      </c>
      <c r="E13" s="0" t="str">
        <f aca="false">CONCATENATE("C:\work\baby prints\MainTop\tif\tatyana\A4\set3\",C13,".tif")</f>
        <v>C:\work\baby prints\MainTop\tif\tatyana\A4\set3\65_vert.tif</v>
      </c>
      <c r="F13" s="0" t="n">
        <v>1</v>
      </c>
      <c r="G13" s="0" t="n">
        <v>1</v>
      </c>
      <c r="H13" s="10" t="s">
        <v>73</v>
      </c>
      <c r="I13" s="0" t="s">
        <v>74</v>
      </c>
      <c r="J13" s="0" t="s">
        <v>75</v>
      </c>
      <c r="M13" s="0" t="str">
        <f aca="false">A13</f>
        <v>Термонаклейка Большая волна в Канагаве Солнце</v>
      </c>
      <c r="O13" s="0" t="str">
        <f aca="false">"Термонаклейка для одежды:" &amp; SUBSTITUTE(A13, "Термонаклейка", "")</f>
        <v>Термонаклейка для одежды: Большая волна в Канагаве Солнце</v>
      </c>
      <c r="Q13" s="0" t="n">
        <v>349</v>
      </c>
      <c r="R13" s="0" t="s">
        <v>76</v>
      </c>
      <c r="S13" s="7" t="str">
        <f aca="false">A13&amp;Описание!B120</f>
        <v>Термонаклейка Большая волна в Канагаве Солнце</v>
      </c>
      <c r="T13" s="0" t="n">
        <v>1</v>
      </c>
      <c r="U13" s="0" t="n">
        <v>30</v>
      </c>
      <c r="V13" s="0" t="n">
        <v>25</v>
      </c>
      <c r="W13" s="0" t="n">
        <v>12</v>
      </c>
      <c r="X13" s="0" t="s">
        <v>77</v>
      </c>
      <c r="Y13" s="8"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Tatulya/images/A4/set3/65_vert_1.jpg;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https://raw.githubusercontent.com/maxuzkikh/Ozon_upload/main/Tatulya/images/A4/set3/Video_DTF.mp4;</v>
      </c>
      <c r="AA13" s="0" t="str">
        <f aca="false">A13</f>
        <v>Термонаклейка Большая волна в Канагаве Солнце</v>
      </c>
      <c r="AB13" s="0" t="n">
        <f aca="false">Q13</f>
        <v>349</v>
      </c>
      <c r="AC13" s="0" t="n">
        <f aca="false">ROUND(AB13*1.5,0)</f>
        <v>524</v>
      </c>
      <c r="AD13" s="9" t="s">
        <v>78</v>
      </c>
      <c r="AE13" s="10" t="s">
        <v>79</v>
      </c>
      <c r="AH13" s="0" t="n">
        <f aca="false">W13</f>
        <v>12</v>
      </c>
      <c r="AI13" s="11" t="n">
        <f aca="false">V13*10</f>
        <v>250</v>
      </c>
      <c r="AJ13" s="12" t="n">
        <v>1</v>
      </c>
      <c r="AK13" s="11" t="n">
        <f aca="false">U13*10</f>
        <v>300</v>
      </c>
      <c r="AL13" s="13" t="str">
        <f aca="false">CONCATENATE(H13,C13,"_1.jpg")</f>
        <v>https://raw.githubusercontent.com/maxuzkikh/Ozon_upload/main/Tatulya/images/A4/set3/65_vert_1.jpg</v>
      </c>
      <c r="AM13" s="14" t="str">
        <f aca="false">CONCATENATE(CONCATENATE(H13, C13, "_2.jpg;"),CONCATENATE(H13, C13, "_3.jpg;"),CONCATENATE(H13, C13, "_4.jpg;"),CONCATENATE(H13, C13, "_5.jpg;"),CONCATENATE(H13, C13, "_6.jpg;"),CONCATENATE(H13, C13, "_7.jpg;"),CONCATENATE(H13, "instruction_A4.jpg;") )</f>
        <v>https://raw.githubusercontent.com/maxuzkikh/Ozon_upload/main/Tatulya/images/A4/set3/65_vert_2.jpg;https://raw.githubusercontent.com/maxuzkikh/Ozon_upload/main/Tatulya/images/A4/set3/65_vert_3.jpg;https://raw.githubusercontent.com/maxuzkikh/Ozon_upload/main/Tatulya/images/A4/set3/65_vert_4.jpg;https://raw.githubusercontent.com/maxuzkikh/Ozon_upload/main/Tatulya/images/A4/set3/65_vert_5.jpg;https://raw.githubusercontent.com/maxuzkikh/Ozon_upload/main/Tatulya/images/A4/set3/65_vert_6.jpg;https://raw.githubusercontent.com/maxuzkikh/Ozon_upload/main/Tatulya/images/A4/set3/65_vert_7.jpg;https://raw.githubusercontent.com/maxuzkikh/Ozon_upload/main/Tatulya/images/A4/set3/instruction_A4.jpg;</v>
      </c>
      <c r="AP13" s="13" t="str">
        <f aca="false">J13</f>
        <v>Amazing Pics</v>
      </c>
      <c r="AQ13" s="15" t="s">
        <v>80</v>
      </c>
      <c r="AS13" s="10"/>
      <c r="AT13" s="0" t="str">
        <f aca="false">SUBSTITUTE(A13,"Термонаклейка ","")</f>
        <v>Большая волна в Канагаве Солнце</v>
      </c>
      <c r="AU13" s="9" t="s">
        <v>81</v>
      </c>
      <c r="AV13" s="0" t="str">
        <f aca="false">S13</f>
        <v>Термонаклейка Большая волна в Канагаве Солнце</v>
      </c>
      <c r="AX13" s="11" t="str">
        <f aca="false">X13</f>
        <v>Россия</v>
      </c>
      <c r="BA13" s="11" t="str">
        <f aca="false">R13</f>
        <v>Полимерный материал</v>
      </c>
      <c r="BC13" s="10" t="s">
        <v>79</v>
      </c>
      <c r="BD13" s="10"/>
      <c r="BE13" s="14" t="str">
        <f aca="false">CONCATENATE(H13,C13,"_color.jpg")</f>
        <v>https://raw.githubusercontent.com/maxuzkikh/Ozon_upload/main/Tatulya/images/A4/set3/65_vert_color.jpg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Большая волна в Канагаве Солнце</v>
      </c>
      <c r="BR13" s="16" t="s">
        <v>82</v>
      </c>
      <c r="BS13" s="17" t="str">
        <f aca="false">CONCATENATE(H13,"Video_DTF.mp4")</f>
        <v>https://raw.githubusercontent.com/maxuzkikh/Ozon_upload/main/Tatulya/images/A4/set3/Video_DTF.mp4</v>
      </c>
    </row>
    <row r="14" customFormat="false" ht="20.85" hidden="false" customHeight="true" outlineLevel="0" collapsed="false">
      <c r="A14" s="6" t="s">
        <v>105</v>
      </c>
      <c r="C14" s="0" t="s">
        <v>106</v>
      </c>
      <c r="D14" s="0" t="str">
        <f aca="false">CONCATENATE("C:\Users\Max\Documents\GitHub\Ozon_upload\Tatulya\barcode\A4\", A14, ".pdf")</f>
        <v>C:\Users\Max\Documents\GitHub\Ozon_upload\Tatulya\barcode\A4\Термонаклейка Фламинго Flamingo цветы.pdf</v>
      </c>
      <c r="E14" s="0" t="str">
        <f aca="false">CONCATENATE("C:\work\baby prints\MainTop\tif\tatyana\A4\set3\",C14,".tif")</f>
        <v>C:\work\baby prints\MainTop\tif\tatyana\A4\set3\66_vert.tif</v>
      </c>
      <c r="F14" s="0" t="n">
        <v>1</v>
      </c>
      <c r="G14" s="0" t="n">
        <v>1</v>
      </c>
      <c r="H14" s="10" t="s">
        <v>73</v>
      </c>
      <c r="I14" s="0" t="s">
        <v>74</v>
      </c>
      <c r="J14" s="0" t="s">
        <v>75</v>
      </c>
      <c r="M14" s="0" t="str">
        <f aca="false">A14</f>
        <v>Термонаклейка Фламинго Flamingo цветы</v>
      </c>
      <c r="O14" s="0" t="str">
        <f aca="false">"Термонаклейка для одежды:" &amp; SUBSTITUTE(A14, "Термонаклейка", "")</f>
        <v>Термонаклейка для одежды: Фламинго Flamingo цветы</v>
      </c>
      <c r="Q14" s="0" t="n">
        <v>349</v>
      </c>
      <c r="R14" s="0" t="s">
        <v>76</v>
      </c>
      <c r="S14" s="7" t="str">
        <f aca="false">A14&amp;Описание!B121</f>
        <v>Термонаклейка Фламинго Flamingo цветы</v>
      </c>
      <c r="T14" s="0" t="n">
        <v>1</v>
      </c>
      <c r="U14" s="0" t="n">
        <v>30</v>
      </c>
      <c r="V14" s="0" t="n">
        <v>25</v>
      </c>
      <c r="W14" s="0" t="n">
        <v>12</v>
      </c>
      <c r="X14" s="0" t="s">
        <v>77</v>
      </c>
      <c r="Y14" s="8"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Tatulya/images/A4/set3/66_vert_1.jpg;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https://raw.githubusercontent.com/maxuzkikh/Ozon_upload/main/Tatulya/images/A4/set3/Video_DTF.mp4;</v>
      </c>
      <c r="AA14" s="0" t="str">
        <f aca="false">A14</f>
        <v>Термонаклейка Фламинго Flamingo цветы</v>
      </c>
      <c r="AB14" s="0" t="n">
        <f aca="false">Q14</f>
        <v>349</v>
      </c>
      <c r="AC14" s="0" t="n">
        <f aca="false">ROUND(AB14*1.5,0)</f>
        <v>524</v>
      </c>
      <c r="AD14" s="9" t="s">
        <v>78</v>
      </c>
      <c r="AE14" s="10" t="s">
        <v>79</v>
      </c>
      <c r="AH14" s="0" t="n">
        <f aca="false">W14</f>
        <v>12</v>
      </c>
      <c r="AI14" s="11" t="n">
        <f aca="false">V14*10</f>
        <v>250</v>
      </c>
      <c r="AJ14" s="12" t="n">
        <v>1</v>
      </c>
      <c r="AK14" s="11" t="n">
        <f aca="false">U14*10</f>
        <v>300</v>
      </c>
      <c r="AL14" s="13" t="str">
        <f aca="false">CONCATENATE(H14,C14,"_1.jpg")</f>
        <v>https://raw.githubusercontent.com/maxuzkikh/Ozon_upload/main/Tatulya/images/A4/set3/66_vert_1.jpg</v>
      </c>
      <c r="AM14" s="14" t="str">
        <f aca="false">CONCATENATE(CONCATENATE(H14, C14, "_2.jpg;"),CONCATENATE(H14, C14, "_3.jpg;"),CONCATENATE(H14, C14, "_4.jpg;"),CONCATENATE(H14, C14, "_5.jpg;"),CONCATENATE(H14, C14, "_6.jpg;"),CONCATENATE(H14, C14, "_7.jpg;"),CONCATENATE(H14, "instruction_A4.jpg;") )</f>
        <v>https://raw.githubusercontent.com/maxuzkikh/Ozon_upload/main/Tatulya/images/A4/set3/66_vert_2.jpg;https://raw.githubusercontent.com/maxuzkikh/Ozon_upload/main/Tatulya/images/A4/set3/66_vert_3.jpg;https://raw.githubusercontent.com/maxuzkikh/Ozon_upload/main/Tatulya/images/A4/set3/66_vert_4.jpg;https://raw.githubusercontent.com/maxuzkikh/Ozon_upload/main/Tatulya/images/A4/set3/66_vert_5.jpg;https://raw.githubusercontent.com/maxuzkikh/Ozon_upload/main/Tatulya/images/A4/set3/66_vert_6.jpg;https://raw.githubusercontent.com/maxuzkikh/Ozon_upload/main/Tatulya/images/A4/set3/66_vert_7.jpg;https://raw.githubusercontent.com/maxuzkikh/Ozon_upload/main/Tatulya/images/A4/set3/instruction_A4.jpg;</v>
      </c>
      <c r="AP14" s="13" t="str">
        <f aca="false">J14</f>
        <v>Amazing Pics</v>
      </c>
      <c r="AQ14" s="15" t="s">
        <v>80</v>
      </c>
      <c r="AS14" s="10"/>
      <c r="AT14" s="0" t="str">
        <f aca="false">SUBSTITUTE(A14,"Термонаклейка ","")</f>
        <v>Фламинго Flamingo цветы</v>
      </c>
      <c r="AU14" s="9" t="s">
        <v>81</v>
      </c>
      <c r="AV14" s="0" t="str">
        <f aca="false">S14</f>
        <v>Термонаклейка Фламинго Flamingo цветы</v>
      </c>
      <c r="AX14" s="11" t="str">
        <f aca="false">X14</f>
        <v>Россия</v>
      </c>
      <c r="BA14" s="11" t="str">
        <f aca="false">R14</f>
        <v>Полимерный материал</v>
      </c>
      <c r="BC14" s="10" t="s">
        <v>79</v>
      </c>
      <c r="BD14" s="10"/>
      <c r="BE14" s="14" t="str">
        <f aca="false">CONCATENATE(H14,C14,"_color.jpg")</f>
        <v>https://raw.githubusercontent.com/maxuzkikh/Ozon_upload/main/Tatulya/images/A4/set3/66_vert_color.jpg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Фламинго Flamingo цветы</v>
      </c>
      <c r="BR14" s="16" t="s">
        <v>82</v>
      </c>
      <c r="BS14" s="17" t="str">
        <f aca="false">CONCATENATE(H14,"Video_DTF.mp4")</f>
        <v>https://raw.githubusercontent.com/maxuzkikh/Ozon_upload/main/Tatulya/images/A4/set3/Video_DTF.mp4</v>
      </c>
    </row>
    <row r="15" customFormat="false" ht="20.85" hidden="false" customHeight="true" outlineLevel="0" collapsed="false">
      <c r="A15" s="6" t="s">
        <v>107</v>
      </c>
      <c r="C15" s="0" t="s">
        <v>108</v>
      </c>
      <c r="D15" s="0" t="str">
        <f aca="false">CONCATENATE("C:\Users\Max\Documents\GitHub\Ozon_upload\Tatulya\barcode\A4\", A15, ".pdf")</f>
        <v>C:\Users\Max\Documents\GitHub\Ozon_upload\Tatulya\barcode\A4\Термонаклейка Инь Янь Леопарды.pdf</v>
      </c>
      <c r="E15" s="0" t="str">
        <f aca="false">CONCATENATE("C:\work\baby prints\MainTop\tif\tatyana\A4\set3\",C15,".tif")</f>
        <v>C:\work\baby prints\MainTop\tif\tatyana\A4\set3\69_vert.tif</v>
      </c>
      <c r="F15" s="0" t="n">
        <v>1</v>
      </c>
      <c r="G15" s="0" t="n">
        <v>1</v>
      </c>
      <c r="H15" s="10" t="s">
        <v>73</v>
      </c>
      <c r="I15" s="0" t="s">
        <v>74</v>
      </c>
      <c r="J15" s="0" t="s">
        <v>75</v>
      </c>
      <c r="M15" s="0" t="str">
        <f aca="false">A15</f>
        <v>Термонаклейка Инь Янь Леопарды</v>
      </c>
      <c r="O15" s="0" t="str">
        <f aca="false">"Термонаклейка для одежды:" &amp; SUBSTITUTE(A15, "Термонаклейка", "")</f>
        <v>Термонаклейка для одежды: Инь Янь Леопарды</v>
      </c>
      <c r="Q15" s="0" t="n">
        <v>349</v>
      </c>
      <c r="R15" s="0" t="s">
        <v>76</v>
      </c>
      <c r="S15" s="7" t="str">
        <f aca="false">A15&amp;Описание!B122</f>
        <v>Термонаклейка Инь Янь Леопарды</v>
      </c>
      <c r="T15" s="0" t="n">
        <v>1</v>
      </c>
      <c r="U15" s="0" t="n">
        <v>30</v>
      </c>
      <c r="V15" s="0" t="n">
        <v>25</v>
      </c>
      <c r="W15" s="0" t="n">
        <v>12</v>
      </c>
      <c r="X15" s="0" t="s">
        <v>77</v>
      </c>
      <c r="Y15" s="8"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Tatulya/images/A4/set3/69_vert_1.jpg;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https://raw.githubusercontent.com/maxuzkikh/Ozon_upload/main/Tatulya/images/A4/set3/Video_DTF.mp4;</v>
      </c>
      <c r="AA15" s="0" t="str">
        <f aca="false">A15</f>
        <v>Термонаклейка Инь Янь Леопарды</v>
      </c>
      <c r="AB15" s="0" t="n">
        <f aca="false">Q15</f>
        <v>349</v>
      </c>
      <c r="AC15" s="0" t="n">
        <f aca="false">ROUND(AB15*1.5,0)</f>
        <v>524</v>
      </c>
      <c r="AD15" s="9" t="s">
        <v>78</v>
      </c>
      <c r="AE15" s="10" t="s">
        <v>79</v>
      </c>
      <c r="AH15" s="0" t="n">
        <f aca="false">W15</f>
        <v>12</v>
      </c>
      <c r="AI15" s="11" t="n">
        <f aca="false">V15*10</f>
        <v>250</v>
      </c>
      <c r="AJ15" s="12" t="n">
        <v>1</v>
      </c>
      <c r="AK15" s="11" t="n">
        <f aca="false">U15*10</f>
        <v>300</v>
      </c>
      <c r="AL15" s="13" t="str">
        <f aca="false">CONCATENATE(H15,C15,"_1.jpg")</f>
        <v>https://raw.githubusercontent.com/maxuzkikh/Ozon_upload/main/Tatulya/images/A4/set3/69_vert_1.jpg</v>
      </c>
      <c r="AM15" s="14" t="str">
        <f aca="false">CONCATENATE(CONCATENATE(H15, C15, "_2.jpg;"),CONCATENATE(H15, C15, "_3.jpg;"),CONCATENATE(H15, C15, "_4.jpg;"),CONCATENATE(H15, C15, "_5.jpg;"),CONCATENATE(H15, C15, "_6.jpg;"),CONCATENATE(H15, C15, "_7.jpg;"),CONCATENATE(H15, "instruction_A4.jpg;") )</f>
        <v>https://raw.githubusercontent.com/maxuzkikh/Ozon_upload/main/Tatulya/images/A4/set3/69_vert_2.jpg;https://raw.githubusercontent.com/maxuzkikh/Ozon_upload/main/Tatulya/images/A4/set3/69_vert_3.jpg;https://raw.githubusercontent.com/maxuzkikh/Ozon_upload/main/Tatulya/images/A4/set3/69_vert_4.jpg;https://raw.githubusercontent.com/maxuzkikh/Ozon_upload/main/Tatulya/images/A4/set3/69_vert_5.jpg;https://raw.githubusercontent.com/maxuzkikh/Ozon_upload/main/Tatulya/images/A4/set3/69_vert_6.jpg;https://raw.githubusercontent.com/maxuzkikh/Ozon_upload/main/Tatulya/images/A4/set3/69_vert_7.jpg;https://raw.githubusercontent.com/maxuzkikh/Ozon_upload/main/Tatulya/images/A4/set3/instruction_A4.jpg;</v>
      </c>
      <c r="AP15" s="13" t="str">
        <f aca="false">J15</f>
        <v>Amazing Pics</v>
      </c>
      <c r="AQ15" s="15" t="s">
        <v>80</v>
      </c>
      <c r="AS15" s="10"/>
      <c r="AT15" s="0" t="str">
        <f aca="false">SUBSTITUTE(A15,"Термонаклейка ","")</f>
        <v>Инь Янь Леопарды</v>
      </c>
      <c r="AU15" s="9" t="s">
        <v>81</v>
      </c>
      <c r="AV15" s="0" t="str">
        <f aca="false">S15</f>
        <v>Термонаклейка Инь Янь Леопарды</v>
      </c>
      <c r="AX15" s="11" t="str">
        <f aca="false">X15</f>
        <v>Россия</v>
      </c>
      <c r="BA15" s="11" t="str">
        <f aca="false">R15</f>
        <v>Полимерный материал</v>
      </c>
      <c r="BC15" s="10" t="s">
        <v>79</v>
      </c>
      <c r="BD15" s="10"/>
      <c r="BE15" s="14" t="str">
        <f aca="false">CONCATENATE(H15,C15,"_color.jpg")</f>
        <v>https://raw.githubusercontent.com/maxuzkikh/Ozon_upload/main/Tatulya/images/A4/set3/69_vert_color.jpg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Инь Янь Леопарды</v>
      </c>
      <c r="BR15" s="16" t="s">
        <v>82</v>
      </c>
      <c r="BS15" s="17" t="str">
        <f aca="false">CONCATENATE(H15,"Video_DTF.mp4")</f>
        <v>https://raw.githubusercontent.com/maxuzkikh/Ozon_upload/main/Tatulya/images/A4/set3/Video_DTF.mp4</v>
      </c>
    </row>
    <row r="16" customFormat="false" ht="20.85" hidden="false" customHeight="true" outlineLevel="0" collapsed="false">
      <c r="A16" s="6" t="s">
        <v>109</v>
      </c>
      <c r="C16" s="0" t="s">
        <v>110</v>
      </c>
      <c r="D16" s="0" t="str">
        <f aca="false">CONCATENATE("C:\Users\Max\Documents\GitHub\Ozon_upload\Tatulya\barcode\A4\", A16, ".pdf")</f>
        <v>C:\Users\Max\Documents\GitHub\Ozon_upload\Tatulya\barcode\A4\Термонаклейка Змеи черная белая 2шт.pdf</v>
      </c>
      <c r="E16" s="0" t="str">
        <f aca="false">CONCATENATE("C:\work\baby prints\MainTop\tif\tatyana\A4\set3\",C16,".tif")</f>
        <v>C:\work\baby prints\MainTop\tif\tatyana\A4\set3\70_vert.tif</v>
      </c>
      <c r="F16" s="0" t="n">
        <v>1</v>
      </c>
      <c r="G16" s="0" t="n">
        <v>1</v>
      </c>
      <c r="H16" s="10" t="s">
        <v>73</v>
      </c>
      <c r="I16" s="0" t="s">
        <v>74</v>
      </c>
      <c r="J16" s="0" t="s">
        <v>75</v>
      </c>
      <c r="M16" s="0" t="str">
        <f aca="false">A16</f>
        <v>Термонаклейка Змеи черная белая 2шт</v>
      </c>
      <c r="O16" s="0" t="str">
        <f aca="false">"Термонаклейка для одежды:" &amp; SUBSTITUTE(A16, "Термонаклейка", "")</f>
        <v>Термонаклейка для одежды: Змеи черная белая 2шт</v>
      </c>
      <c r="Q16" s="0" t="n">
        <v>349</v>
      </c>
      <c r="R16" s="0" t="s">
        <v>76</v>
      </c>
      <c r="S16" s="7" t="str">
        <f aca="false">A16&amp;Описание!B123</f>
        <v>Термонаклейка Змеи черная белая 2шт</v>
      </c>
      <c r="T16" s="0" t="n">
        <v>1</v>
      </c>
      <c r="U16" s="0" t="n">
        <v>30</v>
      </c>
      <c r="V16" s="0" t="n">
        <v>25</v>
      </c>
      <c r="W16" s="0" t="n">
        <v>12</v>
      </c>
      <c r="X16" s="0" t="s">
        <v>77</v>
      </c>
      <c r="Y16" s="8"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Tatulya/images/A4/set3/70_vert_1.jpg;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https://raw.githubusercontent.com/maxuzkikh/Ozon_upload/main/Tatulya/images/A4/set3/Video_DTF.mp4;</v>
      </c>
      <c r="AA16" s="0" t="str">
        <f aca="false">A16</f>
        <v>Термонаклейка Змеи черная белая 2шт</v>
      </c>
      <c r="AB16" s="0" t="n">
        <f aca="false">Q16</f>
        <v>349</v>
      </c>
      <c r="AC16" s="0" t="n">
        <f aca="false">ROUND(AB16*1.5,0)</f>
        <v>524</v>
      </c>
      <c r="AD16" s="9" t="s">
        <v>78</v>
      </c>
      <c r="AE16" s="10" t="s">
        <v>79</v>
      </c>
      <c r="AH16" s="0" t="n">
        <f aca="false">W16</f>
        <v>12</v>
      </c>
      <c r="AI16" s="11" t="n">
        <f aca="false">V16*10</f>
        <v>250</v>
      </c>
      <c r="AJ16" s="12" t="n">
        <v>1</v>
      </c>
      <c r="AK16" s="11" t="n">
        <f aca="false">U16*10</f>
        <v>300</v>
      </c>
      <c r="AL16" s="13" t="str">
        <f aca="false">CONCATENATE(H16,C16,"_1.jpg")</f>
        <v>https://raw.githubusercontent.com/maxuzkikh/Ozon_upload/main/Tatulya/images/A4/set3/70_vert_1.jpg</v>
      </c>
      <c r="AM16" s="14" t="str">
        <f aca="false">CONCATENATE(CONCATENATE(H16, C16, "_2.jpg;"),CONCATENATE(H16, C16, "_3.jpg;"),CONCATENATE(H16, C16, "_4.jpg;"),CONCATENATE(H16, C16, "_5.jpg;"),CONCATENATE(H16, C16, "_6.jpg;"),CONCATENATE(H16, C16, "_7.jpg;"),CONCATENATE(H16, "instruction_A4.jpg;") )</f>
        <v>https://raw.githubusercontent.com/maxuzkikh/Ozon_upload/main/Tatulya/images/A4/set3/70_vert_2.jpg;https://raw.githubusercontent.com/maxuzkikh/Ozon_upload/main/Tatulya/images/A4/set3/70_vert_3.jpg;https://raw.githubusercontent.com/maxuzkikh/Ozon_upload/main/Tatulya/images/A4/set3/70_vert_4.jpg;https://raw.githubusercontent.com/maxuzkikh/Ozon_upload/main/Tatulya/images/A4/set3/70_vert_5.jpg;https://raw.githubusercontent.com/maxuzkikh/Ozon_upload/main/Tatulya/images/A4/set3/70_vert_6.jpg;https://raw.githubusercontent.com/maxuzkikh/Ozon_upload/main/Tatulya/images/A4/set3/70_vert_7.jpg;https://raw.githubusercontent.com/maxuzkikh/Ozon_upload/main/Tatulya/images/A4/set3/instruction_A4.jpg;</v>
      </c>
      <c r="AP16" s="13" t="str">
        <f aca="false">J16</f>
        <v>Amazing Pics</v>
      </c>
      <c r="AQ16" s="15" t="s">
        <v>80</v>
      </c>
      <c r="AS16" s="10"/>
      <c r="AT16" s="0" t="str">
        <f aca="false">SUBSTITUTE(A16,"Термонаклейка ","")</f>
        <v>Змеи черная белая 2шт</v>
      </c>
      <c r="AU16" s="9" t="s">
        <v>81</v>
      </c>
      <c r="AV16" s="0" t="str">
        <f aca="false">S16</f>
        <v>Термонаклейка Змеи черная белая 2шт</v>
      </c>
      <c r="AX16" s="11" t="str">
        <f aca="false">X16</f>
        <v>Россия</v>
      </c>
      <c r="BA16" s="11" t="str">
        <f aca="false">R16</f>
        <v>Полимерный материал</v>
      </c>
      <c r="BC16" s="10" t="s">
        <v>79</v>
      </c>
      <c r="BD16" s="10"/>
      <c r="BE16" s="14" t="str">
        <f aca="false">CONCATENATE(H16,C16,"_color.jpg")</f>
        <v>https://raw.githubusercontent.com/maxuzkikh/Ozon_upload/main/Tatulya/images/A4/set3/70_vert_color.jpg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Змеи черная белая 2шт</v>
      </c>
      <c r="BR16" s="16" t="s">
        <v>82</v>
      </c>
      <c r="BS16" s="17" t="str">
        <f aca="false">CONCATENATE(H16,"Video_DTF.mp4")</f>
        <v>https://raw.githubusercontent.com/maxuzkikh/Ozon_upload/main/Tatulya/images/A4/set3/Video_DTF.mp4</v>
      </c>
    </row>
    <row r="17" customFormat="false" ht="20.85" hidden="false" customHeight="true" outlineLevel="0" collapsed="false">
      <c r="A17" s="6" t="s">
        <v>111</v>
      </c>
      <c r="C17" s="0" t="s">
        <v>112</v>
      </c>
      <c r="D17" s="0" t="str">
        <f aca="false">CONCATENATE("C:\Users\Max\Documents\GitHub\Ozon_upload\Tatulya\barcode\A5\", A17, ".pdf")</f>
        <v>C:\Users\Max\Documents\GitHub\Ozon_upload\Tatulya\barcode\A5\Термонаклейка Мишка красная гоночная машина.pdf</v>
      </c>
      <c r="E17" s="0" t="str">
        <f aca="false">CONCATENATE("C:\work\baby prints\MainTop\tif\tatyana\A5\set2\",C17,".tif")</f>
        <v>C:\work\baby prints\MainTop\tif\tatyana\A5\set2\72_horiz.tif</v>
      </c>
      <c r="F17" s="0" t="n">
        <v>1</v>
      </c>
      <c r="G17" s="0" t="n">
        <v>2</v>
      </c>
      <c r="H17" s="10" t="s">
        <v>113</v>
      </c>
      <c r="I17" s="0" t="s">
        <v>74</v>
      </c>
      <c r="J17" s="0" t="s">
        <v>75</v>
      </c>
      <c r="M17" s="0" t="str">
        <f aca="false">A17</f>
        <v>Термонаклейка Мишка красная гоночная машина</v>
      </c>
      <c r="O17" s="0" t="str">
        <f aca="false">"Термонаклейка для одежды:" &amp; SUBSTITUTE(A17, "Термонаклейка", "")</f>
        <v>Термонаклейка для одежды: Мишка красная гоночная машина</v>
      </c>
      <c r="Q17" s="0" t="n">
        <v>349</v>
      </c>
      <c r="R17" s="0" t="s">
        <v>76</v>
      </c>
      <c r="S17" s="7" t="str">
        <f aca="false">A17&amp;Описание!B124</f>
        <v>Термонаклейка Мишка красная гоночная машина</v>
      </c>
      <c r="T17" s="0" t="n">
        <v>1</v>
      </c>
      <c r="U17" s="0" t="n">
        <v>21</v>
      </c>
      <c r="V17" s="0" t="n">
        <v>18</v>
      </c>
      <c r="W17" s="0" t="n">
        <v>12</v>
      </c>
      <c r="X17" s="0" t="s">
        <v>77</v>
      </c>
      <c r="Y17" s="8"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Tatulya/images/A5/72_horiz_1.jpg;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https://raw.githubusercontent.com/maxuzkikh/Ozon_upload/main/Tatulya/images/A5/Video_DTF.mp4;</v>
      </c>
      <c r="AA17" s="0" t="str">
        <f aca="false">A17</f>
        <v>Термонаклейка Мишка красная гоночная машина</v>
      </c>
      <c r="AB17" s="0" t="n">
        <f aca="false">Q17</f>
        <v>349</v>
      </c>
      <c r="AC17" s="0" t="n">
        <f aca="false">ROUND(AB17*1.5,0)</f>
        <v>524</v>
      </c>
      <c r="AD17" s="9" t="s">
        <v>78</v>
      </c>
      <c r="AE17" s="10" t="s">
        <v>79</v>
      </c>
      <c r="AH17" s="0" t="n">
        <f aca="false">W17</f>
        <v>12</v>
      </c>
      <c r="AI17" s="11" t="n">
        <f aca="false">V17*10</f>
        <v>180</v>
      </c>
      <c r="AJ17" s="12" t="n">
        <v>1</v>
      </c>
      <c r="AK17" s="11" t="n">
        <f aca="false">U17*10</f>
        <v>210</v>
      </c>
      <c r="AL17" s="13" t="str">
        <f aca="false">CONCATENATE(H17,C17,"_1.jpg")</f>
        <v>https://raw.githubusercontent.com/maxuzkikh/Ozon_upload/main/Tatulya/images/A5/72_horiz_1.jpg</v>
      </c>
      <c r="AM17" s="14" t="str">
        <f aca="false">CONCATENATE(CONCATENATE(H17, C17, "_2.jpg;"),CONCATENATE(H17, C17, "_3.jpg;"),CONCATENATE(H17, C17, "_4.jpg;"),CONCATENATE(H17, C17, "_5.jpg;"),CONCATENATE(H17, C17, "_6.jpg;"),CONCATENATE(H17, C17, "_7.jpg;"),CONCATENATE(H17, "instruction_A4.jpg;") )</f>
        <v>https://raw.githubusercontent.com/maxuzkikh/Ozon_upload/main/Tatulya/images/A5/72_horiz_2.jpg;https://raw.githubusercontent.com/maxuzkikh/Ozon_upload/main/Tatulya/images/A5/72_horiz_3.jpg;https://raw.githubusercontent.com/maxuzkikh/Ozon_upload/main/Tatulya/images/A5/72_horiz_4.jpg;https://raw.githubusercontent.com/maxuzkikh/Ozon_upload/main/Tatulya/images/A5/72_horiz_5.jpg;https://raw.githubusercontent.com/maxuzkikh/Ozon_upload/main/Tatulya/images/A5/72_horiz_6.jpg;https://raw.githubusercontent.com/maxuzkikh/Ozon_upload/main/Tatulya/images/A5/72_horiz_7.jpg;https://raw.githubusercontent.com/maxuzkikh/Ozon_upload/main/Tatulya/images/A5/instruction_A4.jpg;</v>
      </c>
      <c r="AP17" s="13" t="str">
        <f aca="false">J17</f>
        <v>Amazing Pics</v>
      </c>
      <c r="AQ17" s="15" t="s">
        <v>114</v>
      </c>
      <c r="AS17" s="10"/>
      <c r="AT17" s="0" t="str">
        <f aca="false">SUBSTITUTE(A17,"Термонаклейка ","")</f>
        <v>Мишка красная гоночная машина</v>
      </c>
      <c r="AU17" s="9" t="s">
        <v>81</v>
      </c>
      <c r="AV17" s="0" t="str">
        <f aca="false">S17</f>
        <v>Термонаклейка Мишка красная гоночная машина</v>
      </c>
      <c r="AX17" s="11" t="str">
        <f aca="false">X17</f>
        <v>Россия</v>
      </c>
      <c r="BA17" s="11" t="str">
        <f aca="false">R17</f>
        <v>Полимерный материал</v>
      </c>
      <c r="BC17" s="10" t="s">
        <v>79</v>
      </c>
      <c r="BD17" s="10"/>
      <c r="BE17" s="14" t="str">
        <f aca="false">CONCATENATE(H17,C17,"_color.jpg")</f>
        <v>https://raw.githubusercontent.com/maxuzkikh/Ozon_upload/main/Tatulya/images/A5/72_horiz_color.jpg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Мишка красная гоночная машина</v>
      </c>
      <c r="BR17" s="16" t="s">
        <v>82</v>
      </c>
      <c r="BS17" s="17" t="str">
        <f aca="false">CONCATENATE(H17,"Video_DTF.mp4")</f>
        <v>https://raw.githubusercontent.com/maxuzkikh/Ozon_upload/main/Tatulya/images/A5/Video_DTF.mp4</v>
      </c>
    </row>
    <row r="18" customFormat="false" ht="20.85" hidden="false" customHeight="true" outlineLevel="0" collapsed="false">
      <c r="A18" s="6" t="s">
        <v>115</v>
      </c>
      <c r="C18" s="0" t="s">
        <v>116</v>
      </c>
      <c r="D18" s="0" t="str">
        <f aca="false">CONCATENATE("C:\Users\Max\Documents\GitHub\Ozon_upload\Tatulya\barcode\A5\", A18, ".pdf")</f>
        <v>C:\Users\Max\Documents\GitHub\Ozon_upload\Tatulya\barcode\A5\Термонаклейка Мишка стоит с скейтом.pdf</v>
      </c>
      <c r="E18" s="0" t="str">
        <f aca="false">CONCATENATE("C:\work\baby prints\MainTop\tif\tatyana\A5\set2\",C18,".tif")</f>
        <v>C:\work\baby prints\MainTop\tif\tatyana\A5\set2\73_vert.tif</v>
      </c>
      <c r="F18" s="0" t="n">
        <v>0</v>
      </c>
      <c r="G18" s="0" t="n">
        <v>2</v>
      </c>
      <c r="H18" s="10" t="s">
        <v>113</v>
      </c>
      <c r="I18" s="0" t="s">
        <v>74</v>
      </c>
      <c r="J18" s="0" t="s">
        <v>75</v>
      </c>
      <c r="M18" s="0" t="str">
        <f aca="false">A18</f>
        <v>Термонаклейка Мишка стоит с скейтом</v>
      </c>
      <c r="O18" s="0" t="str">
        <f aca="false">"Термонаклейка для одежды:" &amp; SUBSTITUTE(A18, "Термонаклейка", "")</f>
        <v>Термонаклейка для одежды: Мишка стоит с скейтом</v>
      </c>
      <c r="Q18" s="0" t="n">
        <v>349</v>
      </c>
      <c r="R18" s="0" t="s">
        <v>76</v>
      </c>
      <c r="S18" s="7" t="str">
        <f aca="false">A18&amp;Описание!B125</f>
        <v>Термонаклейка Мишка стоит с скейтом</v>
      </c>
      <c r="T18" s="0" t="n">
        <v>1</v>
      </c>
      <c r="U18" s="0" t="n">
        <v>21</v>
      </c>
      <c r="V18" s="0" t="n">
        <v>18</v>
      </c>
      <c r="W18" s="0" t="n">
        <v>12</v>
      </c>
      <c r="X18" s="0" t="s">
        <v>77</v>
      </c>
      <c r="Y18" s="8"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Tatulya/images/A5/73_vert_1.jpg;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https://raw.githubusercontent.com/maxuzkikh/Ozon_upload/main/Tatulya/images/A5/Video_DTF.mp4;</v>
      </c>
      <c r="AA18" s="0" t="str">
        <f aca="false">A18</f>
        <v>Термонаклейка Мишка стоит с скейтом</v>
      </c>
      <c r="AB18" s="0" t="n">
        <f aca="false">Q18</f>
        <v>349</v>
      </c>
      <c r="AC18" s="0" t="n">
        <f aca="false">ROUND(AB18*1.5,0)</f>
        <v>524</v>
      </c>
      <c r="AD18" s="9" t="s">
        <v>78</v>
      </c>
      <c r="AE18" s="10" t="s">
        <v>79</v>
      </c>
      <c r="AH18" s="0" t="n">
        <f aca="false">W18</f>
        <v>12</v>
      </c>
      <c r="AI18" s="11" t="n">
        <f aca="false">V18*10</f>
        <v>180</v>
      </c>
      <c r="AJ18" s="12" t="n">
        <v>1</v>
      </c>
      <c r="AK18" s="11" t="n">
        <f aca="false">U18*10</f>
        <v>210</v>
      </c>
      <c r="AL18" s="13" t="str">
        <f aca="false">CONCATENATE(H18,C18,"_1.jpg")</f>
        <v>https://raw.githubusercontent.com/maxuzkikh/Ozon_upload/main/Tatulya/images/A5/73_vert_1.jpg</v>
      </c>
      <c r="AM18" s="14" t="str">
        <f aca="false">CONCATENATE(CONCATENATE(H18, C18, "_2.jpg;"),CONCATENATE(H18, C18, "_3.jpg;"),CONCATENATE(H18, C18, "_4.jpg;"),CONCATENATE(H18, C18, "_5.jpg;"),CONCATENATE(H18, C18, "_6.jpg;"),CONCATENATE(H18, C18, "_7.jpg;"),CONCATENATE(H18, "instruction_A4.jpg;") )</f>
        <v>https://raw.githubusercontent.com/maxuzkikh/Ozon_upload/main/Tatulya/images/A5/73_vert_2.jpg;https://raw.githubusercontent.com/maxuzkikh/Ozon_upload/main/Tatulya/images/A5/73_vert_3.jpg;https://raw.githubusercontent.com/maxuzkikh/Ozon_upload/main/Tatulya/images/A5/73_vert_4.jpg;https://raw.githubusercontent.com/maxuzkikh/Ozon_upload/main/Tatulya/images/A5/73_vert_5.jpg;https://raw.githubusercontent.com/maxuzkikh/Ozon_upload/main/Tatulya/images/A5/73_vert_6.jpg;https://raw.githubusercontent.com/maxuzkikh/Ozon_upload/main/Tatulya/images/A5/73_vert_7.jpg;https://raw.githubusercontent.com/maxuzkikh/Ozon_upload/main/Tatulya/images/A5/instruction_A4.jpg;</v>
      </c>
      <c r="AP18" s="13" t="str">
        <f aca="false">J18</f>
        <v>Amazing Pics</v>
      </c>
      <c r="AQ18" s="15" t="s">
        <v>114</v>
      </c>
      <c r="AS18" s="10"/>
      <c r="AT18" s="0" t="str">
        <f aca="false">SUBSTITUTE(A18,"Термонаклейка ","")</f>
        <v>Мишка стоит с скейтом</v>
      </c>
      <c r="AU18" s="9" t="s">
        <v>81</v>
      </c>
      <c r="AV18" s="0" t="str">
        <f aca="false">S18</f>
        <v>Термонаклейка Мишка стоит с скейтом</v>
      </c>
      <c r="AX18" s="11" t="str">
        <f aca="false">X18</f>
        <v>Россия</v>
      </c>
      <c r="BA18" s="11" t="str">
        <f aca="false">R18</f>
        <v>Полимерный материал</v>
      </c>
      <c r="BC18" s="10" t="s">
        <v>79</v>
      </c>
      <c r="BD18" s="10"/>
      <c r="BE18" s="14" t="str">
        <f aca="false">CONCATENATE(H18,C18,"_color.jpg")</f>
        <v>https://raw.githubusercontent.com/maxuzkikh/Ozon_upload/main/Tatulya/images/A5/73_vert_color.jpg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Мишка стоит с скейтом</v>
      </c>
      <c r="BR18" s="16" t="s">
        <v>82</v>
      </c>
      <c r="BS18" s="17" t="str">
        <f aca="false">CONCATENATE(H18,"Video_DTF.mp4")</f>
        <v>https://raw.githubusercontent.com/maxuzkikh/Ozon_upload/main/Tatulya/images/A5/Video_DTF.mp4</v>
      </c>
    </row>
    <row r="19" customFormat="false" ht="20.85" hidden="false" customHeight="true" outlineLevel="0" collapsed="false">
      <c r="A19" s="6" t="s">
        <v>117</v>
      </c>
      <c r="C19" s="0" t="s">
        <v>118</v>
      </c>
      <c r="D19" s="0" t="str">
        <f aca="false">CONCATENATE("C:\Users\Max\Documents\GitHub\Ozon_upload\Tatulya\barcode\A5\", A19, ".pdf")</f>
        <v>C:\Users\Max\Documents\GitHub\Ozon_upload\Tatulya\barcode\A5\Термонаклейка Мишка Серфинг Волна Лето.pdf</v>
      </c>
      <c r="E19" s="0" t="str">
        <f aca="false">CONCATENATE("C:\work\baby prints\MainTop\tif\tatyana\A5\set2\",C19,".tif")</f>
        <v>C:\work\baby prints\MainTop\tif\tatyana\A5\set2\74_vert.tif</v>
      </c>
      <c r="F19" s="0" t="n">
        <v>0</v>
      </c>
      <c r="G19" s="0" t="n">
        <v>2</v>
      </c>
      <c r="H19" s="10" t="s">
        <v>113</v>
      </c>
      <c r="I19" s="0" t="s">
        <v>74</v>
      </c>
      <c r="J19" s="0" t="s">
        <v>75</v>
      </c>
      <c r="M19" s="0" t="str">
        <f aca="false">A19</f>
        <v>Термонаклейка Мишка Серфинг Волна Лето</v>
      </c>
      <c r="O19" s="0" t="str">
        <f aca="false">"Термонаклейка для одежды:" &amp; SUBSTITUTE(A19, "Термонаклейка", "")</f>
        <v>Термонаклейка для одежды: Мишка Серфинг Волна Лето</v>
      </c>
      <c r="Q19" s="0" t="n">
        <v>349</v>
      </c>
      <c r="R19" s="0" t="s">
        <v>76</v>
      </c>
      <c r="S19" s="7" t="str">
        <f aca="false">A19&amp;Описание!B126</f>
        <v>Термонаклейка Мишка Серфинг Волна Лето</v>
      </c>
      <c r="T19" s="0" t="n">
        <v>1</v>
      </c>
      <c r="U19" s="0" t="n">
        <v>21</v>
      </c>
      <c r="V19" s="0" t="n">
        <v>18</v>
      </c>
      <c r="W19" s="0" t="n">
        <v>12</v>
      </c>
      <c r="X19" s="0" t="s">
        <v>77</v>
      </c>
      <c r="Y19" s="8"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Tatulya/images/A5/74_vert_1.jpg;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https://raw.githubusercontent.com/maxuzkikh/Ozon_upload/main/Tatulya/images/A5/Video_DTF.mp4;</v>
      </c>
      <c r="AA19" s="0" t="str">
        <f aca="false">A19</f>
        <v>Термонаклейка Мишка Серфинг Волна Лето</v>
      </c>
      <c r="AB19" s="0" t="n">
        <f aca="false">Q19</f>
        <v>349</v>
      </c>
      <c r="AC19" s="0" t="n">
        <f aca="false">ROUND(AB19*1.5,0)</f>
        <v>524</v>
      </c>
      <c r="AD19" s="9" t="s">
        <v>78</v>
      </c>
      <c r="AE19" s="10" t="s">
        <v>79</v>
      </c>
      <c r="AH19" s="0" t="n">
        <f aca="false">W19</f>
        <v>12</v>
      </c>
      <c r="AI19" s="11" t="n">
        <f aca="false">V19*10</f>
        <v>180</v>
      </c>
      <c r="AJ19" s="12" t="n">
        <v>1</v>
      </c>
      <c r="AK19" s="11" t="n">
        <f aca="false">U19*10</f>
        <v>210</v>
      </c>
      <c r="AL19" s="13" t="str">
        <f aca="false">CONCATENATE(H19,C19,"_1.jpg")</f>
        <v>https://raw.githubusercontent.com/maxuzkikh/Ozon_upload/main/Tatulya/images/A5/74_vert_1.jpg</v>
      </c>
      <c r="AM19" s="14" t="str">
        <f aca="false">CONCATENATE(CONCATENATE(H19, C19, "_2.jpg;"),CONCATENATE(H19, C19, "_3.jpg;"),CONCATENATE(H19, C19, "_4.jpg;"),CONCATENATE(H19, C19, "_5.jpg;"),CONCATENATE(H19, C19, "_6.jpg;"),CONCATENATE(H19, C19, "_7.jpg;"),CONCATENATE(H19, "instruction_A4.jpg;") )</f>
        <v>https://raw.githubusercontent.com/maxuzkikh/Ozon_upload/main/Tatulya/images/A5/74_vert_2.jpg;https://raw.githubusercontent.com/maxuzkikh/Ozon_upload/main/Tatulya/images/A5/74_vert_3.jpg;https://raw.githubusercontent.com/maxuzkikh/Ozon_upload/main/Tatulya/images/A5/74_vert_4.jpg;https://raw.githubusercontent.com/maxuzkikh/Ozon_upload/main/Tatulya/images/A5/74_vert_5.jpg;https://raw.githubusercontent.com/maxuzkikh/Ozon_upload/main/Tatulya/images/A5/74_vert_6.jpg;https://raw.githubusercontent.com/maxuzkikh/Ozon_upload/main/Tatulya/images/A5/74_vert_7.jpg;https://raw.githubusercontent.com/maxuzkikh/Ozon_upload/main/Tatulya/images/A5/instruction_A4.jpg;</v>
      </c>
      <c r="AP19" s="13" t="str">
        <f aca="false">J19</f>
        <v>Amazing Pics</v>
      </c>
      <c r="AQ19" s="15" t="s">
        <v>114</v>
      </c>
      <c r="AS19" s="10"/>
      <c r="AT19" s="0" t="str">
        <f aca="false">SUBSTITUTE(A19,"Термонаклейка ","")</f>
        <v>Мишка Серфинг Волна Лето</v>
      </c>
      <c r="AU19" s="9" t="s">
        <v>81</v>
      </c>
      <c r="AV19" s="0" t="str">
        <f aca="false">S19</f>
        <v>Термонаклейка Мишка Серфинг Волна Лето</v>
      </c>
      <c r="AX19" s="11" t="str">
        <f aca="false">X19</f>
        <v>Россия</v>
      </c>
      <c r="BA19" s="11" t="str">
        <f aca="false">R19</f>
        <v>Полимерный материал</v>
      </c>
      <c r="BC19" s="10" t="s">
        <v>79</v>
      </c>
      <c r="BD19" s="10"/>
      <c r="BE19" s="14" t="str">
        <f aca="false">CONCATENATE(H19,C19,"_color.jpg")</f>
        <v>https://raw.githubusercontent.com/maxuzkikh/Ozon_upload/main/Tatulya/images/A5/74_vert_color.jpg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Мишка Серфинг Волна Лето</v>
      </c>
      <c r="BR19" s="16" t="s">
        <v>82</v>
      </c>
      <c r="BS19" s="17" t="str">
        <f aca="false">CONCATENATE(H19,"Video_DTF.mp4")</f>
        <v>https://raw.githubusercontent.com/maxuzkikh/Ozon_upload/main/Tatulya/images/A5/Video_DTF.mp4</v>
      </c>
    </row>
    <row r="20" customFormat="false" ht="20.85" hidden="false" customHeight="true" outlineLevel="0" collapsed="false">
      <c r="A20" s="6" t="s">
        <v>119</v>
      </c>
      <c r="C20" s="0" t="s">
        <v>120</v>
      </c>
      <c r="D20" s="0" t="str">
        <f aca="false">CONCATENATE("C:\Users\Max\Documents\GitHub\Ozon_upload\Tatulya\barcode\A5\", A20, ".pdf")</f>
        <v>C:\Users\Max\Documents\GitHub\Ozon_upload\Tatulya\barcode\A5\Термонаклейка Мишка сидит в очках Alone.pdf</v>
      </c>
      <c r="E20" s="0" t="str">
        <f aca="false">CONCATENATE("C:\work\baby prints\MainTop\tif\tatyana\A5\set2\",C20,".tif")</f>
        <v>C:\work\baby prints\MainTop\tif\tatyana\A5\set2\75_vert.tif</v>
      </c>
      <c r="F20" s="0" t="n">
        <v>0</v>
      </c>
      <c r="G20" s="0" t="n">
        <v>2</v>
      </c>
      <c r="H20" s="10" t="s">
        <v>113</v>
      </c>
      <c r="I20" s="0" t="s">
        <v>74</v>
      </c>
      <c r="J20" s="0" t="s">
        <v>75</v>
      </c>
      <c r="M20" s="0" t="str">
        <f aca="false">A20</f>
        <v>Термонаклейка Мишка сидит в очках Alone</v>
      </c>
      <c r="O20" s="0" t="str">
        <f aca="false">"Термонаклейка для одежды:" &amp; SUBSTITUTE(A20, "Термонаклейка", "")</f>
        <v>Термонаклейка для одежды: Мишка сидит в очках Alone</v>
      </c>
      <c r="Q20" s="0" t="n">
        <v>349</v>
      </c>
      <c r="R20" s="0" t="s">
        <v>76</v>
      </c>
      <c r="S20" s="7" t="str">
        <f aca="false">A20&amp;Описание!B127</f>
        <v>Термонаклейка Мишка сидит в очках Alone</v>
      </c>
      <c r="T20" s="0" t="n">
        <v>1</v>
      </c>
      <c r="U20" s="0" t="n">
        <v>21</v>
      </c>
      <c r="V20" s="0" t="n">
        <v>18</v>
      </c>
      <c r="W20" s="0" t="n">
        <v>12</v>
      </c>
      <c r="X20" s="0" t="s">
        <v>77</v>
      </c>
      <c r="Y20" s="8"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Tatulya/images/A5/75_vert_1.jpg;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https://raw.githubusercontent.com/maxuzkikh/Ozon_upload/main/Tatulya/images/A5/Video_DTF.mp4;</v>
      </c>
      <c r="AA20" s="0" t="str">
        <f aca="false">A20</f>
        <v>Термонаклейка Мишка сидит в очках Alone</v>
      </c>
      <c r="AB20" s="0" t="n">
        <f aca="false">Q20</f>
        <v>349</v>
      </c>
      <c r="AC20" s="0" t="n">
        <f aca="false">ROUND(AB20*1.5,0)</f>
        <v>524</v>
      </c>
      <c r="AD20" s="9" t="s">
        <v>78</v>
      </c>
      <c r="AE20" s="10" t="s">
        <v>79</v>
      </c>
      <c r="AH20" s="0" t="n">
        <f aca="false">W20</f>
        <v>12</v>
      </c>
      <c r="AI20" s="11" t="n">
        <f aca="false">V20*10</f>
        <v>180</v>
      </c>
      <c r="AJ20" s="12" t="n">
        <v>1</v>
      </c>
      <c r="AK20" s="11" t="n">
        <f aca="false">U20*10</f>
        <v>210</v>
      </c>
      <c r="AL20" s="13" t="str">
        <f aca="false">CONCATENATE(H20,C20,"_1.jpg")</f>
        <v>https://raw.githubusercontent.com/maxuzkikh/Ozon_upload/main/Tatulya/images/A5/75_vert_1.jpg</v>
      </c>
      <c r="AM20" s="14" t="str">
        <f aca="false">CONCATENATE(CONCATENATE(H20, C20, "_2.jpg;"),CONCATENATE(H20, C20, "_3.jpg;"),CONCATENATE(H20, C20, "_4.jpg;"),CONCATENATE(H20, C20, "_5.jpg;"),CONCATENATE(H20, C20, "_6.jpg;"),CONCATENATE(H20, C20, "_7.jpg;"),CONCATENATE(H20, "instruction_A4.jpg;") )</f>
        <v>https://raw.githubusercontent.com/maxuzkikh/Ozon_upload/main/Tatulya/images/A5/75_vert_2.jpg;https://raw.githubusercontent.com/maxuzkikh/Ozon_upload/main/Tatulya/images/A5/75_vert_3.jpg;https://raw.githubusercontent.com/maxuzkikh/Ozon_upload/main/Tatulya/images/A5/75_vert_4.jpg;https://raw.githubusercontent.com/maxuzkikh/Ozon_upload/main/Tatulya/images/A5/75_vert_5.jpg;https://raw.githubusercontent.com/maxuzkikh/Ozon_upload/main/Tatulya/images/A5/75_vert_6.jpg;https://raw.githubusercontent.com/maxuzkikh/Ozon_upload/main/Tatulya/images/A5/75_vert_7.jpg;https://raw.githubusercontent.com/maxuzkikh/Ozon_upload/main/Tatulya/images/A5/instruction_A4.jpg;</v>
      </c>
      <c r="AP20" s="13" t="str">
        <f aca="false">J20</f>
        <v>Amazing Pics</v>
      </c>
      <c r="AQ20" s="15" t="s">
        <v>114</v>
      </c>
      <c r="AS20" s="10"/>
      <c r="AT20" s="0" t="str">
        <f aca="false">SUBSTITUTE(A20,"Термонаклейка ","")</f>
        <v>Мишка сидит в очках Alone</v>
      </c>
      <c r="AU20" s="9" t="s">
        <v>81</v>
      </c>
      <c r="AV20" s="0" t="str">
        <f aca="false">S20</f>
        <v>Термонаклейка Мишка сидит в очках Alone</v>
      </c>
      <c r="AX20" s="11" t="str">
        <f aca="false">X20</f>
        <v>Россия</v>
      </c>
      <c r="BA20" s="11" t="str">
        <f aca="false">R20</f>
        <v>Полимерный материал</v>
      </c>
      <c r="BC20" s="10" t="s">
        <v>79</v>
      </c>
      <c r="BD20" s="10"/>
      <c r="BE20" s="14" t="str">
        <f aca="false">CONCATENATE(H20,C20,"_color.jpg")</f>
        <v>https://raw.githubusercontent.com/maxuzkikh/Ozon_upload/main/Tatulya/images/A5/75_vert_color.jpg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Мишка сидит в очках Alone</v>
      </c>
      <c r="BR20" s="16" t="s">
        <v>82</v>
      </c>
      <c r="BS20" s="17" t="str">
        <f aca="false">CONCATENATE(H20,"Video_DTF.mp4")</f>
        <v>https://raw.githubusercontent.com/maxuzkikh/Ozon_upload/main/Tatulya/images/A5/Video_DTF.mp4</v>
      </c>
    </row>
    <row r="21" customFormat="false" ht="20.85" hidden="false" customHeight="true" outlineLevel="0" collapsed="false">
      <c r="A21" s="6" t="s">
        <v>121</v>
      </c>
      <c r="C21" s="0" t="s">
        <v>122</v>
      </c>
      <c r="D21" s="0" t="str">
        <f aca="false">CONCATENATE("C:\Users\Max\Documents\GitHub\Ozon_upload\Tatulya\barcode\A5\", A21, ".pdf")</f>
        <v>C:\Users\Max\Documents\GitHub\Ozon_upload\Tatulya\barcode\A5\Термонаклейка Мишка на Самокате.pdf</v>
      </c>
      <c r="E21" s="0" t="str">
        <f aca="false">CONCATENATE("C:\work\baby prints\MainTop\tif\tatyana\A5\set2\",C21,".tif")</f>
        <v>C:\work\baby prints\MainTop\tif\tatyana\A5\set2\77_vert.tif</v>
      </c>
      <c r="F21" s="0" t="n">
        <v>0</v>
      </c>
      <c r="G21" s="0" t="n">
        <v>2</v>
      </c>
      <c r="H21" s="10" t="s">
        <v>113</v>
      </c>
      <c r="I21" s="0" t="s">
        <v>74</v>
      </c>
      <c r="J21" s="0" t="s">
        <v>75</v>
      </c>
      <c r="M21" s="0" t="str">
        <f aca="false">A21</f>
        <v>Термонаклейка Мишка на Самокате</v>
      </c>
      <c r="O21" s="0" t="str">
        <f aca="false">"Термонаклейка для одежды:" &amp; SUBSTITUTE(A21, "Термонаклейка", "")</f>
        <v>Термонаклейка для одежды: Мишка на Самокате</v>
      </c>
      <c r="Q21" s="0" t="n">
        <v>349</v>
      </c>
      <c r="R21" s="0" t="s">
        <v>76</v>
      </c>
      <c r="S21" s="7" t="str">
        <f aca="false">A21&amp;Описание!B128</f>
        <v>Термонаклейка Мишка на Самокате</v>
      </c>
      <c r="T21" s="0" t="n">
        <v>1</v>
      </c>
      <c r="U21" s="0" t="n">
        <v>21</v>
      </c>
      <c r="V21" s="0" t="n">
        <v>18</v>
      </c>
      <c r="W21" s="0" t="n">
        <v>12</v>
      </c>
      <c r="X21" s="0" t="s">
        <v>77</v>
      </c>
      <c r="Y21" s="8"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Tatulya/images/A5/77_vert_1.jpg;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https://raw.githubusercontent.com/maxuzkikh/Ozon_upload/main/Tatulya/images/A5/Video_DTF.mp4;</v>
      </c>
      <c r="AA21" s="0" t="str">
        <f aca="false">A21</f>
        <v>Термонаклейка Мишка на Самокате</v>
      </c>
      <c r="AB21" s="0" t="n">
        <f aca="false">Q21</f>
        <v>349</v>
      </c>
      <c r="AC21" s="0" t="n">
        <f aca="false">ROUND(AB21*1.5,0)</f>
        <v>524</v>
      </c>
      <c r="AD21" s="9" t="s">
        <v>78</v>
      </c>
      <c r="AE21" s="10" t="s">
        <v>79</v>
      </c>
      <c r="AH21" s="0" t="n">
        <f aca="false">W21</f>
        <v>12</v>
      </c>
      <c r="AI21" s="11" t="n">
        <f aca="false">V21*10</f>
        <v>180</v>
      </c>
      <c r="AJ21" s="12" t="n">
        <v>1</v>
      </c>
      <c r="AK21" s="11" t="n">
        <f aca="false">U21*10</f>
        <v>210</v>
      </c>
      <c r="AL21" s="13" t="str">
        <f aca="false">CONCATENATE(H21,C21,"_1.jpg")</f>
        <v>https://raw.githubusercontent.com/maxuzkikh/Ozon_upload/main/Tatulya/images/A5/77_vert_1.jpg</v>
      </c>
      <c r="AM21" s="14" t="str">
        <f aca="false">CONCATENATE(CONCATENATE(H21, C21, "_2.jpg;"),CONCATENATE(H21, C21, "_3.jpg;"),CONCATENATE(H21, C21, "_4.jpg;"),CONCATENATE(H21, C21, "_5.jpg;"),CONCATENATE(H21, C21, "_6.jpg;"),CONCATENATE(H21, C21, "_7.jpg;"),CONCATENATE(H21, "instruction_A4.jpg;") )</f>
        <v>https://raw.githubusercontent.com/maxuzkikh/Ozon_upload/main/Tatulya/images/A5/77_vert_2.jpg;https://raw.githubusercontent.com/maxuzkikh/Ozon_upload/main/Tatulya/images/A5/77_vert_3.jpg;https://raw.githubusercontent.com/maxuzkikh/Ozon_upload/main/Tatulya/images/A5/77_vert_4.jpg;https://raw.githubusercontent.com/maxuzkikh/Ozon_upload/main/Tatulya/images/A5/77_vert_5.jpg;https://raw.githubusercontent.com/maxuzkikh/Ozon_upload/main/Tatulya/images/A5/77_vert_6.jpg;https://raw.githubusercontent.com/maxuzkikh/Ozon_upload/main/Tatulya/images/A5/77_vert_7.jpg;https://raw.githubusercontent.com/maxuzkikh/Ozon_upload/main/Tatulya/images/A5/instruction_A4.jpg;</v>
      </c>
      <c r="AP21" s="13" t="str">
        <f aca="false">J21</f>
        <v>Amazing Pics</v>
      </c>
      <c r="AQ21" s="15" t="s">
        <v>114</v>
      </c>
      <c r="AS21" s="10"/>
      <c r="AT21" s="0" t="str">
        <f aca="false">SUBSTITUTE(A21,"Термонаклейка ","")</f>
        <v>Мишка на Самокате</v>
      </c>
      <c r="AU21" s="9" t="s">
        <v>81</v>
      </c>
      <c r="AV21" s="0" t="str">
        <f aca="false">S21</f>
        <v>Термонаклейка Мишка на Самокате</v>
      </c>
      <c r="AX21" s="11" t="str">
        <f aca="false">X21</f>
        <v>Россия</v>
      </c>
      <c r="BA21" s="11" t="str">
        <f aca="false">R21</f>
        <v>Полимерный материал</v>
      </c>
      <c r="BC21" s="10" t="s">
        <v>79</v>
      </c>
      <c r="BD21" s="10"/>
      <c r="BE21" s="14" t="str">
        <f aca="false">CONCATENATE(H21,C21,"_color.jpg")</f>
        <v>https://raw.githubusercontent.com/maxuzkikh/Ozon_upload/main/Tatulya/images/A5/77_vert_color.jpg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Мишка на Самокате</v>
      </c>
      <c r="BR21" s="16" t="s">
        <v>82</v>
      </c>
      <c r="BS21" s="17" t="str">
        <f aca="false">CONCATENATE(H21,"Video_DTF.mp4")</f>
        <v>https://raw.githubusercontent.com/maxuzkikh/Ozon_upload/main/Tatulya/images/A5/Video_DTF.mp4</v>
      </c>
    </row>
    <row r="22" customFormat="false" ht="20.85" hidden="false" customHeight="true" outlineLevel="0" collapsed="false">
      <c r="A22" s="6" t="s">
        <v>123</v>
      </c>
      <c r="C22" s="0" t="s">
        <v>124</v>
      </c>
      <c r="D22" s="0" t="str">
        <f aca="false">CONCATENATE("C:\Users\Max\Documents\GitHub\Ozon_upload\Tatulya\barcode\A5\", A22, ".pdf")</f>
        <v>C:\Users\Max\Documents\GitHub\Ozon_upload\Tatulya\barcode\A5\Термонаклейка Мишка Терминатор.pdf</v>
      </c>
      <c r="E22" s="0" t="str">
        <f aca="false">CONCATENATE("C:\work\baby prints\MainTop\tif\tatyana\A5\set2\",C22,".tif")</f>
        <v>C:\work\baby prints\MainTop\tif\tatyana\A5\set2\79_vert.tif</v>
      </c>
      <c r="F22" s="0" t="n">
        <v>0</v>
      </c>
      <c r="G22" s="0" t="n">
        <v>2</v>
      </c>
      <c r="H22" s="10" t="s">
        <v>113</v>
      </c>
      <c r="I22" s="0" t="s">
        <v>74</v>
      </c>
      <c r="J22" s="0" t="s">
        <v>75</v>
      </c>
      <c r="M22" s="0" t="str">
        <f aca="false">A22</f>
        <v>Термонаклейка Мишка Терминатор</v>
      </c>
      <c r="O22" s="0" t="str">
        <f aca="false">"Термонаклейка для одежды:" &amp; SUBSTITUTE(A22, "Термонаклейка", "")</f>
        <v>Термонаклейка для одежды: Мишка Терминатор</v>
      </c>
      <c r="Q22" s="0" t="n">
        <v>349</v>
      </c>
      <c r="R22" s="0" t="s">
        <v>76</v>
      </c>
      <c r="S22" s="7" t="str">
        <f aca="false">A22&amp;Описание!B129</f>
        <v>Термонаклейка Мишка Терминатор</v>
      </c>
      <c r="T22" s="0" t="n">
        <v>1</v>
      </c>
      <c r="U22" s="0" t="n">
        <v>21</v>
      </c>
      <c r="V22" s="0" t="n">
        <v>18</v>
      </c>
      <c r="W22" s="0" t="n">
        <v>12</v>
      </c>
      <c r="X22" s="0" t="s">
        <v>77</v>
      </c>
      <c r="Y22" s="8"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Tatulya/images/A5/79_vert_1.jpg;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https://raw.githubusercontent.com/maxuzkikh/Ozon_upload/main/Tatulya/images/A5/Video_DTF.mp4;</v>
      </c>
      <c r="AA22" s="0" t="str">
        <f aca="false">A22</f>
        <v>Термонаклейка Мишка Терминатор</v>
      </c>
      <c r="AB22" s="0" t="n">
        <f aca="false">Q22</f>
        <v>349</v>
      </c>
      <c r="AC22" s="0" t="n">
        <f aca="false">ROUND(AB22*1.5,0)</f>
        <v>524</v>
      </c>
      <c r="AD22" s="9" t="s">
        <v>78</v>
      </c>
      <c r="AE22" s="10" t="s">
        <v>79</v>
      </c>
      <c r="AH22" s="0" t="n">
        <f aca="false">W22</f>
        <v>12</v>
      </c>
      <c r="AI22" s="11" t="n">
        <f aca="false">V22*10</f>
        <v>180</v>
      </c>
      <c r="AJ22" s="12" t="n">
        <v>1</v>
      </c>
      <c r="AK22" s="11" t="n">
        <f aca="false">U22*10</f>
        <v>210</v>
      </c>
      <c r="AL22" s="13" t="str">
        <f aca="false">CONCATENATE(H22,C22,"_1.jpg")</f>
        <v>https://raw.githubusercontent.com/maxuzkikh/Ozon_upload/main/Tatulya/images/A5/79_vert_1.jpg</v>
      </c>
      <c r="AM22" s="14" t="str">
        <f aca="false">CONCATENATE(CONCATENATE(H22, C22, "_2.jpg;"),CONCATENATE(H22, C22, "_3.jpg;"),CONCATENATE(H22, C22, "_4.jpg;"),CONCATENATE(H22, C22, "_5.jpg;"),CONCATENATE(H22, C22, "_6.jpg;"),CONCATENATE(H22, C22, "_7.jpg;"),CONCATENATE(H22, "instruction_A4.jpg;") )</f>
        <v>https://raw.githubusercontent.com/maxuzkikh/Ozon_upload/main/Tatulya/images/A5/79_vert_2.jpg;https://raw.githubusercontent.com/maxuzkikh/Ozon_upload/main/Tatulya/images/A5/79_vert_3.jpg;https://raw.githubusercontent.com/maxuzkikh/Ozon_upload/main/Tatulya/images/A5/79_vert_4.jpg;https://raw.githubusercontent.com/maxuzkikh/Ozon_upload/main/Tatulya/images/A5/79_vert_5.jpg;https://raw.githubusercontent.com/maxuzkikh/Ozon_upload/main/Tatulya/images/A5/79_vert_6.jpg;https://raw.githubusercontent.com/maxuzkikh/Ozon_upload/main/Tatulya/images/A5/79_vert_7.jpg;https://raw.githubusercontent.com/maxuzkikh/Ozon_upload/main/Tatulya/images/A5/instruction_A4.jpg;</v>
      </c>
      <c r="AP22" s="13" t="str">
        <f aca="false">J22</f>
        <v>Amazing Pics</v>
      </c>
      <c r="AQ22" s="15" t="s">
        <v>114</v>
      </c>
      <c r="AS22" s="10"/>
      <c r="AT22" s="0" t="str">
        <f aca="false">SUBSTITUTE(A22,"Термонаклейка ","")</f>
        <v>Мишка Терминатор</v>
      </c>
      <c r="AU22" s="9" t="s">
        <v>81</v>
      </c>
      <c r="AV22" s="0" t="str">
        <f aca="false">S22</f>
        <v>Термонаклейка Мишка Терминатор</v>
      </c>
      <c r="AX22" s="11" t="str">
        <f aca="false">X22</f>
        <v>Россия</v>
      </c>
      <c r="BA22" s="11" t="str">
        <f aca="false">R22</f>
        <v>Полимерный материал</v>
      </c>
      <c r="BC22" s="10" t="s">
        <v>79</v>
      </c>
      <c r="BD22" s="10"/>
      <c r="BE22" s="14" t="str">
        <f aca="false">CONCATENATE(H22,C22,"_color.jpg")</f>
        <v>https://raw.githubusercontent.com/maxuzkikh/Ozon_upload/main/Tatulya/images/A5/79_vert_color.jpg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Мишка Терминатор</v>
      </c>
      <c r="BR22" s="16" t="s">
        <v>82</v>
      </c>
      <c r="BS22" s="17" t="str">
        <f aca="false">CONCATENATE(H22,"Video_DTF.mp4")</f>
        <v>https://raw.githubusercontent.com/maxuzkikh/Ozon_upload/main/Tatulya/images/A5/Video_DTF.mp4</v>
      </c>
    </row>
    <row r="23" customFormat="false" ht="20.85" hidden="false" customHeight="true" outlineLevel="0" collapsed="false">
      <c r="A23" s="6" t="s">
        <v>125</v>
      </c>
      <c r="C23" s="0" t="s">
        <v>126</v>
      </c>
      <c r="D23" s="0" t="str">
        <f aca="false">CONCATENATE("C:\Users\Max\Documents\GitHub\Ozon_upload\Tatulya\barcode\A5\", A23, ".pdf")</f>
        <v>C:\Users\Max\Documents\GitHub\Ozon_upload\Tatulya\barcode\A5\Термонаклейка Мишка гидроцикл волна лето.pdf</v>
      </c>
      <c r="E23" s="0" t="str">
        <f aca="false">CONCATENATE("C:\work\baby prints\MainTop\tif\tatyana\A5\set2\",C23,".tif")</f>
        <v>C:\work\baby prints\MainTop\tif\tatyana\A5\set2\80_horiz.tif</v>
      </c>
      <c r="F23" s="0" t="n">
        <v>1</v>
      </c>
      <c r="G23" s="0" t="n">
        <v>2</v>
      </c>
      <c r="H23" s="10" t="s">
        <v>113</v>
      </c>
      <c r="I23" s="0" t="s">
        <v>74</v>
      </c>
      <c r="J23" s="0" t="s">
        <v>75</v>
      </c>
      <c r="M23" s="0" t="str">
        <f aca="false">A23</f>
        <v>Термонаклейка Мишка гидроцикл волна лето</v>
      </c>
      <c r="O23" s="0" t="str">
        <f aca="false">"Термонаклейка для одежды:" &amp; SUBSTITUTE(A23, "Термонаклейка", "")</f>
        <v>Термонаклейка для одежды: Мишка гидроцикл волна лето</v>
      </c>
      <c r="Q23" s="0" t="n">
        <v>349</v>
      </c>
      <c r="R23" s="0" t="s">
        <v>76</v>
      </c>
      <c r="S23" s="7" t="str">
        <f aca="false">A23&amp;Описание!B130</f>
        <v>Термонаклейка Мишка гидроцикл волна лето</v>
      </c>
      <c r="T23" s="0" t="n">
        <v>1</v>
      </c>
      <c r="U23" s="0" t="n">
        <v>21</v>
      </c>
      <c r="V23" s="0" t="n">
        <v>18</v>
      </c>
      <c r="W23" s="0" t="n">
        <v>12</v>
      </c>
      <c r="X23" s="0" t="s">
        <v>77</v>
      </c>
      <c r="Y23" s="8"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Tatulya/images/A5/80_horiz_1.jpg;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https://raw.githubusercontent.com/maxuzkikh/Ozon_upload/main/Tatulya/images/A5/Video_DTF.mp4;</v>
      </c>
      <c r="AA23" s="0" t="str">
        <f aca="false">A23</f>
        <v>Термонаклейка Мишка гидроцикл волна лето</v>
      </c>
      <c r="AB23" s="0" t="n">
        <f aca="false">Q23</f>
        <v>349</v>
      </c>
      <c r="AC23" s="0" t="n">
        <f aca="false">ROUND(AB23*1.5,0)</f>
        <v>524</v>
      </c>
      <c r="AD23" s="9" t="s">
        <v>78</v>
      </c>
      <c r="AE23" s="10" t="s">
        <v>79</v>
      </c>
      <c r="AH23" s="0" t="n">
        <f aca="false">W23</f>
        <v>12</v>
      </c>
      <c r="AI23" s="11" t="n">
        <f aca="false">V23*10</f>
        <v>180</v>
      </c>
      <c r="AJ23" s="12" t="n">
        <v>1</v>
      </c>
      <c r="AK23" s="11" t="n">
        <f aca="false">U23*10</f>
        <v>210</v>
      </c>
      <c r="AL23" s="13" t="str">
        <f aca="false">CONCATENATE(H23,C23,"_1.jpg")</f>
        <v>https://raw.githubusercontent.com/maxuzkikh/Ozon_upload/main/Tatulya/images/A5/80_horiz_1.jpg</v>
      </c>
      <c r="AM23" s="14" t="str">
        <f aca="false">CONCATENATE(CONCATENATE(H23, C23, "_2.jpg;"),CONCATENATE(H23, C23, "_3.jpg;"),CONCATENATE(H23, C23, "_4.jpg;"),CONCATENATE(H23, C23, "_5.jpg;"),CONCATENATE(H23, C23, "_6.jpg;"),CONCATENATE(H23, C23, "_7.jpg;"),CONCATENATE(H23, "instruction_A4.jpg;") )</f>
        <v>https://raw.githubusercontent.com/maxuzkikh/Ozon_upload/main/Tatulya/images/A5/80_horiz_2.jpg;https://raw.githubusercontent.com/maxuzkikh/Ozon_upload/main/Tatulya/images/A5/80_horiz_3.jpg;https://raw.githubusercontent.com/maxuzkikh/Ozon_upload/main/Tatulya/images/A5/80_horiz_4.jpg;https://raw.githubusercontent.com/maxuzkikh/Ozon_upload/main/Tatulya/images/A5/80_horiz_5.jpg;https://raw.githubusercontent.com/maxuzkikh/Ozon_upload/main/Tatulya/images/A5/80_horiz_6.jpg;https://raw.githubusercontent.com/maxuzkikh/Ozon_upload/main/Tatulya/images/A5/80_horiz_7.jpg;https://raw.githubusercontent.com/maxuzkikh/Ozon_upload/main/Tatulya/images/A5/instruction_A4.jpg;</v>
      </c>
      <c r="AP23" s="13" t="str">
        <f aca="false">J23</f>
        <v>Amazing Pics</v>
      </c>
      <c r="AQ23" s="15" t="s">
        <v>114</v>
      </c>
      <c r="AS23" s="10"/>
      <c r="AT23" s="0" t="str">
        <f aca="false">SUBSTITUTE(A23,"Термонаклейка ","")</f>
        <v>Мишка гидроцикл волна лето</v>
      </c>
      <c r="AU23" s="9" t="s">
        <v>81</v>
      </c>
      <c r="AV23" s="0" t="str">
        <f aca="false">S23</f>
        <v>Термонаклейка Мишка гидроцикл волна лето</v>
      </c>
      <c r="AX23" s="11" t="str">
        <f aca="false">X23</f>
        <v>Россия</v>
      </c>
      <c r="BA23" s="11" t="str">
        <f aca="false">R23</f>
        <v>Полимерный материал</v>
      </c>
      <c r="BC23" s="10" t="s">
        <v>79</v>
      </c>
      <c r="BD23" s="10"/>
      <c r="BE23" s="14" t="str">
        <f aca="false">CONCATENATE(H23,C23,"_color.jpg")</f>
        <v>https://raw.githubusercontent.com/maxuzkikh/Ozon_upload/main/Tatulya/images/A5/80_horiz_color.jpg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Мишка гидроцикл волна лето</v>
      </c>
      <c r="BR23" s="16" t="s">
        <v>82</v>
      </c>
      <c r="BS23" s="17" t="str">
        <f aca="false">CONCATENATE(H23,"Video_DTF.mp4")</f>
        <v>https://raw.githubusercontent.com/maxuzkikh/Ozon_upload/main/Tatulya/images/A5/Video_DTF.mp4</v>
      </c>
    </row>
    <row r="24" customFormat="false" ht="20.85" hidden="false" customHeight="true" outlineLevel="0" collapsed="false">
      <c r="A24" s="6" t="s">
        <v>127</v>
      </c>
      <c r="C24" s="0" t="s">
        <v>128</v>
      </c>
      <c r="D24" s="0" t="str">
        <f aca="false">CONCATENATE("C:\Users\Max\Documents\GitHub\Ozon_upload\Tatulya\barcode\A5\", A24, ".pdf")</f>
        <v>C:\Users\Max\Documents\GitHub\Ozon_upload\Tatulya\barcode\A5\Термонаклейка Мишка репер читает с микрофоном.pdf</v>
      </c>
      <c r="E24" s="0" t="str">
        <f aca="false">CONCATENATE("C:\work\baby prints\MainTop\tif\tatyana\A5\set2\",C24,".tif")</f>
        <v>C:\work\baby prints\MainTop\tif\tatyana\A5\set2\81_vert.tif</v>
      </c>
      <c r="F24" s="0" t="n">
        <v>0</v>
      </c>
      <c r="G24" s="0" t="n">
        <v>2</v>
      </c>
      <c r="H24" s="10" t="s">
        <v>113</v>
      </c>
      <c r="I24" s="0" t="s">
        <v>74</v>
      </c>
      <c r="J24" s="0" t="s">
        <v>75</v>
      </c>
      <c r="M24" s="0" t="str">
        <f aca="false">A24</f>
        <v>Термонаклейка Мишка репер читает с микрофоном</v>
      </c>
      <c r="O24" s="0" t="str">
        <f aca="false">"Термонаклейка для одежды:" &amp; SUBSTITUTE(A24, "Термонаклейка", "")</f>
        <v>Термонаклейка для одежды: Мишка репер читает с микрофоном</v>
      </c>
      <c r="Q24" s="0" t="n">
        <v>349</v>
      </c>
      <c r="R24" s="0" t="s">
        <v>76</v>
      </c>
      <c r="S24" s="7" t="str">
        <f aca="false">A24&amp;Описание!B131</f>
        <v>Термонаклейка Мишка репер читает с микрофоном</v>
      </c>
      <c r="T24" s="0" t="n">
        <v>1</v>
      </c>
      <c r="U24" s="0" t="n">
        <v>21</v>
      </c>
      <c r="V24" s="0" t="n">
        <v>18</v>
      </c>
      <c r="W24" s="0" t="n">
        <v>12</v>
      </c>
      <c r="X24" s="0" t="s">
        <v>77</v>
      </c>
      <c r="Y24" s="8"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Tatulya/images/A5/81_vert_1.jpg;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https://raw.githubusercontent.com/maxuzkikh/Ozon_upload/main/Tatulya/images/A5/Video_DTF.mp4;</v>
      </c>
      <c r="AA24" s="0" t="str">
        <f aca="false">A24</f>
        <v>Термонаклейка Мишка репер читает с микрофоном</v>
      </c>
      <c r="AB24" s="0" t="n">
        <f aca="false">Q24</f>
        <v>349</v>
      </c>
      <c r="AC24" s="0" t="n">
        <f aca="false">ROUND(AB24*1.5,0)</f>
        <v>524</v>
      </c>
      <c r="AD24" s="9" t="s">
        <v>78</v>
      </c>
      <c r="AE24" s="10" t="s">
        <v>79</v>
      </c>
      <c r="AH24" s="0" t="n">
        <f aca="false">W24</f>
        <v>12</v>
      </c>
      <c r="AI24" s="11" t="n">
        <f aca="false">V24*10</f>
        <v>180</v>
      </c>
      <c r="AJ24" s="12" t="n">
        <v>1</v>
      </c>
      <c r="AK24" s="11" t="n">
        <f aca="false">U24*10</f>
        <v>210</v>
      </c>
      <c r="AL24" s="13" t="str">
        <f aca="false">CONCATENATE(H24,C24,"_1.jpg")</f>
        <v>https://raw.githubusercontent.com/maxuzkikh/Ozon_upload/main/Tatulya/images/A5/81_vert_1.jpg</v>
      </c>
      <c r="AM24" s="14" t="str">
        <f aca="false">CONCATENATE(CONCATENATE(H24, C24, "_2.jpg;"),CONCATENATE(H24, C24, "_3.jpg;"),CONCATENATE(H24, C24, "_4.jpg;"),CONCATENATE(H24, C24, "_5.jpg;"),CONCATENATE(H24, C24, "_6.jpg;"),CONCATENATE(H24, C24, "_7.jpg;"),CONCATENATE(H24, "instruction_A4.jpg;") )</f>
        <v>https://raw.githubusercontent.com/maxuzkikh/Ozon_upload/main/Tatulya/images/A5/81_vert_2.jpg;https://raw.githubusercontent.com/maxuzkikh/Ozon_upload/main/Tatulya/images/A5/81_vert_3.jpg;https://raw.githubusercontent.com/maxuzkikh/Ozon_upload/main/Tatulya/images/A5/81_vert_4.jpg;https://raw.githubusercontent.com/maxuzkikh/Ozon_upload/main/Tatulya/images/A5/81_vert_5.jpg;https://raw.githubusercontent.com/maxuzkikh/Ozon_upload/main/Tatulya/images/A5/81_vert_6.jpg;https://raw.githubusercontent.com/maxuzkikh/Ozon_upload/main/Tatulya/images/A5/81_vert_7.jpg;https://raw.githubusercontent.com/maxuzkikh/Ozon_upload/main/Tatulya/images/A5/instruction_A4.jpg;</v>
      </c>
      <c r="AP24" s="13" t="str">
        <f aca="false">J24</f>
        <v>Amazing Pics</v>
      </c>
      <c r="AQ24" s="15" t="s">
        <v>114</v>
      </c>
      <c r="AS24" s="10"/>
      <c r="AT24" s="0" t="str">
        <f aca="false">SUBSTITUTE(A24,"Термонаклейка ","")</f>
        <v>Мишка репер читает с микрофоном</v>
      </c>
      <c r="AU24" s="9" t="s">
        <v>81</v>
      </c>
      <c r="AV24" s="0" t="str">
        <f aca="false">S24</f>
        <v>Термонаклейка Мишка репер читает с микрофоном</v>
      </c>
      <c r="AX24" s="11" t="str">
        <f aca="false">X24</f>
        <v>Россия</v>
      </c>
      <c r="BA24" s="11" t="str">
        <f aca="false">R24</f>
        <v>Полимерный материал</v>
      </c>
      <c r="BC24" s="10" t="s">
        <v>79</v>
      </c>
      <c r="BD24" s="10"/>
      <c r="BE24" s="14" t="str">
        <f aca="false">CONCATENATE(H24,C24,"_color.jpg")</f>
        <v>https://raw.githubusercontent.com/maxuzkikh/Ozon_upload/main/Tatulya/images/A5/81_vert_color.jpg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Мишка репер читает с микрофоном</v>
      </c>
      <c r="BR24" s="16" t="s">
        <v>82</v>
      </c>
      <c r="BS24" s="17" t="str">
        <f aca="false">CONCATENATE(H24,"Video_DTF.mp4")</f>
        <v>https://raw.githubusercontent.com/maxuzkikh/Ozon_upload/main/Tatulya/images/A5/Video_DTF.mp4</v>
      </c>
    </row>
    <row r="25" customFormat="false" ht="20.85" hidden="false" customHeight="true" outlineLevel="0" collapsed="false">
      <c r="A25" s="6" t="s">
        <v>129</v>
      </c>
      <c r="C25" s="0" t="s">
        <v>130</v>
      </c>
      <c r="D25" s="0" t="str">
        <f aca="false">CONCATENATE("C:\Users\Max\Documents\GitHub\Ozon_upload\Tatulya\barcode\A5\", A25, ".pdf")</f>
        <v>C:\Users\Max\Documents\GitHub\Ozon_upload\Tatulya\barcode\A5\Термонаклейка Мишка Серфинг с парусом волна.pdf</v>
      </c>
      <c r="E25" s="0" t="str">
        <f aca="false">CONCATENATE("C:\work\baby prints\MainTop\tif\tatyana\A5\set2\",C25,".tif")</f>
        <v>C:\work\baby prints\MainTop\tif\tatyana\A5\set2\82_vert.tif</v>
      </c>
      <c r="F25" s="0" t="n">
        <v>0</v>
      </c>
      <c r="G25" s="0" t="n">
        <v>2</v>
      </c>
      <c r="H25" s="10" t="s">
        <v>113</v>
      </c>
      <c r="I25" s="0" t="s">
        <v>74</v>
      </c>
      <c r="J25" s="0" t="s">
        <v>75</v>
      </c>
      <c r="M25" s="0" t="str">
        <f aca="false">A25</f>
        <v>Термонаклейка Мишка Серфинг с парусом волна</v>
      </c>
      <c r="O25" s="0" t="str">
        <f aca="false">"Термонаклейка для одежды:" &amp; SUBSTITUTE(A25, "Термонаклейка", "")</f>
        <v>Термонаклейка для одежды: Мишка Серфинг с парусом волна</v>
      </c>
      <c r="Q25" s="0" t="n">
        <v>349</v>
      </c>
      <c r="R25" s="0" t="s">
        <v>76</v>
      </c>
      <c r="S25" s="7" t="str">
        <f aca="false">A25&amp;Описание!B132</f>
        <v>Термонаклейка Мишка Серфинг с парусом волна</v>
      </c>
      <c r="T25" s="0" t="n">
        <v>1</v>
      </c>
      <c r="U25" s="0" t="n">
        <v>21</v>
      </c>
      <c r="V25" s="0" t="n">
        <v>18</v>
      </c>
      <c r="W25" s="0" t="n">
        <v>12</v>
      </c>
      <c r="X25" s="0" t="s">
        <v>77</v>
      </c>
      <c r="Y25" s="8"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Tatulya/images/A5/82_vert_1.jpg;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https://raw.githubusercontent.com/maxuzkikh/Ozon_upload/main/Tatulya/images/A5/Video_DTF.mp4;</v>
      </c>
      <c r="AA25" s="0" t="str">
        <f aca="false">A25</f>
        <v>Термонаклейка Мишка Серфинг с парусом волна</v>
      </c>
      <c r="AB25" s="0" t="n">
        <f aca="false">Q25</f>
        <v>349</v>
      </c>
      <c r="AC25" s="0" t="n">
        <f aca="false">ROUND(AB25*1.5,0)</f>
        <v>524</v>
      </c>
      <c r="AD25" s="9" t="s">
        <v>78</v>
      </c>
      <c r="AE25" s="10" t="s">
        <v>79</v>
      </c>
      <c r="AH25" s="0" t="n">
        <f aca="false">W25</f>
        <v>12</v>
      </c>
      <c r="AI25" s="11" t="n">
        <f aca="false">V25*10</f>
        <v>180</v>
      </c>
      <c r="AJ25" s="12" t="n">
        <v>1</v>
      </c>
      <c r="AK25" s="11" t="n">
        <f aca="false">U25*10</f>
        <v>210</v>
      </c>
      <c r="AL25" s="13" t="str">
        <f aca="false">CONCATENATE(H25,C25,"_1.jpg")</f>
        <v>https://raw.githubusercontent.com/maxuzkikh/Ozon_upload/main/Tatulya/images/A5/82_vert_1.jpg</v>
      </c>
      <c r="AM25" s="14" t="str">
        <f aca="false">CONCATENATE(CONCATENATE(H25, C25, "_2.jpg;"),CONCATENATE(H25, C25, "_3.jpg;"),CONCATENATE(H25, C25, "_4.jpg;"),CONCATENATE(H25, C25, "_5.jpg;"),CONCATENATE(H25, C25, "_6.jpg;"),CONCATENATE(H25, C25, "_7.jpg;"),CONCATENATE(H25, "instruction_A4.jpg;") )</f>
        <v>https://raw.githubusercontent.com/maxuzkikh/Ozon_upload/main/Tatulya/images/A5/82_vert_2.jpg;https://raw.githubusercontent.com/maxuzkikh/Ozon_upload/main/Tatulya/images/A5/82_vert_3.jpg;https://raw.githubusercontent.com/maxuzkikh/Ozon_upload/main/Tatulya/images/A5/82_vert_4.jpg;https://raw.githubusercontent.com/maxuzkikh/Ozon_upload/main/Tatulya/images/A5/82_vert_5.jpg;https://raw.githubusercontent.com/maxuzkikh/Ozon_upload/main/Tatulya/images/A5/82_vert_6.jpg;https://raw.githubusercontent.com/maxuzkikh/Ozon_upload/main/Tatulya/images/A5/82_vert_7.jpg;https://raw.githubusercontent.com/maxuzkikh/Ozon_upload/main/Tatulya/images/A5/instruction_A4.jpg;</v>
      </c>
      <c r="AP25" s="13" t="str">
        <f aca="false">J25</f>
        <v>Amazing Pics</v>
      </c>
      <c r="AQ25" s="15" t="s">
        <v>114</v>
      </c>
      <c r="AS25" s="10"/>
      <c r="AT25" s="0" t="str">
        <f aca="false">SUBSTITUTE(A25,"Термонаклейка ","")</f>
        <v>Мишка Серфинг с парусом волна</v>
      </c>
      <c r="AU25" s="9" t="s">
        <v>81</v>
      </c>
      <c r="AV25" s="0" t="str">
        <f aca="false">S25</f>
        <v>Термонаклейка Мишка Серфинг с парусом волна</v>
      </c>
      <c r="AX25" s="11" t="str">
        <f aca="false">X25</f>
        <v>Россия</v>
      </c>
      <c r="BA25" s="11" t="str">
        <f aca="false">R25</f>
        <v>Полимерный материал</v>
      </c>
      <c r="BC25" s="10" t="s">
        <v>79</v>
      </c>
      <c r="BD25" s="10"/>
      <c r="BE25" s="14" t="str">
        <f aca="false">CONCATENATE(H25,C25,"_color.jpg")</f>
        <v>https://raw.githubusercontent.com/maxuzkikh/Ozon_upload/main/Tatulya/images/A5/82_vert_color.jpg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Мишка Серфинг с парусом волна</v>
      </c>
      <c r="BR25" s="16" t="s">
        <v>82</v>
      </c>
      <c r="BS25" s="17" t="str">
        <f aca="false">CONCATENATE(H25,"Video_DTF.mp4")</f>
        <v>https://raw.githubusercontent.com/maxuzkikh/Ozon_upload/main/Tatulya/images/A5/Video_DTF.mp4</v>
      </c>
    </row>
    <row r="26" customFormat="false" ht="20.85" hidden="false" customHeight="true" outlineLevel="0" collapsed="false">
      <c r="A26" s="6" t="s">
        <v>131</v>
      </c>
      <c r="C26" s="0" t="s">
        <v>132</v>
      </c>
      <c r="D26" s="0" t="str">
        <f aca="false">CONCATENATE("C:\Users\Max\Documents\GitHub\Ozon_upload\Tatulya\barcode\A5\", A26, ".pdf")</f>
        <v>C:\Users\Max\Documents\GitHub\Ozon_upload\Tatulya\barcode\A5\Термонаклейка Мишка маска плавание лето селфи.pdf</v>
      </c>
      <c r="E26" s="0" t="str">
        <f aca="false">CONCATENATE("C:\work\baby prints\MainTop\tif\tatyana\A5\set2\",C26,".tif")</f>
        <v>C:\work\baby prints\MainTop\tif\tatyana\A5\set2\84_vert.tif</v>
      </c>
      <c r="F26" s="0" t="n">
        <v>0</v>
      </c>
      <c r="G26" s="0" t="n">
        <v>2</v>
      </c>
      <c r="H26" s="10" t="s">
        <v>113</v>
      </c>
      <c r="I26" s="0" t="s">
        <v>74</v>
      </c>
      <c r="J26" s="0" t="s">
        <v>75</v>
      </c>
      <c r="M26" s="0" t="str">
        <f aca="false">A26</f>
        <v>Термонаклейка Мишка маска плавание лето селфи</v>
      </c>
      <c r="O26" s="0" t="str">
        <f aca="false">"Термонаклейка для одежды:" &amp; SUBSTITUTE(A26, "Термонаклейка", "")</f>
        <v>Термонаклейка для одежды: Мишка маска плавание лето селфи</v>
      </c>
      <c r="Q26" s="0" t="n">
        <v>349</v>
      </c>
      <c r="R26" s="0" t="s">
        <v>76</v>
      </c>
      <c r="S26" s="7" t="str">
        <f aca="false">A26&amp;Описание!B133</f>
        <v>Термонаклейка Мишка маска плавание лето селфи</v>
      </c>
      <c r="T26" s="0" t="n">
        <v>1</v>
      </c>
      <c r="U26" s="0" t="n">
        <v>21</v>
      </c>
      <c r="V26" s="0" t="n">
        <v>18</v>
      </c>
      <c r="W26" s="0" t="n">
        <v>12</v>
      </c>
      <c r="X26" s="0" t="s">
        <v>77</v>
      </c>
      <c r="Y26" s="8"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Tatulya/images/A5/84_vert_1.jpg;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https://raw.githubusercontent.com/maxuzkikh/Ozon_upload/main/Tatulya/images/A5/Video_DTF.mp4;</v>
      </c>
      <c r="AA26" s="0" t="str">
        <f aca="false">A26</f>
        <v>Термонаклейка Мишка маска плавание лето селфи</v>
      </c>
      <c r="AB26" s="0" t="n">
        <f aca="false">Q26</f>
        <v>349</v>
      </c>
      <c r="AC26" s="0" t="n">
        <f aca="false">ROUND(AB26*1.5,0)</f>
        <v>524</v>
      </c>
      <c r="AD26" s="9" t="s">
        <v>78</v>
      </c>
      <c r="AE26" s="10" t="s">
        <v>79</v>
      </c>
      <c r="AH26" s="0" t="n">
        <f aca="false">W26</f>
        <v>12</v>
      </c>
      <c r="AI26" s="11" t="n">
        <f aca="false">V26*10</f>
        <v>180</v>
      </c>
      <c r="AJ26" s="12" t="n">
        <v>1</v>
      </c>
      <c r="AK26" s="11" t="n">
        <f aca="false">U26*10</f>
        <v>210</v>
      </c>
      <c r="AL26" s="13" t="str">
        <f aca="false">CONCATENATE(H26,C26,"_1.jpg")</f>
        <v>https://raw.githubusercontent.com/maxuzkikh/Ozon_upload/main/Tatulya/images/A5/84_vert_1.jpg</v>
      </c>
      <c r="AM26" s="14" t="str">
        <f aca="false">CONCATENATE(CONCATENATE(H26, C26, "_2.jpg;"),CONCATENATE(H26, C26, "_3.jpg;"),CONCATENATE(H26, C26, "_4.jpg;"),CONCATENATE(H26, C26, "_5.jpg;"),CONCATENATE(H26, C26, "_6.jpg;"),CONCATENATE(H26, C26, "_7.jpg;"),CONCATENATE(H26, "instruction_A4.jpg;") )</f>
        <v>https://raw.githubusercontent.com/maxuzkikh/Ozon_upload/main/Tatulya/images/A5/84_vert_2.jpg;https://raw.githubusercontent.com/maxuzkikh/Ozon_upload/main/Tatulya/images/A5/84_vert_3.jpg;https://raw.githubusercontent.com/maxuzkikh/Ozon_upload/main/Tatulya/images/A5/84_vert_4.jpg;https://raw.githubusercontent.com/maxuzkikh/Ozon_upload/main/Tatulya/images/A5/84_vert_5.jpg;https://raw.githubusercontent.com/maxuzkikh/Ozon_upload/main/Tatulya/images/A5/84_vert_6.jpg;https://raw.githubusercontent.com/maxuzkikh/Ozon_upload/main/Tatulya/images/A5/84_vert_7.jpg;https://raw.githubusercontent.com/maxuzkikh/Ozon_upload/main/Tatulya/images/A5/instruction_A4.jpg;</v>
      </c>
      <c r="AP26" s="13" t="str">
        <f aca="false">J26</f>
        <v>Amazing Pics</v>
      </c>
      <c r="AQ26" s="15" t="s">
        <v>114</v>
      </c>
      <c r="AS26" s="10"/>
      <c r="AT26" s="0" t="str">
        <f aca="false">SUBSTITUTE(A26,"Термонаклейка ","")</f>
        <v>Мишка маска плавание лето селфи</v>
      </c>
      <c r="AU26" s="9" t="s">
        <v>81</v>
      </c>
      <c r="AV26" s="0" t="str">
        <f aca="false">S26</f>
        <v>Термонаклейка Мишка маска плавание лето селфи</v>
      </c>
      <c r="AX26" s="11" t="str">
        <f aca="false">X26</f>
        <v>Россия</v>
      </c>
      <c r="BA26" s="11" t="str">
        <f aca="false">R26</f>
        <v>Полимерный материал</v>
      </c>
      <c r="BC26" s="10" t="s">
        <v>79</v>
      </c>
      <c r="BD26" s="10"/>
      <c r="BE26" s="14" t="str">
        <f aca="false">CONCATENATE(H26,C26,"_color.jpg")</f>
        <v>https://raw.githubusercontent.com/maxuzkikh/Ozon_upload/main/Tatulya/images/A5/84_vert_color.jpg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маска плавание лето селфи</v>
      </c>
      <c r="BR26" s="16" t="s">
        <v>82</v>
      </c>
      <c r="BS26" s="17" t="str">
        <f aca="false">CONCATENATE(H26,"Video_DTF.mp4")</f>
        <v>https://raw.githubusercontent.com/maxuzkikh/Ozon_upload/main/Tatulya/images/A5/Video_DTF.mp4</v>
      </c>
    </row>
    <row r="27" customFormat="false" ht="20.85" hidden="false" customHeight="true" outlineLevel="0" collapsed="false">
      <c r="A27" s="6" t="s">
        <v>133</v>
      </c>
      <c r="C27" s="0" t="s">
        <v>134</v>
      </c>
      <c r="D27" s="0" t="str">
        <f aca="false">CONCATENATE("C:\Users\Max\Documents\GitHub\Ozon_upload\Tatulya\barcode\A5\", A27, ".pdf")</f>
        <v>C:\Users\Max\Documents\GitHub\Ozon_upload\Tatulya\barcode\A5\Термонаклейка Мишка на лыжах.pdf</v>
      </c>
      <c r="E27" s="0" t="str">
        <f aca="false">CONCATENATE("C:\work\baby prints\MainTop\tif\tatyana\A5\set2\",C27,".tif")</f>
        <v>C:\work\baby prints\MainTop\tif\tatyana\A5\set2\87_vert.tif</v>
      </c>
      <c r="F27" s="0" t="n">
        <v>0</v>
      </c>
      <c r="G27" s="0" t="n">
        <v>2</v>
      </c>
      <c r="H27" s="10" t="s">
        <v>113</v>
      </c>
      <c r="I27" s="0" t="s">
        <v>74</v>
      </c>
      <c r="J27" s="0" t="s">
        <v>75</v>
      </c>
      <c r="M27" s="0" t="str">
        <f aca="false">A27</f>
        <v>Термонаклейка Мишка на лыжах</v>
      </c>
      <c r="O27" s="0" t="str">
        <f aca="false">"Термонаклейка для одежды:" &amp; SUBSTITUTE(A27, "Термонаклейка", "")</f>
        <v>Термонаклейка для одежды: Мишка на лыжах</v>
      </c>
      <c r="Q27" s="0" t="n">
        <v>349</v>
      </c>
      <c r="R27" s="0" t="s">
        <v>76</v>
      </c>
      <c r="S27" s="7" t="str">
        <f aca="false">A27&amp;Описание!B134</f>
        <v>Термонаклейка Мишка на лыжах</v>
      </c>
      <c r="T27" s="0" t="n">
        <v>1</v>
      </c>
      <c r="U27" s="0" t="n">
        <v>21</v>
      </c>
      <c r="V27" s="0" t="n">
        <v>18</v>
      </c>
      <c r="W27" s="0" t="n">
        <v>12</v>
      </c>
      <c r="X27" s="0" t="s">
        <v>77</v>
      </c>
      <c r="Y27" s="8"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Tatulya/images/A5/87_vert_1.jpg;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https://raw.githubusercontent.com/maxuzkikh/Ozon_upload/main/Tatulya/images/A5/Video_DTF.mp4;</v>
      </c>
      <c r="AA27" s="0" t="str">
        <f aca="false">A27</f>
        <v>Термонаклейка Мишка на лыжах</v>
      </c>
      <c r="AB27" s="0" t="n">
        <f aca="false">Q27</f>
        <v>349</v>
      </c>
      <c r="AC27" s="0" t="n">
        <f aca="false">ROUND(AB27*1.5,0)</f>
        <v>524</v>
      </c>
      <c r="AD27" s="9" t="s">
        <v>78</v>
      </c>
      <c r="AE27" s="10" t="s">
        <v>79</v>
      </c>
      <c r="AH27" s="0" t="n">
        <f aca="false">W27</f>
        <v>12</v>
      </c>
      <c r="AI27" s="11" t="n">
        <f aca="false">V27*10</f>
        <v>180</v>
      </c>
      <c r="AJ27" s="12" t="n">
        <v>1</v>
      </c>
      <c r="AK27" s="11" t="n">
        <f aca="false">U27*10</f>
        <v>210</v>
      </c>
      <c r="AL27" s="13" t="str">
        <f aca="false">CONCATENATE(H27,C27,"_1.jpg")</f>
        <v>https://raw.githubusercontent.com/maxuzkikh/Ozon_upload/main/Tatulya/images/A5/87_vert_1.jpg</v>
      </c>
      <c r="AM27" s="14" t="str">
        <f aca="false">CONCATENATE(CONCATENATE(H27, C27, "_2.jpg;"),CONCATENATE(H27, C27, "_3.jpg;"),CONCATENATE(H27, C27, "_4.jpg;"),CONCATENATE(H27, C27, "_5.jpg;"),CONCATENATE(H27, C27, "_6.jpg;"),CONCATENATE(H27, C27, "_7.jpg;"),CONCATENATE(H27, "instruction_A4.jpg;") )</f>
        <v>https://raw.githubusercontent.com/maxuzkikh/Ozon_upload/main/Tatulya/images/A5/87_vert_2.jpg;https://raw.githubusercontent.com/maxuzkikh/Ozon_upload/main/Tatulya/images/A5/87_vert_3.jpg;https://raw.githubusercontent.com/maxuzkikh/Ozon_upload/main/Tatulya/images/A5/87_vert_4.jpg;https://raw.githubusercontent.com/maxuzkikh/Ozon_upload/main/Tatulya/images/A5/87_vert_5.jpg;https://raw.githubusercontent.com/maxuzkikh/Ozon_upload/main/Tatulya/images/A5/87_vert_6.jpg;https://raw.githubusercontent.com/maxuzkikh/Ozon_upload/main/Tatulya/images/A5/87_vert_7.jpg;https://raw.githubusercontent.com/maxuzkikh/Ozon_upload/main/Tatulya/images/A5/instruction_A4.jpg;</v>
      </c>
      <c r="AP27" s="13" t="str">
        <f aca="false">J27</f>
        <v>Amazing Pics</v>
      </c>
      <c r="AQ27" s="15" t="s">
        <v>114</v>
      </c>
      <c r="AS27" s="10"/>
      <c r="AT27" s="0" t="str">
        <f aca="false">SUBSTITUTE(A27,"Термонаклейка ","")</f>
        <v>Мишка на лыжах</v>
      </c>
      <c r="AU27" s="9" t="s">
        <v>81</v>
      </c>
      <c r="AV27" s="0" t="str">
        <f aca="false">S27</f>
        <v>Термонаклейка Мишка на лыжах</v>
      </c>
      <c r="AX27" s="11" t="str">
        <f aca="false">X27</f>
        <v>Россия</v>
      </c>
      <c r="BA27" s="11" t="str">
        <f aca="false">R27</f>
        <v>Полимерный материал</v>
      </c>
      <c r="BC27" s="10" t="s">
        <v>79</v>
      </c>
      <c r="BD27" s="10"/>
      <c r="BE27" s="14" t="str">
        <f aca="false">CONCATENATE(H27,C27,"_color.jpg")</f>
        <v>https://raw.githubusercontent.com/maxuzkikh/Ozon_upload/main/Tatulya/images/A5/87_vert_color.jpg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Мишка на лыжах</v>
      </c>
      <c r="BR27" s="16" t="s">
        <v>82</v>
      </c>
      <c r="BS27" s="17" t="str">
        <f aca="false">CONCATENATE(H27,"Video_DTF.mp4")</f>
        <v>https://raw.githubusercontent.com/maxuzkikh/Ozon_upload/main/Tatulya/images/A5/Video_DTF.mp4</v>
      </c>
    </row>
    <row r="28" customFormat="false" ht="20.85" hidden="false" customHeight="true" outlineLevel="0" collapsed="false">
      <c r="A28" s="6" t="s">
        <v>135</v>
      </c>
      <c r="C28" s="0" t="s">
        <v>136</v>
      </c>
      <c r="D28" s="0" t="str">
        <f aca="false">CONCATENATE("C:\Users\Max\Documents\GitHub\Ozon_upload\Tatulya\barcode\A5\", A28, ".pdf")</f>
        <v>C:\Users\Max\Documents\GitHub\Ozon_upload\Tatulya\barcode\A5\Термонаклейка Мишка байкер мотоцикл.pdf</v>
      </c>
      <c r="E28" s="0" t="str">
        <f aca="false">CONCATENATE("C:\work\baby prints\MainTop\tif\tatyana\A5\set2\",C28,".tif")</f>
        <v>C:\work\baby prints\MainTop\tif\tatyana\A5\set2\88_horiz.tif</v>
      </c>
      <c r="F28" s="0" t="n">
        <v>1</v>
      </c>
      <c r="G28" s="0" t="n">
        <v>2</v>
      </c>
      <c r="H28" s="10" t="s">
        <v>113</v>
      </c>
      <c r="I28" s="0" t="s">
        <v>74</v>
      </c>
      <c r="J28" s="0" t="s">
        <v>75</v>
      </c>
      <c r="M28" s="0" t="str">
        <f aca="false">A28</f>
        <v>Термонаклейка Мишка байкер мотоцикл</v>
      </c>
      <c r="O28" s="0" t="str">
        <f aca="false">"Термонаклейка для одежды:" &amp; SUBSTITUTE(A28, "Термонаклейка", "")</f>
        <v>Термонаклейка для одежды: Мишка байкер мотоцикл</v>
      </c>
      <c r="Q28" s="0" t="n">
        <v>349</v>
      </c>
      <c r="R28" s="0" t="s">
        <v>76</v>
      </c>
      <c r="S28" s="7" t="str">
        <f aca="false">A28&amp;Описание!B135</f>
        <v>Термонаклейка Мишка байкер мотоцикл</v>
      </c>
      <c r="T28" s="0" t="n">
        <v>1</v>
      </c>
      <c r="U28" s="0" t="n">
        <v>21</v>
      </c>
      <c r="V28" s="0" t="n">
        <v>18</v>
      </c>
      <c r="W28" s="0" t="n">
        <v>12</v>
      </c>
      <c r="X28" s="0" t="s">
        <v>77</v>
      </c>
      <c r="Y28" s="8"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Tatulya/images/A5/88_horiz_1.jpg;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https://raw.githubusercontent.com/maxuzkikh/Ozon_upload/main/Tatulya/images/A5/Video_DTF.mp4;</v>
      </c>
      <c r="AA28" s="0" t="str">
        <f aca="false">A28</f>
        <v>Термонаклейка Мишка байкер мотоцикл</v>
      </c>
      <c r="AB28" s="0" t="n">
        <f aca="false">Q28</f>
        <v>349</v>
      </c>
      <c r="AC28" s="0" t="n">
        <f aca="false">ROUND(AB28*1.5,0)</f>
        <v>524</v>
      </c>
      <c r="AD28" s="9" t="s">
        <v>78</v>
      </c>
      <c r="AE28" s="10" t="s">
        <v>79</v>
      </c>
      <c r="AH28" s="0" t="n">
        <f aca="false">W28</f>
        <v>12</v>
      </c>
      <c r="AI28" s="11" t="n">
        <f aca="false">V28*10</f>
        <v>180</v>
      </c>
      <c r="AJ28" s="12" t="n">
        <v>1</v>
      </c>
      <c r="AK28" s="11" t="n">
        <f aca="false">U28*10</f>
        <v>210</v>
      </c>
      <c r="AL28" s="13" t="str">
        <f aca="false">CONCATENATE(H28,C28,"_1.jpg")</f>
        <v>https://raw.githubusercontent.com/maxuzkikh/Ozon_upload/main/Tatulya/images/A5/88_horiz_1.jpg</v>
      </c>
      <c r="AM28" s="14" t="str">
        <f aca="false">CONCATENATE(CONCATENATE(H28, C28, "_2.jpg;"),CONCATENATE(H28, C28, "_3.jpg;"),CONCATENATE(H28, C28, "_4.jpg;"),CONCATENATE(H28, C28, "_5.jpg;"),CONCATENATE(H28, C28, "_6.jpg;"),CONCATENATE(H28, C28, "_7.jpg;"),CONCATENATE(H28, "instruction_A4.jpg;") )</f>
        <v>https://raw.githubusercontent.com/maxuzkikh/Ozon_upload/main/Tatulya/images/A5/88_horiz_2.jpg;https://raw.githubusercontent.com/maxuzkikh/Ozon_upload/main/Tatulya/images/A5/88_horiz_3.jpg;https://raw.githubusercontent.com/maxuzkikh/Ozon_upload/main/Tatulya/images/A5/88_horiz_4.jpg;https://raw.githubusercontent.com/maxuzkikh/Ozon_upload/main/Tatulya/images/A5/88_horiz_5.jpg;https://raw.githubusercontent.com/maxuzkikh/Ozon_upload/main/Tatulya/images/A5/88_horiz_6.jpg;https://raw.githubusercontent.com/maxuzkikh/Ozon_upload/main/Tatulya/images/A5/88_horiz_7.jpg;https://raw.githubusercontent.com/maxuzkikh/Ozon_upload/main/Tatulya/images/A5/instruction_A4.jpg;</v>
      </c>
      <c r="AP28" s="13" t="str">
        <f aca="false">J28</f>
        <v>Amazing Pics</v>
      </c>
      <c r="AQ28" s="15" t="s">
        <v>114</v>
      </c>
      <c r="AS28" s="10"/>
      <c r="AT28" s="0" t="str">
        <f aca="false">SUBSTITUTE(A28,"Термонаклейка ","")</f>
        <v>Мишка байкер мотоцикл</v>
      </c>
      <c r="AU28" s="9" t="s">
        <v>81</v>
      </c>
      <c r="AV28" s="0" t="str">
        <f aca="false">S28</f>
        <v>Термонаклейка Мишка байкер мотоцикл</v>
      </c>
      <c r="AX28" s="11" t="str">
        <f aca="false">X28</f>
        <v>Россия</v>
      </c>
      <c r="BA28" s="11" t="str">
        <f aca="false">R28</f>
        <v>Полимерный материал</v>
      </c>
      <c r="BC28" s="10" t="s">
        <v>79</v>
      </c>
      <c r="BD28" s="10"/>
      <c r="BE28" s="14" t="str">
        <f aca="false">CONCATENATE(H28,C28,"_color.jpg")</f>
        <v>https://raw.githubusercontent.com/maxuzkikh/Ozon_upload/main/Tatulya/images/A5/88_horiz_color.jpg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Мишка байкер мотоцикл</v>
      </c>
      <c r="BR28" s="16" t="s">
        <v>82</v>
      </c>
      <c r="BS28" s="17" t="str">
        <f aca="false">CONCATENATE(H28,"Video_DTF.mp4")</f>
        <v>https://raw.githubusercontent.com/maxuzkikh/Ozon_upload/main/Tatulya/images/A5/Video_DTF.mp4</v>
      </c>
    </row>
    <row r="29" customFormat="false" ht="20.85" hidden="false" customHeight="true" outlineLevel="0" collapsed="false">
      <c r="A29" s="6" t="s">
        <v>137</v>
      </c>
      <c r="C29" s="0" t="s">
        <v>138</v>
      </c>
      <c r="D29" s="0" t="str">
        <f aca="false">CONCATENATE("C:\Users\Max\Documents\GitHub\Ozon_upload\Tatulya\barcode\A5\", A29, ".pdf")</f>
        <v>C:\Users\Max\Documents\GitHub\Ozon_upload\Tatulya\barcode\A5\Термонаклейка Мишка велосипед.pdf</v>
      </c>
      <c r="E29" s="0" t="str">
        <f aca="false">CONCATENATE("C:\work\baby prints\MainTop\tif\tatyana\A5\set2\",C29,".tif")</f>
        <v>C:\work\baby prints\MainTop\tif\tatyana\A5\set2\89_vert.tif</v>
      </c>
      <c r="F29" s="0" t="n">
        <v>0</v>
      </c>
      <c r="G29" s="0" t="n">
        <v>2</v>
      </c>
      <c r="H29" s="10" t="s">
        <v>113</v>
      </c>
      <c r="I29" s="0" t="s">
        <v>74</v>
      </c>
      <c r="J29" s="0" t="s">
        <v>75</v>
      </c>
      <c r="M29" s="0" t="str">
        <f aca="false">A29</f>
        <v>Термонаклейка Мишка велосипед</v>
      </c>
      <c r="O29" s="0" t="str">
        <f aca="false">"Термонаклейка для одежды:" &amp; SUBSTITUTE(A29, "Термонаклейка", "")</f>
        <v>Термонаклейка для одежды: Мишка велосипед</v>
      </c>
      <c r="Q29" s="0" t="n">
        <v>349</v>
      </c>
      <c r="R29" s="0" t="s">
        <v>76</v>
      </c>
      <c r="S29" s="7" t="str">
        <f aca="false">A29&amp;Описание!B136</f>
        <v>Термонаклейка Мишка велосипед</v>
      </c>
      <c r="T29" s="0" t="n">
        <v>1</v>
      </c>
      <c r="U29" s="0" t="n">
        <v>21</v>
      </c>
      <c r="V29" s="0" t="n">
        <v>18</v>
      </c>
      <c r="W29" s="0" t="n">
        <v>12</v>
      </c>
      <c r="X29" s="0" t="s">
        <v>77</v>
      </c>
      <c r="Y29" s="8"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Tatulya/images/A5/89_vert_1.jpg;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https://raw.githubusercontent.com/maxuzkikh/Ozon_upload/main/Tatulya/images/A5/Video_DTF.mp4;</v>
      </c>
      <c r="AA29" s="0" t="str">
        <f aca="false">A29</f>
        <v>Термонаклейка Мишка велосипед</v>
      </c>
      <c r="AB29" s="0" t="n">
        <f aca="false">Q29</f>
        <v>349</v>
      </c>
      <c r="AC29" s="0" t="n">
        <f aca="false">ROUND(AB29*1.5,0)</f>
        <v>524</v>
      </c>
      <c r="AD29" s="9" t="s">
        <v>78</v>
      </c>
      <c r="AE29" s="10" t="s">
        <v>79</v>
      </c>
      <c r="AH29" s="0" t="n">
        <f aca="false">W29</f>
        <v>12</v>
      </c>
      <c r="AI29" s="11" t="n">
        <f aca="false">V29*10</f>
        <v>180</v>
      </c>
      <c r="AJ29" s="12" t="n">
        <v>1</v>
      </c>
      <c r="AK29" s="11" t="n">
        <f aca="false">U29*10</f>
        <v>210</v>
      </c>
      <c r="AL29" s="13" t="str">
        <f aca="false">CONCATENATE(H29,C29,"_1.jpg")</f>
        <v>https://raw.githubusercontent.com/maxuzkikh/Ozon_upload/main/Tatulya/images/A5/89_vert_1.jpg</v>
      </c>
      <c r="AM29" s="14" t="str">
        <f aca="false">CONCATENATE(CONCATENATE(H29, C29, "_2.jpg;"),CONCATENATE(H29, C29, "_3.jpg;"),CONCATENATE(H29, C29, "_4.jpg;"),CONCATENATE(H29, C29, "_5.jpg;"),CONCATENATE(H29, C29, "_6.jpg;"),CONCATENATE(H29, C29, "_7.jpg;"),CONCATENATE(H29, "instruction_A4.jpg;") )</f>
        <v>https://raw.githubusercontent.com/maxuzkikh/Ozon_upload/main/Tatulya/images/A5/89_vert_2.jpg;https://raw.githubusercontent.com/maxuzkikh/Ozon_upload/main/Tatulya/images/A5/89_vert_3.jpg;https://raw.githubusercontent.com/maxuzkikh/Ozon_upload/main/Tatulya/images/A5/89_vert_4.jpg;https://raw.githubusercontent.com/maxuzkikh/Ozon_upload/main/Tatulya/images/A5/89_vert_5.jpg;https://raw.githubusercontent.com/maxuzkikh/Ozon_upload/main/Tatulya/images/A5/89_vert_6.jpg;https://raw.githubusercontent.com/maxuzkikh/Ozon_upload/main/Tatulya/images/A5/89_vert_7.jpg;https://raw.githubusercontent.com/maxuzkikh/Ozon_upload/main/Tatulya/images/A5/instruction_A4.jpg;</v>
      </c>
      <c r="AP29" s="13" t="str">
        <f aca="false">J29</f>
        <v>Amazing Pics</v>
      </c>
      <c r="AQ29" s="15" t="s">
        <v>114</v>
      </c>
      <c r="AS29" s="10"/>
      <c r="AT29" s="0" t="str">
        <f aca="false">SUBSTITUTE(A29,"Термонаклейка ","")</f>
        <v>Мишка велосипед</v>
      </c>
      <c r="AU29" s="9" t="s">
        <v>81</v>
      </c>
      <c r="AV29" s="0" t="str">
        <f aca="false">S29</f>
        <v>Термонаклейка Мишка велосипед</v>
      </c>
      <c r="AX29" s="11" t="str">
        <f aca="false">X29</f>
        <v>Россия</v>
      </c>
      <c r="BA29" s="11" t="str">
        <f aca="false">R29</f>
        <v>Полимерный материал</v>
      </c>
      <c r="BC29" s="10" t="s">
        <v>79</v>
      </c>
      <c r="BD29" s="10"/>
      <c r="BE29" s="14" t="str">
        <f aca="false">CONCATENATE(H29,C29,"_color.jpg")</f>
        <v>https://raw.githubusercontent.com/maxuzkikh/Ozon_upload/main/Tatulya/images/A5/89_vert_color.jpg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Мишка велосипед</v>
      </c>
      <c r="BR29" s="16" t="s">
        <v>82</v>
      </c>
      <c r="BS29" s="17" t="str">
        <f aca="false">CONCATENATE(H29,"Video_DTF.mp4")</f>
        <v>https://raw.githubusercontent.com/maxuzkikh/Ozon_upload/main/Tatulya/images/A5/Video_DTF.mp4</v>
      </c>
    </row>
    <row r="30" customFormat="false" ht="20.85" hidden="false" customHeight="true" outlineLevel="0" collapsed="false">
      <c r="A30" s="6" t="s">
        <v>139</v>
      </c>
      <c r="C30" s="0" t="s">
        <v>140</v>
      </c>
      <c r="D30" s="0" t="str">
        <f aca="false">CONCATENATE("C:\Users\Max\Documents\GitHub\Ozon_upload\Tatulya\barcode\A5\", A30, ".pdf")</f>
        <v>C:\Users\Max\Documents\GitHub\Ozon_upload\Tatulya\barcode\A5\Термонаклейка Мишка Каратэ нога вверх.pdf</v>
      </c>
      <c r="E30" s="0" t="str">
        <f aca="false">CONCATENATE("C:\work\baby prints\MainTop\tif\tatyana\A5\set2\",C30,".tif")</f>
        <v>C:\work\baby prints\MainTop\tif\tatyana\A5\set2\90_vert.tif</v>
      </c>
      <c r="F30" s="0" t="n">
        <v>0</v>
      </c>
      <c r="G30" s="0" t="n">
        <v>2</v>
      </c>
      <c r="H30" s="10" t="s">
        <v>113</v>
      </c>
      <c r="I30" s="0" t="s">
        <v>74</v>
      </c>
      <c r="J30" s="0" t="s">
        <v>75</v>
      </c>
      <c r="M30" s="0" t="str">
        <f aca="false">A30</f>
        <v>Термонаклейка Мишка Каратэ нога вверх</v>
      </c>
      <c r="O30" s="0" t="str">
        <f aca="false">"Термонаклейка для одежды:" &amp; SUBSTITUTE(A30, "Термонаклейка", "")</f>
        <v>Термонаклейка для одежды: Мишка Каратэ нога вверх</v>
      </c>
      <c r="Q30" s="0" t="n">
        <v>349</v>
      </c>
      <c r="R30" s="0" t="s">
        <v>76</v>
      </c>
      <c r="S30" s="7" t="str">
        <f aca="false">A30&amp;Описание!B137</f>
        <v>Термонаклейка Мишка Каратэ нога вверх</v>
      </c>
      <c r="T30" s="0" t="n">
        <v>1</v>
      </c>
      <c r="U30" s="0" t="n">
        <v>21</v>
      </c>
      <c r="V30" s="0" t="n">
        <v>18</v>
      </c>
      <c r="W30" s="0" t="n">
        <v>12</v>
      </c>
      <c r="X30" s="0" t="s">
        <v>77</v>
      </c>
      <c r="Y30" s="8"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Tatulya/images/A5/90_vert_1.jpg;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https://raw.githubusercontent.com/maxuzkikh/Ozon_upload/main/Tatulya/images/A5/Video_DTF.mp4;</v>
      </c>
      <c r="AA30" s="0" t="str">
        <f aca="false">A30</f>
        <v>Термонаклейка Мишка Каратэ нога вверх</v>
      </c>
      <c r="AB30" s="0" t="n">
        <f aca="false">Q30</f>
        <v>349</v>
      </c>
      <c r="AC30" s="0" t="n">
        <f aca="false">ROUND(AB30*1.5,0)</f>
        <v>524</v>
      </c>
      <c r="AD30" s="9" t="s">
        <v>78</v>
      </c>
      <c r="AE30" s="10" t="s">
        <v>79</v>
      </c>
      <c r="AH30" s="0" t="n">
        <f aca="false">W30</f>
        <v>12</v>
      </c>
      <c r="AI30" s="11" t="n">
        <f aca="false">V30*10</f>
        <v>180</v>
      </c>
      <c r="AJ30" s="12" t="n">
        <v>1</v>
      </c>
      <c r="AK30" s="11" t="n">
        <f aca="false">U30*10</f>
        <v>210</v>
      </c>
      <c r="AL30" s="13" t="str">
        <f aca="false">CONCATENATE(H30,C30,"_1.jpg")</f>
        <v>https://raw.githubusercontent.com/maxuzkikh/Ozon_upload/main/Tatulya/images/A5/90_vert_1.jpg</v>
      </c>
      <c r="AM30" s="14" t="str">
        <f aca="false">CONCATENATE(CONCATENATE(H30, C30, "_2.jpg;"),CONCATENATE(H30, C30, "_3.jpg;"),CONCATENATE(H30, C30, "_4.jpg;"),CONCATENATE(H30, C30, "_5.jpg;"),CONCATENATE(H30, C30, "_6.jpg;"),CONCATENATE(H30, C30, "_7.jpg;"),CONCATENATE(H30, "instruction_A4.jpg;") )</f>
        <v>https://raw.githubusercontent.com/maxuzkikh/Ozon_upload/main/Tatulya/images/A5/90_vert_2.jpg;https://raw.githubusercontent.com/maxuzkikh/Ozon_upload/main/Tatulya/images/A5/90_vert_3.jpg;https://raw.githubusercontent.com/maxuzkikh/Ozon_upload/main/Tatulya/images/A5/90_vert_4.jpg;https://raw.githubusercontent.com/maxuzkikh/Ozon_upload/main/Tatulya/images/A5/90_vert_5.jpg;https://raw.githubusercontent.com/maxuzkikh/Ozon_upload/main/Tatulya/images/A5/90_vert_6.jpg;https://raw.githubusercontent.com/maxuzkikh/Ozon_upload/main/Tatulya/images/A5/90_vert_7.jpg;https://raw.githubusercontent.com/maxuzkikh/Ozon_upload/main/Tatulya/images/A5/instruction_A4.jpg;</v>
      </c>
      <c r="AP30" s="13" t="str">
        <f aca="false">J30</f>
        <v>Amazing Pics</v>
      </c>
      <c r="AQ30" s="15" t="s">
        <v>114</v>
      </c>
      <c r="AS30" s="10"/>
      <c r="AT30" s="0" t="str">
        <f aca="false">SUBSTITUTE(A30,"Термонаклейка ","")</f>
        <v>Мишка Каратэ нога вверх</v>
      </c>
      <c r="AU30" s="9" t="s">
        <v>81</v>
      </c>
      <c r="AV30" s="0" t="str">
        <f aca="false">S30</f>
        <v>Термонаклейка Мишка Каратэ нога вверх</v>
      </c>
      <c r="AX30" s="11" t="str">
        <f aca="false">X30</f>
        <v>Россия</v>
      </c>
      <c r="BA30" s="11" t="str">
        <f aca="false">R30</f>
        <v>Полимерный материал</v>
      </c>
      <c r="BC30" s="10" t="s">
        <v>79</v>
      </c>
      <c r="BD30" s="10"/>
      <c r="BE30" s="14" t="str">
        <f aca="false">CONCATENATE(H30,C30,"_color.jpg")</f>
        <v>https://raw.githubusercontent.com/maxuzkikh/Ozon_upload/main/Tatulya/images/A5/90_vert_color.jpg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Мишка Каратэ нога вверх</v>
      </c>
      <c r="BR30" s="16" t="s">
        <v>82</v>
      </c>
      <c r="BS30" s="17" t="str">
        <f aca="false">CONCATENATE(H30,"Video_DTF.mp4")</f>
        <v>https://raw.githubusercontent.com/maxuzkikh/Ozon_upload/main/Tatulya/images/A5/Video_DTF.mp4</v>
      </c>
    </row>
    <row r="31" customFormat="false" ht="20.85" hidden="false" customHeight="true" outlineLevel="0" collapsed="false">
      <c r="A31" s="6" t="s">
        <v>141</v>
      </c>
      <c r="C31" s="0" t="s">
        <v>142</v>
      </c>
      <c r="D31" s="0" t="str">
        <f aca="false">CONCATENATE("C:\Users\Max\Documents\GitHub\Ozon_upload\Tatulya\barcode\A5\", A31, ".pdf")</f>
        <v>C:\Users\Max\Documents\GitHub\Ozon_upload\Tatulya\barcode\A5\Термонаклейка Мишка скейт бежит.pdf</v>
      </c>
      <c r="E31" s="0" t="str">
        <f aca="false">CONCATENATE("C:\work\baby prints\MainTop\tif\tatyana\A5\set2\",C31,".tif")</f>
        <v>C:\work\baby prints\MainTop\tif\tatyana\A5\set2\92_vert.tif</v>
      </c>
      <c r="F31" s="0" t="n">
        <v>0</v>
      </c>
      <c r="G31" s="0" t="n">
        <v>2</v>
      </c>
      <c r="H31" s="10" t="s">
        <v>113</v>
      </c>
      <c r="I31" s="0" t="s">
        <v>74</v>
      </c>
      <c r="J31" s="0" t="s">
        <v>75</v>
      </c>
      <c r="M31" s="0" t="str">
        <f aca="false">A31</f>
        <v>Термонаклейка Мишка скейт бежит</v>
      </c>
      <c r="O31" s="0" t="str">
        <f aca="false">"Термонаклейка для одежды:" &amp; SUBSTITUTE(A31, "Термонаклейка", "")</f>
        <v>Термонаклейка для одежды: Мишка скейт бежит</v>
      </c>
      <c r="Q31" s="0" t="n">
        <v>349</v>
      </c>
      <c r="R31" s="0" t="s">
        <v>76</v>
      </c>
      <c r="S31" s="7" t="str">
        <f aca="false">A31&amp;Описание!B138</f>
        <v>Термонаклейка Мишка скейт бежит</v>
      </c>
      <c r="T31" s="0" t="n">
        <v>1</v>
      </c>
      <c r="U31" s="0" t="n">
        <v>21</v>
      </c>
      <c r="V31" s="0" t="n">
        <v>18</v>
      </c>
      <c r="W31" s="0" t="n">
        <v>12</v>
      </c>
      <c r="X31" s="0" t="s">
        <v>77</v>
      </c>
      <c r="Y31" s="8"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Tatulya/images/A5/92_vert_1.jpg;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https://raw.githubusercontent.com/maxuzkikh/Ozon_upload/main/Tatulya/images/A5/Video_DTF.mp4;</v>
      </c>
      <c r="AA31" s="0" t="str">
        <f aca="false">A31</f>
        <v>Термонаклейка Мишка скейт бежит</v>
      </c>
      <c r="AB31" s="0" t="n">
        <f aca="false">Q31</f>
        <v>349</v>
      </c>
      <c r="AC31" s="0" t="n">
        <f aca="false">ROUND(AB31*1.5,0)</f>
        <v>524</v>
      </c>
      <c r="AD31" s="9" t="s">
        <v>78</v>
      </c>
      <c r="AE31" s="10" t="s">
        <v>79</v>
      </c>
      <c r="AH31" s="0" t="n">
        <f aca="false">W31</f>
        <v>12</v>
      </c>
      <c r="AI31" s="11" t="n">
        <f aca="false">V31*10</f>
        <v>180</v>
      </c>
      <c r="AJ31" s="12" t="n">
        <v>1</v>
      </c>
      <c r="AK31" s="11" t="n">
        <f aca="false">U31*10</f>
        <v>210</v>
      </c>
      <c r="AL31" s="13" t="str">
        <f aca="false">CONCATENATE(H31,C31,"_1.jpg")</f>
        <v>https://raw.githubusercontent.com/maxuzkikh/Ozon_upload/main/Tatulya/images/A5/92_vert_1.jpg</v>
      </c>
      <c r="AM31" s="14" t="str">
        <f aca="false">CONCATENATE(CONCATENATE(H31, C31, "_2.jpg;"),CONCATENATE(H31, C31, "_3.jpg;"),CONCATENATE(H31, C31, "_4.jpg;"),CONCATENATE(H31, C31, "_5.jpg;"),CONCATENATE(H31, C31, "_6.jpg;"),CONCATENATE(H31, C31, "_7.jpg;"),CONCATENATE(H31, "instruction_A4.jpg;") )</f>
        <v>https://raw.githubusercontent.com/maxuzkikh/Ozon_upload/main/Tatulya/images/A5/92_vert_2.jpg;https://raw.githubusercontent.com/maxuzkikh/Ozon_upload/main/Tatulya/images/A5/92_vert_3.jpg;https://raw.githubusercontent.com/maxuzkikh/Ozon_upload/main/Tatulya/images/A5/92_vert_4.jpg;https://raw.githubusercontent.com/maxuzkikh/Ozon_upload/main/Tatulya/images/A5/92_vert_5.jpg;https://raw.githubusercontent.com/maxuzkikh/Ozon_upload/main/Tatulya/images/A5/92_vert_6.jpg;https://raw.githubusercontent.com/maxuzkikh/Ozon_upload/main/Tatulya/images/A5/92_vert_7.jpg;https://raw.githubusercontent.com/maxuzkikh/Ozon_upload/main/Tatulya/images/A5/instruction_A4.jpg;</v>
      </c>
      <c r="AP31" s="13" t="str">
        <f aca="false">J31</f>
        <v>Amazing Pics</v>
      </c>
      <c r="AQ31" s="15" t="s">
        <v>114</v>
      </c>
      <c r="AS31" s="10"/>
      <c r="AT31" s="0" t="str">
        <f aca="false">SUBSTITUTE(A31,"Термонаклейка ","")</f>
        <v>Мишка скейт бежит</v>
      </c>
      <c r="AU31" s="9" t="s">
        <v>81</v>
      </c>
      <c r="AV31" s="0" t="str">
        <f aca="false">S31</f>
        <v>Термонаклейка Мишка скейт бежит</v>
      </c>
      <c r="AX31" s="11" t="str">
        <f aca="false">X31</f>
        <v>Россия</v>
      </c>
      <c r="BA31" s="11" t="str">
        <f aca="false">R31</f>
        <v>Полимерный материал</v>
      </c>
      <c r="BC31" s="10" t="s">
        <v>79</v>
      </c>
      <c r="BD31" s="10"/>
      <c r="BE31" s="14" t="str">
        <f aca="false">CONCATENATE(H31,C31,"_color.jpg")</f>
        <v>https://raw.githubusercontent.com/maxuzkikh/Ozon_upload/main/Tatulya/images/A5/92_vert_color.jpg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Мишка скейт бежит</v>
      </c>
      <c r="BR31" s="16" t="s">
        <v>82</v>
      </c>
      <c r="BS31" s="17" t="str">
        <f aca="false">CONCATENATE(H31,"Video_DTF.mp4")</f>
        <v>https://raw.githubusercontent.com/maxuzkikh/Ozon_upload/main/Tatulya/images/A5/Video_DTF.mp4</v>
      </c>
    </row>
    <row r="32" customFormat="false" ht="20.85" hidden="false" customHeight="true" outlineLevel="0" collapsed="false">
      <c r="A32" s="6" t="s">
        <v>143</v>
      </c>
      <c r="C32" s="0" t="s">
        <v>144</v>
      </c>
      <c r="D32" s="0" t="str">
        <f aca="false">CONCATENATE("C:\Users\Max\Documents\GitHub\Ozon_upload\Tatulya\barcode\A5\", A32, ".pdf")</f>
        <v>C:\Users\Max\Documents\GitHub\Ozon_upload\Tatulya\barcode\A5\Термонаклейка Мишка скейт Lets move.pdf</v>
      </c>
      <c r="E32" s="0" t="str">
        <f aca="false">CONCATENATE("C:\work\baby prints\MainTop\tif\tatyana\A5\set2\",C32,".tif")</f>
        <v>C:\work\baby prints\MainTop\tif\tatyana\A5\set2\93_vert.tif</v>
      </c>
      <c r="F32" s="0" t="n">
        <v>0</v>
      </c>
      <c r="G32" s="0" t="n">
        <v>2</v>
      </c>
      <c r="H32" s="10" t="s">
        <v>113</v>
      </c>
      <c r="I32" s="0" t="s">
        <v>74</v>
      </c>
      <c r="J32" s="0" t="s">
        <v>75</v>
      </c>
      <c r="M32" s="0" t="str">
        <f aca="false">A32</f>
        <v>Термонаклейка Мишка скейт Lets move</v>
      </c>
      <c r="O32" s="0" t="str">
        <f aca="false">"Термонаклейка для одежды:" &amp; SUBSTITUTE(A32, "Термонаклейка", "")</f>
        <v>Термонаклейка для одежды: Мишка скейт Lets move</v>
      </c>
      <c r="Q32" s="0" t="n">
        <v>349</v>
      </c>
      <c r="R32" s="0" t="s">
        <v>76</v>
      </c>
      <c r="S32" s="7" t="str">
        <f aca="false">A32&amp;Описание!B139</f>
        <v>Термонаклейка Мишка скейт Lets move</v>
      </c>
      <c r="T32" s="0" t="n">
        <v>1</v>
      </c>
      <c r="U32" s="0" t="n">
        <v>21</v>
      </c>
      <c r="V32" s="0" t="n">
        <v>18</v>
      </c>
      <c r="W32" s="0" t="n">
        <v>12</v>
      </c>
      <c r="X32" s="0" t="s">
        <v>77</v>
      </c>
      <c r="Y32" s="8"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Tatulya/images/A5/93_vert_1.jpg;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https://raw.githubusercontent.com/maxuzkikh/Ozon_upload/main/Tatulya/images/A5/Video_DTF.mp4;</v>
      </c>
      <c r="AA32" s="0" t="str">
        <f aca="false">A32</f>
        <v>Термонаклейка Мишка скейт Lets move</v>
      </c>
      <c r="AB32" s="0" t="n">
        <f aca="false">Q32</f>
        <v>349</v>
      </c>
      <c r="AC32" s="0" t="n">
        <f aca="false">ROUND(AB32*1.5,0)</f>
        <v>524</v>
      </c>
      <c r="AD32" s="9" t="s">
        <v>78</v>
      </c>
      <c r="AE32" s="10" t="s">
        <v>79</v>
      </c>
      <c r="AH32" s="0" t="n">
        <f aca="false">W32</f>
        <v>12</v>
      </c>
      <c r="AI32" s="11" t="n">
        <f aca="false">V32*10</f>
        <v>180</v>
      </c>
      <c r="AJ32" s="12" t="n">
        <v>1</v>
      </c>
      <c r="AK32" s="11" t="n">
        <f aca="false">U32*10</f>
        <v>210</v>
      </c>
      <c r="AL32" s="13" t="str">
        <f aca="false">CONCATENATE(H32,C32,"_1.jpg")</f>
        <v>https://raw.githubusercontent.com/maxuzkikh/Ozon_upload/main/Tatulya/images/A5/93_vert_1.jpg</v>
      </c>
      <c r="AM32" s="14" t="str">
        <f aca="false">CONCATENATE(CONCATENATE(H32, C32, "_2.jpg;"),CONCATENATE(H32, C32, "_3.jpg;"),CONCATENATE(H32, C32, "_4.jpg;"),CONCATENATE(H32, C32, "_5.jpg;"),CONCATENATE(H32, C32, "_6.jpg;"),CONCATENATE(H32, C32, "_7.jpg;"),CONCATENATE(H32, "instruction_A4.jpg;") )</f>
        <v>https://raw.githubusercontent.com/maxuzkikh/Ozon_upload/main/Tatulya/images/A5/93_vert_2.jpg;https://raw.githubusercontent.com/maxuzkikh/Ozon_upload/main/Tatulya/images/A5/93_vert_3.jpg;https://raw.githubusercontent.com/maxuzkikh/Ozon_upload/main/Tatulya/images/A5/93_vert_4.jpg;https://raw.githubusercontent.com/maxuzkikh/Ozon_upload/main/Tatulya/images/A5/93_vert_5.jpg;https://raw.githubusercontent.com/maxuzkikh/Ozon_upload/main/Tatulya/images/A5/93_vert_6.jpg;https://raw.githubusercontent.com/maxuzkikh/Ozon_upload/main/Tatulya/images/A5/93_vert_7.jpg;https://raw.githubusercontent.com/maxuzkikh/Ozon_upload/main/Tatulya/images/A5/instruction_A4.jpg;</v>
      </c>
      <c r="AP32" s="13" t="str">
        <f aca="false">J32</f>
        <v>Amazing Pics</v>
      </c>
      <c r="AQ32" s="15" t="s">
        <v>114</v>
      </c>
      <c r="AS32" s="10"/>
      <c r="AT32" s="0" t="str">
        <f aca="false">SUBSTITUTE(A32,"Термонаклейка ","")</f>
        <v>Мишка скейт Lets move</v>
      </c>
      <c r="AU32" s="9" t="s">
        <v>81</v>
      </c>
      <c r="AV32" s="0" t="str">
        <f aca="false">S32</f>
        <v>Термонаклейка Мишка скейт Lets move</v>
      </c>
      <c r="AX32" s="11" t="str">
        <f aca="false">X32</f>
        <v>Россия</v>
      </c>
      <c r="BA32" s="11" t="str">
        <f aca="false">R32</f>
        <v>Полимерный материал</v>
      </c>
      <c r="BC32" s="10" t="s">
        <v>79</v>
      </c>
      <c r="BD32" s="10"/>
      <c r="BE32" s="14" t="str">
        <f aca="false">CONCATENATE(H32,C32,"_color.jpg")</f>
        <v>https://raw.githubusercontent.com/maxuzkikh/Ozon_upload/main/Tatulya/images/A5/93_vert_color.jpg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Мишка скейт Lets move</v>
      </c>
      <c r="BR32" s="16" t="s">
        <v>82</v>
      </c>
      <c r="BS32" s="17" t="str">
        <f aca="false">CONCATENATE(H32,"Video_DTF.mp4")</f>
        <v>https://raw.githubusercontent.com/maxuzkikh/Ozon_upload/main/Tatulya/images/A5/Video_DTF.mp4</v>
      </c>
    </row>
    <row r="33" customFormat="false" ht="20.85" hidden="false" customHeight="true" outlineLevel="0" collapsed="false">
      <c r="A33" s="6" t="s">
        <v>145</v>
      </c>
      <c r="C33" s="0" t="s">
        <v>146</v>
      </c>
      <c r="D33" s="0" t="str">
        <f aca="false">CONCATENATE("C:\Users\Max\Documents\GitHub\Ozon_upload\Tatulya\barcode\A5\", A33, ".pdf")</f>
        <v>C:\Users\Max\Documents\GitHub\Ozon_upload\Tatulya\barcode\A5\Термонаклейка Минни Маус и бабочка.pdf</v>
      </c>
      <c r="E33" s="0" t="str">
        <f aca="false">CONCATENATE("C:\work\baby prints\MainTop\tif\tatyana\A5\set2\",C33,".tif")</f>
        <v>C:\work\baby prints\MainTop\tif\tatyana\A5\set2\120_vert.tif</v>
      </c>
      <c r="F33" s="0" t="n">
        <v>0</v>
      </c>
      <c r="G33" s="0" t="n">
        <v>2</v>
      </c>
      <c r="H33" s="10" t="s">
        <v>113</v>
      </c>
      <c r="I33" s="0" t="s">
        <v>74</v>
      </c>
      <c r="J33" s="0" t="s">
        <v>75</v>
      </c>
      <c r="M33" s="0" t="str">
        <f aca="false">A33</f>
        <v>Термонаклейка Минни Маус и бабочка</v>
      </c>
      <c r="O33" s="0" t="str">
        <f aca="false">"Термонаклейка для одежды:" &amp; SUBSTITUTE(A33, "Термонаклейка", "")</f>
        <v>Термонаклейка для одежды: Минни Маус и бабочка</v>
      </c>
      <c r="Q33" s="0" t="n">
        <v>349</v>
      </c>
      <c r="R33" s="0" t="s">
        <v>76</v>
      </c>
      <c r="S33" s="7" t="str">
        <f aca="false">A33&amp;Описание!B140</f>
        <v>Термонаклейка Минни Маус и бабочка</v>
      </c>
      <c r="T33" s="0" t="n">
        <v>1</v>
      </c>
      <c r="U33" s="0" t="n">
        <v>21</v>
      </c>
      <c r="V33" s="0" t="n">
        <v>18</v>
      </c>
      <c r="W33" s="0" t="n">
        <v>12</v>
      </c>
      <c r="X33" s="0" t="s">
        <v>77</v>
      </c>
      <c r="Y33" s="8"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Tatulya/images/A5/120_vert_1.jpg;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https://raw.githubusercontent.com/maxuzkikh/Ozon_upload/main/Tatulya/images/A5/Video_DTF.mp4;</v>
      </c>
      <c r="AA33" s="0" t="str">
        <f aca="false">A33</f>
        <v>Термонаклейка Минни Маус и бабочка</v>
      </c>
      <c r="AB33" s="0" t="n">
        <f aca="false">Q33</f>
        <v>349</v>
      </c>
      <c r="AC33" s="0" t="n">
        <f aca="false">ROUND(AB33*1.5,0)</f>
        <v>524</v>
      </c>
      <c r="AD33" s="9" t="s">
        <v>78</v>
      </c>
      <c r="AE33" s="10" t="s">
        <v>79</v>
      </c>
      <c r="AH33" s="0" t="n">
        <f aca="false">W33</f>
        <v>12</v>
      </c>
      <c r="AI33" s="11" t="n">
        <f aca="false">V33*10</f>
        <v>180</v>
      </c>
      <c r="AJ33" s="12" t="n">
        <v>1</v>
      </c>
      <c r="AK33" s="11" t="n">
        <f aca="false">U33*10</f>
        <v>210</v>
      </c>
      <c r="AL33" s="13" t="str">
        <f aca="false">CONCATENATE(H33,C33,"_1.jpg")</f>
        <v>https://raw.githubusercontent.com/maxuzkikh/Ozon_upload/main/Tatulya/images/A5/120_vert_1.jpg</v>
      </c>
      <c r="AM33" s="14" t="str">
        <f aca="false">CONCATENATE(CONCATENATE(H33, C33, "_2.jpg;"),CONCATENATE(H33, C33, "_3.jpg;"),CONCATENATE(H33, C33, "_4.jpg;"),CONCATENATE(H33, C33, "_5.jpg;"),CONCATENATE(H33, C33, "_6.jpg;"),CONCATENATE(H33, C33, "_7.jpg;"),CONCATENATE(H33, "instruction_A4.jpg;") )</f>
        <v>https://raw.githubusercontent.com/maxuzkikh/Ozon_upload/main/Tatulya/images/A5/120_vert_2.jpg;https://raw.githubusercontent.com/maxuzkikh/Ozon_upload/main/Tatulya/images/A5/120_vert_3.jpg;https://raw.githubusercontent.com/maxuzkikh/Ozon_upload/main/Tatulya/images/A5/120_vert_4.jpg;https://raw.githubusercontent.com/maxuzkikh/Ozon_upload/main/Tatulya/images/A5/120_vert_5.jpg;https://raw.githubusercontent.com/maxuzkikh/Ozon_upload/main/Tatulya/images/A5/120_vert_6.jpg;https://raw.githubusercontent.com/maxuzkikh/Ozon_upload/main/Tatulya/images/A5/120_vert_7.jpg;https://raw.githubusercontent.com/maxuzkikh/Ozon_upload/main/Tatulya/images/A5/instruction_A4.jpg;</v>
      </c>
      <c r="AP33" s="13" t="str">
        <f aca="false">J33</f>
        <v>Amazing Pics</v>
      </c>
      <c r="AQ33" s="15" t="s">
        <v>114</v>
      </c>
      <c r="AS33" s="10"/>
      <c r="AT33" s="0" t="str">
        <f aca="false">SUBSTITUTE(A33,"Термонаклейка ","")</f>
        <v>Минни Маус и бабочка</v>
      </c>
      <c r="AU33" s="9" t="s">
        <v>81</v>
      </c>
      <c r="AV33" s="0" t="str">
        <f aca="false">S33</f>
        <v>Термонаклейка Минни Маус и бабочка</v>
      </c>
      <c r="AX33" s="11" t="str">
        <f aca="false">X33</f>
        <v>Россия</v>
      </c>
      <c r="BA33" s="11" t="str">
        <f aca="false">R33</f>
        <v>Полимерный материал</v>
      </c>
      <c r="BC33" s="10" t="s">
        <v>79</v>
      </c>
      <c r="BD33" s="10"/>
      <c r="BE33" s="14" t="str">
        <f aca="false">CONCATENATE(H33,C33,"_color.jpg")</f>
        <v>https://raw.githubusercontent.com/maxuzkikh/Ozon_upload/main/Tatulya/images/A5/120_vert_color.jpg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Минни Маус и бабочка</v>
      </c>
      <c r="BR33" s="16" t="s">
        <v>82</v>
      </c>
      <c r="BS33" s="17" t="str">
        <f aca="false">CONCATENATE(H33,"Video_DTF.mp4")</f>
        <v>https://raw.githubusercontent.com/maxuzkikh/Ozon_upload/main/Tatulya/images/A5/Video_DTF.mp4</v>
      </c>
    </row>
    <row r="34" customFormat="false" ht="20.85" hidden="false" customHeight="true" outlineLevel="0" collapsed="false">
      <c r="A34" s="6" t="s">
        <v>147</v>
      </c>
      <c r="C34" s="0" t="s">
        <v>148</v>
      </c>
      <c r="D34" s="0" t="str">
        <f aca="false">CONCATENATE("C:\Users\Max\Documents\GitHub\Ozon_upload\Tatulya\barcode\A5\", A34, ".pdf")</f>
        <v>C:\Users\Max\Documents\GitHub\Ozon_upload\Tatulya\barcode\A5\Термонаклейка Минни Маус поправляет бант.pdf</v>
      </c>
      <c r="E34" s="0" t="str">
        <f aca="false">CONCATENATE("C:\work\baby prints\MainTop\tif\tatyana\A5\set2\",C34,".tif")</f>
        <v>C:\work\baby prints\MainTop\tif\tatyana\A5\set2\121_vert.tif</v>
      </c>
      <c r="F34" s="0" t="n">
        <v>0</v>
      </c>
      <c r="G34" s="0" t="n">
        <v>2</v>
      </c>
      <c r="H34" s="10" t="s">
        <v>113</v>
      </c>
      <c r="I34" s="0" t="s">
        <v>74</v>
      </c>
      <c r="J34" s="0" t="s">
        <v>75</v>
      </c>
      <c r="M34" s="0" t="str">
        <f aca="false">A34</f>
        <v>Термонаклейка Минни Маус поправляет бант</v>
      </c>
      <c r="O34" s="0" t="str">
        <f aca="false">"Термонаклейка для одежды:" &amp; SUBSTITUTE(A34, "Термонаклейка", "")</f>
        <v>Термонаклейка для одежды: Минни Маус поправляет бант</v>
      </c>
      <c r="Q34" s="0" t="n">
        <v>349</v>
      </c>
      <c r="R34" s="0" t="s">
        <v>76</v>
      </c>
      <c r="S34" s="7" t="str">
        <f aca="false">A34&amp;Описание!B141</f>
        <v>Термонаклейка Минни Маус поправляет бант</v>
      </c>
      <c r="T34" s="0" t="n">
        <v>1</v>
      </c>
      <c r="U34" s="0" t="n">
        <v>21</v>
      </c>
      <c r="V34" s="0" t="n">
        <v>18</v>
      </c>
      <c r="W34" s="0" t="n">
        <v>12</v>
      </c>
      <c r="X34" s="0" t="s">
        <v>77</v>
      </c>
      <c r="Y34" s="8"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Tatulya/images/A5/121_vert_1.jpg;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https://raw.githubusercontent.com/maxuzkikh/Ozon_upload/main/Tatulya/images/A5/Video_DTF.mp4;</v>
      </c>
      <c r="AA34" s="0" t="str">
        <f aca="false">A34</f>
        <v>Термонаклейка Минни Маус поправляет бант</v>
      </c>
      <c r="AB34" s="0" t="n">
        <f aca="false">Q34</f>
        <v>349</v>
      </c>
      <c r="AC34" s="0" t="n">
        <f aca="false">ROUND(AB34*1.5,0)</f>
        <v>524</v>
      </c>
      <c r="AD34" s="9" t="s">
        <v>78</v>
      </c>
      <c r="AE34" s="10" t="s">
        <v>79</v>
      </c>
      <c r="AH34" s="0" t="n">
        <f aca="false">W34</f>
        <v>12</v>
      </c>
      <c r="AI34" s="11" t="n">
        <f aca="false">V34*10</f>
        <v>180</v>
      </c>
      <c r="AJ34" s="12" t="n">
        <v>1</v>
      </c>
      <c r="AK34" s="11" t="n">
        <f aca="false">U34*10</f>
        <v>210</v>
      </c>
      <c r="AL34" s="13" t="str">
        <f aca="false">CONCATENATE(H34,C34,"_1.jpg")</f>
        <v>https://raw.githubusercontent.com/maxuzkikh/Ozon_upload/main/Tatulya/images/A5/121_vert_1.jpg</v>
      </c>
      <c r="AM34" s="14" t="str">
        <f aca="false">CONCATENATE(CONCATENATE(H34, C34, "_2.jpg;"),CONCATENATE(H34, C34, "_3.jpg;"),CONCATENATE(H34, C34, "_4.jpg;"),CONCATENATE(H34, C34, "_5.jpg;"),CONCATENATE(H34, C34, "_6.jpg;"),CONCATENATE(H34, C34, "_7.jpg;"),CONCATENATE(H34, "instruction_A4.jpg;") )</f>
        <v>https://raw.githubusercontent.com/maxuzkikh/Ozon_upload/main/Tatulya/images/A5/121_vert_2.jpg;https://raw.githubusercontent.com/maxuzkikh/Ozon_upload/main/Tatulya/images/A5/121_vert_3.jpg;https://raw.githubusercontent.com/maxuzkikh/Ozon_upload/main/Tatulya/images/A5/121_vert_4.jpg;https://raw.githubusercontent.com/maxuzkikh/Ozon_upload/main/Tatulya/images/A5/121_vert_5.jpg;https://raw.githubusercontent.com/maxuzkikh/Ozon_upload/main/Tatulya/images/A5/121_vert_6.jpg;https://raw.githubusercontent.com/maxuzkikh/Ozon_upload/main/Tatulya/images/A5/121_vert_7.jpg;https://raw.githubusercontent.com/maxuzkikh/Ozon_upload/main/Tatulya/images/A5/instruction_A4.jpg;</v>
      </c>
      <c r="AP34" s="13" t="str">
        <f aca="false">J34</f>
        <v>Amazing Pics</v>
      </c>
      <c r="AQ34" s="15" t="s">
        <v>114</v>
      </c>
      <c r="AS34" s="10"/>
      <c r="AT34" s="0" t="str">
        <f aca="false">SUBSTITUTE(A34,"Термонаклейка ","")</f>
        <v>Минни Маус поправляет бант</v>
      </c>
      <c r="AU34" s="9" t="s">
        <v>81</v>
      </c>
      <c r="AV34" s="0" t="str">
        <f aca="false">S34</f>
        <v>Термонаклейка Минни Маус поправляет бант</v>
      </c>
      <c r="AX34" s="11" t="str">
        <f aca="false">X34</f>
        <v>Россия</v>
      </c>
      <c r="BA34" s="11" t="str">
        <f aca="false">R34</f>
        <v>Полимерный материал</v>
      </c>
      <c r="BC34" s="10" t="s">
        <v>79</v>
      </c>
      <c r="BD34" s="10"/>
      <c r="BE34" s="14" t="str">
        <f aca="false">CONCATENATE(H34,C34,"_color.jpg")</f>
        <v>https://raw.githubusercontent.com/maxuzkikh/Ozon_upload/main/Tatulya/images/A5/121_vert_color.jpg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Минни Маус поправляет бант</v>
      </c>
      <c r="BR34" s="16" t="s">
        <v>82</v>
      </c>
      <c r="BS34" s="17" t="str">
        <f aca="false">CONCATENATE(H34,"Video_DTF.mp4")</f>
        <v>https://raw.githubusercontent.com/maxuzkikh/Ozon_upload/main/Tatulya/images/A5/Video_DTF.mp4</v>
      </c>
    </row>
    <row r="35" customFormat="false" ht="20.85" hidden="false" customHeight="true" outlineLevel="0" collapsed="false">
      <c r="A35" s="6" t="s">
        <v>149</v>
      </c>
      <c r="C35" s="0" t="s">
        <v>150</v>
      </c>
      <c r="D35" s="0" t="str">
        <f aca="false">CONCATENATE("C:\Users\Max\Documents\GitHub\Ozon_upload\Tatulya\barcode\A5\", A35, ".pdf")</f>
        <v>C:\Users\Max\Documents\GitHub\Ozon_upload\Tatulya\barcode\A5\Термонаклейка Дисней утка Дейзи Сердечко.pdf</v>
      </c>
      <c r="E35" s="0" t="str">
        <f aca="false">CONCATENATE("C:\work\baby prints\MainTop\tif\tatyana\A5\set2\",C35,".tif")</f>
        <v>C:\work\baby prints\MainTop\tif\tatyana\A5\set2\122_horiz.tif</v>
      </c>
      <c r="F35" s="0" t="n">
        <v>1</v>
      </c>
      <c r="G35" s="0" t="n">
        <v>2</v>
      </c>
      <c r="H35" s="10" t="s">
        <v>113</v>
      </c>
      <c r="I35" s="0" t="s">
        <v>74</v>
      </c>
      <c r="J35" s="0" t="s">
        <v>75</v>
      </c>
      <c r="M35" s="0" t="str">
        <f aca="false">A35</f>
        <v>Термонаклейка Дисней утка Дейзи Сердечко</v>
      </c>
      <c r="O35" s="0" t="str">
        <f aca="false">"Термонаклейка для одежды:" &amp; SUBSTITUTE(A35, "Термонаклейка", "")</f>
        <v>Термонаклейка для одежды: Дисней утка Дейзи Сердечко</v>
      </c>
      <c r="Q35" s="0" t="n">
        <v>349</v>
      </c>
      <c r="R35" s="0" t="s">
        <v>76</v>
      </c>
      <c r="S35" s="7" t="str">
        <f aca="false">A35&amp;Описание!B142</f>
        <v>Термонаклейка Дисней утка Дейзи Сердечко</v>
      </c>
      <c r="T35" s="0" t="n">
        <v>1</v>
      </c>
      <c r="U35" s="0" t="n">
        <v>21</v>
      </c>
      <c r="V35" s="0" t="n">
        <v>18</v>
      </c>
      <c r="W35" s="0" t="n">
        <v>12</v>
      </c>
      <c r="X35" s="0" t="s">
        <v>77</v>
      </c>
      <c r="Y35" s="8"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Tatulya/images/A5/122_horiz_1.jpg;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https://raw.githubusercontent.com/maxuzkikh/Ozon_upload/main/Tatulya/images/A5/Video_DTF.mp4;</v>
      </c>
      <c r="AA35" s="0" t="str">
        <f aca="false">A35</f>
        <v>Термонаклейка Дисней утка Дейзи Сердечко</v>
      </c>
      <c r="AB35" s="0" t="n">
        <f aca="false">Q35</f>
        <v>349</v>
      </c>
      <c r="AC35" s="0" t="n">
        <f aca="false">ROUND(AB35*1.5,0)</f>
        <v>524</v>
      </c>
      <c r="AD35" s="9" t="s">
        <v>78</v>
      </c>
      <c r="AE35" s="10" t="s">
        <v>79</v>
      </c>
      <c r="AH35" s="0" t="n">
        <f aca="false">W35</f>
        <v>12</v>
      </c>
      <c r="AI35" s="11" t="n">
        <f aca="false">V35*10</f>
        <v>180</v>
      </c>
      <c r="AJ35" s="12" t="n">
        <v>1</v>
      </c>
      <c r="AK35" s="11" t="n">
        <f aca="false">U35*10</f>
        <v>210</v>
      </c>
      <c r="AL35" s="13" t="str">
        <f aca="false">CONCATENATE(H35,C35,"_1.jpg")</f>
        <v>https://raw.githubusercontent.com/maxuzkikh/Ozon_upload/main/Tatulya/images/A5/122_horiz_1.jpg</v>
      </c>
      <c r="AM35" s="14" t="str">
        <f aca="false">CONCATENATE(CONCATENATE(H35, C35, "_2.jpg;"),CONCATENATE(H35, C35, "_3.jpg;"),CONCATENATE(H35, C35, "_4.jpg;"),CONCATENATE(H35, C35, "_5.jpg;"),CONCATENATE(H35, C35, "_6.jpg;"),CONCATENATE(H35, C35, "_7.jpg;"),CONCATENATE(H35, "instruction_A4.jpg;") )</f>
        <v>https://raw.githubusercontent.com/maxuzkikh/Ozon_upload/main/Tatulya/images/A5/122_horiz_2.jpg;https://raw.githubusercontent.com/maxuzkikh/Ozon_upload/main/Tatulya/images/A5/122_horiz_3.jpg;https://raw.githubusercontent.com/maxuzkikh/Ozon_upload/main/Tatulya/images/A5/122_horiz_4.jpg;https://raw.githubusercontent.com/maxuzkikh/Ozon_upload/main/Tatulya/images/A5/122_horiz_5.jpg;https://raw.githubusercontent.com/maxuzkikh/Ozon_upload/main/Tatulya/images/A5/122_horiz_6.jpg;https://raw.githubusercontent.com/maxuzkikh/Ozon_upload/main/Tatulya/images/A5/122_horiz_7.jpg;https://raw.githubusercontent.com/maxuzkikh/Ozon_upload/main/Tatulya/images/A5/instruction_A4.jpg;</v>
      </c>
      <c r="AP35" s="13" t="str">
        <f aca="false">J35</f>
        <v>Amazing Pics</v>
      </c>
      <c r="AQ35" s="15" t="s">
        <v>114</v>
      </c>
      <c r="AS35" s="10"/>
      <c r="AT35" s="0" t="str">
        <f aca="false">SUBSTITUTE(A35,"Термонаклейка ","")</f>
        <v>Дисней утка Дейзи Сердечко</v>
      </c>
      <c r="AU35" s="9" t="s">
        <v>81</v>
      </c>
      <c r="AV35" s="0" t="str">
        <f aca="false">S35</f>
        <v>Термонаклейка Дисней утка Дейзи Сердечко</v>
      </c>
      <c r="AX35" s="11" t="str">
        <f aca="false">X35</f>
        <v>Россия</v>
      </c>
      <c r="BA35" s="11" t="str">
        <f aca="false">R35</f>
        <v>Полимерный материал</v>
      </c>
      <c r="BC35" s="10" t="s">
        <v>79</v>
      </c>
      <c r="BD35" s="10"/>
      <c r="BE35" s="14" t="str">
        <f aca="false">CONCATENATE(H35,C35,"_color.jpg")</f>
        <v>https://raw.githubusercontent.com/maxuzkikh/Ozon_upload/main/Tatulya/images/A5/122_horiz_color.jpg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Дисней утка Дейзи Сердечко</v>
      </c>
      <c r="BR35" s="16" t="s">
        <v>82</v>
      </c>
      <c r="BS35" s="17" t="str">
        <f aca="false">CONCATENATE(H35,"Video_DTF.mp4")</f>
        <v>https://raw.githubusercontent.com/maxuzkikh/Ozon_upload/main/Tatulya/images/A5/Video_DTF.mp4</v>
      </c>
    </row>
    <row r="36" customFormat="false" ht="20.85" hidden="false" customHeight="true" outlineLevel="0" collapsed="false">
      <c r="A36" s="6" t="s">
        <v>151</v>
      </c>
      <c r="C36" s="0" t="s">
        <v>152</v>
      </c>
      <c r="D36" s="0" t="str">
        <f aca="false">CONCATENATE("C:\Users\Max\Documents\GitHub\Ozon_upload\Tatulya\barcode\A5\", A36, ".pdf")</f>
        <v>C:\Users\Max\Documents\GitHub\Ozon_upload\Tatulya\barcode\A5\Термонаклейка Дисней утка Дейзи и Минни сидят.pdf</v>
      </c>
      <c r="E36" s="0" t="str">
        <f aca="false">CONCATENATE("C:\work\baby prints\MainTop\tif\tatyana\A5\set2\",C36,".tif")</f>
        <v>C:\work\baby prints\MainTop\tif\tatyana\A5\set2\123_horiz.tif</v>
      </c>
      <c r="F36" s="0" t="n">
        <v>1</v>
      </c>
      <c r="G36" s="0" t="n">
        <v>2</v>
      </c>
      <c r="H36" s="10" t="s">
        <v>113</v>
      </c>
      <c r="I36" s="0" t="s">
        <v>74</v>
      </c>
      <c r="J36" s="0" t="s">
        <v>75</v>
      </c>
      <c r="M36" s="0" t="str">
        <f aca="false">A36</f>
        <v>Термонаклейка Дисней утка Дейзи и Минни сидят</v>
      </c>
      <c r="O36" s="0" t="str">
        <f aca="false">"Термонаклейка для одежды:" &amp; SUBSTITUTE(A36, "Термонаклейка", "")</f>
        <v>Термонаклейка для одежды: Дисней утка Дейзи и Минни сидят</v>
      </c>
      <c r="Q36" s="0" t="n">
        <v>349</v>
      </c>
      <c r="R36" s="0" t="s">
        <v>76</v>
      </c>
      <c r="S36" s="7" t="str">
        <f aca="false">A36&amp;Описание!B143</f>
        <v>Термонаклейка Дисней утка Дейзи и Минни сидят</v>
      </c>
      <c r="T36" s="0" t="n">
        <v>1</v>
      </c>
      <c r="U36" s="0" t="n">
        <v>21</v>
      </c>
      <c r="V36" s="0" t="n">
        <v>18</v>
      </c>
      <c r="W36" s="0" t="n">
        <v>12</v>
      </c>
      <c r="X36" s="0" t="s">
        <v>77</v>
      </c>
      <c r="Y36" s="8"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Tatulya/images/A5/123_horiz_1.jpg;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https://raw.githubusercontent.com/maxuzkikh/Ozon_upload/main/Tatulya/images/A5/Video_DTF.mp4;</v>
      </c>
      <c r="AA36" s="0" t="str">
        <f aca="false">A36</f>
        <v>Термонаклейка Дисней утка Дейзи и Минни сидят</v>
      </c>
      <c r="AB36" s="0" t="n">
        <f aca="false">Q36</f>
        <v>349</v>
      </c>
      <c r="AC36" s="0" t="n">
        <f aca="false">ROUND(AB36*1.5,0)</f>
        <v>524</v>
      </c>
      <c r="AD36" s="9" t="s">
        <v>78</v>
      </c>
      <c r="AE36" s="10" t="s">
        <v>79</v>
      </c>
      <c r="AH36" s="0" t="n">
        <f aca="false">W36</f>
        <v>12</v>
      </c>
      <c r="AI36" s="11" t="n">
        <f aca="false">V36*10</f>
        <v>180</v>
      </c>
      <c r="AJ36" s="12" t="n">
        <v>1</v>
      </c>
      <c r="AK36" s="11" t="n">
        <f aca="false">U36*10</f>
        <v>210</v>
      </c>
      <c r="AL36" s="13" t="str">
        <f aca="false">CONCATENATE(H36,C36,"_1.jpg")</f>
        <v>https://raw.githubusercontent.com/maxuzkikh/Ozon_upload/main/Tatulya/images/A5/123_horiz_1.jpg</v>
      </c>
      <c r="AM36" s="14" t="str">
        <f aca="false">CONCATENATE(CONCATENATE(H36, C36, "_2.jpg;"),CONCATENATE(H36, C36, "_3.jpg;"),CONCATENATE(H36, C36, "_4.jpg;"),CONCATENATE(H36, C36, "_5.jpg;"),CONCATENATE(H36, C36, "_6.jpg;"),CONCATENATE(H36, C36, "_7.jpg;"),CONCATENATE(H36, "instruction_A4.jpg;") )</f>
        <v>https://raw.githubusercontent.com/maxuzkikh/Ozon_upload/main/Tatulya/images/A5/123_horiz_2.jpg;https://raw.githubusercontent.com/maxuzkikh/Ozon_upload/main/Tatulya/images/A5/123_horiz_3.jpg;https://raw.githubusercontent.com/maxuzkikh/Ozon_upload/main/Tatulya/images/A5/123_horiz_4.jpg;https://raw.githubusercontent.com/maxuzkikh/Ozon_upload/main/Tatulya/images/A5/123_horiz_5.jpg;https://raw.githubusercontent.com/maxuzkikh/Ozon_upload/main/Tatulya/images/A5/123_horiz_6.jpg;https://raw.githubusercontent.com/maxuzkikh/Ozon_upload/main/Tatulya/images/A5/123_horiz_7.jpg;https://raw.githubusercontent.com/maxuzkikh/Ozon_upload/main/Tatulya/images/A5/instruction_A4.jpg;</v>
      </c>
      <c r="AP36" s="13" t="str">
        <f aca="false">J36</f>
        <v>Amazing Pics</v>
      </c>
      <c r="AQ36" s="15" t="s">
        <v>114</v>
      </c>
      <c r="AS36" s="10"/>
      <c r="AT36" s="0" t="str">
        <f aca="false">SUBSTITUTE(A36,"Термонаклейка ","")</f>
        <v>Дисней утка Дейзи и Минни сидят</v>
      </c>
      <c r="AU36" s="9" t="s">
        <v>81</v>
      </c>
      <c r="AV36" s="0" t="str">
        <f aca="false">S36</f>
        <v>Термонаклейка Дисней утка Дейзи и Минни сидят</v>
      </c>
      <c r="AX36" s="11" t="str">
        <f aca="false">X36</f>
        <v>Россия</v>
      </c>
      <c r="BA36" s="11" t="str">
        <f aca="false">R36</f>
        <v>Полимерный материал</v>
      </c>
      <c r="BC36" s="10" t="s">
        <v>79</v>
      </c>
      <c r="BD36" s="10"/>
      <c r="BE36" s="14" t="str">
        <f aca="false">CONCATENATE(H36,C36,"_color.jpg")</f>
        <v>https://raw.githubusercontent.com/maxuzkikh/Ozon_upload/main/Tatulya/images/A5/123_horiz_color.jpg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сидят</v>
      </c>
      <c r="BR36" s="16" t="s">
        <v>82</v>
      </c>
      <c r="BS36" s="17" t="str">
        <f aca="false">CONCATENATE(H36,"Video_DTF.mp4")</f>
        <v>https://raw.githubusercontent.com/maxuzkikh/Ozon_upload/main/Tatulya/images/A5/Video_DTF.mp4</v>
      </c>
    </row>
    <row r="37" customFormat="false" ht="20.85" hidden="false" customHeight="true" outlineLevel="0" collapsed="false">
      <c r="A37" s="6" t="s">
        <v>153</v>
      </c>
      <c r="C37" s="0" t="s">
        <v>154</v>
      </c>
      <c r="D37" s="0" t="str">
        <f aca="false">CONCATENATE("C:\Users\Max\Documents\GitHub\Ozon_upload\Tatulya\barcode\A5\", A37, ".pdf")</f>
        <v>C:\Users\Max\Documents\GitHub\Ozon_upload\Tatulya\barcode\A5\Термонаклейка Дисней утка Дейзи и Минни мороженое.pdf</v>
      </c>
      <c r="E37" s="0" t="str">
        <f aca="false">CONCATENATE("C:\work\baby prints\MainTop\tif\tatyana\A5\set2\",C37,".tif")</f>
        <v>C:\work\baby prints\MainTop\tif\tatyana\A5\set2\124_horiz.tif</v>
      </c>
      <c r="F37" s="0" t="n">
        <v>1</v>
      </c>
      <c r="G37" s="0" t="n">
        <v>2</v>
      </c>
      <c r="H37" s="10" t="s">
        <v>113</v>
      </c>
      <c r="I37" s="0" t="s">
        <v>74</v>
      </c>
      <c r="J37" s="0" t="s">
        <v>75</v>
      </c>
      <c r="M37" s="0" t="str">
        <f aca="false">A37</f>
        <v>Термонаклейка Дисней утка Дейзи и Минни мороженое</v>
      </c>
      <c r="O37" s="0" t="str">
        <f aca="false">"Термонаклейка для одежды:" &amp; SUBSTITUTE(A37, "Термонаклейка", "")</f>
        <v>Термонаклейка для одежды: Дисней утка Дейзи и Минни мороженое</v>
      </c>
      <c r="Q37" s="0" t="n">
        <v>349</v>
      </c>
      <c r="R37" s="0" t="s">
        <v>76</v>
      </c>
      <c r="S37" s="7" t="str">
        <f aca="false">A37&amp;Описание!B144</f>
        <v>Термонаклейка Дисней утка Дейзи и Минни мороженое</v>
      </c>
      <c r="T37" s="0" t="n">
        <v>1</v>
      </c>
      <c r="U37" s="0" t="n">
        <v>21</v>
      </c>
      <c r="V37" s="0" t="n">
        <v>18</v>
      </c>
      <c r="W37" s="0" t="n">
        <v>12</v>
      </c>
      <c r="X37" s="0" t="s">
        <v>77</v>
      </c>
      <c r="Y37" s="8"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Tatulya/images/A5/124_horiz_1.jpg;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https://raw.githubusercontent.com/maxuzkikh/Ozon_upload/main/Tatulya/images/A5/Video_DTF.mp4;</v>
      </c>
      <c r="AA37" s="0" t="str">
        <f aca="false">A37</f>
        <v>Термонаклейка Дисней утка Дейзи и Минни мороженое</v>
      </c>
      <c r="AB37" s="0" t="n">
        <f aca="false">Q37</f>
        <v>349</v>
      </c>
      <c r="AC37" s="0" t="n">
        <f aca="false">ROUND(AB37*1.5,0)</f>
        <v>524</v>
      </c>
      <c r="AD37" s="9" t="s">
        <v>78</v>
      </c>
      <c r="AE37" s="10" t="s">
        <v>79</v>
      </c>
      <c r="AH37" s="0" t="n">
        <f aca="false">W37</f>
        <v>12</v>
      </c>
      <c r="AI37" s="11" t="n">
        <f aca="false">V37*10</f>
        <v>180</v>
      </c>
      <c r="AJ37" s="12" t="n">
        <v>1</v>
      </c>
      <c r="AK37" s="11" t="n">
        <f aca="false">U37*10</f>
        <v>210</v>
      </c>
      <c r="AL37" s="13" t="str">
        <f aca="false">CONCATENATE(H37,C37,"_1.jpg")</f>
        <v>https://raw.githubusercontent.com/maxuzkikh/Ozon_upload/main/Tatulya/images/A5/124_horiz_1.jpg</v>
      </c>
      <c r="AM37" s="14" t="str">
        <f aca="false">CONCATENATE(CONCATENATE(H37, C37, "_2.jpg;"),CONCATENATE(H37, C37, "_3.jpg;"),CONCATENATE(H37, C37, "_4.jpg;"),CONCATENATE(H37, C37, "_5.jpg;"),CONCATENATE(H37, C37, "_6.jpg;"),CONCATENATE(H37, C37, "_7.jpg;"),CONCATENATE(H37, "instruction_A4.jpg;") )</f>
        <v>https://raw.githubusercontent.com/maxuzkikh/Ozon_upload/main/Tatulya/images/A5/124_horiz_2.jpg;https://raw.githubusercontent.com/maxuzkikh/Ozon_upload/main/Tatulya/images/A5/124_horiz_3.jpg;https://raw.githubusercontent.com/maxuzkikh/Ozon_upload/main/Tatulya/images/A5/124_horiz_4.jpg;https://raw.githubusercontent.com/maxuzkikh/Ozon_upload/main/Tatulya/images/A5/124_horiz_5.jpg;https://raw.githubusercontent.com/maxuzkikh/Ozon_upload/main/Tatulya/images/A5/124_horiz_6.jpg;https://raw.githubusercontent.com/maxuzkikh/Ozon_upload/main/Tatulya/images/A5/124_horiz_7.jpg;https://raw.githubusercontent.com/maxuzkikh/Ozon_upload/main/Tatulya/images/A5/instruction_A4.jpg;</v>
      </c>
      <c r="AP37" s="13" t="str">
        <f aca="false">J37</f>
        <v>Amazing Pics</v>
      </c>
      <c r="AQ37" s="15" t="s">
        <v>114</v>
      </c>
      <c r="AS37" s="10"/>
      <c r="AT37" s="0" t="str">
        <f aca="false">SUBSTITUTE(A37,"Термонаклейка ","")</f>
        <v>Дисней утка Дейзи и Минни мороженое</v>
      </c>
      <c r="AU37" s="9" t="s">
        <v>81</v>
      </c>
      <c r="AV37" s="0" t="str">
        <f aca="false">S37</f>
        <v>Термонаклейка Дисней утка Дейзи и Минни мороженое</v>
      </c>
      <c r="AX37" s="11" t="str">
        <f aca="false">X37</f>
        <v>Россия</v>
      </c>
      <c r="BA37" s="11" t="str">
        <f aca="false">R37</f>
        <v>Полимерный материал</v>
      </c>
      <c r="BC37" s="10" t="s">
        <v>79</v>
      </c>
      <c r="BD37" s="10"/>
      <c r="BE37" s="14" t="str">
        <f aca="false">CONCATENATE(H37,C37,"_color.jpg")</f>
        <v>https://raw.githubusercontent.com/maxuzkikh/Ozon_upload/main/Tatulya/images/A5/124_horiz_color.jpg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мороженое</v>
      </c>
      <c r="BR37" s="16" t="s">
        <v>82</v>
      </c>
      <c r="BS37" s="17" t="str">
        <f aca="false">CONCATENATE(H37,"Video_DTF.mp4")</f>
        <v>https://raw.githubusercontent.com/maxuzkikh/Ozon_upload/main/Tatulya/images/A5/Video_DTF.mp4</v>
      </c>
    </row>
    <row r="38" customFormat="false" ht="20.85" hidden="false" customHeight="true" outlineLevel="0" collapsed="false">
      <c r="A38" s="6" t="s">
        <v>155</v>
      </c>
      <c r="C38" s="0" t="s">
        <v>156</v>
      </c>
      <c r="D38" s="0" t="str">
        <f aca="false">CONCATENATE("C:\Users\Max\Documents\GitHub\Ozon_upload\Tatulya\barcode\A5\", A38, ".pdf")</f>
        <v>C:\Users\Max\Documents\GitHub\Ozon_upload\Tatulya\barcode\A5\Термонаклейка Дисней утка Дейзи улыбка.pdf</v>
      </c>
      <c r="E38" s="0" t="str">
        <f aca="false">CONCATENATE("C:\work\baby prints\MainTop\tif\tatyana\A5\set2\",C38,".tif")</f>
        <v>C:\work\baby prints\MainTop\tif\tatyana\A5\set2\125_vert.tif</v>
      </c>
      <c r="F38" s="0" t="n">
        <v>0</v>
      </c>
      <c r="G38" s="0" t="n">
        <v>2</v>
      </c>
      <c r="H38" s="10" t="s">
        <v>113</v>
      </c>
      <c r="I38" s="0" t="s">
        <v>74</v>
      </c>
      <c r="J38" s="0" t="s">
        <v>75</v>
      </c>
      <c r="M38" s="0" t="str">
        <f aca="false">A38</f>
        <v>Термонаклейка Дисней утка Дейзи улыбка</v>
      </c>
      <c r="O38" s="0" t="str">
        <f aca="false">"Термонаклейка для одежды:" &amp; SUBSTITUTE(A38, "Термонаклейка", "")</f>
        <v>Термонаклейка для одежды: Дисней утка Дейзи улыбка</v>
      </c>
      <c r="Q38" s="0" t="n">
        <v>349</v>
      </c>
      <c r="R38" s="0" t="s">
        <v>76</v>
      </c>
      <c r="S38" s="7" t="str">
        <f aca="false">A38&amp;Описание!B145</f>
        <v>Термонаклейка Дисней утка Дейзи улыбка</v>
      </c>
      <c r="T38" s="0" t="n">
        <v>1</v>
      </c>
      <c r="U38" s="0" t="n">
        <v>21</v>
      </c>
      <c r="V38" s="0" t="n">
        <v>18</v>
      </c>
      <c r="W38" s="0" t="n">
        <v>12</v>
      </c>
      <c r="X38" s="0" t="s">
        <v>77</v>
      </c>
      <c r="Y38" s="8"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Tatulya/images/A5/125_vert_1.jpg;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https://raw.githubusercontent.com/maxuzkikh/Ozon_upload/main/Tatulya/images/A5/Video_DTF.mp4;</v>
      </c>
      <c r="AA38" s="0" t="str">
        <f aca="false">A38</f>
        <v>Термонаклейка Дисней утка Дейзи улыбка</v>
      </c>
      <c r="AB38" s="0" t="n">
        <f aca="false">Q38</f>
        <v>349</v>
      </c>
      <c r="AC38" s="0" t="n">
        <f aca="false">ROUND(AB38*1.5,0)</f>
        <v>524</v>
      </c>
      <c r="AD38" s="9" t="s">
        <v>78</v>
      </c>
      <c r="AE38" s="10" t="s">
        <v>79</v>
      </c>
      <c r="AH38" s="0" t="n">
        <f aca="false">W38</f>
        <v>12</v>
      </c>
      <c r="AI38" s="11" t="n">
        <f aca="false">V38*10</f>
        <v>180</v>
      </c>
      <c r="AJ38" s="12" t="n">
        <v>1</v>
      </c>
      <c r="AK38" s="11" t="n">
        <f aca="false">U38*10</f>
        <v>210</v>
      </c>
      <c r="AL38" s="13" t="str">
        <f aca="false">CONCATENATE(H38,C38,"_1.jpg")</f>
        <v>https://raw.githubusercontent.com/maxuzkikh/Ozon_upload/main/Tatulya/images/A5/125_vert_1.jpg</v>
      </c>
      <c r="AM38" s="14" t="str">
        <f aca="false">CONCATENATE(CONCATENATE(H38, C38, "_2.jpg;"),CONCATENATE(H38, C38, "_3.jpg;"),CONCATENATE(H38, C38, "_4.jpg;"),CONCATENATE(H38, C38, "_5.jpg;"),CONCATENATE(H38, C38, "_6.jpg;"),CONCATENATE(H38, C38, "_7.jpg;"),CONCATENATE(H38, "instruction_A4.jpg;") )</f>
        <v>https://raw.githubusercontent.com/maxuzkikh/Ozon_upload/main/Tatulya/images/A5/125_vert_2.jpg;https://raw.githubusercontent.com/maxuzkikh/Ozon_upload/main/Tatulya/images/A5/125_vert_3.jpg;https://raw.githubusercontent.com/maxuzkikh/Ozon_upload/main/Tatulya/images/A5/125_vert_4.jpg;https://raw.githubusercontent.com/maxuzkikh/Ozon_upload/main/Tatulya/images/A5/125_vert_5.jpg;https://raw.githubusercontent.com/maxuzkikh/Ozon_upload/main/Tatulya/images/A5/125_vert_6.jpg;https://raw.githubusercontent.com/maxuzkikh/Ozon_upload/main/Tatulya/images/A5/125_vert_7.jpg;https://raw.githubusercontent.com/maxuzkikh/Ozon_upload/main/Tatulya/images/A5/instruction_A4.jpg;</v>
      </c>
      <c r="AP38" s="13" t="str">
        <f aca="false">J38</f>
        <v>Amazing Pics</v>
      </c>
      <c r="AQ38" s="15" t="s">
        <v>114</v>
      </c>
      <c r="AS38" s="10"/>
      <c r="AT38" s="0" t="str">
        <f aca="false">SUBSTITUTE(A38,"Термонаклейка ","")</f>
        <v>Дисней утка Дейзи улыбка</v>
      </c>
      <c r="AU38" s="9" t="s">
        <v>81</v>
      </c>
      <c r="AV38" s="0" t="str">
        <f aca="false">S38</f>
        <v>Термонаклейка Дисней утка Дейзи улыбка</v>
      </c>
      <c r="AX38" s="11" t="str">
        <f aca="false">X38</f>
        <v>Россия</v>
      </c>
      <c r="BA38" s="11" t="str">
        <f aca="false">R38</f>
        <v>Полимерный материал</v>
      </c>
      <c r="BC38" s="10" t="s">
        <v>79</v>
      </c>
      <c r="BD38" s="10"/>
      <c r="BE38" s="14" t="str">
        <f aca="false">CONCATENATE(H38,C38,"_color.jpg")</f>
        <v>https://raw.githubusercontent.com/maxuzkikh/Ozon_upload/main/Tatulya/images/A5/125_vert_color.jpg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Дисней утка Дейзи улыбка</v>
      </c>
      <c r="BR38" s="16" t="s">
        <v>82</v>
      </c>
      <c r="BS38" s="17" t="str">
        <f aca="false">CONCATENATE(H38,"Video_DTF.mp4")</f>
        <v>https://raw.githubusercontent.com/maxuzkikh/Ozon_upload/main/Tatulya/images/A5/Video_DTF.mp4</v>
      </c>
    </row>
    <row r="39" customFormat="false" ht="20.85" hidden="false" customHeight="true" outlineLevel="0" collapsed="false">
      <c r="A39" s="6" t="s">
        <v>157</v>
      </c>
      <c r="C39" s="0" t="s">
        <v>158</v>
      </c>
      <c r="D39" s="0" t="str">
        <f aca="false">CONCATENATE("C:\Users\Max\Documents\GitHub\Ozon_upload\Tatulya\barcode\A5\", A39, ".pdf")</f>
        <v>C:\Users\Max\Documents\GitHub\Ozon_upload\Tatulya\barcode\A5\Термонаклейка Дисней утка Дейзи и Минни пис.pdf</v>
      </c>
      <c r="E39" s="0" t="str">
        <f aca="false">CONCATENATE("C:\work\baby prints\MainTop\tif\tatyana\A5\set2\",C39,".tif")</f>
        <v>C:\work\baby prints\MainTop\tif\tatyana\A5\set2\126_horiz.tif</v>
      </c>
      <c r="F39" s="0" t="n">
        <v>1</v>
      </c>
      <c r="G39" s="0" t="n">
        <v>2</v>
      </c>
      <c r="H39" s="10" t="s">
        <v>113</v>
      </c>
      <c r="I39" s="0" t="s">
        <v>74</v>
      </c>
      <c r="J39" s="0" t="s">
        <v>75</v>
      </c>
      <c r="M39" s="0" t="str">
        <f aca="false">A39</f>
        <v>Термонаклейка Дисней утка Дейзи и Минни пис</v>
      </c>
      <c r="O39" s="0" t="str">
        <f aca="false">"Термонаклейка для одежды:" &amp; SUBSTITUTE(A39, "Термонаклейка", "")</f>
        <v>Термонаклейка для одежды: Дисней утка Дейзи и Минни пис</v>
      </c>
      <c r="Q39" s="0" t="n">
        <v>349</v>
      </c>
      <c r="R39" s="0" t="s">
        <v>76</v>
      </c>
      <c r="S39" s="7" t="str">
        <f aca="false">A39&amp;Описание!B146</f>
        <v>Термонаклейка Дисней утка Дейзи и Минни пис</v>
      </c>
      <c r="T39" s="0" t="n">
        <v>1</v>
      </c>
      <c r="U39" s="0" t="n">
        <v>21</v>
      </c>
      <c r="V39" s="0" t="n">
        <v>18</v>
      </c>
      <c r="W39" s="0" t="n">
        <v>12</v>
      </c>
      <c r="X39" s="0" t="s">
        <v>77</v>
      </c>
      <c r="Y39" s="8"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Tatulya/images/A5/126_horiz_1.jpg;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https://raw.githubusercontent.com/maxuzkikh/Ozon_upload/main/Tatulya/images/A5/Video_DTF.mp4;</v>
      </c>
      <c r="AA39" s="0" t="str">
        <f aca="false">A39</f>
        <v>Термонаклейка Дисней утка Дейзи и Минни пис</v>
      </c>
      <c r="AB39" s="0" t="n">
        <f aca="false">Q39</f>
        <v>349</v>
      </c>
      <c r="AC39" s="0" t="n">
        <f aca="false">ROUND(AB39*1.5,0)</f>
        <v>524</v>
      </c>
      <c r="AD39" s="9" t="s">
        <v>78</v>
      </c>
      <c r="AE39" s="10" t="s">
        <v>79</v>
      </c>
      <c r="AH39" s="0" t="n">
        <f aca="false">W39</f>
        <v>12</v>
      </c>
      <c r="AI39" s="11" t="n">
        <f aca="false">V39*10</f>
        <v>180</v>
      </c>
      <c r="AJ39" s="12" t="n">
        <v>1</v>
      </c>
      <c r="AK39" s="11" t="n">
        <f aca="false">U39*10</f>
        <v>210</v>
      </c>
      <c r="AL39" s="13" t="str">
        <f aca="false">CONCATENATE(H39,C39,"_1.jpg")</f>
        <v>https://raw.githubusercontent.com/maxuzkikh/Ozon_upload/main/Tatulya/images/A5/126_horiz_1.jpg</v>
      </c>
      <c r="AM39" s="14" t="str">
        <f aca="false">CONCATENATE(CONCATENATE(H39, C39, "_2.jpg;"),CONCATENATE(H39, C39, "_3.jpg;"),CONCATENATE(H39, C39, "_4.jpg;"),CONCATENATE(H39, C39, "_5.jpg;"),CONCATENATE(H39, C39, "_6.jpg;"),CONCATENATE(H39, C39, "_7.jpg;"),CONCATENATE(H39, "instruction_A4.jpg;") )</f>
        <v>https://raw.githubusercontent.com/maxuzkikh/Ozon_upload/main/Tatulya/images/A5/126_horiz_2.jpg;https://raw.githubusercontent.com/maxuzkikh/Ozon_upload/main/Tatulya/images/A5/126_horiz_3.jpg;https://raw.githubusercontent.com/maxuzkikh/Ozon_upload/main/Tatulya/images/A5/126_horiz_4.jpg;https://raw.githubusercontent.com/maxuzkikh/Ozon_upload/main/Tatulya/images/A5/126_horiz_5.jpg;https://raw.githubusercontent.com/maxuzkikh/Ozon_upload/main/Tatulya/images/A5/126_horiz_6.jpg;https://raw.githubusercontent.com/maxuzkikh/Ozon_upload/main/Tatulya/images/A5/126_horiz_7.jpg;https://raw.githubusercontent.com/maxuzkikh/Ozon_upload/main/Tatulya/images/A5/instruction_A4.jpg;</v>
      </c>
      <c r="AP39" s="13" t="str">
        <f aca="false">J39</f>
        <v>Amazing Pics</v>
      </c>
      <c r="AQ39" s="15" t="s">
        <v>114</v>
      </c>
      <c r="AS39" s="10"/>
      <c r="AT39" s="0" t="str">
        <f aca="false">SUBSTITUTE(A39,"Термонаклейка ","")</f>
        <v>Дисней утка Дейзи и Минни пис</v>
      </c>
      <c r="AU39" s="9" t="s">
        <v>81</v>
      </c>
      <c r="AV39" s="0" t="str">
        <f aca="false">S39</f>
        <v>Термонаклейка Дисней утка Дейзи и Минни пис</v>
      </c>
      <c r="AX39" s="11" t="str">
        <f aca="false">X39</f>
        <v>Россия</v>
      </c>
      <c r="BA39" s="11" t="str">
        <f aca="false">R39</f>
        <v>Полимерный материал</v>
      </c>
      <c r="BC39" s="10" t="s">
        <v>79</v>
      </c>
      <c r="BD39" s="10"/>
      <c r="BE39" s="14" t="str">
        <f aca="false">CONCATENATE(H39,C39,"_color.jpg")</f>
        <v>https://raw.githubusercontent.com/maxuzkikh/Ozon_upload/main/Tatulya/images/A5/126_horiz_color.jpg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Дисней утка Дейзи и Минни пис</v>
      </c>
      <c r="BR39" s="16" t="s">
        <v>82</v>
      </c>
      <c r="BS39" s="17" t="str">
        <f aca="false">CONCATENATE(H39,"Video_DTF.mp4")</f>
        <v>https://raw.githubusercontent.com/maxuzkikh/Ozon_upload/main/Tatulya/images/A5/Video_DTF.mp4</v>
      </c>
    </row>
    <row r="40" customFormat="false" ht="20.85" hidden="false" customHeight="true" outlineLevel="0" collapsed="false">
      <c r="A40" s="6" t="s">
        <v>159</v>
      </c>
      <c r="C40" s="0" t="s">
        <v>160</v>
      </c>
      <c r="D40" s="0" t="str">
        <f aca="false">CONCATENATE("C:\Users\Max\Documents\GitHub\Ozon_upload\Tatulya\barcode\A5\", A40, ".pdf")</f>
        <v>C:\Users\Max\Documents\GitHub\Ozon_upload\Tatulya\barcode\A5\Термонаклейка Дейзи и Минни Маус коктейль мороженое.pdf</v>
      </c>
      <c r="E40" s="0" t="str">
        <f aca="false">CONCATENATE("C:\work\baby prints\MainTop\tif\tatyana\A5\set2\",C40,".tif")</f>
        <v>C:\work\baby prints\MainTop\tif\tatyana\A5\set2\127_horiz.tif</v>
      </c>
      <c r="F40" s="0" t="n">
        <v>1</v>
      </c>
      <c r="G40" s="0" t="n">
        <v>2</v>
      </c>
      <c r="H40" s="10" t="s">
        <v>113</v>
      </c>
      <c r="I40" s="0" t="s">
        <v>74</v>
      </c>
      <c r="J40" s="0" t="s">
        <v>75</v>
      </c>
      <c r="M40" s="0" t="str">
        <f aca="false">A40</f>
        <v>Термонаклейка Дейзи и Минни Маус коктейль мороженое</v>
      </c>
      <c r="O40" s="0" t="str">
        <f aca="false">"Термонаклейка для одежды:" &amp; SUBSTITUTE(A40, "Термонаклейка", "")</f>
        <v>Термонаклейка для одежды: Дейзи и Минни Маус коктейль мороженое</v>
      </c>
      <c r="Q40" s="0" t="n">
        <v>349</v>
      </c>
      <c r="R40" s="0" t="s">
        <v>76</v>
      </c>
      <c r="S40" s="7" t="str">
        <f aca="false">A40&amp;Описание!B147</f>
        <v>Термонаклейка Дейзи и Минни Маус коктейль мороженое</v>
      </c>
      <c r="T40" s="0" t="n">
        <v>1</v>
      </c>
      <c r="U40" s="0" t="n">
        <v>21</v>
      </c>
      <c r="V40" s="0" t="n">
        <v>18</v>
      </c>
      <c r="W40" s="0" t="n">
        <v>12</v>
      </c>
      <c r="X40" s="0" t="s">
        <v>77</v>
      </c>
      <c r="Y40" s="8"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Tatulya/images/A5/127_horiz_1.jpg;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https://raw.githubusercontent.com/maxuzkikh/Ozon_upload/main/Tatulya/images/A5/Video_DTF.mp4;</v>
      </c>
      <c r="AA40" s="0" t="str">
        <f aca="false">A40</f>
        <v>Термонаклейка Дейзи и Минни Маус коктейль мороженое</v>
      </c>
      <c r="AB40" s="0" t="n">
        <f aca="false">Q40</f>
        <v>349</v>
      </c>
      <c r="AC40" s="0" t="n">
        <f aca="false">ROUND(AB40*1.5,0)</f>
        <v>524</v>
      </c>
      <c r="AD40" s="9" t="s">
        <v>78</v>
      </c>
      <c r="AE40" s="10" t="s">
        <v>79</v>
      </c>
      <c r="AH40" s="0" t="n">
        <f aca="false">W40</f>
        <v>12</v>
      </c>
      <c r="AI40" s="11" t="n">
        <f aca="false">V40*10</f>
        <v>180</v>
      </c>
      <c r="AJ40" s="12" t="n">
        <v>1</v>
      </c>
      <c r="AK40" s="11" t="n">
        <f aca="false">U40*10</f>
        <v>210</v>
      </c>
      <c r="AL40" s="13" t="str">
        <f aca="false">CONCATENATE(H40,C40,"_1.jpg")</f>
        <v>https://raw.githubusercontent.com/maxuzkikh/Ozon_upload/main/Tatulya/images/A5/127_horiz_1.jpg</v>
      </c>
      <c r="AM40" s="14" t="str">
        <f aca="false">CONCATENATE(CONCATENATE(H40, C40, "_2.jpg;"),CONCATENATE(H40, C40, "_3.jpg;"),CONCATENATE(H40, C40, "_4.jpg;"),CONCATENATE(H40, C40, "_5.jpg;"),CONCATENATE(H40, C40, "_6.jpg;"),CONCATENATE(H40, C40, "_7.jpg;"),CONCATENATE(H40, "instruction_A4.jpg;") )</f>
        <v>https://raw.githubusercontent.com/maxuzkikh/Ozon_upload/main/Tatulya/images/A5/127_horiz_2.jpg;https://raw.githubusercontent.com/maxuzkikh/Ozon_upload/main/Tatulya/images/A5/127_horiz_3.jpg;https://raw.githubusercontent.com/maxuzkikh/Ozon_upload/main/Tatulya/images/A5/127_horiz_4.jpg;https://raw.githubusercontent.com/maxuzkikh/Ozon_upload/main/Tatulya/images/A5/127_horiz_5.jpg;https://raw.githubusercontent.com/maxuzkikh/Ozon_upload/main/Tatulya/images/A5/127_horiz_6.jpg;https://raw.githubusercontent.com/maxuzkikh/Ozon_upload/main/Tatulya/images/A5/127_horiz_7.jpg;https://raw.githubusercontent.com/maxuzkikh/Ozon_upload/main/Tatulya/images/A5/instruction_A4.jpg;</v>
      </c>
      <c r="AP40" s="13" t="str">
        <f aca="false">J40</f>
        <v>Amazing Pics</v>
      </c>
      <c r="AQ40" s="15" t="s">
        <v>114</v>
      </c>
      <c r="AS40" s="10"/>
      <c r="AT40" s="0" t="str">
        <f aca="false">SUBSTITUTE(A40,"Термонаклейка ","")</f>
        <v>Дейзи и Минни Маус коктейль мороженое</v>
      </c>
      <c r="AU40" s="9" t="s">
        <v>81</v>
      </c>
      <c r="AV40" s="0" t="str">
        <f aca="false">S40</f>
        <v>Термонаклейка Дейзи и Минни Маус коктейль мороженое</v>
      </c>
      <c r="AX40" s="11" t="str">
        <f aca="false">X40</f>
        <v>Россия</v>
      </c>
      <c r="BA40" s="11" t="str">
        <f aca="false">R40</f>
        <v>Полимерный материал</v>
      </c>
      <c r="BC40" s="10" t="s">
        <v>79</v>
      </c>
      <c r="BD40" s="10"/>
      <c r="BE40" s="14" t="str">
        <f aca="false">CONCATENATE(H40,C40,"_color.jpg")</f>
        <v>https://raw.githubusercontent.com/maxuzkikh/Ozon_upload/main/Tatulya/images/A5/127_horiz_color.jpg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Дейзи и Минни Маус коктейль мороженое</v>
      </c>
      <c r="BR40" s="16" t="s">
        <v>82</v>
      </c>
      <c r="BS40" s="17" t="str">
        <f aca="false">CONCATENATE(H40,"Video_DTF.mp4")</f>
        <v>https://raw.githubusercontent.com/maxuzkikh/Ozon_upload/main/Tatulya/images/A5/Video_DTF.mp4</v>
      </c>
    </row>
    <row r="41" customFormat="false" ht="20.85" hidden="false" customHeight="true" outlineLevel="0" collapsed="false">
      <c r="A41" s="6" t="s">
        <v>161</v>
      </c>
      <c r="C41" s="0" t="s">
        <v>162</v>
      </c>
      <c r="D41" s="0" t="str">
        <f aca="false">CONCATENATE("C:\Users\Max\Documents\GitHub\Ozon_upload\Tatulya\barcode\A5\", A41, ".pdf")</f>
        <v>C:\Users\Max\Documents\GitHub\Ozon_upload\Tatulya\barcode\A5\Термонаклейка Минни Маус целует Микки.pdf</v>
      </c>
      <c r="E41" s="0" t="str">
        <f aca="false">CONCATENATE("C:\work\baby prints\MainTop\tif\tatyana\A5\set2\",C41,".tif")</f>
        <v>C:\work\baby prints\MainTop\tif\tatyana\A5\set2\129_vert.tif</v>
      </c>
      <c r="F41" s="0" t="n">
        <v>0</v>
      </c>
      <c r="G41" s="0" t="n">
        <v>2</v>
      </c>
      <c r="H41" s="10" t="s">
        <v>113</v>
      </c>
      <c r="I41" s="0" t="s">
        <v>74</v>
      </c>
      <c r="J41" s="0" t="s">
        <v>75</v>
      </c>
      <c r="M41" s="0" t="str">
        <f aca="false">A41</f>
        <v>Термонаклейка Минни Маус целует Микки</v>
      </c>
      <c r="O41" s="0" t="str">
        <f aca="false">"Термонаклейка для одежды:" &amp; SUBSTITUTE(A41, "Термонаклейка", "")</f>
        <v>Термонаклейка для одежды: Минни Маус целует Микки</v>
      </c>
      <c r="Q41" s="0" t="n">
        <v>349</v>
      </c>
      <c r="R41" s="0" t="s">
        <v>76</v>
      </c>
      <c r="S41" s="7" t="str">
        <f aca="false">A41&amp;Описание!B148</f>
        <v>Термонаклейка Минни Маус целует Микки</v>
      </c>
      <c r="T41" s="0" t="n">
        <v>1</v>
      </c>
      <c r="U41" s="0" t="n">
        <v>21</v>
      </c>
      <c r="V41" s="0" t="n">
        <v>18</v>
      </c>
      <c r="W41" s="0" t="n">
        <v>12</v>
      </c>
      <c r="X41" s="0" t="s">
        <v>77</v>
      </c>
      <c r="Y41" s="8"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Tatulya/images/A5/129_vert_1.jpg;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https://raw.githubusercontent.com/maxuzkikh/Ozon_upload/main/Tatulya/images/A5/Video_DTF.mp4;</v>
      </c>
      <c r="AA41" s="0" t="str">
        <f aca="false">A41</f>
        <v>Термонаклейка Минни Маус целует Микки</v>
      </c>
      <c r="AB41" s="0" t="n">
        <f aca="false">Q41</f>
        <v>349</v>
      </c>
      <c r="AC41" s="0" t="n">
        <f aca="false">ROUND(AB41*1.5,0)</f>
        <v>524</v>
      </c>
      <c r="AD41" s="9" t="s">
        <v>78</v>
      </c>
      <c r="AE41" s="10" t="s">
        <v>79</v>
      </c>
      <c r="AH41" s="0" t="n">
        <f aca="false">W41</f>
        <v>12</v>
      </c>
      <c r="AI41" s="11" t="n">
        <f aca="false">V41*10</f>
        <v>180</v>
      </c>
      <c r="AJ41" s="12" t="n">
        <v>1</v>
      </c>
      <c r="AK41" s="11" t="n">
        <f aca="false">U41*10</f>
        <v>210</v>
      </c>
      <c r="AL41" s="13" t="str">
        <f aca="false">CONCATENATE(H41,C41,"_1.jpg")</f>
        <v>https://raw.githubusercontent.com/maxuzkikh/Ozon_upload/main/Tatulya/images/A5/129_vert_1.jpg</v>
      </c>
      <c r="AM41" s="14" t="str">
        <f aca="false">CONCATENATE(CONCATENATE(H41, C41, "_2.jpg;"),CONCATENATE(H41, C41, "_3.jpg;"),CONCATENATE(H41, C41, "_4.jpg;"),CONCATENATE(H41, C41, "_5.jpg;"),CONCATENATE(H41, C41, "_6.jpg;"),CONCATENATE(H41, C41, "_7.jpg;"),CONCATENATE(H41, "instruction_A4.jpg;") )</f>
        <v>https://raw.githubusercontent.com/maxuzkikh/Ozon_upload/main/Tatulya/images/A5/129_vert_2.jpg;https://raw.githubusercontent.com/maxuzkikh/Ozon_upload/main/Tatulya/images/A5/129_vert_3.jpg;https://raw.githubusercontent.com/maxuzkikh/Ozon_upload/main/Tatulya/images/A5/129_vert_4.jpg;https://raw.githubusercontent.com/maxuzkikh/Ozon_upload/main/Tatulya/images/A5/129_vert_5.jpg;https://raw.githubusercontent.com/maxuzkikh/Ozon_upload/main/Tatulya/images/A5/129_vert_6.jpg;https://raw.githubusercontent.com/maxuzkikh/Ozon_upload/main/Tatulya/images/A5/129_vert_7.jpg;https://raw.githubusercontent.com/maxuzkikh/Ozon_upload/main/Tatulya/images/A5/instruction_A4.jpg;</v>
      </c>
      <c r="AP41" s="13" t="str">
        <f aca="false">J41</f>
        <v>Amazing Pics</v>
      </c>
      <c r="AQ41" s="15" t="s">
        <v>114</v>
      </c>
      <c r="AS41" s="10"/>
      <c r="AT41" s="0" t="str">
        <f aca="false">SUBSTITUTE(A41,"Термонаклейка ","")</f>
        <v>Минни Маус целует Микки</v>
      </c>
      <c r="AU41" s="9" t="s">
        <v>81</v>
      </c>
      <c r="AV41" s="0" t="str">
        <f aca="false">S41</f>
        <v>Термонаклейка Минни Маус целует Микки</v>
      </c>
      <c r="AX41" s="11" t="str">
        <f aca="false">X41</f>
        <v>Россия</v>
      </c>
      <c r="BA41" s="11" t="str">
        <f aca="false">R41</f>
        <v>Полимерный материал</v>
      </c>
      <c r="BC41" s="10" t="s">
        <v>79</v>
      </c>
      <c r="BD41" s="10"/>
      <c r="BE41" s="14" t="str">
        <f aca="false">CONCATENATE(H41,C41,"_color.jpg")</f>
        <v>https://raw.githubusercontent.com/maxuzkikh/Ozon_upload/main/Tatulya/images/A5/129_vert_color.jpg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Минни Маус целует Микки</v>
      </c>
      <c r="BR41" s="16" t="s">
        <v>82</v>
      </c>
      <c r="BS41" s="17" t="str">
        <f aca="false">CONCATENATE(H41,"Video_DTF.mp4")</f>
        <v>https://raw.githubusercontent.com/maxuzkikh/Ozon_upload/main/Tatulya/images/A5/Video_DTF.mp4</v>
      </c>
    </row>
    <row r="42" customFormat="false" ht="20.85" hidden="false" customHeight="true" outlineLevel="0" collapsed="false">
      <c r="A42" s="6" t="s">
        <v>163</v>
      </c>
      <c r="C42" s="0" t="s">
        <v>164</v>
      </c>
      <c r="D42" s="0" t="str">
        <f aca="false">CONCATENATE("C:\Users\Max\Documents\GitHub\Ozon_upload\Tatulya\barcode\A4\", A42, ".pdf")</f>
        <v>C:\Users\Max\Documents\GitHub\Ozon_upload\Tatulya\barcode\A4\Термонаклейки Nike Найк набор.pdf</v>
      </c>
      <c r="E42" s="0" t="str">
        <f aca="false">CONCATENATE("C:\work\baby prints\MainTop\tif\tatyana\A4\logos\",C42,".tif")</f>
        <v>C:\work\baby prints\MainTop\tif\tatyana\A4\logos\200_vert.tif</v>
      </c>
      <c r="F42" s="0" t="n">
        <v>1</v>
      </c>
      <c r="G42" s="0" t="n">
        <v>1</v>
      </c>
      <c r="H42" s="10" t="s">
        <v>73</v>
      </c>
      <c r="I42" s="0" t="s">
        <v>74</v>
      </c>
      <c r="J42" s="0" t="s">
        <v>75</v>
      </c>
      <c r="M42" s="0" t="str">
        <f aca="false">A42</f>
        <v>Термонаклейки Nike Найк набор</v>
      </c>
      <c r="O42" s="0" t="str">
        <f aca="false">"Термонаклейка для одежды:" &amp; SUBSTITUTE(A42, "Термонаклейка", "")</f>
        <v>Термонаклейка для одежды:Термонаклейки Nike Найк набор</v>
      </c>
      <c r="Q42" s="0" t="n">
        <v>349</v>
      </c>
      <c r="R42" s="0" t="s">
        <v>76</v>
      </c>
      <c r="S42" s="7" t="str">
        <f aca="false">A42&amp;Описание!B149</f>
        <v>Термонаклейки Nike Найк набор</v>
      </c>
      <c r="T42" s="0" t="n">
        <v>1</v>
      </c>
      <c r="U42" s="0" t="n">
        <v>30</v>
      </c>
      <c r="V42" s="0" t="n">
        <v>25</v>
      </c>
      <c r="W42" s="0" t="n">
        <v>12</v>
      </c>
      <c r="X42" s="0" t="s">
        <v>77</v>
      </c>
      <c r="Y42" s="8"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Tatulya/images/A4/set3/200_vert_1.jpg;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https://raw.githubusercontent.com/maxuzkikh/Ozon_upload/main/Tatulya/images/A4/set3/Video_DTF.mp4;</v>
      </c>
      <c r="AA42" s="0" t="str">
        <f aca="false">A42</f>
        <v>Термонаклейки Nike Найк набор</v>
      </c>
      <c r="AB42" s="0" t="n">
        <f aca="false">Q42</f>
        <v>349</v>
      </c>
      <c r="AC42" s="0" t="n">
        <f aca="false">ROUND(AB42*1.5,0)</f>
        <v>524</v>
      </c>
      <c r="AD42" s="9" t="s">
        <v>78</v>
      </c>
      <c r="AE42" s="10" t="s">
        <v>79</v>
      </c>
      <c r="AH42" s="0" t="n">
        <f aca="false">W42</f>
        <v>12</v>
      </c>
      <c r="AI42" s="11" t="n">
        <f aca="false">V42*10</f>
        <v>250</v>
      </c>
      <c r="AJ42" s="12" t="n">
        <v>1</v>
      </c>
      <c r="AK42" s="11" t="n">
        <f aca="false">U42*10</f>
        <v>300</v>
      </c>
      <c r="AL42" s="13" t="str">
        <f aca="false">CONCATENATE(H42,C42,"_1.jpg")</f>
        <v>https://raw.githubusercontent.com/maxuzkikh/Ozon_upload/main/Tatulya/images/A4/set3/200_vert_1.jpg</v>
      </c>
      <c r="AM42" s="14" t="str">
        <f aca="false">CONCATENATE(CONCATENATE(H42, C42, "_2.jpg;"),CONCATENATE(H42, C42, "_3.jpg;"),CONCATENATE(H42, C42, "_4.jpg;"),CONCATENATE(H42, C42, "_5.jpg;"),CONCATENATE(H42, C42, "_6.jpg;"),CONCATENATE(H42, C42, "_7.jpg;"),CONCATENATE(H42, "instruction_A4.jpg;") )</f>
        <v>https://raw.githubusercontent.com/maxuzkikh/Ozon_upload/main/Tatulya/images/A4/set3/200_vert_2.jpg;https://raw.githubusercontent.com/maxuzkikh/Ozon_upload/main/Tatulya/images/A4/set3/200_vert_3.jpg;https://raw.githubusercontent.com/maxuzkikh/Ozon_upload/main/Tatulya/images/A4/set3/200_vert_4.jpg;https://raw.githubusercontent.com/maxuzkikh/Ozon_upload/main/Tatulya/images/A4/set3/200_vert_5.jpg;https://raw.githubusercontent.com/maxuzkikh/Ozon_upload/main/Tatulya/images/A4/set3/200_vert_6.jpg;https://raw.githubusercontent.com/maxuzkikh/Ozon_upload/main/Tatulya/images/A4/set3/200_vert_7.jpg;https://raw.githubusercontent.com/maxuzkikh/Ozon_upload/main/Tatulya/images/A4/set3/instruction_A4.jpg;</v>
      </c>
      <c r="AP42" s="13" t="str">
        <f aca="false">J42</f>
        <v>Amazing Pics</v>
      </c>
      <c r="AQ42" s="15" t="s">
        <v>80</v>
      </c>
      <c r="AS42" s="10"/>
      <c r="AT42" s="0" t="str">
        <f aca="false">SUBSTITUTE(A42,"Термонаклейка ","")</f>
        <v>Термонаклейки Nike Найк набор</v>
      </c>
      <c r="AU42" s="9" t="s">
        <v>81</v>
      </c>
      <c r="AV42" s="0" t="str">
        <f aca="false">S42</f>
        <v>Термонаклейки Nike Найк набор</v>
      </c>
      <c r="AX42" s="11" t="str">
        <f aca="false">X42</f>
        <v>Россия</v>
      </c>
      <c r="BA42" s="11" t="str">
        <f aca="false">R42</f>
        <v>Полимерный материал</v>
      </c>
      <c r="BC42" s="10" t="s">
        <v>79</v>
      </c>
      <c r="BD42" s="10"/>
      <c r="BE42" s="14" t="str">
        <f aca="false">CONCATENATE(H42,C42,"_color.jpg")</f>
        <v>https://raw.githubusercontent.com/maxuzkikh/Ozon_upload/main/Tatulya/images/A4/set3/200_vert_color.jpg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текстиля,Термонаклейки Nike Найк набор</v>
      </c>
      <c r="BR42" s="16" t="s">
        <v>82</v>
      </c>
      <c r="BS42" s="17" t="str">
        <f aca="false">CONCATENATE(H42,"Video_DTF.mp4")</f>
        <v>https://raw.githubusercontent.com/maxuzkikh/Ozon_upload/main/Tatulya/images/A4/set3/Video_DTF.mp4</v>
      </c>
    </row>
    <row r="43" customFormat="false" ht="20.85" hidden="false" customHeight="true" outlineLevel="0" collapsed="false">
      <c r="A43" s="6" t="s">
        <v>165</v>
      </c>
      <c r="C43" s="0" t="s">
        <v>166</v>
      </c>
      <c r="D43" s="0" t="str">
        <f aca="false">CONCATENATE("C:\Users\Max\Documents\GitHub\Ozon_upload\Tatulya\barcode\A4\", A43, ".pdf")</f>
        <v>C:\Users\Max\Documents\GitHub\Ozon_upload\Tatulya\barcode\A4\Термонаклейки Nike Adidas Reebok Vans Puma набор.pdf</v>
      </c>
      <c r="E43" s="0" t="str">
        <f aca="false">CONCATENATE("C:\work\baby prints\MainTop\tif\tatyana\A4\logos\",C43,".tif")</f>
        <v>C:\work\baby prints\MainTop\tif\tatyana\A4\logos\201_vert.tif</v>
      </c>
      <c r="F43" s="0" t="n">
        <v>1</v>
      </c>
      <c r="G43" s="0" t="n">
        <v>1</v>
      </c>
      <c r="H43" s="10" t="s">
        <v>73</v>
      </c>
      <c r="I43" s="0" t="s">
        <v>74</v>
      </c>
      <c r="J43" s="0" t="s">
        <v>75</v>
      </c>
      <c r="M43" s="0" t="str">
        <f aca="false">A43</f>
        <v>Термонаклейки Nike Adidas Reebok Vans Puma набор</v>
      </c>
      <c r="O43" s="0" t="str">
        <f aca="false">"Термонаклейка для одежды:" &amp; SUBSTITUTE(A43, "Термонаклейка", "")</f>
        <v>Термонаклейка для одежды:Термонаклейки Nike Adidas Reebok Vans Puma набор</v>
      </c>
      <c r="Q43" s="0" t="n">
        <v>349</v>
      </c>
      <c r="R43" s="0" t="s">
        <v>76</v>
      </c>
      <c r="S43" s="7" t="str">
        <f aca="false">A43&amp;Описание!B150</f>
        <v>Термонаклейки Nike Adidas Reebok Vans Puma набор</v>
      </c>
      <c r="T43" s="0" t="n">
        <v>1</v>
      </c>
      <c r="U43" s="0" t="n">
        <v>30</v>
      </c>
      <c r="V43" s="0" t="n">
        <v>25</v>
      </c>
      <c r="W43" s="0" t="n">
        <v>12</v>
      </c>
      <c r="X43" s="0" t="s">
        <v>77</v>
      </c>
      <c r="Y43" s="8"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Tatulya/images/A4/set3/201_vert_1.jpg;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https://raw.githubusercontent.com/maxuzkikh/Ozon_upload/main/Tatulya/images/A4/set3/Video_DTF.mp4;</v>
      </c>
      <c r="AA43" s="0" t="str">
        <f aca="false">A43</f>
        <v>Термонаклейки Nike Adidas Reebok Vans Puma набор</v>
      </c>
      <c r="AB43" s="0" t="n">
        <f aca="false">Q43</f>
        <v>349</v>
      </c>
      <c r="AC43" s="0" t="n">
        <f aca="false">ROUND(AB43*1.5,0)</f>
        <v>524</v>
      </c>
      <c r="AD43" s="9" t="s">
        <v>78</v>
      </c>
      <c r="AE43" s="10" t="s">
        <v>79</v>
      </c>
      <c r="AH43" s="0" t="n">
        <f aca="false">W43</f>
        <v>12</v>
      </c>
      <c r="AI43" s="11" t="n">
        <f aca="false">V43*10</f>
        <v>250</v>
      </c>
      <c r="AJ43" s="12" t="n">
        <v>1</v>
      </c>
      <c r="AK43" s="11" t="n">
        <f aca="false">U43*10</f>
        <v>300</v>
      </c>
      <c r="AL43" s="13" t="str">
        <f aca="false">CONCATENATE(H43,C43,"_1.jpg")</f>
        <v>https://raw.githubusercontent.com/maxuzkikh/Ozon_upload/main/Tatulya/images/A4/set3/201_vert_1.jpg</v>
      </c>
      <c r="AM43" s="14" t="str">
        <f aca="false">CONCATENATE(CONCATENATE(H43, C43, "_2.jpg;"),CONCATENATE(H43, C43, "_3.jpg;"),CONCATENATE(H43, C43, "_4.jpg;"),CONCATENATE(H43, C43, "_5.jpg;"),CONCATENATE(H43, C43, "_6.jpg;"),CONCATENATE(H43, C43, "_7.jpg;"),CONCATENATE(H43, "instruction_A4.jpg;") )</f>
        <v>https://raw.githubusercontent.com/maxuzkikh/Ozon_upload/main/Tatulya/images/A4/set3/201_vert_2.jpg;https://raw.githubusercontent.com/maxuzkikh/Ozon_upload/main/Tatulya/images/A4/set3/201_vert_3.jpg;https://raw.githubusercontent.com/maxuzkikh/Ozon_upload/main/Tatulya/images/A4/set3/201_vert_4.jpg;https://raw.githubusercontent.com/maxuzkikh/Ozon_upload/main/Tatulya/images/A4/set3/201_vert_5.jpg;https://raw.githubusercontent.com/maxuzkikh/Ozon_upload/main/Tatulya/images/A4/set3/201_vert_6.jpg;https://raw.githubusercontent.com/maxuzkikh/Ozon_upload/main/Tatulya/images/A4/set3/201_vert_7.jpg;https://raw.githubusercontent.com/maxuzkikh/Ozon_upload/main/Tatulya/images/A4/set3/instruction_A4.jpg;</v>
      </c>
      <c r="AP43" s="13" t="str">
        <f aca="false">J43</f>
        <v>Amazing Pics</v>
      </c>
      <c r="AQ43" s="15" t="s">
        <v>80</v>
      </c>
      <c r="AS43" s="10"/>
      <c r="AT43" s="0" t="str">
        <f aca="false">SUBSTITUTE(A43,"Термонаклейка ","")</f>
        <v>Термонаклейки Nike Adidas Reebok Vans Puma набор</v>
      </c>
      <c r="AU43" s="9" t="s">
        <v>81</v>
      </c>
      <c r="AV43" s="0" t="str">
        <f aca="false">S43</f>
        <v>Термонаклейки Nike Adidas Reebok Vans Puma набор</v>
      </c>
      <c r="AX43" s="11" t="str">
        <f aca="false">X43</f>
        <v>Россия</v>
      </c>
      <c r="BA43" s="11" t="str">
        <f aca="false">R43</f>
        <v>Полимерный материал</v>
      </c>
      <c r="BC43" s="10" t="s">
        <v>79</v>
      </c>
      <c r="BD43" s="10"/>
      <c r="BE43" s="14" t="str">
        <f aca="false">CONCATENATE(H43,C43,"_color.jpg")</f>
        <v>https://raw.githubusercontent.com/maxuzkikh/Ozon_upload/main/Tatulya/images/A4/set3/201_vert_color.jpg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текстиля,Термонаклейки Nike Adidas Reebok Vans Puma набор</v>
      </c>
      <c r="BR43" s="16" t="s">
        <v>82</v>
      </c>
      <c r="BS43" s="17" t="str">
        <f aca="false">CONCATENATE(H43,"Video_DTF.mp4")</f>
        <v>https://raw.githubusercontent.com/maxuzkikh/Ozon_upload/main/Tatulya/images/A4/set3/Video_DTF.mp4</v>
      </c>
    </row>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AY2:AZ43" type="decimal">
      <formula1>0</formula1>
      <formula2>0</formula2>
    </dataValidation>
    <dataValidation allowBlank="true" error="Выберите значение из списка" errorTitle="Ошибка" operator="between" showDropDown="false" showErrorMessage="true" showInputMessage="false" sqref="AD2:AD43" type="list">
      <formula1>#name?</formula1>
      <formula2>0</formula2>
    </dataValidation>
    <dataValidation allowBlank="false" error="Выберите значение из списка" errorTitle="Ошибка" operator="between" showDropDown="false" showErrorMessage="true" showInputMessage="false" sqref="AE2:AE43" type="list">
      <formula1>#name?</formula1>
      <formula2>0</formula2>
    </dataValidation>
    <dataValidation allowBlank="false" error="Неверный формат данных" errorTitle="Ошибка" operator="between" showDropDown="false" showErrorMessage="true" showInputMessage="false" sqref="AR2:AR43 BB2:BB43 BH2:BH43 BO2:BO43" type="whole">
      <formula1>0</formula1>
      <formula2>0</formula2>
    </dataValidation>
    <dataValidation allowBlank="true" error="Неверный формат данных" errorTitle="Ошибка" operator="between" showDropDown="false" showErrorMessage="true" showInputMessage="false" sqref="AJ2:AJ43" type="whole">
      <formula1>0</formula1>
      <formula2>0</formula2>
    </dataValidation>
    <dataValidation allowBlank="false" operator="between" showDropDown="false" showErrorMessage="false" showInputMessage="false" sqref="AS2:AS43" type="list">
      <formula1>#name?</formula1>
      <formula2>0</formula2>
    </dataValidation>
    <dataValidation allowBlank="true" error="Выберите значение из списка" errorTitle="Ошибка" operator="between" showDropDown="false" showErrorMessage="true" showInputMessage="false" sqref="AU2:AU43" type="list">
      <formula1>#name?</formula1>
      <formula2>0</formula2>
    </dataValidation>
    <dataValidation allowBlank="false" operator="between" showDropDown="false" showErrorMessage="false" showInputMessage="false" sqref="AX2:AX43" type="list">
      <formula1>#name?</formula1>
      <formula2>0</formula2>
    </dataValidation>
    <dataValidation allowBlank="false" operator="between" showDropDown="false" showErrorMessage="false" showInputMessage="false" sqref="BA2:BA43" type="list">
      <formula1>#name?</formula1>
      <formula2>0</formula2>
    </dataValidation>
    <dataValidation allowBlank="false" error="Неверное значение" errorTitle="Ошибка" operator="between" showDropDown="false" showErrorMessage="true" showInputMessage="false" sqref="BC2:BC43" type="list">
      <formula1>"Да,Нет"</formula1>
      <formula2>0</formula2>
    </dataValidation>
    <dataValidation allowBlank="false" operator="between" showDropDown="false" showErrorMessage="false" showInputMessage="false" sqref="BD2:BD43" type="list">
      <formula1>#name?</formula1>
      <formula2>0</formula2>
    </dataValidation>
    <dataValidation allowBlank="false" operator="between" showDropDown="false" showErrorMessage="false" showInputMessage="false" sqref="BF2:BF43" type="list">
      <formula1>#name?</formula1>
      <formula2>0</formula2>
    </dataValidation>
    <dataValidation allowBlank="false" error="Выберите значение из списка" errorTitle="Ошибка" operator="between" showDropDown="false" showErrorMessage="true" showInputMessage="false" sqref="BI2:BI43" type="list">
      <formula1>#name?</formula1>
      <formula2>0</formula2>
    </dataValidation>
    <dataValidation allowBlank="false" error="Выберите значение из списка" errorTitle="Ошибка" operator="between" showDropDown="false" showErrorMessage="true" showInputMessage="false" sqref="BJ2:BJ43" type="list">
      <formula1>#name?</formula1>
      <formula2>0</formula2>
    </dataValidation>
    <dataValidation allowBlank="false" error="Выберите значение из списка" errorTitle="Ошибка" operator="between" showDropDown="false" showErrorMessage="true" showInputMessage="false" sqref="BK2:BK43" type="list">
      <formula1>#name?</formula1>
      <formula2>0</formula2>
    </dataValidation>
    <dataValidation allowBlank="false" error="Выберите значение из списка" errorTitle="Ошибка" operator="between" showDropDown="false" showErrorMessage="true" showInputMessage="false" sqref="BL2:BL43" type="list">
      <formula1>#name?</formula1>
      <formula2>0</formula2>
    </dataValidation>
  </dataValidations>
  <hyperlinks>
    <hyperlink ref="H2" r:id="rId2" display="https://raw.githubusercontent.com/maxuzkikh/Ozon_upload/main/Tatulya/images/A4/set3/"/>
    <hyperlink ref="H3" r:id="rId3" display="https://raw.githubusercontent.com/maxuzkikh/Ozon_upload/main/Tatulya/images/A4/set3/"/>
    <hyperlink ref="H4" r:id="rId4" display="https://raw.githubusercontent.com/maxuzkikh/Ozon_upload/main/Tatulya/images/A4/set3/"/>
    <hyperlink ref="H5" r:id="rId5" display="https://raw.githubusercontent.com/maxuzkikh/Ozon_upload/main/Tatulya/images/A4/set3/"/>
    <hyperlink ref="H6" r:id="rId6" display="https://raw.githubusercontent.com/maxuzkikh/Ozon_upload/main/Tatulya/images/A4/set3/"/>
    <hyperlink ref="H7" r:id="rId7" display="https://raw.githubusercontent.com/maxuzkikh/Ozon_upload/main/Tatulya/images/A4/set3/"/>
    <hyperlink ref="H8" r:id="rId8" display="https://raw.githubusercontent.com/maxuzkikh/Ozon_upload/main/Tatulya/images/A4/set3/"/>
    <hyperlink ref="H9" r:id="rId9" display="https://raw.githubusercontent.com/maxuzkikh/Ozon_upload/main/Tatulya/images/A4/set3/"/>
    <hyperlink ref="H10" r:id="rId10" display="https://raw.githubusercontent.com/maxuzkikh/Ozon_upload/main/Tatulya/images/A4/set3/"/>
    <hyperlink ref="H11" r:id="rId11" display="https://raw.githubusercontent.com/maxuzkikh/Ozon_upload/main/Tatulya/images/A4/set3/"/>
    <hyperlink ref="H12" r:id="rId12" display="https://raw.githubusercontent.com/maxuzkikh/Ozon_upload/main/Tatulya/images/A4/set3/"/>
    <hyperlink ref="H13" r:id="rId13" display="https://raw.githubusercontent.com/maxuzkikh/Ozon_upload/main/Tatulya/images/A4/set3/"/>
    <hyperlink ref="H14" r:id="rId14" display="https://raw.githubusercontent.com/maxuzkikh/Ozon_upload/main/Tatulya/images/A4/set3/"/>
    <hyperlink ref="H15" r:id="rId15" display="https://raw.githubusercontent.com/maxuzkikh/Ozon_upload/main/Tatulya/images/A4/set3/"/>
    <hyperlink ref="H16" r:id="rId16" display="https://raw.githubusercontent.com/maxuzkikh/Ozon_upload/main/Tatulya/images/A4/set3/"/>
    <hyperlink ref="H17" r:id="rId17" display="https://raw.githubusercontent.com/maxuzkikh/Ozon_upload/main/Tatulya/images/A5/"/>
    <hyperlink ref="H18" r:id="rId18" display="https://raw.githubusercontent.com/maxuzkikh/Ozon_upload/main/Tatulya/images/A5/"/>
    <hyperlink ref="H19" r:id="rId19" display="https://raw.githubusercontent.com/maxuzkikh/Ozon_upload/main/Tatulya/images/A5/"/>
    <hyperlink ref="H20" r:id="rId20" display="https://raw.githubusercontent.com/maxuzkikh/Ozon_upload/main/Tatulya/images/A5/"/>
    <hyperlink ref="H21" r:id="rId21" display="https://raw.githubusercontent.com/maxuzkikh/Ozon_upload/main/Tatulya/images/A5/"/>
    <hyperlink ref="H22" r:id="rId22" display="https://raw.githubusercontent.com/maxuzkikh/Ozon_upload/main/Tatulya/images/A5/"/>
    <hyperlink ref="H23" r:id="rId23" display="https://raw.githubusercontent.com/maxuzkikh/Ozon_upload/main/Tatulya/images/A5/"/>
    <hyperlink ref="H24" r:id="rId24" display="https://raw.githubusercontent.com/maxuzkikh/Ozon_upload/main/Tatulya/images/A5/"/>
    <hyperlink ref="H25" r:id="rId25" display="https://raw.githubusercontent.com/maxuzkikh/Ozon_upload/main/Tatulya/images/A5/"/>
    <hyperlink ref="H26" r:id="rId26" display="https://raw.githubusercontent.com/maxuzkikh/Ozon_upload/main/Tatulya/images/A5/"/>
    <hyperlink ref="H27" r:id="rId27" display="https://raw.githubusercontent.com/maxuzkikh/Ozon_upload/main/Tatulya/images/A5/"/>
    <hyperlink ref="H28" r:id="rId28" display="https://raw.githubusercontent.com/maxuzkikh/Ozon_upload/main/Tatulya/images/A5/"/>
    <hyperlink ref="H29" r:id="rId29" display="https://raw.githubusercontent.com/maxuzkikh/Ozon_upload/main/Tatulya/images/A5/"/>
    <hyperlink ref="H30" r:id="rId30" display="https://raw.githubusercontent.com/maxuzkikh/Ozon_upload/main/Tatulya/images/A5/"/>
    <hyperlink ref="H31" r:id="rId31" display="https://raw.githubusercontent.com/maxuzkikh/Ozon_upload/main/Tatulya/images/A5/"/>
    <hyperlink ref="H32" r:id="rId32" display="https://raw.githubusercontent.com/maxuzkikh/Ozon_upload/main/Tatulya/images/A5/"/>
    <hyperlink ref="H33" r:id="rId33" display="https://raw.githubusercontent.com/maxuzkikh/Ozon_upload/main/Tatulya/images/A5/"/>
    <hyperlink ref="H34" r:id="rId34" display="https://raw.githubusercontent.com/maxuzkikh/Ozon_upload/main/Tatulya/images/A5/"/>
    <hyperlink ref="H35" r:id="rId35" display="https://raw.githubusercontent.com/maxuzkikh/Ozon_upload/main/Tatulya/images/A5/"/>
    <hyperlink ref="H36" r:id="rId36" display="https://raw.githubusercontent.com/maxuzkikh/Ozon_upload/main/Tatulya/images/A5/"/>
    <hyperlink ref="H37" r:id="rId37" display="https://raw.githubusercontent.com/maxuzkikh/Ozon_upload/main/Tatulya/images/A5/"/>
    <hyperlink ref="H38" r:id="rId38" display="https://raw.githubusercontent.com/maxuzkikh/Ozon_upload/main/Tatulya/images/A5/"/>
    <hyperlink ref="H39" r:id="rId39" display="https://raw.githubusercontent.com/maxuzkikh/Ozon_upload/main/Tatulya/images/A5/"/>
    <hyperlink ref="H40" r:id="rId40" display="https://raw.githubusercontent.com/maxuzkikh/Ozon_upload/main/Tatulya/images/A5/"/>
    <hyperlink ref="H41" r:id="rId41" display="https://raw.githubusercontent.com/maxuzkikh/Ozon_upload/main/Tatulya/images/A5/"/>
    <hyperlink ref="H42" r:id="rId42" display="https://raw.githubusercontent.com/maxuzkikh/Ozon_upload/main/Tatulya/images/A4/set3/"/>
    <hyperlink ref="H43" r:id="rId43" display="https://raw.githubusercontent.com/maxuzkikh/Ozon_upload/main/Tatulya/images/A4/set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4"/>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15.65" hidden="false" customHeight="true" outlineLevel="0" collapsed="false"/>
    <row r="2" customFormat="false" ht="15.65" hidden="false" customHeight="true" outlineLevel="0" collapsed="false">
      <c r="A2" s="0" t="s">
        <v>167</v>
      </c>
      <c r="B2" s="18" t="s">
        <v>168</v>
      </c>
    </row>
    <row r="3" customFormat="false" ht="15.65" hidden="false" customHeight="true" outlineLevel="0" collapsed="false">
      <c r="A3" s="0" t="s">
        <v>167</v>
      </c>
      <c r="B3" s="18" t="s">
        <v>168</v>
      </c>
    </row>
    <row r="4" customFormat="false" ht="15.65" hidden="false" customHeight="true" outlineLevel="0" collapsed="false">
      <c r="A4" s="0" t="s">
        <v>167</v>
      </c>
      <c r="B4" s="18" t="s">
        <v>168</v>
      </c>
    </row>
    <row r="5" customFormat="false" ht="15.65" hidden="false" customHeight="true" outlineLevel="0" collapsed="false">
      <c r="A5" s="0" t="s">
        <v>167</v>
      </c>
      <c r="B5" s="18" t="s">
        <v>168</v>
      </c>
    </row>
    <row r="6" customFormat="false" ht="15.65" hidden="false" customHeight="true" outlineLevel="0" collapsed="false">
      <c r="A6" s="0" t="s">
        <v>167</v>
      </c>
      <c r="B6" s="18" t="s">
        <v>168</v>
      </c>
    </row>
    <row r="7" customFormat="false" ht="15.65" hidden="false" customHeight="true" outlineLevel="0" collapsed="false">
      <c r="A7" s="0" t="s">
        <v>167</v>
      </c>
      <c r="B7" s="18" t="s">
        <v>168</v>
      </c>
    </row>
    <row r="8" customFormat="false" ht="15.65" hidden="false" customHeight="true" outlineLevel="0" collapsed="false">
      <c r="A8" s="0" t="s">
        <v>167</v>
      </c>
      <c r="B8" s="18" t="s">
        <v>168</v>
      </c>
    </row>
    <row r="9" customFormat="false" ht="15.65" hidden="false" customHeight="true" outlineLevel="0" collapsed="false">
      <c r="A9" s="0" t="s">
        <v>167</v>
      </c>
      <c r="B9" s="18" t="s">
        <v>168</v>
      </c>
    </row>
    <row r="10" customFormat="false" ht="15.65" hidden="false" customHeight="true" outlineLevel="0" collapsed="false">
      <c r="A10" s="0" t="s">
        <v>167</v>
      </c>
      <c r="B10" s="18" t="s">
        <v>168</v>
      </c>
    </row>
    <row r="11" customFormat="false" ht="15.65" hidden="false" customHeight="true" outlineLevel="0" collapsed="false">
      <c r="A11" s="0" t="s">
        <v>167</v>
      </c>
      <c r="B11" s="18" t="s">
        <v>168</v>
      </c>
    </row>
    <row r="12" customFormat="false" ht="15.65" hidden="false" customHeight="true" outlineLevel="0" collapsed="false">
      <c r="A12" s="0" t="s">
        <v>167</v>
      </c>
      <c r="B12" s="18" t="s">
        <v>168</v>
      </c>
    </row>
    <row r="13" customFormat="false" ht="15.65" hidden="false" customHeight="true" outlineLevel="0" collapsed="false">
      <c r="A13" s="0" t="s">
        <v>167</v>
      </c>
      <c r="B13" s="18" t="s">
        <v>168</v>
      </c>
    </row>
    <row r="14" customFormat="false" ht="15.65" hidden="false" customHeight="true" outlineLevel="0" collapsed="false">
      <c r="A14" s="0" t="s">
        <v>167</v>
      </c>
      <c r="B14" s="18" t="s">
        <v>168</v>
      </c>
    </row>
    <row r="15" customFormat="false" ht="15.65" hidden="false" customHeight="true" outlineLevel="0" collapsed="false">
      <c r="A15" s="0" t="s">
        <v>167</v>
      </c>
      <c r="B15" s="18" t="s">
        <v>168</v>
      </c>
    </row>
    <row r="16" customFormat="false" ht="15.65" hidden="false" customHeight="true" outlineLevel="0" collapsed="false">
      <c r="A16" s="0" t="s">
        <v>167</v>
      </c>
      <c r="B16" s="18" t="s">
        <v>168</v>
      </c>
    </row>
    <row r="17" customFormat="false" ht="15.65" hidden="false" customHeight="true" outlineLevel="0" collapsed="false">
      <c r="A17" s="0" t="s">
        <v>167</v>
      </c>
      <c r="B17" s="18" t="s">
        <v>168</v>
      </c>
    </row>
    <row r="18" customFormat="false" ht="15.65" hidden="false" customHeight="true" outlineLevel="0" collapsed="false">
      <c r="A18" s="0" t="s">
        <v>167</v>
      </c>
      <c r="B18" s="18" t="s">
        <v>168</v>
      </c>
    </row>
    <row r="19" customFormat="false" ht="15.65" hidden="false" customHeight="true" outlineLevel="0" collapsed="false">
      <c r="A19" s="0" t="s">
        <v>167</v>
      </c>
      <c r="B19" s="18" t="s">
        <v>168</v>
      </c>
    </row>
    <row r="20" customFormat="false" ht="15.65" hidden="false" customHeight="true" outlineLevel="0" collapsed="false">
      <c r="A20" s="0" t="s">
        <v>167</v>
      </c>
      <c r="B20" s="18" t="s">
        <v>168</v>
      </c>
    </row>
    <row r="21" customFormat="false" ht="15.65" hidden="false" customHeight="true" outlineLevel="0" collapsed="false">
      <c r="A21" s="0" t="s">
        <v>167</v>
      </c>
      <c r="B21" s="18" t="s">
        <v>168</v>
      </c>
    </row>
    <row r="22" customFormat="false" ht="15.65" hidden="false" customHeight="true" outlineLevel="0" collapsed="false">
      <c r="A22" s="0" t="s">
        <v>167</v>
      </c>
      <c r="B22" s="18" t="s">
        <v>168</v>
      </c>
    </row>
    <row r="23" customFormat="false" ht="15.65" hidden="false" customHeight="true" outlineLevel="0" collapsed="false">
      <c r="A23" s="0" t="s">
        <v>167</v>
      </c>
      <c r="B23" s="18" t="s">
        <v>168</v>
      </c>
    </row>
    <row r="24" customFormat="false" ht="15.65" hidden="false" customHeight="true" outlineLevel="0" collapsed="false">
      <c r="A24" s="0" t="s">
        <v>167</v>
      </c>
      <c r="B24" s="18" t="s">
        <v>168</v>
      </c>
    </row>
    <row r="25" customFormat="false" ht="15.65" hidden="false" customHeight="true" outlineLevel="0" collapsed="false">
      <c r="A25" s="0" t="s">
        <v>167</v>
      </c>
      <c r="B25" s="18" t="s">
        <v>168</v>
      </c>
    </row>
    <row r="26" customFormat="false" ht="15.65" hidden="false" customHeight="true" outlineLevel="0" collapsed="false">
      <c r="A26" s="0" t="s">
        <v>167</v>
      </c>
      <c r="B26" s="18" t="s">
        <v>168</v>
      </c>
    </row>
    <row r="27" customFormat="false" ht="15.65" hidden="false" customHeight="true" outlineLevel="0" collapsed="false">
      <c r="A27" s="0" t="s">
        <v>167</v>
      </c>
      <c r="B27" s="18" t="s">
        <v>168</v>
      </c>
    </row>
    <row r="28" customFormat="false" ht="15.65" hidden="false" customHeight="true" outlineLevel="0" collapsed="false">
      <c r="A28" s="0" t="s">
        <v>167</v>
      </c>
      <c r="B28" s="18" t="s">
        <v>168</v>
      </c>
    </row>
    <row r="29" customFormat="false" ht="15.65" hidden="false" customHeight="true" outlineLevel="0" collapsed="false">
      <c r="A29" s="0" t="s">
        <v>167</v>
      </c>
      <c r="B29" s="18" t="s">
        <v>168</v>
      </c>
    </row>
    <row r="30" customFormat="false" ht="15.65" hidden="false" customHeight="true" outlineLevel="0" collapsed="false">
      <c r="A30" s="0" t="s">
        <v>167</v>
      </c>
      <c r="B30" s="18" t="s">
        <v>168</v>
      </c>
    </row>
    <row r="31" customFormat="false" ht="15.65" hidden="false" customHeight="true" outlineLevel="0" collapsed="false">
      <c r="A31" s="0" t="s">
        <v>167</v>
      </c>
      <c r="B31" s="18" t="s">
        <v>168</v>
      </c>
    </row>
    <row r="32" customFormat="false" ht="15.65" hidden="false" customHeight="true" outlineLevel="0" collapsed="false">
      <c r="A32" s="0" t="s">
        <v>167</v>
      </c>
      <c r="B32" s="18" t="s">
        <v>168</v>
      </c>
    </row>
    <row r="33" customFormat="false" ht="15.65" hidden="false" customHeight="true" outlineLevel="0" collapsed="false">
      <c r="A33" s="0" t="s">
        <v>167</v>
      </c>
      <c r="B33" s="18" t="s">
        <v>168</v>
      </c>
    </row>
    <row r="34" customFormat="false" ht="15.65" hidden="false" customHeight="true" outlineLevel="0" collapsed="false">
      <c r="A34" s="0" t="s">
        <v>167</v>
      </c>
      <c r="B34" s="18" t="s">
        <v>168</v>
      </c>
    </row>
    <row r="35" customFormat="false" ht="15.65" hidden="false" customHeight="true" outlineLevel="0" collapsed="false">
      <c r="A35" s="0" t="s">
        <v>167</v>
      </c>
      <c r="B35" s="18" t="s">
        <v>168</v>
      </c>
    </row>
    <row r="36" customFormat="false" ht="15.65" hidden="false" customHeight="true" outlineLevel="0" collapsed="false">
      <c r="A36" s="0" t="s">
        <v>167</v>
      </c>
      <c r="B36" s="18" t="s">
        <v>168</v>
      </c>
    </row>
    <row r="37" customFormat="false" ht="15.65" hidden="false" customHeight="true" outlineLevel="0" collapsed="false">
      <c r="A37" s="0" t="s">
        <v>167</v>
      </c>
      <c r="B37" s="18" t="s">
        <v>168</v>
      </c>
    </row>
    <row r="38" customFormat="false" ht="15.65" hidden="false" customHeight="true" outlineLevel="0" collapsed="false">
      <c r="A38" s="0" t="s">
        <v>167</v>
      </c>
      <c r="B38" s="18" t="s">
        <v>168</v>
      </c>
    </row>
    <row r="39" customFormat="false" ht="15.65" hidden="false" customHeight="true" outlineLevel="0" collapsed="false">
      <c r="A39" s="0" t="s">
        <v>167</v>
      </c>
      <c r="B39" s="18" t="s">
        <v>168</v>
      </c>
    </row>
    <row r="40" customFormat="false" ht="15.65" hidden="false" customHeight="true" outlineLevel="0" collapsed="false">
      <c r="A40" s="0" t="s">
        <v>167</v>
      </c>
      <c r="B40" s="18" t="s">
        <v>168</v>
      </c>
    </row>
    <row r="41" customFormat="false" ht="15.65" hidden="false" customHeight="true" outlineLevel="0" collapsed="false">
      <c r="A41" s="0" t="s">
        <v>167</v>
      </c>
      <c r="B41" s="18" t="s">
        <v>168</v>
      </c>
    </row>
    <row r="42" customFormat="false" ht="15.65" hidden="false" customHeight="true" outlineLevel="0" collapsed="false">
      <c r="A42" s="0" t="s">
        <v>167</v>
      </c>
      <c r="B42" s="18" t="s">
        <v>168</v>
      </c>
    </row>
    <row r="43" customFormat="false" ht="15.65" hidden="false" customHeight="true" outlineLevel="0" collapsed="false">
      <c r="A43" s="0" t="s">
        <v>167</v>
      </c>
      <c r="B43" s="18" t="s">
        <v>168</v>
      </c>
    </row>
    <row r="44" customFormat="false" ht="15.65" hidden="false" customHeight="true" outlineLevel="0" collapsed="false">
      <c r="A44" s="0" t="s">
        <v>167</v>
      </c>
      <c r="B44" s="18" t="s">
        <v>168</v>
      </c>
    </row>
    <row r="45" customFormat="false" ht="15.65" hidden="false" customHeight="true" outlineLevel="0" collapsed="false">
      <c r="A45" s="0" t="s">
        <v>167</v>
      </c>
      <c r="B45" s="18" t="s">
        <v>168</v>
      </c>
    </row>
    <row r="46" customFormat="false" ht="15.65" hidden="false" customHeight="true" outlineLevel="0" collapsed="false">
      <c r="A46" s="0" t="s">
        <v>167</v>
      </c>
      <c r="B46" s="18" t="s">
        <v>168</v>
      </c>
    </row>
    <row r="47" customFormat="false" ht="15.65" hidden="false" customHeight="true" outlineLevel="0" collapsed="false">
      <c r="A47" s="0" t="s">
        <v>167</v>
      </c>
      <c r="B47" s="18" t="s">
        <v>168</v>
      </c>
    </row>
    <row r="48" customFormat="false" ht="15.65" hidden="false" customHeight="true" outlineLevel="0" collapsed="false">
      <c r="A48" s="0" t="s">
        <v>167</v>
      </c>
      <c r="B48" s="18" t="s">
        <v>168</v>
      </c>
    </row>
    <row r="49" customFormat="false" ht="15.65" hidden="false" customHeight="true" outlineLevel="0" collapsed="false">
      <c r="A49" s="0" t="s">
        <v>167</v>
      </c>
      <c r="B49" s="18" t="s">
        <v>168</v>
      </c>
    </row>
    <row r="50" customFormat="false" ht="15.65" hidden="false" customHeight="true" outlineLevel="0" collapsed="false">
      <c r="A50" s="0" t="s">
        <v>167</v>
      </c>
      <c r="B50" s="18" t="s">
        <v>168</v>
      </c>
    </row>
    <row r="51" customFormat="false" ht="15.65" hidden="false" customHeight="true" outlineLevel="0" collapsed="false">
      <c r="A51" s="0" t="s">
        <v>167</v>
      </c>
      <c r="B51" s="18" t="s">
        <v>168</v>
      </c>
    </row>
    <row r="52" customFormat="false" ht="15.65" hidden="false" customHeight="true" outlineLevel="0" collapsed="false">
      <c r="A52" s="0" t="s">
        <v>167</v>
      </c>
      <c r="B52" s="18" t="s">
        <v>168</v>
      </c>
    </row>
    <row r="53" customFormat="false" ht="15.65" hidden="false" customHeight="true" outlineLevel="0" collapsed="false">
      <c r="A53" s="0" t="s">
        <v>167</v>
      </c>
      <c r="B53" s="18" t="s">
        <v>168</v>
      </c>
    </row>
    <row r="54" customFormat="false" ht="15.65" hidden="false" customHeight="true" outlineLevel="0" collapsed="false">
      <c r="A54" s="0" t="s">
        <v>167</v>
      </c>
      <c r="B54" s="18" t="s">
        <v>168</v>
      </c>
    </row>
    <row r="55" customFormat="false" ht="15.65" hidden="false" customHeight="true" outlineLevel="0" collapsed="false">
      <c r="A55" s="0" t="s">
        <v>167</v>
      </c>
      <c r="B55" s="18" t="s">
        <v>168</v>
      </c>
    </row>
    <row r="56" customFormat="false" ht="15.65" hidden="false" customHeight="true" outlineLevel="0" collapsed="false">
      <c r="A56" s="0" t="s">
        <v>167</v>
      </c>
      <c r="B56" s="18" t="s">
        <v>168</v>
      </c>
    </row>
    <row r="57" customFormat="false" ht="15.65" hidden="false" customHeight="true" outlineLevel="0" collapsed="false">
      <c r="A57" s="0" t="s">
        <v>167</v>
      </c>
      <c r="B57" s="18" t="s">
        <v>168</v>
      </c>
    </row>
    <row r="58" customFormat="false" ht="15.65" hidden="false" customHeight="true" outlineLevel="0" collapsed="false">
      <c r="A58" s="0" t="s">
        <v>167</v>
      </c>
      <c r="B58" s="18" t="s">
        <v>168</v>
      </c>
    </row>
    <row r="59" customFormat="false" ht="15.65" hidden="false" customHeight="true" outlineLevel="0" collapsed="false">
      <c r="A59" s="0" t="s">
        <v>167</v>
      </c>
      <c r="B59" s="18" t="s">
        <v>168</v>
      </c>
    </row>
    <row r="60" customFormat="false" ht="15.65" hidden="false" customHeight="true" outlineLevel="0" collapsed="false">
      <c r="A60" s="0" t="s">
        <v>167</v>
      </c>
      <c r="B60" s="18" t="s">
        <v>168</v>
      </c>
    </row>
    <row r="61" customFormat="false" ht="15.65" hidden="false" customHeight="true" outlineLevel="0" collapsed="false">
      <c r="A61" s="0" t="s">
        <v>167</v>
      </c>
      <c r="B61" s="18" t="s">
        <v>168</v>
      </c>
    </row>
    <row r="62" customFormat="false" ht="15.65" hidden="false" customHeight="true" outlineLevel="0" collapsed="false">
      <c r="A62" s="0" t="s">
        <v>167</v>
      </c>
      <c r="B62" s="18" t="s">
        <v>168</v>
      </c>
    </row>
    <row r="63" customFormat="false" ht="15.65" hidden="false" customHeight="true" outlineLevel="0" collapsed="false">
      <c r="A63" s="0" t="s">
        <v>167</v>
      </c>
      <c r="B63" s="18" t="s">
        <v>168</v>
      </c>
    </row>
    <row r="64" customFormat="false" ht="15.65" hidden="false" customHeight="true" outlineLevel="0" collapsed="false">
      <c r="A64" s="0" t="s">
        <v>167</v>
      </c>
      <c r="B64" s="18" t="s">
        <v>168</v>
      </c>
    </row>
    <row r="65" customFormat="false" ht="15.65" hidden="false" customHeight="true" outlineLevel="0" collapsed="false">
      <c r="A65" s="0" t="s">
        <v>167</v>
      </c>
      <c r="B65" s="18" t="s">
        <v>168</v>
      </c>
    </row>
    <row r="66" customFormat="false" ht="15.65" hidden="false" customHeight="true" outlineLevel="0" collapsed="false">
      <c r="A66" s="0" t="s">
        <v>167</v>
      </c>
      <c r="B66" s="18" t="s">
        <v>168</v>
      </c>
    </row>
    <row r="67" customFormat="false" ht="15.65" hidden="false" customHeight="true" outlineLevel="0" collapsed="false">
      <c r="A67" s="0" t="s">
        <v>167</v>
      </c>
      <c r="B67" s="18" t="s">
        <v>168</v>
      </c>
    </row>
    <row r="68" customFormat="false" ht="15.65" hidden="false" customHeight="true" outlineLevel="0" collapsed="false">
      <c r="A68" s="0" t="s">
        <v>167</v>
      </c>
      <c r="B68" s="18" t="s">
        <v>168</v>
      </c>
    </row>
    <row r="69" customFormat="false" ht="15.65" hidden="false" customHeight="true" outlineLevel="0" collapsed="false">
      <c r="A69" s="0" t="s">
        <v>167</v>
      </c>
      <c r="B69" s="18" t="s">
        <v>168</v>
      </c>
    </row>
    <row r="70" customFormat="false" ht="15.65" hidden="false" customHeight="true" outlineLevel="0" collapsed="false">
      <c r="A70" s="0" t="s">
        <v>167</v>
      </c>
      <c r="B70" s="18" t="s">
        <v>168</v>
      </c>
    </row>
    <row r="71" customFormat="false" ht="15.65" hidden="false" customHeight="true" outlineLevel="0" collapsed="false">
      <c r="A71" s="0" t="s">
        <v>167</v>
      </c>
      <c r="B71" s="18" t="s">
        <v>168</v>
      </c>
    </row>
    <row r="72" customFormat="false" ht="15.65" hidden="false" customHeight="true" outlineLevel="0" collapsed="false">
      <c r="A72" s="0" t="s">
        <v>167</v>
      </c>
      <c r="B72" s="18" t="s">
        <v>168</v>
      </c>
    </row>
    <row r="73" customFormat="false" ht="15.65" hidden="false" customHeight="true" outlineLevel="0" collapsed="false">
      <c r="A73" s="0" t="s">
        <v>167</v>
      </c>
      <c r="B73" s="18" t="s">
        <v>168</v>
      </c>
    </row>
    <row r="74" customFormat="false" ht="15.65" hidden="false" customHeight="true" outlineLevel="0" collapsed="false">
      <c r="A74" s="0" t="s">
        <v>167</v>
      </c>
      <c r="B74" s="18" t="s">
        <v>168</v>
      </c>
    </row>
    <row r="75" customFormat="false" ht="15.65" hidden="false" customHeight="true" outlineLevel="0" collapsed="false">
      <c r="A75" s="0" t="s">
        <v>167</v>
      </c>
      <c r="B75" s="18" t="s">
        <v>168</v>
      </c>
    </row>
    <row r="76" customFormat="false" ht="15.65" hidden="false" customHeight="true" outlineLevel="0" collapsed="false">
      <c r="A76" s="0" t="s">
        <v>167</v>
      </c>
      <c r="B76" s="18" t="s">
        <v>168</v>
      </c>
    </row>
    <row r="77" customFormat="false" ht="15.65" hidden="false" customHeight="true" outlineLevel="0" collapsed="false">
      <c r="A77" s="0" t="s">
        <v>167</v>
      </c>
      <c r="B77" s="18" t="s">
        <v>168</v>
      </c>
    </row>
    <row r="78" customFormat="false" ht="15.65" hidden="false" customHeight="true" outlineLevel="0" collapsed="false">
      <c r="A78" s="0" t="s">
        <v>167</v>
      </c>
      <c r="B78" s="18" t="s">
        <v>168</v>
      </c>
    </row>
    <row r="79" customFormat="false" ht="15.65" hidden="false" customHeight="true" outlineLevel="0" collapsed="false">
      <c r="A79" s="0" t="s">
        <v>167</v>
      </c>
      <c r="B79" s="18" t="s">
        <v>168</v>
      </c>
    </row>
    <row r="80" customFormat="false" ht="15.65" hidden="false" customHeight="true" outlineLevel="0" collapsed="false">
      <c r="A80" s="0" t="s">
        <v>167</v>
      </c>
      <c r="B80" s="18" t="s">
        <v>168</v>
      </c>
    </row>
    <row r="81" customFormat="false" ht="15.65" hidden="false" customHeight="true" outlineLevel="0" collapsed="false">
      <c r="A81" s="0" t="s">
        <v>167</v>
      </c>
      <c r="B81" s="18" t="s">
        <v>168</v>
      </c>
    </row>
    <row r="82" customFormat="false" ht="15.65" hidden="false" customHeight="true" outlineLevel="0" collapsed="false">
      <c r="A82" s="0" t="s">
        <v>167</v>
      </c>
      <c r="B82" s="18" t="s">
        <v>168</v>
      </c>
    </row>
    <row r="83" customFormat="false" ht="15.65" hidden="false" customHeight="true" outlineLevel="0" collapsed="false">
      <c r="A83" s="0" t="s">
        <v>167</v>
      </c>
      <c r="B83" s="18" t="s">
        <v>168</v>
      </c>
    </row>
    <row r="84" customFormat="false" ht="15.65" hidden="false" customHeight="true" outlineLevel="0" collapsed="false">
      <c r="A84" s="0" t="s">
        <v>167</v>
      </c>
      <c r="B84" s="18" t="s">
        <v>168</v>
      </c>
    </row>
    <row r="85" customFormat="false" ht="15.65" hidden="false" customHeight="true" outlineLevel="0" collapsed="false">
      <c r="A85" s="0" t="s">
        <v>167</v>
      </c>
      <c r="B85" s="18" t="s">
        <v>168</v>
      </c>
    </row>
    <row r="86" customFormat="false" ht="15.65" hidden="false" customHeight="true" outlineLevel="0" collapsed="false">
      <c r="A86" s="0" t="s">
        <v>167</v>
      </c>
      <c r="B86" s="18" t="s">
        <v>168</v>
      </c>
    </row>
    <row r="87" customFormat="false" ht="15.65" hidden="false" customHeight="true" outlineLevel="0" collapsed="false">
      <c r="A87" s="0" t="s">
        <v>167</v>
      </c>
      <c r="B87" s="18" t="s">
        <v>168</v>
      </c>
    </row>
    <row r="88" customFormat="false" ht="15.65" hidden="false" customHeight="true" outlineLevel="0" collapsed="false">
      <c r="A88" s="0" t="s">
        <v>167</v>
      </c>
      <c r="B88" s="18" t="s">
        <v>168</v>
      </c>
    </row>
    <row r="89" customFormat="false" ht="15.65" hidden="false" customHeight="true" outlineLevel="0" collapsed="false">
      <c r="A89" s="0" t="s">
        <v>167</v>
      </c>
      <c r="B89" s="18" t="s">
        <v>168</v>
      </c>
    </row>
    <row r="90" customFormat="false" ht="15.65" hidden="false" customHeight="true" outlineLevel="0" collapsed="false">
      <c r="A90" s="0" t="s">
        <v>167</v>
      </c>
      <c r="B90" s="18" t="s">
        <v>168</v>
      </c>
    </row>
    <row r="91" customFormat="false" ht="15.65" hidden="false" customHeight="true" outlineLevel="0" collapsed="false">
      <c r="A91" s="0" t="s">
        <v>167</v>
      </c>
      <c r="B91" s="18" t="s">
        <v>168</v>
      </c>
    </row>
    <row r="92" customFormat="false" ht="15.65" hidden="false" customHeight="true" outlineLevel="0" collapsed="false">
      <c r="A92" s="0" t="s">
        <v>167</v>
      </c>
      <c r="B92" s="18" t="s">
        <v>168</v>
      </c>
    </row>
    <row r="93" customFormat="false" ht="15.65" hidden="false" customHeight="true" outlineLevel="0" collapsed="false">
      <c r="A93" s="0" t="s">
        <v>167</v>
      </c>
      <c r="B93" s="18" t="s">
        <v>168</v>
      </c>
    </row>
    <row r="94" customFormat="false" ht="15.65" hidden="false" customHeight="true" outlineLevel="0" collapsed="false">
      <c r="A94" s="0" t="s">
        <v>167</v>
      </c>
      <c r="B94" s="18" t="s">
        <v>168</v>
      </c>
    </row>
    <row r="95" customFormat="false" ht="15.65" hidden="false" customHeight="true" outlineLevel="0" collapsed="false">
      <c r="A95" s="0" t="s">
        <v>167</v>
      </c>
      <c r="B95" s="18" t="s">
        <v>168</v>
      </c>
    </row>
    <row r="96" customFormat="false" ht="15.65" hidden="false" customHeight="true" outlineLevel="0" collapsed="false">
      <c r="A96" s="0" t="s">
        <v>167</v>
      </c>
      <c r="B96" s="18" t="s">
        <v>168</v>
      </c>
    </row>
    <row r="97" customFormat="false" ht="15.65" hidden="false" customHeight="true" outlineLevel="0" collapsed="false">
      <c r="A97" s="0" t="s">
        <v>167</v>
      </c>
      <c r="B97" s="18" t="s">
        <v>168</v>
      </c>
    </row>
    <row r="98" customFormat="false" ht="15.65" hidden="false" customHeight="true" outlineLevel="0" collapsed="false">
      <c r="A98" s="0" t="s">
        <v>167</v>
      </c>
      <c r="B98" s="18" t="s">
        <v>168</v>
      </c>
    </row>
    <row r="99" customFormat="false" ht="15.65" hidden="false" customHeight="true" outlineLevel="0" collapsed="false">
      <c r="A99" s="0" t="s">
        <v>167</v>
      </c>
      <c r="B99" s="18" t="s">
        <v>168</v>
      </c>
    </row>
    <row r="100" customFormat="false" ht="15.65" hidden="false" customHeight="true" outlineLevel="0" collapsed="false">
      <c r="A100" s="0" t="s">
        <v>167</v>
      </c>
      <c r="B100" s="18" t="s">
        <v>168</v>
      </c>
    </row>
    <row r="101" customFormat="false" ht="15.65" hidden="false" customHeight="true" outlineLevel="0" collapsed="false">
      <c r="A101" s="0" t="s">
        <v>167</v>
      </c>
      <c r="B101" s="18" t="s">
        <v>168</v>
      </c>
    </row>
    <row r="102" customFormat="false" ht="15.65" hidden="false" customHeight="true" outlineLevel="0" collapsed="false">
      <c r="A102" s="0" t="s">
        <v>167</v>
      </c>
      <c r="B102" s="18" t="s">
        <v>168</v>
      </c>
    </row>
    <row r="103" customFormat="false" ht="15.65" hidden="false" customHeight="true" outlineLevel="0" collapsed="false">
      <c r="A103" s="0" t="s">
        <v>167</v>
      </c>
      <c r="B103" s="18" t="s">
        <v>168</v>
      </c>
    </row>
    <row r="104" customFormat="false" ht="15.65" hidden="false" customHeight="true" outlineLevel="0" collapsed="false">
      <c r="A104" s="0" t="s">
        <v>167</v>
      </c>
      <c r="B104" s="18" t="s">
        <v>168</v>
      </c>
    </row>
    <row r="105" customFormat="false" ht="15.65" hidden="false" customHeight="true" outlineLevel="0" collapsed="false">
      <c r="A105" s="0" t="s">
        <v>167</v>
      </c>
      <c r="B105" s="18" t="s">
        <v>168</v>
      </c>
    </row>
    <row r="106" customFormat="false" ht="15.65" hidden="false" customHeight="true" outlineLevel="0" collapsed="false">
      <c r="A106" s="0" t="s">
        <v>167</v>
      </c>
      <c r="B106" s="18" t="s">
        <v>168</v>
      </c>
    </row>
    <row r="107" customFormat="false" ht="15.65" hidden="false" customHeight="true" outlineLevel="0" collapsed="false">
      <c r="A107" s="0" t="s">
        <v>167</v>
      </c>
      <c r="B107" s="18" t="s">
        <v>168</v>
      </c>
    </row>
    <row r="108" customFormat="false" ht="15.65" hidden="false" customHeight="true" outlineLevel="0" collapsed="false">
      <c r="A108" s="0" t="s">
        <v>167</v>
      </c>
      <c r="B108" s="18" t="s">
        <v>168</v>
      </c>
    </row>
    <row r="109" customFormat="false" ht="15.65" hidden="false" customHeight="true" outlineLevel="0" collapsed="false">
      <c r="A109" s="0" t="s">
        <v>167</v>
      </c>
      <c r="B109" s="18" t="s">
        <v>168</v>
      </c>
    </row>
    <row r="110" customFormat="false" ht="15.65" hidden="false" customHeight="true" outlineLevel="0" collapsed="false">
      <c r="A110" s="0" t="s">
        <v>167</v>
      </c>
      <c r="B110" s="18" t="s">
        <v>168</v>
      </c>
    </row>
    <row r="111" customFormat="false" ht="15.65" hidden="false" customHeight="true" outlineLevel="0" collapsed="false">
      <c r="A111" s="0" t="s">
        <v>167</v>
      </c>
      <c r="B111" s="18" t="s">
        <v>168</v>
      </c>
    </row>
    <row r="112" customFormat="false" ht="15.65" hidden="false" customHeight="true" outlineLevel="0" collapsed="false">
      <c r="A112" s="0" t="s">
        <v>167</v>
      </c>
      <c r="B112" s="18" t="s">
        <v>168</v>
      </c>
    </row>
    <row r="113" customFormat="false" ht="15.65" hidden="false" customHeight="true" outlineLevel="0" collapsed="false">
      <c r="B113" s="18" t="s">
        <v>168</v>
      </c>
    </row>
    <row r="114" customFormat="false" ht="15.65" hidden="false" customHeight="true" outlineLevel="0" collapsed="false"/>
    <row r="115" customFormat="false" ht="15.65" hidden="false" customHeight="true" outlineLevel="0" collapsed="false"/>
    <row r="116" customFormat="false" ht="15.65" hidden="false" customHeight="true" outlineLevel="0" collapsed="false"/>
    <row r="117" customFormat="false" ht="15.65" hidden="false" customHeight="true" outlineLevel="0" collapsed="false"/>
    <row r="118" customFormat="false" ht="15.65" hidden="false" customHeight="true" outlineLevel="0" collapsed="false"/>
    <row r="119" customFormat="false" ht="15.65" hidden="false" customHeight="true" outlineLevel="0" collapsed="false"/>
    <row r="120" customFormat="false" ht="15.65" hidden="false" customHeight="true" outlineLevel="0" collapsed="false"/>
    <row r="121" customFormat="false" ht="15.65" hidden="false" customHeight="true" outlineLevel="0" collapsed="false"/>
    <row r="122" customFormat="false" ht="15.65" hidden="false" customHeight="true" outlineLevel="0" collapsed="false"/>
    <row r="123" customFormat="false" ht="15.65" hidden="false" customHeight="true" outlineLevel="0" collapsed="false"/>
    <row r="124" customFormat="false" ht="15.65" hidden="false" customHeight="true" outlineLevel="0" collapsed="false"/>
    <row r="125" customFormat="false" ht="15.65" hidden="false" customHeight="true" outlineLevel="0" collapsed="false"/>
    <row r="126" customFormat="false" ht="15.65" hidden="false" customHeight="true" outlineLevel="0" collapsed="false"/>
    <row r="127" customFormat="false" ht="15.65" hidden="false" customHeight="true" outlineLevel="0" collapsed="false"/>
    <row r="128" customFormat="false" ht="15.65" hidden="false" customHeight="true" outlineLevel="0" collapsed="false"/>
    <row r="129" customFormat="false" ht="15.65" hidden="false" customHeight="true" outlineLevel="0" collapsed="false"/>
    <row r="130" customFormat="false" ht="15.65" hidden="false" customHeight="true" outlineLevel="0" collapsed="false"/>
    <row r="131" customFormat="false" ht="15.65" hidden="false" customHeight="true" outlineLevel="0" collapsed="false"/>
    <row r="132" customFormat="false" ht="15.65" hidden="false" customHeight="true" outlineLevel="0" collapsed="false"/>
    <row r="133" customFormat="false" ht="15.65" hidden="false" customHeight="true" outlineLevel="0" collapsed="false"/>
    <row r="134" customFormat="false" ht="15.65" hidden="false" customHeight="true" outlineLevel="0" collapsed="false"/>
    <row r="135" customFormat="false" ht="15.65" hidden="false" customHeight="true" outlineLevel="0" collapsed="false"/>
    <row r="136" customFormat="false" ht="15.65" hidden="false" customHeight="true" outlineLevel="0" collapsed="false"/>
    <row r="137" customFormat="false" ht="15.65"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4418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2024-04-07T12:31:06Z</dcterms:modified>
  <cp:revision>163</cp:revision>
  <dc:subject/>
  <dc:title/>
</cp:coreProperties>
</file>