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<sst xmlns="http://schemas.openxmlformats.org/spreadsheetml/2006/main" count="509" uniqueCount="119">
  <si>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</si>
  <si>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</si>
  <si>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</si>
  <si>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</si>
  <si>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</si>
  <si>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</si>
  <si>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</si>
  <si>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</si>
  <si>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</si>
  <si>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</si>
  <si>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</si>
  <si>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</si>
  <si>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</si>
  <si>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</si>
  <si>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</si>
  <si>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</si>
  <si>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</si>
  <si>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</si>
  <si>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</si>
  <si>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</si>
  <si>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</si>
  <si>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</si>
  <si>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</si>
  <si>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</si>
  <si>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</si>
  <si>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</si>
  <si>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</si>
  <si>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</si>
  <si>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</si>
  <si>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</si>
  <si>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</si>
  <si>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</si>
  <si>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</si>
  <si>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</si>
  <si>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</si>
  <si>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</si>
  <si>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</si>
  <si>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</si>
  <si>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</si>
  <si>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</si>
  <si>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</si>
  <si>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</si>
  <si>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</si>
  <si>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</si>
  <si>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</si>
  <si>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</si>
  <si>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</si>
  <si>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</si>
  <si>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</si>
  <si>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</si>
  <si>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</si>
  <si>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</si>
  <si>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</si>
  <si>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</si>
  <si>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</si>
  <si>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</si>
  <si>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</si>
  <si>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</si>
  <si>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</si>
  <si>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</si>
  <si>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</si>
  <si>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</si>
  <si>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</si>
  <si>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</si>
  <si>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</si>
  <si>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</si>
  <si>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</si>
  <si>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</si>
  <si>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</si>
  <si>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</si>
  <si>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</si>
  <si>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</si>
  <si>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sonic_run</t>
  </si>
  <si>
    <t xml:space="preserve">https://raw.githubusercontent.com/maxuzkikh/Ozon_upload/main/images/cloth/</t>
  </si>
  <si>
    <t xml:space="preserve">Футболки</t>
  </si>
  <si>
    <t xml:space="preserve">Punky Monkey</t>
  </si>
  <si>
    <t xml:space="preserve">Футболка Соник Ежик Sonic черная</t>
  </si>
  <si>
    <t xml:space="preserve">хлопок лайкра</t>
  </si>
  <si>
    <t xml:space="preserve">Узбекистан</t>
  </si>
  <si>
    <t xml:space="preserve">Не облагается</t>
  </si>
  <si>
    <t xml:space="preserve">Нет</t>
  </si>
  <si>
    <t xml:space="preserve">cloth</t>
  </si>
  <si>
    <t xml:space="preserve">черный</t>
  </si>
  <si>
    <t xml:space="preserve">Футболка</t>
  </si>
  <si>
    <t xml:space="preserve">Мальчики</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</si>
  <si>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</si>
  <si>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футболка для мальчика, футболка соник ежик, футболка соник, футболка sonic</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</si>
  <si>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</si>
  <si>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</si>
  <si>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</si>
  <si>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</si>
  <si>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</si>
  <si>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</si>
  <si>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Платье желтое р92</t>
  </si>
  <si>
    <t xml:space="preserve">yellow_girl_dress</t>
  </si>
  <si>
    <t xml:space="preserve">Платья</t>
  </si>
  <si>
    <t xml:space="preserve">Платье для девочки желтое</t>
  </si>
  <si>
    <t xml:space="preserve">желтый</t>
  </si>
  <si>
    <t xml:space="preserve">Платье</t>
  </si>
  <si>
    <t xml:space="preserve">Девочки</t>
  </si>
  <si>
    <t xml:space="preserve">платье для девочки, платье желтое</t>
  </si>
  <si>
    <r>
      <rPr>
        <sz val="11"/>
        <color rgb="FF000000"/>
        <rFont val="Calibri"/>
        <family val="2"/>
        <charset val="204"/>
      </rPr>
      <t xml:space="preserve">Платье желтое</t>
    </r>
    <r>
      <rPr>
        <sz val="11"/>
        <color rgb="FF000000"/>
        <rFont val="Calibri"/>
        <family val="2"/>
        <charset val="1"/>
      </rPr>
      <t xml:space="preserve"> р98</t>
    </r>
  </si>
  <si>
    <r>
      <rPr>
        <sz val="11"/>
        <color rgb="FF000000"/>
        <rFont val="Calibri"/>
        <family val="2"/>
        <charset val="204"/>
      </rPr>
      <t xml:space="preserve">Платье желтое</t>
    </r>
    <r>
      <rPr>
        <sz val="11"/>
        <color rgb="FF000000"/>
        <rFont val="Calibri"/>
        <family val="2"/>
        <charset val="1"/>
      </rPr>
      <t xml:space="preserve"> р104</t>
    </r>
  </si>
  <si>
    <r>
      <rPr>
        <sz val="11"/>
        <color rgb="FF000000"/>
        <rFont val="Calibri"/>
        <family val="2"/>
        <charset val="204"/>
      </rPr>
      <t xml:space="preserve">Платье желтое</t>
    </r>
    <r>
      <rPr>
        <sz val="11"/>
        <color rgb="FF000000"/>
        <rFont val="Calibri"/>
        <family val="2"/>
        <charset val="1"/>
      </rPr>
      <t xml:space="preserve"> р110</t>
    </r>
  </si>
  <si>
    <r>
      <rPr>
        <sz val="11"/>
        <color rgb="FF000000"/>
        <rFont val="Calibri"/>
        <family val="2"/>
        <charset val="204"/>
      </rPr>
      <t xml:space="preserve">Платье желтое</t>
    </r>
    <r>
      <rPr>
        <sz val="11"/>
        <color rgb="FF000000"/>
        <rFont val="Calibri"/>
        <family val="2"/>
        <charset val="1"/>
      </rPr>
      <t xml:space="preserve"> р116</t>
    </r>
  </si>
  <si>
    <r>
      <rPr>
        <sz val="11"/>
        <color rgb="FF000000"/>
        <rFont val="Calibri"/>
        <family val="2"/>
        <charset val="204"/>
      </rPr>
      <t xml:space="preserve">Платье желтое</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</si>
  <si>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</si>
  <si>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unicorn_tshirt</t>
  </si>
  <si>
    <t xml:space="preserve">Футболка для девочки Единорог</t>
  </si>
  <si>
    <t xml:space="preserve">белый</t>
  </si>
  <si>
    <t xml:space="preserve">футболка для девочки, футболка единорог</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</si>
  <si>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</si>
  <si>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</si>
  <si>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</si>
  <si>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</si>
  <si>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</si>
  <si>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</si>
  <si>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футболка</t>
  </si>
  <si>
    <t xml:space="preserve">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</si>
</sst>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1"/>
      <color rgb="FF000000"/>
      <name val="Calibri"/>
      <family val="2"/>
      <charset val="204"/>
    </font>
    <font>
      <sz val="10"/>
      <color rgb="FF000000"/>
      <name val="Arial"/>
      <family val="0"/>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15" activeCellId="0" sqref="A15:A21"/>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45" min="43" style="0" width="12.63"/>
    <col collapsed="false" customWidth="true" hidden="false" outlineLevel="0" max="46" min="46" style="0" width="33.07"/>
    <col collapsed="false" customWidth="true" hidden="false" outlineLevel="0" max="56" min="47"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04.45" hidden="false" customHeight="true" outlineLevel="0" collapsed="false">
      <c r="A2" s="6" t="s">
        <v>71</v>
      </c>
      <c r="C2" s="0" t="s">
        <v>72</v>
      </c>
      <c r="D2" s="0" t="str">
        <f aca="false">CONCATENATE("C:\Users\Max\Documents\GitHub\Ozon_upload\barcode\футболки\", A2, ".pdf")</f>
        <v>C:\Users\Max\Documents\GitHub\Ozon_upload\barcode\футболки\Футболка Соник Ежик Sonic р98.pdf</v>
      </c>
      <c r="H2" s="0" t="s">
        <v>73</v>
      </c>
      <c r="I2" s="7" t="s">
        <v>74</v>
      </c>
      <c r="J2" s="0" t="s">
        <v>75</v>
      </c>
      <c r="M2" s="0" t="str">
        <f aca="false">A2</f>
        <v>Футболка Соник Ежик Sonic р98</v>
      </c>
      <c r="O2" s="8" t="s">
        <v>76</v>
      </c>
      <c r="P2" s="7"/>
      <c r="Q2" s="0" t="n">
        <v>700</v>
      </c>
      <c r="R2" s="0" t="s">
        <v>77</v>
      </c>
      <c r="S2" s="9" t="str">
        <f aca="false">A2&amp;Описание!B7</f>
        <v>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 s="0" t="n">
        <v>1</v>
      </c>
      <c r="U2" s="0" t="n">
        <v>23</v>
      </c>
      <c r="V2" s="0" t="n">
        <v>26</v>
      </c>
      <c r="W2" s="0" t="n">
        <v>68</v>
      </c>
      <c r="X2" s="0" t="s">
        <v>78</v>
      </c>
      <c r="Y2" s="10" t="str">
        <f aca="false">CONCATENATE(CONCATENATE(H2,C2,"_1.jpg;"),CONCATENATE(H2,C2,"_2.jpg;"),CONCATENATE(H2,C2,"_3.jpg;"),CONCATENATE(H2,C2,"_4.jpg;"),CONCATENATE(H2,C2,"_5.jpg;"),CONCATENATE(H2,"certificate_futbolki.jpg;"))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2" s="0" t="str">
        <f aca="false">A2</f>
        <v>Футболка Соник Ежик Sonic р98</v>
      </c>
      <c r="AB2" s="0" t="n">
        <f aca="false">Q2</f>
        <v>700</v>
      </c>
      <c r="AC2" s="0" t="n">
        <f aca="false">ROUND(AB2*1.5,0)</f>
        <v>1050</v>
      </c>
      <c r="AD2" s="11" t="s">
        <v>79</v>
      </c>
      <c r="AE2" s="12" t="s">
        <v>80</v>
      </c>
      <c r="AH2" s="0" t="n">
        <f aca="false">W2</f>
        <v>68</v>
      </c>
      <c r="AI2" s="13" t="n">
        <f aca="false">V2*10</f>
        <v>260</v>
      </c>
      <c r="AJ2" s="0" t="n">
        <v>5</v>
      </c>
      <c r="AK2" s="13" t="n">
        <f aca="false">U2*10</f>
        <v>230</v>
      </c>
      <c r="AL2" s="14" t="str">
        <f aca="false">CONCATENATE(H2,C2,"_1.jpg")</f>
        <v>https://raw.githubusercontent.com/maxuzkikh/Ozon_upload/main/images/cloth/sonic_run_1.jpg</v>
      </c>
      <c r="AM2" s="15" t="str">
        <f aca="false">CONCATENATE(CONCATENATE(H2, C2, "_2.jpg;"),CONCATENATE(H2, C2, "_3.jpg;"),CONCATENATE(H2, C2, "_4.jpg;"),CONCATENATE(H2, C2, "_5.jpg;"),CONCATENATE(H2,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2" s="14" t="str">
        <f aca="false">J2</f>
        <v>Punky Monkey</v>
      </c>
      <c r="AQ2" s="16" t="s">
        <v>81</v>
      </c>
      <c r="AR2" s="0" t="n">
        <v>1</v>
      </c>
      <c r="AS2" s="12" t="s">
        <v>82</v>
      </c>
      <c r="AT2" s="0" t="str">
        <f aca="false">SUBSTITUTE(A2,"Термонаклейка ","")</f>
        <v>Футболка Соник Ежик Sonic р98</v>
      </c>
      <c r="AU2" s="6" t="s">
        <v>83</v>
      </c>
      <c r="AV2" s="0" t="str">
        <f aca="false">S2</f>
        <v>Футболка Соник Ежик Sonic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 s="13" t="str">
        <f aca="false">X2</f>
        <v>Узбекистан</v>
      </c>
      <c r="BA2" s="13" t="str">
        <f aca="false">R2</f>
        <v>хлопок лайкра</v>
      </c>
      <c r="BC2" s="12" t="s">
        <v>80</v>
      </c>
      <c r="BD2" s="12"/>
      <c r="BE2" s="15" t="str">
        <f aca="false">CONCATENATE(H2,C2,"_color.jpg")</f>
        <v>https://raw.githubusercontent.com/maxuzkikh/Ozon_upload/main/images/cloth/sonic_run_color.jpg</v>
      </c>
      <c r="BK2" s="6" t="s">
        <v>84</v>
      </c>
      <c r="BL2" s="17" t="s">
        <v>85</v>
      </c>
      <c r="BM2" s="0" t="s">
        <v>86</v>
      </c>
      <c r="BR2" s="8"/>
      <c r="BS2" s="18"/>
    </row>
    <row r="3" customFormat="false" ht="18.65" hidden="false" customHeight="true" outlineLevel="0" collapsed="false">
      <c r="A3" s="6" t="s">
        <v>87</v>
      </c>
      <c r="C3" s="0" t="s">
        <v>72</v>
      </c>
      <c r="D3" s="0" t="str">
        <f aca="false">CONCATENATE("C:\Users\Max\Documents\GitHub\Ozon_upload\barcode\футболки\", A3, ".pdf")</f>
        <v>C:\Users\Max\Documents\GitHub\Ozon_upload\barcode\футболки\Футболка Соник Ежик Sonic р104.pdf</v>
      </c>
      <c r="H3" s="12" t="s">
        <v>73</v>
      </c>
      <c r="I3" s="7" t="s">
        <v>74</v>
      </c>
      <c r="J3" s="0" t="s">
        <v>75</v>
      </c>
      <c r="M3" s="0" t="str">
        <f aca="false">A3</f>
        <v>Футболка Соник Ежик Sonic р104</v>
      </c>
      <c r="O3" s="8" t="s">
        <v>76</v>
      </c>
      <c r="Q3" s="0" t="n">
        <v>700</v>
      </c>
      <c r="R3" s="0" t="s">
        <v>77</v>
      </c>
      <c r="S3" s="9" t="str">
        <f aca="false">A3&amp;Описание!B8</f>
        <v>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3" s="0" t="n">
        <v>1</v>
      </c>
      <c r="U3" s="0" t="n">
        <v>23</v>
      </c>
      <c r="V3" s="0" t="n">
        <v>26</v>
      </c>
      <c r="W3" s="0" t="n">
        <v>75</v>
      </c>
      <c r="X3" s="0" t="s">
        <v>78</v>
      </c>
      <c r="Y3" s="10" t="str">
        <f aca="false">CONCATENATE(CONCATENATE(H3,C3,"_1.jpg;"),CONCATENATE(H3,C3,"_2.jpg;"),CONCATENATE(H3,C3,"_3.jpg;"),CONCATENATE(H3,C3,"_4.jpg;"),CONCATENATE(H3,C3,"_5.jpg;"),CONCATENATE(H3,"certificate_futbolki.jpg;"))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3" s="0" t="str">
        <f aca="false">A3</f>
        <v>Футболка Соник Ежик Sonic р104</v>
      </c>
      <c r="AB3" s="0" t="n">
        <f aca="false">Q3</f>
        <v>700</v>
      </c>
      <c r="AC3" s="0" t="n">
        <f aca="false">ROUND(AB3*1.5,0)</f>
        <v>1050</v>
      </c>
      <c r="AD3" s="11" t="s">
        <v>79</v>
      </c>
      <c r="AE3" s="12" t="s">
        <v>80</v>
      </c>
      <c r="AH3" s="0" t="n">
        <f aca="false">W3</f>
        <v>75</v>
      </c>
      <c r="AI3" s="13" t="n">
        <f aca="false">V3*10</f>
        <v>260</v>
      </c>
      <c r="AJ3" s="12" t="n">
        <v>5</v>
      </c>
      <c r="AK3" s="13" t="n">
        <f aca="false">U3*10</f>
        <v>230</v>
      </c>
      <c r="AL3" s="14" t="str">
        <f aca="false">CONCATENATE(H3,C3,"_1.jpg")</f>
        <v>https://raw.githubusercontent.com/maxuzkikh/Ozon_upload/main/images/cloth/sonic_run_1.jpg</v>
      </c>
      <c r="AM3" s="15" t="str">
        <f aca="false">CONCATENATE(CONCATENATE(H3, C3, "_2.jpg;"),CONCATENATE(H3, C3, "_3.jpg;"),CONCATENATE(H3, C3, "_4.jpg;"),CONCATENATE(H3, C3, "_5.jpg;"),CONCATENATE(H3,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3" s="14" t="str">
        <f aca="false">J3</f>
        <v>Punky Monkey</v>
      </c>
      <c r="AQ3" s="16" t="s">
        <v>81</v>
      </c>
      <c r="AR3" s="12" t="n">
        <v>1</v>
      </c>
      <c r="AS3" s="12" t="s">
        <v>82</v>
      </c>
      <c r="AT3" s="0" t="str">
        <f aca="false">SUBSTITUTE(A3,"Термонаклейка ","")</f>
        <v>Футболка Соник Ежик Sonic р104</v>
      </c>
      <c r="AU3" s="6" t="s">
        <v>83</v>
      </c>
      <c r="AV3" s="0" t="str">
        <f aca="false">S3</f>
        <v>Футболка Соник Ежик Sonic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3" s="13" t="str">
        <f aca="false">X3</f>
        <v>Узбекистан</v>
      </c>
      <c r="BA3" s="13" t="str">
        <f aca="false">R3</f>
        <v>хлопок лайкра</v>
      </c>
      <c r="BC3" s="12" t="s">
        <v>80</v>
      </c>
      <c r="BD3" s="12"/>
      <c r="BE3" s="15" t="str">
        <f aca="false">CONCATENATE(H3,C3,"_color.jpg")</f>
        <v>https://raw.githubusercontent.com/maxuzkikh/Ozon_upload/main/images/cloth/sonic_run_color.jpg</v>
      </c>
      <c r="BK3" s="6" t="s">
        <v>84</v>
      </c>
      <c r="BL3" s="17" t="s">
        <v>85</v>
      </c>
      <c r="BM3" s="0" t="s">
        <v>86</v>
      </c>
      <c r="BR3" s="8"/>
      <c r="BS3" s="18"/>
    </row>
    <row r="4" customFormat="false" ht="18.65" hidden="false" customHeight="true" outlineLevel="0" collapsed="false">
      <c r="A4" s="6" t="s">
        <v>88</v>
      </c>
      <c r="C4" s="0" t="s">
        <v>72</v>
      </c>
      <c r="D4" s="0" t="str">
        <f aca="false">CONCATENATE("C:\Users\Max\Documents\GitHub\Ozon_upload\barcode\футболки\", A4, ".pdf")</f>
        <v>C:\Users\Max\Documents\GitHub\Ozon_upload\barcode\футболки\Футболка Соник Ежик Sonic р110.pdf</v>
      </c>
      <c r="H4" s="12" t="s">
        <v>73</v>
      </c>
      <c r="I4" s="7" t="s">
        <v>74</v>
      </c>
      <c r="J4" s="0" t="s">
        <v>75</v>
      </c>
      <c r="M4" s="0" t="str">
        <f aca="false">A4</f>
        <v>Футболка Соник Ежик Sonic р110</v>
      </c>
      <c r="O4" s="8" t="s">
        <v>76</v>
      </c>
      <c r="Q4" s="0" t="n">
        <v>700</v>
      </c>
      <c r="R4" s="0" t="s">
        <v>77</v>
      </c>
      <c r="S4" s="9" t="str">
        <f aca="false">A4&amp;Описание!B9</f>
        <v>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4" s="0" t="n">
        <v>1</v>
      </c>
      <c r="U4" s="0" t="n">
        <v>23</v>
      </c>
      <c r="V4" s="0" t="n">
        <v>26</v>
      </c>
      <c r="W4" s="0" t="n">
        <v>78</v>
      </c>
      <c r="X4" s="0" t="s">
        <v>78</v>
      </c>
      <c r="Y4" s="10" t="str">
        <f aca="false">CONCATENATE(CONCATENATE(H4,C4,"_1.jpg;"),CONCATENATE(H4,C4,"_2.jpg;"),CONCATENATE(H4,C4,"_3.jpg;"),CONCATENATE(H4,C4,"_4.jpg;"),CONCATENATE(H4,C4,"_5.jpg;"),CONCATENATE(H4,"certificate_futbolki.jpg;"))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4" s="0" t="str">
        <f aca="false">A4</f>
        <v>Футболка Соник Ежик Sonic р110</v>
      </c>
      <c r="AB4" s="0" t="n">
        <f aca="false">Q4</f>
        <v>700</v>
      </c>
      <c r="AC4" s="0" t="n">
        <f aca="false">ROUND(AB4*1.5,0)</f>
        <v>1050</v>
      </c>
      <c r="AD4" s="11" t="s">
        <v>79</v>
      </c>
      <c r="AE4" s="12" t="s">
        <v>80</v>
      </c>
      <c r="AH4" s="0" t="n">
        <f aca="false">W4</f>
        <v>78</v>
      </c>
      <c r="AI4" s="13" t="n">
        <f aca="false">V4*10</f>
        <v>260</v>
      </c>
      <c r="AJ4" s="12" t="n">
        <v>5</v>
      </c>
      <c r="AK4" s="13" t="n">
        <f aca="false">U4*10</f>
        <v>230</v>
      </c>
      <c r="AL4" s="14" t="str">
        <f aca="false">CONCATENATE(H4,C4,"_1.jpg")</f>
        <v>https://raw.githubusercontent.com/maxuzkikh/Ozon_upload/main/images/cloth/sonic_run_1.jpg</v>
      </c>
      <c r="AM4" s="15" t="str">
        <f aca="false">CONCATENATE(CONCATENATE(H4, C4, "_2.jpg;"),CONCATENATE(H4, C4, "_3.jpg;"),CONCATENATE(H4, C4, "_4.jpg;"),CONCATENATE(H4, C4, "_5.jpg;"),CONCATENATE(H4,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4" s="14" t="str">
        <f aca="false">J4</f>
        <v>Punky Monkey</v>
      </c>
      <c r="AQ4" s="16" t="s">
        <v>81</v>
      </c>
      <c r="AR4" s="12" t="n">
        <v>1</v>
      </c>
      <c r="AS4" s="12" t="s">
        <v>82</v>
      </c>
      <c r="AT4" s="0" t="str">
        <f aca="false">SUBSTITUTE(A4,"Термонаклейка ","")</f>
        <v>Футболка Соник Ежик Sonic р110</v>
      </c>
      <c r="AU4" s="6" t="s">
        <v>83</v>
      </c>
      <c r="AV4" s="0" t="str">
        <f aca="false">S4</f>
        <v>Футболка Соник Ежик Sonic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4" s="13" t="str">
        <f aca="false">X4</f>
        <v>Узбекистан</v>
      </c>
      <c r="BA4" s="13" t="str">
        <f aca="false">R4</f>
        <v>хлопок лайкра</v>
      </c>
      <c r="BC4" s="12" t="s">
        <v>80</v>
      </c>
      <c r="BD4" s="12"/>
      <c r="BE4" s="15" t="str">
        <f aca="false">CONCATENATE(H4,C4,"_color.jpg")</f>
        <v>https://raw.githubusercontent.com/maxuzkikh/Ozon_upload/main/images/cloth/sonic_run_color.jpg</v>
      </c>
      <c r="BK4" s="6" t="s">
        <v>84</v>
      </c>
      <c r="BL4" s="17" t="s">
        <v>85</v>
      </c>
      <c r="BM4" s="0" t="s">
        <v>86</v>
      </c>
      <c r="BR4" s="8"/>
      <c r="BS4" s="18"/>
    </row>
    <row r="5" customFormat="false" ht="18.65" hidden="false" customHeight="true" outlineLevel="0" collapsed="false">
      <c r="A5" s="6" t="s">
        <v>89</v>
      </c>
      <c r="C5" s="0" t="s">
        <v>72</v>
      </c>
      <c r="D5" s="0" t="str">
        <f aca="false">CONCATENATE("C:\Users\Max\Documents\GitHub\Ozon_upload\barcode\футболки\", A5, ".pdf")</f>
        <v>C:\Users\Max\Documents\GitHub\Ozon_upload\barcode\футболки\Футболка Соник Ежик Sonic р116.pdf</v>
      </c>
      <c r="H5" s="12" t="s">
        <v>73</v>
      </c>
      <c r="I5" s="7" t="s">
        <v>74</v>
      </c>
      <c r="J5" s="0" t="s">
        <v>75</v>
      </c>
      <c r="M5" s="0" t="str">
        <f aca="false">A5</f>
        <v>Футболка Соник Ежик Sonic р116</v>
      </c>
      <c r="O5" s="8" t="s">
        <v>76</v>
      </c>
      <c r="Q5" s="0" t="n">
        <v>700</v>
      </c>
      <c r="R5" s="0" t="s">
        <v>77</v>
      </c>
      <c r="S5" s="9" t="str">
        <f aca="false">A5&amp;Описание!B10</f>
        <v>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5" s="0" t="n">
        <v>1</v>
      </c>
      <c r="U5" s="0" t="n">
        <v>23</v>
      </c>
      <c r="V5" s="0" t="n">
        <v>26</v>
      </c>
      <c r="W5" s="0" t="n">
        <v>86</v>
      </c>
      <c r="X5" s="0" t="s">
        <v>78</v>
      </c>
      <c r="Y5" s="10" t="str">
        <f aca="false">CONCATENATE(CONCATENATE(H5,C5,"_1.jpg;"),CONCATENATE(H5,C5,"_2.jpg;"),CONCATENATE(H5,C5,"_3.jpg;"),CONCATENATE(H5,C5,"_4.jpg;"),CONCATENATE(H5,C5,"_5.jpg;"),CONCATENATE(H5,"certificate_futbolki.jpg;"))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5" s="0" t="str">
        <f aca="false">A5</f>
        <v>Футболка Соник Ежик Sonic р116</v>
      </c>
      <c r="AB5" s="0" t="n">
        <f aca="false">Q5</f>
        <v>700</v>
      </c>
      <c r="AC5" s="0" t="n">
        <f aca="false">ROUND(AB5*1.5,0)</f>
        <v>1050</v>
      </c>
      <c r="AD5" s="11" t="s">
        <v>79</v>
      </c>
      <c r="AE5" s="12" t="s">
        <v>80</v>
      </c>
      <c r="AH5" s="0" t="n">
        <f aca="false">W5</f>
        <v>86</v>
      </c>
      <c r="AI5" s="13" t="n">
        <f aca="false">V5*10</f>
        <v>260</v>
      </c>
      <c r="AJ5" s="12" t="n">
        <v>5</v>
      </c>
      <c r="AK5" s="13" t="n">
        <f aca="false">U5*10</f>
        <v>230</v>
      </c>
      <c r="AL5" s="14" t="str">
        <f aca="false">CONCATENATE(H5,C5,"_1.jpg")</f>
        <v>https://raw.githubusercontent.com/maxuzkikh/Ozon_upload/main/images/cloth/sonic_run_1.jpg</v>
      </c>
      <c r="AM5" s="15" t="str">
        <f aca="false">CONCATENATE(CONCATENATE(H5, C5, "_2.jpg;"),CONCATENATE(H5, C5, "_3.jpg;"),CONCATENATE(H5, C5, "_4.jpg;"),CONCATENATE(H5, C5, "_5.jpg;"),CONCATENATE(H5,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5" s="14" t="str">
        <f aca="false">J5</f>
        <v>Punky Monkey</v>
      </c>
      <c r="AQ5" s="16" t="s">
        <v>81</v>
      </c>
      <c r="AR5" s="12" t="n">
        <v>1</v>
      </c>
      <c r="AS5" s="12" t="s">
        <v>82</v>
      </c>
      <c r="AT5" s="0" t="str">
        <f aca="false">SUBSTITUTE(A5,"Термонаклейка ","")</f>
        <v>Футболка Соник Ежик Sonic р116</v>
      </c>
      <c r="AU5" s="6" t="s">
        <v>83</v>
      </c>
      <c r="AV5" s="0" t="str">
        <f aca="false">S5</f>
        <v>Футболка Соник Ежик Sonic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5" s="13" t="str">
        <f aca="false">X5</f>
        <v>Узбекистан</v>
      </c>
      <c r="BA5" s="13" t="str">
        <f aca="false">R5</f>
        <v>хлопок лайкра</v>
      </c>
      <c r="BC5" s="12" t="s">
        <v>80</v>
      </c>
      <c r="BD5" s="12"/>
      <c r="BE5" s="15" t="str">
        <f aca="false">CONCATENATE(H5,C5,"_color.jpg")</f>
        <v>https://raw.githubusercontent.com/maxuzkikh/Ozon_upload/main/images/cloth/sonic_run_color.jpg</v>
      </c>
      <c r="BK5" s="6" t="s">
        <v>84</v>
      </c>
      <c r="BL5" s="17" t="s">
        <v>85</v>
      </c>
      <c r="BM5" s="0" t="s">
        <v>86</v>
      </c>
      <c r="BR5" s="8"/>
      <c r="BS5" s="18"/>
    </row>
    <row r="6" customFormat="false" ht="18.65" hidden="false" customHeight="true" outlineLevel="0" collapsed="false">
      <c r="A6" s="6" t="s">
        <v>90</v>
      </c>
      <c r="C6" s="0" t="s">
        <v>72</v>
      </c>
      <c r="D6" s="0" t="str">
        <f aca="false">CONCATENATE("C:\Users\Max\Documents\GitHub\Ozon_upload\barcode\футболки\", A6, ".pdf")</f>
        <v>C:\Users\Max\Documents\GitHub\Ozon_upload\barcode\футболки\Футболка Соник Ежик Sonic р122.pdf</v>
      </c>
      <c r="H6" s="12" t="s">
        <v>73</v>
      </c>
      <c r="I6" s="7" t="s">
        <v>74</v>
      </c>
      <c r="J6" s="0" t="s">
        <v>75</v>
      </c>
      <c r="M6" s="0" t="str">
        <f aca="false">A6</f>
        <v>Футболка Соник Ежик Sonic р122</v>
      </c>
      <c r="O6" s="8" t="s">
        <v>76</v>
      </c>
      <c r="Q6" s="0" t="n">
        <v>700</v>
      </c>
      <c r="R6" s="0" t="s">
        <v>77</v>
      </c>
      <c r="S6" s="9" t="str">
        <f aca="false">A6&amp;Описание!B11</f>
        <v>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6" s="0" t="n">
        <v>1</v>
      </c>
      <c r="U6" s="0" t="n">
        <v>23</v>
      </c>
      <c r="V6" s="0" t="n">
        <v>26</v>
      </c>
      <c r="W6" s="0" t="n">
        <v>91</v>
      </c>
      <c r="X6" s="0" t="s">
        <v>78</v>
      </c>
      <c r="Y6" s="10" t="str">
        <f aca="false">CONCATENATE(CONCATENATE(H6,C6,"_1.jpg;"),CONCATENATE(H6,C6,"_2.jpg;"),CONCATENATE(H6,C6,"_3.jpg;"),CONCATENATE(H6,C6,"_4.jpg;"),CONCATENATE(H6,C6,"_5.jpg;"),CONCATENATE(H6,"certificate_futbolki.jpg;"))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6" s="0" t="str">
        <f aca="false">A6</f>
        <v>Футболка Соник Ежик Sonic р122</v>
      </c>
      <c r="AB6" s="0" t="n">
        <f aca="false">Q6</f>
        <v>700</v>
      </c>
      <c r="AC6" s="0" t="n">
        <f aca="false">ROUND(AB6*1.5,0)</f>
        <v>1050</v>
      </c>
      <c r="AD6" s="11" t="s">
        <v>79</v>
      </c>
      <c r="AE6" s="12" t="s">
        <v>80</v>
      </c>
      <c r="AH6" s="0" t="n">
        <f aca="false">W6</f>
        <v>91</v>
      </c>
      <c r="AI6" s="13" t="n">
        <f aca="false">V6*10</f>
        <v>260</v>
      </c>
      <c r="AJ6" s="12" t="n">
        <v>5</v>
      </c>
      <c r="AK6" s="13" t="n">
        <f aca="false">U6*10</f>
        <v>230</v>
      </c>
      <c r="AL6" s="14" t="str">
        <f aca="false">CONCATENATE(H6,C6,"_1.jpg")</f>
        <v>https://raw.githubusercontent.com/maxuzkikh/Ozon_upload/main/images/cloth/sonic_run_1.jpg</v>
      </c>
      <c r="AM6" s="15" t="str">
        <f aca="false">CONCATENATE(CONCATENATE(H6, C6, "_2.jpg;"),CONCATENATE(H6, C6, "_3.jpg;"),CONCATENATE(H6, C6, "_4.jpg;"),CONCATENATE(H6, C6, "_5.jpg;"),CONCATENATE(H6,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6" s="14" t="str">
        <f aca="false">J6</f>
        <v>Punky Monkey</v>
      </c>
      <c r="AQ6" s="16" t="s">
        <v>81</v>
      </c>
      <c r="AR6" s="12" t="n">
        <v>1</v>
      </c>
      <c r="AS6" s="12" t="s">
        <v>82</v>
      </c>
      <c r="AT6" s="0" t="str">
        <f aca="false">SUBSTITUTE(A6,"Термонаклейка ","")</f>
        <v>Футболка Соник Ежик Sonic р122</v>
      </c>
      <c r="AU6" s="6" t="s">
        <v>83</v>
      </c>
      <c r="AV6" s="0" t="str">
        <f aca="false">S6</f>
        <v>Футболка Соник Ежик Sonic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6" s="13" t="str">
        <f aca="false">X6</f>
        <v>Узбекистан</v>
      </c>
      <c r="BA6" s="13" t="str">
        <f aca="false">R6</f>
        <v>хлопок лайкра</v>
      </c>
      <c r="BC6" s="12" t="s">
        <v>80</v>
      </c>
      <c r="BD6" s="12"/>
      <c r="BE6" s="15" t="str">
        <f aca="false">CONCATENATE(H6,C6,"_color.jpg")</f>
        <v>https://raw.githubusercontent.com/maxuzkikh/Ozon_upload/main/images/cloth/sonic_run_color.jpg</v>
      </c>
      <c r="BK6" s="6" t="s">
        <v>84</v>
      </c>
      <c r="BL6" s="17" t="s">
        <v>85</v>
      </c>
      <c r="BM6" s="0" t="s">
        <v>86</v>
      </c>
      <c r="BR6" s="8"/>
      <c r="BS6" s="18"/>
    </row>
    <row r="7" customFormat="false" ht="23.1" hidden="false" customHeight="true" outlineLevel="0" collapsed="false">
      <c r="A7" s="6" t="s">
        <v>91</v>
      </c>
      <c r="C7" s="0" t="s">
        <v>72</v>
      </c>
      <c r="D7" s="0" t="str">
        <f aca="false">CONCATENATE("C:\Users\Max\Documents\GitHub\Ozon_upload\barcode\футболки\", A7, ".pdf")</f>
        <v>C:\Users\Max\Documents\GitHub\Ozon_upload\barcode\футболки\Футболка Соник Ежик Sonic р128.pdf</v>
      </c>
      <c r="H7" s="12" t="s">
        <v>73</v>
      </c>
      <c r="I7" s="7" t="s">
        <v>74</v>
      </c>
      <c r="J7" s="0" t="s">
        <v>75</v>
      </c>
      <c r="M7" s="0" t="str">
        <f aca="false">A7</f>
        <v>Футболка Соник Ежик Sonic р128</v>
      </c>
      <c r="O7" s="8" t="s">
        <v>76</v>
      </c>
      <c r="Q7" s="0" t="n">
        <v>700</v>
      </c>
      <c r="R7" s="0" t="s">
        <v>77</v>
      </c>
      <c r="S7" s="9" t="str">
        <f aca="false">A7&amp;Описание!B12</f>
        <v>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7" s="0" t="n">
        <v>1</v>
      </c>
      <c r="U7" s="0" t="n">
        <v>23</v>
      </c>
      <c r="V7" s="0" t="n">
        <v>26</v>
      </c>
      <c r="W7" s="0" t="n">
        <v>93</v>
      </c>
      <c r="X7" s="0" t="s">
        <v>78</v>
      </c>
      <c r="Y7" s="10" t="str">
        <f aca="false">CONCATENATE(CONCATENATE(H7,C7,"_1.jpg;"),CONCATENATE(H7,C7,"_2.jpg;"),CONCATENATE(H7,C7,"_3.jpg;"),CONCATENATE(H7,C7,"_4.jpg;"),CONCATENATE(H7,C7,"_5.jpg;"),CONCATENATE(H7,"certificate_futbolki.jpg;"))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7" s="0" t="str">
        <f aca="false">A7</f>
        <v>Футболка Соник Ежик Sonic р128</v>
      </c>
      <c r="AB7" s="0" t="n">
        <f aca="false">Q7</f>
        <v>700</v>
      </c>
      <c r="AC7" s="0" t="n">
        <f aca="false">ROUND(AB7*1.5,0)</f>
        <v>1050</v>
      </c>
      <c r="AD7" s="11" t="s">
        <v>79</v>
      </c>
      <c r="AE7" s="12" t="s">
        <v>80</v>
      </c>
      <c r="AH7" s="0" t="n">
        <f aca="false">W7</f>
        <v>93</v>
      </c>
      <c r="AI7" s="13" t="n">
        <f aca="false">V7*10</f>
        <v>260</v>
      </c>
      <c r="AJ7" s="12" t="n">
        <v>5</v>
      </c>
      <c r="AK7" s="13" t="n">
        <f aca="false">U7*10</f>
        <v>230</v>
      </c>
      <c r="AL7" s="14" t="str">
        <f aca="false">CONCATENATE(H7,C7,"_1.jpg")</f>
        <v>https://raw.githubusercontent.com/maxuzkikh/Ozon_upload/main/images/cloth/sonic_run_1.jpg</v>
      </c>
      <c r="AM7" s="15" t="str">
        <f aca="false">CONCATENATE(CONCATENATE(H7, C7, "_2.jpg;"),CONCATENATE(H7, C7, "_3.jpg;"),CONCATENATE(H7, C7, "_4.jpg;"),CONCATENATE(H7, C7, "_5.jpg;"),CONCATENATE(H7,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7" s="14" t="str">
        <f aca="false">J7</f>
        <v>Punky Monkey</v>
      </c>
      <c r="AQ7" s="16" t="s">
        <v>81</v>
      </c>
      <c r="AR7" s="12" t="n">
        <v>1</v>
      </c>
      <c r="AS7" s="12" t="s">
        <v>82</v>
      </c>
      <c r="AT7" s="0" t="str">
        <f aca="false">SUBSTITUTE(A7,"Термонаклейка ","")</f>
        <v>Футболка Соник Ежик Sonic р128</v>
      </c>
      <c r="AU7" s="6" t="s">
        <v>83</v>
      </c>
      <c r="AV7" s="0" t="str">
        <f aca="false">S7</f>
        <v>Футболка Соник Ежик Sonic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7" s="13" t="str">
        <f aca="false">X7</f>
        <v>Узбекистан</v>
      </c>
      <c r="BA7" s="13" t="str">
        <f aca="false">R7</f>
        <v>хлопок лайкра</v>
      </c>
      <c r="BC7" s="12" t="s">
        <v>80</v>
      </c>
      <c r="BD7" s="12"/>
      <c r="BE7" s="15" t="str">
        <f aca="false">CONCATENATE(H7,C7,"_color.jpg")</f>
        <v>https://raw.githubusercontent.com/maxuzkikh/Ozon_upload/main/images/cloth/sonic_run_color.jpg</v>
      </c>
      <c r="BK7" s="6" t="s">
        <v>84</v>
      </c>
      <c r="BL7" s="17" t="s">
        <v>85</v>
      </c>
      <c r="BM7" s="0" t="s">
        <v>86</v>
      </c>
      <c r="BR7" s="8"/>
      <c r="BS7" s="18"/>
    </row>
    <row r="8" customFormat="false" ht="23.1" hidden="false" customHeight="true" outlineLevel="0" collapsed="false">
      <c r="A8" s="6" t="s">
        <v>92</v>
      </c>
      <c r="C8" s="0" t="s">
        <v>72</v>
      </c>
      <c r="D8" s="0" t="str">
        <f aca="false">CONCATENATE("C:\Users\Max\Documents\GitHub\Ozon_upload\barcode\футболки\", A8, ".pdf")</f>
        <v>C:\Users\Max\Documents\GitHub\Ozon_upload\barcode\футболки\Футболка Соник Ежик Sonic р134.pdf</v>
      </c>
      <c r="H8" s="12" t="s">
        <v>73</v>
      </c>
      <c r="I8" s="7" t="s">
        <v>74</v>
      </c>
      <c r="J8" s="0" t="s">
        <v>75</v>
      </c>
      <c r="M8" s="0" t="str">
        <f aca="false">A8</f>
        <v>Футболка Соник Ежик Sonic р134</v>
      </c>
      <c r="O8" s="8" t="s">
        <v>76</v>
      </c>
      <c r="Q8" s="0" t="n">
        <v>700</v>
      </c>
      <c r="R8" s="0" t="s">
        <v>77</v>
      </c>
      <c r="S8" s="9" t="str">
        <f aca="false">A8&amp;Описание!B13</f>
        <v>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8" s="0" t="n">
        <v>1</v>
      </c>
      <c r="U8" s="0" t="n">
        <v>23</v>
      </c>
      <c r="V8" s="0" t="n">
        <v>26</v>
      </c>
      <c r="W8" s="0" t="n">
        <v>96</v>
      </c>
      <c r="X8" s="0" t="s">
        <v>78</v>
      </c>
      <c r="Y8" s="10" t="str">
        <f aca="false">CONCATENATE(CONCATENATE(H8,C8,"_1.jpg;"),CONCATENATE(H8,C8,"_2.jpg;"),CONCATENATE(H8,C8,"_3.jpg;"),CONCATENATE(H8,C8,"_4.jpg;"),CONCATENATE(H8,C8,"_5.jpg;"),CONCATENATE(H8,"certificate_futbolki.jpg;"))</f>
        <v>https://raw.githubusercontent.com/maxuzkikh/Ozon_upload/main/images/cloth/sonic_run_1.jpg;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A8" s="0" t="str">
        <f aca="false">A8</f>
        <v>Футболка Соник Ежик Sonic р134</v>
      </c>
      <c r="AB8" s="0" t="n">
        <f aca="false">Q8</f>
        <v>700</v>
      </c>
      <c r="AC8" s="0" t="n">
        <f aca="false">ROUND(AB8*1.5,0)</f>
        <v>1050</v>
      </c>
      <c r="AD8" s="11" t="s">
        <v>79</v>
      </c>
      <c r="AE8" s="12" t="s">
        <v>80</v>
      </c>
      <c r="AH8" s="0" t="n">
        <f aca="false">W8</f>
        <v>96</v>
      </c>
      <c r="AI8" s="13" t="n">
        <f aca="false">V8*10</f>
        <v>260</v>
      </c>
      <c r="AJ8" s="12" t="n">
        <v>5</v>
      </c>
      <c r="AK8" s="13" t="n">
        <f aca="false">U8*10</f>
        <v>230</v>
      </c>
      <c r="AL8" s="14" t="str">
        <f aca="false">CONCATENATE(H8,C8,"_1.jpg")</f>
        <v>https://raw.githubusercontent.com/maxuzkikh/Ozon_upload/main/images/cloth/sonic_run_1.jpg</v>
      </c>
      <c r="AM8" s="15" t="str">
        <f aca="false">CONCATENATE(CONCATENATE(H8, C8, "_2.jpg;"),CONCATENATE(H8, C8, "_3.jpg;"),CONCATENATE(H8, C8, "_4.jpg;"),CONCATENATE(H8, C8, "_5.jpg;"),CONCATENATE(H8, "certificate_futbolki.jpg;") )</f>
        <v>https://raw.githubusercontent.com/maxuzkikh/Ozon_upload/main/images/cloth/sonic_run_2.jpg;https://raw.githubusercontent.com/maxuzkikh/Ozon_upload/main/images/cloth/sonic_run_3.jpg;https://raw.githubusercontent.com/maxuzkikh/Ozon_upload/main/images/cloth/sonic_run_4.jpg;https://raw.githubusercontent.com/maxuzkikh/Ozon_upload/main/images/cloth/sonic_run_5.jpg;https://raw.githubusercontent.com/maxuzkikh/Ozon_upload/main/images/cloth/certificate_futbolki.jpg;</v>
      </c>
      <c r="AP8" s="14" t="str">
        <f aca="false">J8</f>
        <v>Punky Monkey</v>
      </c>
      <c r="AQ8" s="16" t="s">
        <v>81</v>
      </c>
      <c r="AR8" s="12" t="n">
        <v>1</v>
      </c>
      <c r="AS8" s="12" t="s">
        <v>82</v>
      </c>
      <c r="AT8" s="0" t="str">
        <f aca="false">SUBSTITUTE(A8,"Термонаклейка ","")</f>
        <v>Футболка Соник Ежик Sonic р134</v>
      </c>
      <c r="AU8" s="6" t="s">
        <v>83</v>
      </c>
      <c r="AV8" s="0" t="str">
        <f aca="false">S8</f>
        <v>Футболка Соник Ежик Sonic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8" s="13" t="str">
        <f aca="false">X8</f>
        <v>Узбекистан</v>
      </c>
      <c r="BA8" s="13" t="str">
        <f aca="false">R8</f>
        <v>хлопок лайкра</v>
      </c>
      <c r="BC8" s="12" t="s">
        <v>80</v>
      </c>
      <c r="BD8" s="12"/>
      <c r="BE8" s="15" t="str">
        <f aca="false">CONCATENATE(H8,C8,"_color.jpg")</f>
        <v>https://raw.githubusercontent.com/maxuzkikh/Ozon_upload/main/images/cloth/sonic_run_color.jpg</v>
      </c>
      <c r="BK8" s="6" t="s">
        <v>84</v>
      </c>
      <c r="BL8" s="17" t="s">
        <v>85</v>
      </c>
      <c r="BM8" s="0" t="s">
        <v>86</v>
      </c>
      <c r="BR8" s="8"/>
      <c r="BS8" s="18"/>
    </row>
    <row r="9" customFormat="false" ht="23.1" hidden="false" customHeight="true" outlineLevel="0" collapsed="false">
      <c r="A9" s="19" t="s">
        <v>93</v>
      </c>
      <c r="C9" s="0" t="s">
        <v>94</v>
      </c>
      <c r="D9" s="0" t="str">
        <f aca="false">CONCATENATE("C:\Users\Max\Documents\GitHub\Ozon_upload\barcode\футболки\", A9, ".pdf")</f>
        <v>C:\Users\Max\Documents\GitHub\Ozon_upload\barcode\футболки\Платье желтое р92.pdf</v>
      </c>
      <c r="H9" s="12" t="s">
        <v>73</v>
      </c>
      <c r="I9" s="0" t="s">
        <v>95</v>
      </c>
      <c r="J9" s="0" t="s">
        <v>75</v>
      </c>
      <c r="M9" s="0" t="str">
        <f aca="false">A9</f>
        <v>Платье желтое р92</v>
      </c>
      <c r="O9" s="8" t="s">
        <v>96</v>
      </c>
      <c r="Q9" s="0" t="n">
        <v>1000</v>
      </c>
      <c r="R9" s="0" t="s">
        <v>77</v>
      </c>
      <c r="S9" s="9" t="str">
        <f aca="false">A9&amp;Описание!B14</f>
        <v>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9" s="0" t="n">
        <v>1</v>
      </c>
      <c r="U9" s="0" t="n">
        <v>23</v>
      </c>
      <c r="V9" s="0" t="n">
        <v>26</v>
      </c>
      <c r="W9" s="0" t="n">
        <v>68</v>
      </c>
      <c r="X9" s="0" t="s">
        <v>78</v>
      </c>
      <c r="Y9" s="10" t="str">
        <f aca="false">CONCATENATE(CONCATENATE(H9,C9,"_1.jpg;"),CONCATENATE(H9,C9,"_2.jpg;"),CONCATENATE(H9,C9,"_3.jpg;"),CONCATENATE(H9,C9,"_4.jpg;"),CONCATENATE(H9,C9,"_5.jpg;"),CONCATENATE(H9,"certificate_futbolki.jpg;"))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9" s="0" t="str">
        <f aca="false">A9</f>
        <v>Платье желтое р92</v>
      </c>
      <c r="AB9" s="0" t="n">
        <f aca="false">Q9</f>
        <v>1000</v>
      </c>
      <c r="AC9" s="0" t="n">
        <f aca="false">ROUND(AB9*1.5,0)</f>
        <v>1500</v>
      </c>
      <c r="AD9" s="11" t="s">
        <v>79</v>
      </c>
      <c r="AE9" s="12" t="s">
        <v>80</v>
      </c>
      <c r="AH9" s="0" t="n">
        <f aca="false">W9</f>
        <v>68</v>
      </c>
      <c r="AI9" s="13" t="n">
        <f aca="false">V9*10</f>
        <v>260</v>
      </c>
      <c r="AJ9" s="12" t="n">
        <v>5</v>
      </c>
      <c r="AK9" s="13" t="n">
        <f aca="false">U9*10</f>
        <v>230</v>
      </c>
      <c r="AL9" s="14" t="str">
        <f aca="false">CONCATENATE(H9,C9,"_1.jpg")</f>
        <v>https://raw.githubusercontent.com/maxuzkikh/Ozon_upload/main/images/cloth/yellow_girl_dress_1.jpg</v>
      </c>
      <c r="AM9" s="15" t="str">
        <f aca="false">CONCATENATE(CONCATENATE(H9, C9, "_2.jpg;"),CONCATENATE(H9, C9, "_3.jpg;"),CONCATENATE(H9, C9, "_4.jpg;"),CONCATENATE(H9, C9, "_5.jpg;"),CONCATENATE(H9,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9" s="14" t="str">
        <f aca="false">J9</f>
        <v>Punky Monkey</v>
      </c>
      <c r="AQ9" s="16" t="s">
        <v>81</v>
      </c>
      <c r="AR9" s="12" t="n">
        <v>1</v>
      </c>
      <c r="AS9" s="12" t="s">
        <v>97</v>
      </c>
      <c r="AT9" s="0" t="str">
        <f aca="false">SUBSTITUTE(A9,"Термонаклейка ","")</f>
        <v>Платье желтое р92</v>
      </c>
      <c r="AU9" s="0" t="s">
        <v>98</v>
      </c>
      <c r="AV9" s="0" t="str">
        <f aca="false">S9</f>
        <v>Платье желтое р92Детская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9" s="13" t="str">
        <f aca="false">X9</f>
        <v>Узбекистан</v>
      </c>
      <c r="BA9" s="13" t="str">
        <f aca="false">R9</f>
        <v>хлопок лайкра</v>
      </c>
      <c r="BC9" s="12" t="s">
        <v>80</v>
      </c>
      <c r="BD9" s="12"/>
      <c r="BE9" s="15" t="str">
        <f aca="false">CONCATENATE(H9,C9,"_color.jpg")</f>
        <v>https://raw.githubusercontent.com/maxuzkikh/Ozon_upload/main/images/cloth/yellow_girl_dress_color.jpg</v>
      </c>
      <c r="BK9" s="6" t="s">
        <v>99</v>
      </c>
      <c r="BL9" s="17" t="s">
        <v>85</v>
      </c>
      <c r="BM9" s="0" t="s">
        <v>100</v>
      </c>
      <c r="BR9" s="8"/>
      <c r="BS9" s="18"/>
    </row>
    <row r="10" customFormat="false" ht="23.1" hidden="false" customHeight="true" outlineLevel="0" collapsed="false">
      <c r="A10" s="19" t="s">
        <v>101</v>
      </c>
      <c r="C10" s="0" t="s">
        <v>94</v>
      </c>
      <c r="D10" s="0" t="str">
        <f aca="false">CONCATENATE("C:\Users\Max\Documents\GitHub\Ozon_upload\barcode\футболки\", A10, ".pdf")</f>
        <v>C:\Users\Max\Documents\GitHub\Ozon_upload\barcode\футболки\Платье желтое р98.pdf</v>
      </c>
      <c r="H10" s="12" t="s">
        <v>73</v>
      </c>
      <c r="I10" s="0" t="s">
        <v>95</v>
      </c>
      <c r="J10" s="0" t="s">
        <v>75</v>
      </c>
      <c r="M10" s="0" t="str">
        <f aca="false">A10</f>
        <v>Платье желтое р98</v>
      </c>
      <c r="O10" s="8" t="s">
        <v>96</v>
      </c>
      <c r="Q10" s="0" t="n">
        <v>1000</v>
      </c>
      <c r="R10" s="0" t="s">
        <v>77</v>
      </c>
      <c r="S10" s="9" t="str">
        <f aca="false">A10&amp;Описание!B15</f>
        <v>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0" s="0" t="n">
        <v>1</v>
      </c>
      <c r="U10" s="0" t="n">
        <v>23</v>
      </c>
      <c r="V10" s="0" t="n">
        <v>26</v>
      </c>
      <c r="W10" s="0" t="n">
        <v>75</v>
      </c>
      <c r="X10" s="0" t="s">
        <v>78</v>
      </c>
      <c r="Y10" s="10" t="str">
        <f aca="false">CONCATENATE(CONCATENATE(H10,C10,"_1.jpg;"),CONCATENATE(H10,C10,"_2.jpg;"),CONCATENATE(H10,C10,"_3.jpg;"),CONCATENATE(H10,C10,"_4.jpg;"),CONCATENATE(H10,C10,"_5.jpg;"),CONCATENATE(H10,"certificate_futbolki.jpg;"))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0" s="0" t="str">
        <f aca="false">A10</f>
        <v>Платье желтое р98</v>
      </c>
      <c r="AB10" s="0" t="n">
        <f aca="false">Q10</f>
        <v>1000</v>
      </c>
      <c r="AC10" s="0" t="n">
        <f aca="false">ROUND(AB10*1.5,0)</f>
        <v>1500</v>
      </c>
      <c r="AD10" s="11" t="s">
        <v>79</v>
      </c>
      <c r="AE10" s="12" t="s">
        <v>80</v>
      </c>
      <c r="AH10" s="0" t="n">
        <f aca="false">W10</f>
        <v>75</v>
      </c>
      <c r="AI10" s="13" t="n">
        <f aca="false">V10*10</f>
        <v>260</v>
      </c>
      <c r="AJ10" s="12" t="n">
        <v>5</v>
      </c>
      <c r="AK10" s="13" t="n">
        <f aca="false">U10*10</f>
        <v>230</v>
      </c>
      <c r="AL10" s="14" t="str">
        <f aca="false">CONCATENATE(H10,C10,"_1.jpg")</f>
        <v>https://raw.githubusercontent.com/maxuzkikh/Ozon_upload/main/images/cloth/yellow_girl_dress_1.jpg</v>
      </c>
      <c r="AM10" s="15" t="str">
        <f aca="false">CONCATENATE(CONCATENATE(H10, C10, "_2.jpg;"),CONCATENATE(H10, C10, "_3.jpg;"),CONCATENATE(H10, C10, "_4.jpg;"),CONCATENATE(H10, C10, "_5.jpg;"),CONCATENATE(H10,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0" s="14" t="str">
        <f aca="false">J10</f>
        <v>Punky Monkey</v>
      </c>
      <c r="AQ10" s="16" t="s">
        <v>81</v>
      </c>
      <c r="AR10" s="12" t="n">
        <v>1</v>
      </c>
      <c r="AS10" s="12" t="s">
        <v>97</v>
      </c>
      <c r="AT10" s="0" t="str">
        <f aca="false">SUBSTITUTE(A10,"Термонаклейка ","")</f>
        <v>Платье желтое р98</v>
      </c>
      <c r="AU10" s="0" t="s">
        <v>98</v>
      </c>
      <c r="AV10" s="0" t="str">
        <f aca="false">S10</f>
        <v>Платье желтое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0" s="13" t="str">
        <f aca="false">X10</f>
        <v>Узбекистан</v>
      </c>
      <c r="BA10" s="13" t="str">
        <f aca="false">R10</f>
        <v>хлопок лайкра</v>
      </c>
      <c r="BC10" s="12" t="s">
        <v>80</v>
      </c>
      <c r="BD10" s="12"/>
      <c r="BE10" s="15" t="str">
        <f aca="false">CONCATENATE(H10,C10,"_color.jpg")</f>
        <v>https://raw.githubusercontent.com/maxuzkikh/Ozon_upload/main/images/cloth/yellow_girl_dress_color.jpg</v>
      </c>
      <c r="BK10" s="6" t="s">
        <v>99</v>
      </c>
      <c r="BL10" s="17" t="s">
        <v>85</v>
      </c>
      <c r="BM10" s="0" t="s">
        <v>100</v>
      </c>
      <c r="BR10" s="8"/>
      <c r="BS10" s="18"/>
    </row>
    <row r="11" customFormat="false" ht="23.1" hidden="false" customHeight="true" outlineLevel="0" collapsed="false">
      <c r="A11" s="19" t="s">
        <v>102</v>
      </c>
      <c r="C11" s="0" t="s">
        <v>94</v>
      </c>
      <c r="D11" s="0" t="str">
        <f aca="false">CONCATENATE("C:\Users\Max\Documents\GitHub\Ozon_upload\barcode\футболки\", A11, ".pdf")</f>
        <v>C:\Users\Max\Documents\GitHub\Ozon_upload\barcode\футболки\Платье желтое р104.pdf</v>
      </c>
      <c r="H11" s="12" t="s">
        <v>73</v>
      </c>
      <c r="I11" s="0" t="s">
        <v>95</v>
      </c>
      <c r="J11" s="0" t="s">
        <v>75</v>
      </c>
      <c r="M11" s="0" t="str">
        <f aca="false">A11</f>
        <v>Платье желтое р104</v>
      </c>
      <c r="O11" s="8" t="s">
        <v>96</v>
      </c>
      <c r="Q11" s="0" t="n">
        <v>1000</v>
      </c>
      <c r="R11" s="0" t="s">
        <v>77</v>
      </c>
      <c r="S11" s="9" t="str">
        <f aca="false">A11&amp;Описание!B16</f>
        <v>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1" s="0" t="n">
        <v>1</v>
      </c>
      <c r="U11" s="0" t="n">
        <v>23</v>
      </c>
      <c r="V11" s="0" t="n">
        <v>26</v>
      </c>
      <c r="W11" s="0" t="n">
        <v>78</v>
      </c>
      <c r="X11" s="0" t="s">
        <v>78</v>
      </c>
      <c r="Y11" s="10" t="str">
        <f aca="false">CONCATENATE(CONCATENATE(H11,C11,"_1.jpg;"),CONCATENATE(H11,C11,"_2.jpg;"),CONCATENATE(H11,C11,"_3.jpg;"),CONCATENATE(H11,C11,"_4.jpg;"),CONCATENATE(H11,C11,"_5.jpg;"),CONCATENATE(H11,"certificate_futbolki.jpg;"))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1" s="0" t="str">
        <f aca="false">A11</f>
        <v>Платье желтое р104</v>
      </c>
      <c r="AB11" s="0" t="n">
        <f aca="false">Q11</f>
        <v>1000</v>
      </c>
      <c r="AC11" s="0" t="n">
        <f aca="false">ROUND(AB11*1.5,0)</f>
        <v>1500</v>
      </c>
      <c r="AD11" s="11" t="s">
        <v>79</v>
      </c>
      <c r="AE11" s="12" t="s">
        <v>80</v>
      </c>
      <c r="AH11" s="0" t="n">
        <f aca="false">W11</f>
        <v>78</v>
      </c>
      <c r="AI11" s="13" t="n">
        <f aca="false">V11*10</f>
        <v>260</v>
      </c>
      <c r="AJ11" s="12" t="n">
        <v>5</v>
      </c>
      <c r="AK11" s="13" t="n">
        <f aca="false">U11*10</f>
        <v>230</v>
      </c>
      <c r="AL11" s="14" t="str">
        <f aca="false">CONCATENATE(H11,C11,"_1.jpg")</f>
        <v>https://raw.githubusercontent.com/maxuzkikh/Ozon_upload/main/images/cloth/yellow_girl_dress_1.jpg</v>
      </c>
      <c r="AM11" s="15" t="str">
        <f aca="false">CONCATENATE(CONCATENATE(H11, C11, "_2.jpg;"),CONCATENATE(H11, C11, "_3.jpg;"),CONCATENATE(H11, C11, "_4.jpg;"),CONCATENATE(H11, C11, "_5.jpg;"),CONCATENATE(H11,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1" s="14" t="str">
        <f aca="false">J11</f>
        <v>Punky Monkey</v>
      </c>
      <c r="AQ11" s="16" t="s">
        <v>81</v>
      </c>
      <c r="AR11" s="12" t="n">
        <v>1</v>
      </c>
      <c r="AS11" s="12" t="s">
        <v>97</v>
      </c>
      <c r="AT11" s="0" t="str">
        <f aca="false">SUBSTITUTE(A11,"Термонаклейка ","")</f>
        <v>Платье желтое р104</v>
      </c>
      <c r="AU11" s="0" t="s">
        <v>98</v>
      </c>
      <c r="AV11" s="0" t="str">
        <f aca="false">S11</f>
        <v>Платье желтое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1" s="13" t="str">
        <f aca="false">X11</f>
        <v>Узбекистан</v>
      </c>
      <c r="BA11" s="13" t="str">
        <f aca="false">R11</f>
        <v>хлопок лайкра</v>
      </c>
      <c r="BC11" s="12" t="s">
        <v>80</v>
      </c>
      <c r="BD11" s="12"/>
      <c r="BE11" s="15" t="str">
        <f aca="false">CONCATENATE(H11,C11,"_color.jpg")</f>
        <v>https://raw.githubusercontent.com/maxuzkikh/Ozon_upload/main/images/cloth/yellow_girl_dress_color.jpg</v>
      </c>
      <c r="BK11" s="6" t="s">
        <v>99</v>
      </c>
      <c r="BL11" s="17" t="s">
        <v>85</v>
      </c>
      <c r="BM11" s="0" t="s">
        <v>100</v>
      </c>
      <c r="BR11" s="8"/>
      <c r="BS11" s="18"/>
    </row>
    <row r="12" customFormat="false" ht="23.1" hidden="false" customHeight="true" outlineLevel="0" collapsed="false">
      <c r="A12" s="19" t="s">
        <v>103</v>
      </c>
      <c r="C12" s="0" t="s">
        <v>94</v>
      </c>
      <c r="D12" s="0" t="str">
        <f aca="false">CONCATENATE("C:\Users\Max\Documents\GitHub\Ozon_upload\barcode\футболки\", A12, ".pdf")</f>
        <v>C:\Users\Max\Documents\GitHub\Ozon_upload\barcode\футболки\Платье желтое р110.pdf</v>
      </c>
      <c r="H12" s="12" t="s">
        <v>73</v>
      </c>
      <c r="I12" s="0" t="s">
        <v>95</v>
      </c>
      <c r="J12" s="0" t="s">
        <v>75</v>
      </c>
      <c r="M12" s="0" t="str">
        <f aca="false">A12</f>
        <v>Платье желтое р110</v>
      </c>
      <c r="O12" s="8" t="s">
        <v>96</v>
      </c>
      <c r="Q12" s="0" t="n">
        <v>1000</v>
      </c>
      <c r="R12" s="0" t="s">
        <v>77</v>
      </c>
      <c r="S12" s="9" t="str">
        <f aca="false">A12&amp;Описание!B17</f>
        <v>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2" s="0" t="n">
        <v>1</v>
      </c>
      <c r="U12" s="0" t="n">
        <v>23</v>
      </c>
      <c r="V12" s="0" t="n">
        <v>26</v>
      </c>
      <c r="W12" s="0" t="n">
        <v>86</v>
      </c>
      <c r="X12" s="0" t="s">
        <v>78</v>
      </c>
      <c r="Y12" s="10" t="str">
        <f aca="false">CONCATENATE(CONCATENATE(H12,C12,"_1.jpg;"),CONCATENATE(H12,C12,"_2.jpg;"),CONCATENATE(H12,C12,"_3.jpg;"),CONCATENATE(H12,C12,"_4.jpg;"),CONCATENATE(H12,C12,"_5.jpg;"),CONCATENATE(H12,"certificate_futbolki.jpg;"))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2" s="0" t="str">
        <f aca="false">A12</f>
        <v>Платье желтое р110</v>
      </c>
      <c r="AB12" s="0" t="n">
        <f aca="false">Q12</f>
        <v>1000</v>
      </c>
      <c r="AC12" s="0" t="n">
        <f aca="false">ROUND(AB12*1.5,0)</f>
        <v>1500</v>
      </c>
      <c r="AD12" s="11" t="s">
        <v>79</v>
      </c>
      <c r="AE12" s="12" t="s">
        <v>80</v>
      </c>
      <c r="AH12" s="0" t="n">
        <f aca="false">W12</f>
        <v>86</v>
      </c>
      <c r="AI12" s="13" t="n">
        <f aca="false">V12*10</f>
        <v>260</v>
      </c>
      <c r="AJ12" s="12" t="n">
        <v>5</v>
      </c>
      <c r="AK12" s="13" t="n">
        <f aca="false">U12*10</f>
        <v>230</v>
      </c>
      <c r="AL12" s="14" t="str">
        <f aca="false">CONCATENATE(H12,C12,"_1.jpg")</f>
        <v>https://raw.githubusercontent.com/maxuzkikh/Ozon_upload/main/images/cloth/yellow_girl_dress_1.jpg</v>
      </c>
      <c r="AM12" s="15" t="str">
        <f aca="false">CONCATENATE(CONCATENATE(H12, C12, "_2.jpg;"),CONCATENATE(H12, C12, "_3.jpg;"),CONCATENATE(H12, C12, "_4.jpg;"),CONCATENATE(H12, C12, "_5.jpg;"),CONCATENATE(H12,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2" s="14" t="str">
        <f aca="false">J12</f>
        <v>Punky Monkey</v>
      </c>
      <c r="AQ12" s="16" t="s">
        <v>81</v>
      </c>
      <c r="AR12" s="12" t="n">
        <v>1</v>
      </c>
      <c r="AS12" s="12" t="s">
        <v>97</v>
      </c>
      <c r="AT12" s="0" t="str">
        <f aca="false">SUBSTITUTE(A12,"Термонаклейка ","")</f>
        <v>Платье желтое р110</v>
      </c>
      <c r="AU12" s="0" t="s">
        <v>98</v>
      </c>
      <c r="AV12" s="0" t="str">
        <f aca="false">S12</f>
        <v>Платье желтое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2" s="13" t="str">
        <f aca="false">X12</f>
        <v>Узбекистан</v>
      </c>
      <c r="BA12" s="13" t="str">
        <f aca="false">R12</f>
        <v>хлопок лайкра</v>
      </c>
      <c r="BC12" s="12" t="s">
        <v>80</v>
      </c>
      <c r="BE12" s="15" t="str">
        <f aca="false">CONCATENATE(H12,C12,"_color.jpg")</f>
        <v>https://raw.githubusercontent.com/maxuzkikh/Ozon_upload/main/images/cloth/yellow_girl_dress_color.jpg</v>
      </c>
      <c r="BK12" s="6" t="s">
        <v>99</v>
      </c>
      <c r="BL12" s="17" t="s">
        <v>85</v>
      </c>
      <c r="BM12" s="0" t="s">
        <v>100</v>
      </c>
    </row>
    <row r="13" customFormat="false" ht="23.1" hidden="false" customHeight="true" outlineLevel="0" collapsed="false">
      <c r="A13" s="19" t="s">
        <v>104</v>
      </c>
      <c r="C13" s="0" t="s">
        <v>94</v>
      </c>
      <c r="D13" s="0" t="str">
        <f aca="false">CONCATENATE("C:\Users\Max\Documents\GitHub\Ozon_upload\barcode\футболки\", A13, ".pdf")</f>
        <v>C:\Users\Max\Documents\GitHub\Ozon_upload\barcode\футболки\Платье желтое р116.pdf</v>
      </c>
      <c r="H13" s="12" t="s">
        <v>73</v>
      </c>
      <c r="I13" s="0" t="s">
        <v>95</v>
      </c>
      <c r="J13" s="0" t="s">
        <v>75</v>
      </c>
      <c r="M13" s="0" t="str">
        <f aca="false">A13</f>
        <v>Платье желтое р116</v>
      </c>
      <c r="O13" s="8" t="s">
        <v>96</v>
      </c>
      <c r="Q13" s="0" t="n">
        <v>1000</v>
      </c>
      <c r="R13" s="0" t="s">
        <v>77</v>
      </c>
      <c r="S13" s="9" t="str">
        <f aca="false">A13&amp;Описание!B18</f>
        <v>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3" s="0" t="n">
        <v>1</v>
      </c>
      <c r="U13" s="0" t="n">
        <v>23</v>
      </c>
      <c r="V13" s="0" t="n">
        <v>26</v>
      </c>
      <c r="W13" s="0" t="n">
        <v>91</v>
      </c>
      <c r="X13" s="0" t="s">
        <v>78</v>
      </c>
      <c r="Y13" s="10" t="str">
        <f aca="false">CONCATENATE(CONCATENATE(H13,C13,"_1.jpg;"),CONCATENATE(H13,C13,"_2.jpg;"),CONCATENATE(H13,C13,"_3.jpg;"),CONCATENATE(H13,C13,"_4.jpg;"),CONCATENATE(H13,C13,"_5.jpg;"),CONCATENATE(H13,"certificate_futbolki.jpg;"))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3" s="0" t="str">
        <f aca="false">A13</f>
        <v>Платье желтое р116</v>
      </c>
      <c r="AB13" s="0" t="n">
        <f aca="false">Q13</f>
        <v>1000</v>
      </c>
      <c r="AC13" s="0" t="n">
        <f aca="false">ROUND(AB13*1.5,0)</f>
        <v>1500</v>
      </c>
      <c r="AD13" s="11" t="s">
        <v>79</v>
      </c>
      <c r="AE13" s="12" t="s">
        <v>80</v>
      </c>
      <c r="AH13" s="0" t="n">
        <f aca="false">W13</f>
        <v>91</v>
      </c>
      <c r="AI13" s="13" t="n">
        <f aca="false">V13*10</f>
        <v>260</v>
      </c>
      <c r="AJ13" s="12" t="n">
        <v>5</v>
      </c>
      <c r="AK13" s="13" t="n">
        <f aca="false">U13*10</f>
        <v>230</v>
      </c>
      <c r="AL13" s="14" t="str">
        <f aca="false">CONCATENATE(H13,C13,"_1.jpg")</f>
        <v>https://raw.githubusercontent.com/maxuzkikh/Ozon_upload/main/images/cloth/yellow_girl_dress_1.jpg</v>
      </c>
      <c r="AM13" s="15" t="str">
        <f aca="false">CONCATENATE(CONCATENATE(H13, C13, "_2.jpg;"),CONCATENATE(H13, C13, "_3.jpg;"),CONCATENATE(H13, C13, "_4.jpg;"),CONCATENATE(H13, C13, "_5.jpg;"),CONCATENATE(H13,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3" s="14" t="str">
        <f aca="false">J13</f>
        <v>Punky Monkey</v>
      </c>
      <c r="AQ13" s="16" t="s">
        <v>81</v>
      </c>
      <c r="AR13" s="12" t="n">
        <v>1</v>
      </c>
      <c r="AS13" s="12" t="s">
        <v>97</v>
      </c>
      <c r="AT13" s="0" t="str">
        <f aca="false">SUBSTITUTE(A13,"Термонаклейка ","")</f>
        <v>Платье желтое р116</v>
      </c>
      <c r="AU13" s="0" t="s">
        <v>98</v>
      </c>
      <c r="AV13" s="0" t="str">
        <f aca="false">S13</f>
        <v>Платье желтое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3" s="13" t="str">
        <f aca="false">X13</f>
        <v>Узбекистан</v>
      </c>
      <c r="BA13" s="13" t="str">
        <f aca="false">R13</f>
        <v>хлопок лайкра</v>
      </c>
      <c r="BC13" s="12" t="s">
        <v>80</v>
      </c>
      <c r="BE13" s="15" t="str">
        <f aca="false">CONCATENATE(H13,C13,"_color.jpg")</f>
        <v>https://raw.githubusercontent.com/maxuzkikh/Ozon_upload/main/images/cloth/yellow_girl_dress_color.jpg</v>
      </c>
      <c r="BK13" s="6" t="s">
        <v>99</v>
      </c>
      <c r="BL13" s="17" t="s">
        <v>85</v>
      </c>
      <c r="BM13" s="0" t="s">
        <v>100</v>
      </c>
    </row>
    <row r="14" customFormat="false" ht="23.1" hidden="false" customHeight="true" outlineLevel="0" collapsed="false">
      <c r="A14" s="19" t="s">
        <v>105</v>
      </c>
      <c r="C14" s="0" t="s">
        <v>94</v>
      </c>
      <c r="D14" s="0" t="str">
        <f aca="false">CONCATENATE("C:\Users\Max\Documents\GitHub\Ozon_upload\barcode\футболки\", A14, ".pdf")</f>
        <v>C:\Users\Max\Documents\GitHub\Ozon_upload\barcode\футболки\Платье желтое р122.pdf</v>
      </c>
      <c r="H14" s="12" t="s">
        <v>73</v>
      </c>
      <c r="I14" s="0" t="s">
        <v>95</v>
      </c>
      <c r="J14" s="0" t="s">
        <v>75</v>
      </c>
      <c r="M14" s="0" t="str">
        <f aca="false">A14</f>
        <v>Платье желтое р122</v>
      </c>
      <c r="O14" s="8" t="s">
        <v>96</v>
      </c>
      <c r="Q14" s="0" t="n">
        <v>1000</v>
      </c>
      <c r="R14" s="0" t="s">
        <v>77</v>
      </c>
      <c r="S14" s="9" t="str">
        <f aca="false">A14&amp;Описание!B19</f>
        <v>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4" s="0" t="n">
        <v>1</v>
      </c>
      <c r="U14" s="0" t="n">
        <v>23</v>
      </c>
      <c r="V14" s="0" t="n">
        <v>26</v>
      </c>
      <c r="W14" s="0" t="n">
        <v>93</v>
      </c>
      <c r="X14" s="0" t="s">
        <v>78</v>
      </c>
      <c r="Y14" s="10" t="str">
        <f aca="false">CONCATENATE(CONCATENATE(H14,C14,"_1.jpg;"),CONCATENATE(H14,C14,"_2.jpg;"),CONCATENATE(H14,C14,"_3.jpg;"),CONCATENATE(H14,C14,"_4.jpg;"),CONCATENATE(H14,C14,"_5.jpg;"),CONCATENATE(H14,"certificate_futbolki.jpg;"))</f>
        <v>https://raw.githubusercontent.com/maxuzkikh/Ozon_upload/main/images/cloth/yellow_girl_dress_1.jpg;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A14" s="0" t="str">
        <f aca="false">A14</f>
        <v>Платье желтое р122</v>
      </c>
      <c r="AB14" s="0" t="n">
        <f aca="false">Q14</f>
        <v>1000</v>
      </c>
      <c r="AC14" s="0" t="n">
        <f aca="false">ROUND(AB14*1.5,0)</f>
        <v>1500</v>
      </c>
      <c r="AD14" s="11" t="s">
        <v>79</v>
      </c>
      <c r="AE14" s="12" t="s">
        <v>80</v>
      </c>
      <c r="AH14" s="0" t="n">
        <f aca="false">W14</f>
        <v>93</v>
      </c>
      <c r="AI14" s="13" t="n">
        <f aca="false">V14*10</f>
        <v>260</v>
      </c>
      <c r="AJ14" s="12" t="n">
        <v>5</v>
      </c>
      <c r="AK14" s="13" t="n">
        <f aca="false">U14*10</f>
        <v>230</v>
      </c>
      <c r="AL14" s="14" t="str">
        <f aca="false">CONCATENATE(H14,C14,"_1.jpg")</f>
        <v>https://raw.githubusercontent.com/maxuzkikh/Ozon_upload/main/images/cloth/yellow_girl_dress_1.jpg</v>
      </c>
      <c r="AM14" s="15" t="str">
        <f aca="false">CONCATENATE(CONCATENATE(H14, C14, "_2.jpg;"),CONCATENATE(H14, C14, "_3.jpg;"),CONCATENATE(H14, C14, "_4.jpg;"),CONCATENATE(H14, C14, "_5.jpg;"),CONCATENATE(H14, "certificate_futbolki.jpg;") )</f>
        <v>https://raw.githubusercontent.com/maxuzkikh/Ozon_upload/main/images/cloth/yellow_girl_dress_2.jpg;https://raw.githubusercontent.com/maxuzkikh/Ozon_upload/main/images/cloth/yellow_girl_dress_3.jpg;https://raw.githubusercontent.com/maxuzkikh/Ozon_upload/main/images/cloth/yellow_girl_dress_4.jpg;https://raw.githubusercontent.com/maxuzkikh/Ozon_upload/main/images/cloth/yellow_girl_dress_5.jpg;https://raw.githubusercontent.com/maxuzkikh/Ozon_upload/main/images/cloth/certificate_futbolki.jpg;</v>
      </c>
      <c r="AP14" s="14" t="str">
        <f aca="false">J14</f>
        <v>Punky Monkey</v>
      </c>
      <c r="AQ14" s="16" t="s">
        <v>81</v>
      </c>
      <c r="AR14" s="12" t="n">
        <v>1</v>
      </c>
      <c r="AS14" s="12" t="s">
        <v>97</v>
      </c>
      <c r="AT14" s="0" t="str">
        <f aca="false">SUBSTITUTE(A14,"Термонаклейка ","")</f>
        <v>Платье желтое р122</v>
      </c>
      <c r="AU14" s="0" t="s">
        <v>98</v>
      </c>
      <c r="AV14" s="0" t="str">
        <f aca="false">S14</f>
        <v>Платье желтое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4" s="13" t="str">
        <f aca="false">X14</f>
        <v>Узбекистан</v>
      </c>
      <c r="BA14" s="13" t="str">
        <f aca="false">R14</f>
        <v>хлопок лайкра</v>
      </c>
      <c r="BC14" s="12" t="s">
        <v>80</v>
      </c>
      <c r="BE14" s="15" t="str">
        <f aca="false">CONCATENATE(H14,C14,"_color.jpg")</f>
        <v>https://raw.githubusercontent.com/maxuzkikh/Ozon_upload/main/images/cloth/yellow_girl_dress_color.jpg</v>
      </c>
      <c r="BK14" s="6" t="s">
        <v>99</v>
      </c>
      <c r="BL14" s="17" t="s">
        <v>85</v>
      </c>
      <c r="BM14" s="0" t="s">
        <v>100</v>
      </c>
    </row>
    <row r="15" customFormat="false" ht="23.1" hidden="false" customHeight="true" outlineLevel="0" collapsed="false">
      <c r="A15" s="6" t="s">
        <v>106</v>
      </c>
      <c r="C15" s="0" t="s">
        <v>107</v>
      </c>
      <c r="D15" s="0" t="str">
        <f aca="false">CONCATENATE("C:\Users\Max\Documents\GitHub\Ozon_upload\barcode\футболки\", A15, ".pdf")</f>
        <v>C:\Users\Max\Documents\GitHub\Ozon_upload\barcode\футболки\Футболка Единорог р98.pdf</v>
      </c>
      <c r="H15" s="12" t="s">
        <v>73</v>
      </c>
      <c r="I15" s="7" t="s">
        <v>74</v>
      </c>
      <c r="J15" s="0" t="s">
        <v>75</v>
      </c>
      <c r="M15" s="0" t="str">
        <f aca="false">A15</f>
        <v>Футболка Единорог р98</v>
      </c>
      <c r="O15" s="8" t="s">
        <v>108</v>
      </c>
      <c r="Q15" s="0" t="n">
        <v>700</v>
      </c>
      <c r="R15" s="0" t="s">
        <v>77</v>
      </c>
      <c r="S15" s="9" t="str">
        <f aca="false">A15&amp;Описание!B20</f>
        <v>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5" s="0" t="n">
        <v>1</v>
      </c>
      <c r="U15" s="0" t="n">
        <v>23</v>
      </c>
      <c r="V15" s="0" t="n">
        <v>26</v>
      </c>
      <c r="W15" s="0" t="n">
        <v>68</v>
      </c>
      <c r="X15" s="0" t="s">
        <v>78</v>
      </c>
      <c r="Y15" s="10" t="str">
        <f aca="false">CONCATENATE(CONCATENATE(H15,C15,"_1.jpg;"),CONCATENATE(H15,C15,"_2.jpg;"),CONCATENATE(H15,C15,"_3.jpg;"),CONCATENATE(H15,C15,"_4.jpg;"),CONCATENATE(H15,C15,"_5.jpg;"),CONCATENATE(H15,"certificate_futbolki.jpg;"))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5" s="0" t="str">
        <f aca="false">A15</f>
        <v>Футболка Единорог р98</v>
      </c>
      <c r="AB15" s="0" t="n">
        <f aca="false">Q15</f>
        <v>700</v>
      </c>
      <c r="AC15" s="0" t="n">
        <f aca="false">ROUND(AB15*1.5,0)</f>
        <v>1050</v>
      </c>
      <c r="AD15" s="11" t="s">
        <v>79</v>
      </c>
      <c r="AE15" s="12" t="s">
        <v>80</v>
      </c>
      <c r="AH15" s="0" t="n">
        <f aca="false">W15</f>
        <v>68</v>
      </c>
      <c r="AI15" s="13" t="n">
        <f aca="false">V15*10</f>
        <v>260</v>
      </c>
      <c r="AJ15" s="12" t="n">
        <v>5</v>
      </c>
      <c r="AK15" s="13" t="n">
        <f aca="false">U15*10</f>
        <v>230</v>
      </c>
      <c r="AL15" s="14" t="str">
        <f aca="false">CONCATENATE(H15,C15,"_1.jpg")</f>
        <v>https://raw.githubusercontent.com/maxuzkikh/Ozon_upload/main/images/cloth/unicorn_tshirt_1.jpg</v>
      </c>
      <c r="AM15" s="15" t="str">
        <f aca="false">CONCATENATE(CONCATENATE(H15, C15, "_2.jpg;"),CONCATENATE(H15, C15, "_3.jpg;"),CONCATENATE(H15, C15, "_4.jpg;"),CONCATENATE(H15, C15, "_5.jpg;"),CONCATENATE(H15,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5" s="14" t="str">
        <f aca="false">J15</f>
        <v>Punky Monkey</v>
      </c>
      <c r="AQ15" s="16" t="s">
        <v>81</v>
      </c>
      <c r="AR15" s="12" t="n">
        <v>1</v>
      </c>
      <c r="AS15" s="0" t="s">
        <v>109</v>
      </c>
      <c r="AT15" s="0" t="str">
        <f aca="false">SUBSTITUTE(A15,"Термонаклейка ","")</f>
        <v>Футболка Единорог р98</v>
      </c>
      <c r="AU15" s="6" t="s">
        <v>83</v>
      </c>
      <c r="AV15" s="0" t="str">
        <f aca="false">S15</f>
        <v>Футболка Единорог р98Детская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5" s="13" t="str">
        <f aca="false">X15</f>
        <v>Узбекистан</v>
      </c>
      <c r="BA15" s="13" t="str">
        <f aca="false">R15</f>
        <v>хлопок лайкра</v>
      </c>
      <c r="BC15" s="12" t="s">
        <v>80</v>
      </c>
      <c r="BE15" s="15" t="str">
        <f aca="false">CONCATENATE(H15,C15,"_color.jpg")</f>
        <v>https://raw.githubusercontent.com/maxuzkikh/Ozon_upload/main/images/cloth/unicorn_tshirt_color.jpg</v>
      </c>
      <c r="BK15" s="6" t="s">
        <v>99</v>
      </c>
      <c r="BL15" s="17" t="s">
        <v>85</v>
      </c>
      <c r="BM15" s="0" t="s">
        <v>110</v>
      </c>
    </row>
    <row r="16" customFormat="false" ht="23.1" hidden="false" customHeight="true" outlineLevel="0" collapsed="false">
      <c r="A16" s="6" t="s">
        <v>111</v>
      </c>
      <c r="C16" s="0" t="s">
        <v>107</v>
      </c>
      <c r="D16" s="0" t="str">
        <f aca="false">CONCATENATE("C:\Users\Max\Documents\GitHub\Ozon_upload\barcode\футболки\", A16, ".pdf")</f>
        <v>C:\Users\Max\Documents\GitHub\Ozon_upload\barcode\футболки\Футболка Единорог р104.pdf</v>
      </c>
      <c r="H16" s="12" t="s">
        <v>73</v>
      </c>
      <c r="I16" s="7" t="s">
        <v>74</v>
      </c>
      <c r="J16" s="0" t="s">
        <v>75</v>
      </c>
      <c r="M16" s="0" t="str">
        <f aca="false">A16</f>
        <v>Футболка Единорог р104</v>
      </c>
      <c r="O16" s="8" t="s">
        <v>108</v>
      </c>
      <c r="Q16" s="0" t="n">
        <v>700</v>
      </c>
      <c r="R16" s="0" t="s">
        <v>77</v>
      </c>
      <c r="S16" s="9" t="str">
        <f aca="false">A16&amp;Описание!B21</f>
        <v>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6" s="0" t="n">
        <v>1</v>
      </c>
      <c r="U16" s="0" t="n">
        <v>23</v>
      </c>
      <c r="V16" s="0" t="n">
        <v>26</v>
      </c>
      <c r="W16" s="0" t="n">
        <v>75</v>
      </c>
      <c r="X16" s="0" t="s">
        <v>78</v>
      </c>
      <c r="Y16" s="10" t="str">
        <f aca="false">CONCATENATE(CONCATENATE(H16,C16,"_1.jpg;"),CONCATENATE(H16,C16,"_2.jpg;"),CONCATENATE(H16,C16,"_3.jpg;"),CONCATENATE(H16,C16,"_4.jpg;"),CONCATENATE(H16,C16,"_5.jpg;"),CONCATENATE(H16,"certificate_futbolki.jpg;"))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6" s="0" t="str">
        <f aca="false">A16</f>
        <v>Футболка Единорог р104</v>
      </c>
      <c r="AB16" s="0" t="n">
        <f aca="false">Q16</f>
        <v>700</v>
      </c>
      <c r="AC16" s="0" t="n">
        <f aca="false">ROUND(AB16*1.5,0)</f>
        <v>1050</v>
      </c>
      <c r="AD16" s="11" t="s">
        <v>79</v>
      </c>
      <c r="AE16" s="12" t="s">
        <v>80</v>
      </c>
      <c r="AH16" s="0" t="n">
        <f aca="false">W16</f>
        <v>75</v>
      </c>
      <c r="AI16" s="13" t="n">
        <f aca="false">V16*10</f>
        <v>260</v>
      </c>
      <c r="AJ16" s="12" t="n">
        <v>5</v>
      </c>
      <c r="AK16" s="13" t="n">
        <f aca="false">U16*10</f>
        <v>230</v>
      </c>
      <c r="AL16" s="14" t="str">
        <f aca="false">CONCATENATE(H16,C16,"_1.jpg")</f>
        <v>https://raw.githubusercontent.com/maxuzkikh/Ozon_upload/main/images/cloth/unicorn_tshirt_1.jpg</v>
      </c>
      <c r="AM16" s="15" t="str">
        <f aca="false">CONCATENATE(CONCATENATE(H16, C16, "_2.jpg;"),CONCATENATE(H16, C16, "_3.jpg;"),CONCATENATE(H16, C16, "_4.jpg;"),CONCATENATE(H16, C16, "_5.jpg;"),CONCATENATE(H16,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6" s="14" t="str">
        <f aca="false">J16</f>
        <v>Punky Monkey</v>
      </c>
      <c r="AQ16" s="16" t="s">
        <v>81</v>
      </c>
      <c r="AR16" s="12" t="n">
        <v>1</v>
      </c>
      <c r="AS16" s="0" t="s">
        <v>109</v>
      </c>
      <c r="AT16" s="0" t="str">
        <f aca="false">SUBSTITUTE(A16,"Термонаклейка ","")</f>
        <v>Футболка Единорог р104</v>
      </c>
      <c r="AU16" s="6" t="s">
        <v>83</v>
      </c>
      <c r="AV16" s="0" t="str">
        <f aca="false">S16</f>
        <v>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6" s="13" t="str">
        <f aca="false">X16</f>
        <v>Узбекистан</v>
      </c>
      <c r="BA16" s="13" t="str">
        <f aca="false">R16</f>
        <v>хлопок лайкра</v>
      </c>
      <c r="BC16" s="12" t="s">
        <v>80</v>
      </c>
      <c r="BE16" s="15" t="str">
        <f aca="false">CONCATENATE(H16,C16,"_color.jpg")</f>
        <v>https://raw.githubusercontent.com/maxuzkikh/Ozon_upload/main/images/cloth/unicorn_tshirt_color.jpg</v>
      </c>
      <c r="BK16" s="6" t="s">
        <v>99</v>
      </c>
      <c r="BL16" s="17" t="s">
        <v>85</v>
      </c>
      <c r="BM16" s="0" t="s">
        <v>110</v>
      </c>
    </row>
    <row r="17" customFormat="false" ht="21.6" hidden="false" customHeight="true" outlineLevel="0" collapsed="false">
      <c r="A17" s="6" t="s">
        <v>112</v>
      </c>
      <c r="C17" s="0" t="s">
        <v>107</v>
      </c>
      <c r="D17" s="0" t="str">
        <f aca="false">CONCATENATE("C:\Users\Max\Documents\GitHub\Ozon_upload\barcode\футболки\", A17, ".pdf")</f>
        <v>C:\Users\Max\Documents\GitHub\Ozon_upload\barcode\футболки\Футболка Единорог р110.pdf</v>
      </c>
      <c r="H17" s="12" t="s">
        <v>73</v>
      </c>
      <c r="I17" s="7" t="s">
        <v>74</v>
      </c>
      <c r="J17" s="0" t="s">
        <v>75</v>
      </c>
      <c r="M17" s="0" t="str">
        <f aca="false">A17</f>
        <v>Футболка Единорог р110</v>
      </c>
      <c r="O17" s="8" t="s">
        <v>108</v>
      </c>
      <c r="Q17" s="0" t="n">
        <v>700</v>
      </c>
      <c r="R17" s="0" t="s">
        <v>77</v>
      </c>
      <c r="S17" s="9" t="str">
        <f aca="false">A17&amp;Описание!B22</f>
        <v>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7" s="0" t="n">
        <v>1</v>
      </c>
      <c r="U17" s="0" t="n">
        <v>23</v>
      </c>
      <c r="V17" s="0" t="n">
        <v>26</v>
      </c>
      <c r="W17" s="0" t="n">
        <v>78</v>
      </c>
      <c r="X17" s="0" t="s">
        <v>78</v>
      </c>
      <c r="Y17" s="10" t="str">
        <f aca="false">CONCATENATE(CONCATENATE(H17,C17,"_1.jpg;"),CONCATENATE(H17,C17,"_2.jpg;"),CONCATENATE(H17,C17,"_3.jpg;"),CONCATENATE(H17,C17,"_4.jpg;"),CONCATENATE(H17,C17,"_5.jpg;"),CONCATENATE(H17,"certificate_futbolki.jpg;"))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7" s="0" t="str">
        <f aca="false">A17</f>
        <v>Футболка Единорог р110</v>
      </c>
      <c r="AB17" s="0" t="n">
        <f aca="false">Q17</f>
        <v>700</v>
      </c>
      <c r="AC17" s="0" t="n">
        <f aca="false">ROUND(AB17*1.5,0)</f>
        <v>1050</v>
      </c>
      <c r="AD17" s="11" t="s">
        <v>79</v>
      </c>
      <c r="AE17" s="12" t="s">
        <v>80</v>
      </c>
      <c r="AH17" s="0" t="n">
        <f aca="false">W17</f>
        <v>78</v>
      </c>
      <c r="AI17" s="13" t="n">
        <f aca="false">V17*10</f>
        <v>260</v>
      </c>
      <c r="AJ17" s="12" t="n">
        <v>5</v>
      </c>
      <c r="AK17" s="13" t="n">
        <f aca="false">U17*10</f>
        <v>230</v>
      </c>
      <c r="AL17" s="14" t="str">
        <f aca="false">CONCATENATE(H17,C17,"_1.jpg")</f>
        <v>https://raw.githubusercontent.com/maxuzkikh/Ozon_upload/main/images/cloth/unicorn_tshirt_1.jpg</v>
      </c>
      <c r="AM17" s="15" t="str">
        <f aca="false">CONCATENATE(CONCATENATE(H17, C17, "_2.jpg;"),CONCATENATE(H17, C17, "_3.jpg;"),CONCATENATE(H17, C17, "_4.jpg;"),CONCATENATE(H17, C17, "_5.jpg;"),CONCATENATE(H17,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7" s="14" t="str">
        <f aca="false">J17</f>
        <v>Punky Monkey</v>
      </c>
      <c r="AQ17" s="16" t="s">
        <v>81</v>
      </c>
      <c r="AR17" s="12" t="n">
        <v>1</v>
      </c>
      <c r="AS17" s="0" t="s">
        <v>109</v>
      </c>
      <c r="AT17" s="0" t="str">
        <f aca="false">SUBSTITUTE(A17,"Термонаклейка ","")</f>
        <v>Футболка Единорог р110</v>
      </c>
      <c r="AU17" s="6" t="s">
        <v>83</v>
      </c>
      <c r="AV17" s="0" t="str">
        <f aca="false">S17</f>
        <v>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7" s="13" t="str">
        <f aca="false">X17</f>
        <v>Узбекистан</v>
      </c>
      <c r="BA17" s="13" t="str">
        <f aca="false">R17</f>
        <v>хлопок лайкра</v>
      </c>
      <c r="BC17" s="12" t="s">
        <v>80</v>
      </c>
      <c r="BE17" s="15" t="str">
        <f aca="false">CONCATENATE(H17,C17,"_color.jpg")</f>
        <v>https://raw.githubusercontent.com/maxuzkikh/Ozon_upload/main/images/cloth/unicorn_tshirt_color.jpg</v>
      </c>
      <c r="BK17" s="6" t="s">
        <v>99</v>
      </c>
      <c r="BL17" s="17" t="s">
        <v>85</v>
      </c>
      <c r="BM17" s="0" t="s">
        <v>110</v>
      </c>
    </row>
    <row r="18" customFormat="false" ht="21.6" hidden="false" customHeight="true" outlineLevel="0" collapsed="false">
      <c r="A18" s="6" t="s">
        <v>113</v>
      </c>
      <c r="C18" s="0" t="s">
        <v>107</v>
      </c>
      <c r="D18" s="0" t="str">
        <f aca="false">CONCATENATE("C:\Users\Max\Documents\GitHub\Ozon_upload\barcode\футболки\", A18, ".pdf")</f>
        <v>C:\Users\Max\Documents\GitHub\Ozon_upload\barcode\футболки\Футболка Единорог р116.pdf</v>
      </c>
      <c r="H18" s="12" t="s">
        <v>73</v>
      </c>
      <c r="I18" s="7" t="s">
        <v>74</v>
      </c>
      <c r="J18" s="0" t="s">
        <v>75</v>
      </c>
      <c r="M18" s="0" t="str">
        <f aca="false">A18</f>
        <v>Футболка Единорог р116</v>
      </c>
      <c r="O18" s="8" t="s">
        <v>108</v>
      </c>
      <c r="Q18" s="0" t="n">
        <v>700</v>
      </c>
      <c r="R18" s="0" t="s">
        <v>77</v>
      </c>
      <c r="S18" s="9" t="str">
        <f aca="false">A18&amp;Описание!B23</f>
        <v>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8" s="0" t="n">
        <v>1</v>
      </c>
      <c r="U18" s="0" t="n">
        <v>23</v>
      </c>
      <c r="V18" s="0" t="n">
        <v>26</v>
      </c>
      <c r="W18" s="0" t="n">
        <v>86</v>
      </c>
      <c r="X18" s="0" t="s">
        <v>78</v>
      </c>
      <c r="Y18" s="10" t="str">
        <f aca="false">CONCATENATE(CONCATENATE(H18,C18,"_1.jpg;"),CONCATENATE(H18,C18,"_2.jpg;"),CONCATENATE(H18,C18,"_3.jpg;"),CONCATENATE(H18,C18,"_4.jpg;"),CONCATENATE(H18,C18,"_5.jpg;"),CONCATENATE(H18,"certificate_futbolki.jpg;"))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8" s="0" t="str">
        <f aca="false">A18</f>
        <v>Футболка Единорог р116</v>
      </c>
      <c r="AB18" s="0" t="n">
        <f aca="false">Q18</f>
        <v>700</v>
      </c>
      <c r="AC18" s="0" t="n">
        <f aca="false">ROUND(AB18*1.5,0)</f>
        <v>1050</v>
      </c>
      <c r="AD18" s="11" t="s">
        <v>79</v>
      </c>
      <c r="AE18" s="12" t="s">
        <v>80</v>
      </c>
      <c r="AH18" s="0" t="n">
        <f aca="false">W18</f>
        <v>86</v>
      </c>
      <c r="AI18" s="13" t="n">
        <f aca="false">V18*10</f>
        <v>260</v>
      </c>
      <c r="AJ18" s="12" t="n">
        <v>5</v>
      </c>
      <c r="AK18" s="13" t="n">
        <f aca="false">U18*10</f>
        <v>230</v>
      </c>
      <c r="AL18" s="14" t="str">
        <f aca="false">CONCATENATE(H18,C18,"_1.jpg")</f>
        <v>https://raw.githubusercontent.com/maxuzkikh/Ozon_upload/main/images/cloth/unicorn_tshirt_1.jpg</v>
      </c>
      <c r="AM18" s="15" t="str">
        <f aca="false">CONCATENATE(CONCATENATE(H18, C18, "_2.jpg;"),CONCATENATE(H18, C18, "_3.jpg;"),CONCATENATE(H18, C18, "_4.jpg;"),CONCATENATE(H18, C18, "_5.jpg;"),CONCATENATE(H18,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8" s="14" t="str">
        <f aca="false">J18</f>
        <v>Punky Monkey</v>
      </c>
      <c r="AQ18" s="16" t="s">
        <v>81</v>
      </c>
      <c r="AR18" s="12" t="n">
        <v>1</v>
      </c>
      <c r="AS18" s="0" t="s">
        <v>109</v>
      </c>
      <c r="AT18" s="0" t="str">
        <f aca="false">SUBSTITUTE(A18,"Термонаклейка ","")</f>
        <v>Футболка Единорог р116</v>
      </c>
      <c r="AU18" s="6" t="s">
        <v>83</v>
      </c>
      <c r="AV18" s="0" t="str">
        <f aca="false">S18</f>
        <v>Футболка Единорог р116Детская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8" s="13" t="str">
        <f aca="false">X18</f>
        <v>Узбекистан</v>
      </c>
      <c r="BA18" s="13" t="str">
        <f aca="false">R18</f>
        <v>хлопок лайкра</v>
      </c>
      <c r="BC18" s="12" t="s">
        <v>80</v>
      </c>
      <c r="BE18" s="15" t="str">
        <f aca="false">CONCATENATE(H18,C18,"_color.jpg")</f>
        <v>https://raw.githubusercontent.com/maxuzkikh/Ozon_upload/main/images/cloth/unicorn_tshirt_color.jpg</v>
      </c>
      <c r="BK18" s="6" t="s">
        <v>99</v>
      </c>
      <c r="BL18" s="17" t="s">
        <v>85</v>
      </c>
      <c r="BM18" s="0" t="s">
        <v>110</v>
      </c>
    </row>
    <row r="19" customFormat="false" ht="21.6" hidden="false" customHeight="true" outlineLevel="0" collapsed="false">
      <c r="A19" s="6" t="s">
        <v>114</v>
      </c>
      <c r="C19" s="0" t="s">
        <v>107</v>
      </c>
      <c r="D19" s="0" t="str">
        <f aca="false">CONCATENATE("C:\Users\Max\Documents\GitHub\Ozon_upload\barcode\футболки\", A19, ".pdf")</f>
        <v>C:\Users\Max\Documents\GitHub\Ozon_upload\barcode\футболки\Футболка Единорог р122.pdf</v>
      </c>
      <c r="H19" s="12" t="s">
        <v>73</v>
      </c>
      <c r="I19" s="7" t="s">
        <v>74</v>
      </c>
      <c r="J19" s="0" t="s">
        <v>75</v>
      </c>
      <c r="M19" s="0" t="str">
        <f aca="false">A19</f>
        <v>Футболка Единорог р122</v>
      </c>
      <c r="O19" s="8" t="s">
        <v>108</v>
      </c>
      <c r="Q19" s="0" t="n">
        <v>700</v>
      </c>
      <c r="R19" s="0" t="s">
        <v>77</v>
      </c>
      <c r="S19" s="9" t="str">
        <f aca="false">A19&amp;Описание!B24</f>
        <v>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19" s="0" t="n">
        <v>1</v>
      </c>
      <c r="U19" s="0" t="n">
        <v>23</v>
      </c>
      <c r="V19" s="0" t="n">
        <v>26</v>
      </c>
      <c r="W19" s="0" t="n">
        <v>91</v>
      </c>
      <c r="X19" s="0" t="s">
        <v>78</v>
      </c>
      <c r="Y19" s="10" t="str">
        <f aca="false">CONCATENATE(CONCATENATE(H19,C19,"_1.jpg;"),CONCATENATE(H19,C19,"_2.jpg;"),CONCATENATE(H19,C19,"_3.jpg;"),CONCATENATE(H19,C19,"_4.jpg;"),CONCATENATE(H19,C19,"_5.jpg;"),CONCATENATE(H19,"certificate_futbolki.jpg;"))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19" s="0" t="str">
        <f aca="false">A19</f>
        <v>Футболка Единорог р122</v>
      </c>
      <c r="AB19" s="0" t="n">
        <f aca="false">Q19</f>
        <v>700</v>
      </c>
      <c r="AC19" s="0" t="n">
        <f aca="false">ROUND(AB19*1.5,0)</f>
        <v>1050</v>
      </c>
      <c r="AD19" s="11" t="s">
        <v>79</v>
      </c>
      <c r="AE19" s="12" t="s">
        <v>80</v>
      </c>
      <c r="AH19" s="0" t="n">
        <f aca="false">W19</f>
        <v>91</v>
      </c>
      <c r="AI19" s="13" t="n">
        <f aca="false">V19*10</f>
        <v>260</v>
      </c>
      <c r="AJ19" s="12" t="n">
        <v>5</v>
      </c>
      <c r="AK19" s="13" t="n">
        <f aca="false">U19*10</f>
        <v>230</v>
      </c>
      <c r="AL19" s="14" t="str">
        <f aca="false">CONCATENATE(H19,C19,"_1.jpg")</f>
        <v>https://raw.githubusercontent.com/maxuzkikh/Ozon_upload/main/images/cloth/unicorn_tshirt_1.jpg</v>
      </c>
      <c r="AM19" s="15" t="str">
        <f aca="false">CONCATENATE(CONCATENATE(H19, C19, "_2.jpg;"),CONCATENATE(H19, C19, "_3.jpg;"),CONCATENATE(H19, C19, "_4.jpg;"),CONCATENATE(H19, C19, "_5.jpg;"),CONCATENATE(H19,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19" s="14" t="str">
        <f aca="false">J19</f>
        <v>Punky Monkey</v>
      </c>
      <c r="AQ19" s="16" t="s">
        <v>81</v>
      </c>
      <c r="AR19" s="12" t="n">
        <v>1</v>
      </c>
      <c r="AS19" s="0" t="s">
        <v>109</v>
      </c>
      <c r="AT19" s="0" t="str">
        <f aca="false">SUBSTITUTE(A19,"Термонаклейка ","")</f>
        <v>Футболка Единорог р122</v>
      </c>
      <c r="AU19" s="6" t="s">
        <v>83</v>
      </c>
      <c r="AV19" s="0" t="str">
        <f aca="false">S19</f>
        <v>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19" s="13" t="str">
        <f aca="false">X19</f>
        <v>Узбекистан</v>
      </c>
      <c r="BA19" s="13" t="str">
        <f aca="false">R19</f>
        <v>хлопок лайкра</v>
      </c>
      <c r="BC19" s="12" t="s">
        <v>80</v>
      </c>
      <c r="BE19" s="15" t="str">
        <f aca="false">CONCATENATE(H19,C19,"_color.jpg")</f>
        <v>https://raw.githubusercontent.com/maxuzkikh/Ozon_upload/main/images/cloth/unicorn_tshirt_color.jpg</v>
      </c>
      <c r="BK19" s="6" t="s">
        <v>99</v>
      </c>
      <c r="BL19" s="17" t="s">
        <v>85</v>
      </c>
      <c r="BM19" s="0" t="s">
        <v>110</v>
      </c>
    </row>
    <row r="20" customFormat="false" ht="21.6" hidden="false" customHeight="true" outlineLevel="0" collapsed="false">
      <c r="A20" s="6" t="s">
        <v>115</v>
      </c>
      <c r="C20" s="0" t="s">
        <v>107</v>
      </c>
      <c r="D20" s="0" t="str">
        <f aca="false">CONCATENATE("C:\Users\Max\Documents\GitHub\Ozon_upload\barcode\футболки\", A20, ".pdf")</f>
        <v>C:\Users\Max\Documents\GitHub\Ozon_upload\barcode\футболки\Футболка Единорог р128.pdf</v>
      </c>
      <c r="H20" s="12" t="s">
        <v>73</v>
      </c>
      <c r="I20" s="7" t="s">
        <v>74</v>
      </c>
      <c r="J20" s="0" t="s">
        <v>75</v>
      </c>
      <c r="M20" s="0" t="str">
        <f aca="false">A20</f>
        <v>Футболка Единорог р128</v>
      </c>
      <c r="O20" s="8" t="s">
        <v>108</v>
      </c>
      <c r="Q20" s="0" t="n">
        <v>700</v>
      </c>
      <c r="R20" s="0" t="s">
        <v>77</v>
      </c>
      <c r="S20" s="9" t="str">
        <f aca="false">A20&amp;Описание!B25</f>
        <v>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0" s="0" t="n">
        <v>1</v>
      </c>
      <c r="U20" s="0" t="n">
        <v>23</v>
      </c>
      <c r="V20" s="0" t="n">
        <v>26</v>
      </c>
      <c r="W20" s="0" t="n">
        <v>93</v>
      </c>
      <c r="X20" s="0" t="s">
        <v>78</v>
      </c>
      <c r="Y20" s="10" t="str">
        <f aca="false">CONCATENATE(CONCATENATE(H20,C20,"_1.jpg;"),CONCATENATE(H20,C20,"_2.jpg;"),CONCATENATE(H20,C20,"_3.jpg;"),CONCATENATE(H20,C20,"_4.jpg;"),CONCATENATE(H20,C20,"_5.jpg;"),CONCATENATE(H20,"certificate_futbolki.jpg;"))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20" s="0" t="str">
        <f aca="false">A20</f>
        <v>Футболка Единорог р128</v>
      </c>
      <c r="AB20" s="0" t="n">
        <f aca="false">Q20</f>
        <v>700</v>
      </c>
      <c r="AC20" s="0" t="n">
        <f aca="false">ROUND(AB20*1.5,0)</f>
        <v>1050</v>
      </c>
      <c r="AD20" s="11" t="s">
        <v>79</v>
      </c>
      <c r="AE20" s="12" t="s">
        <v>80</v>
      </c>
      <c r="AH20" s="0" t="n">
        <f aca="false">W20</f>
        <v>93</v>
      </c>
      <c r="AI20" s="13" t="n">
        <f aca="false">V20*10</f>
        <v>260</v>
      </c>
      <c r="AJ20" s="12" t="n">
        <v>5</v>
      </c>
      <c r="AK20" s="13" t="n">
        <f aca="false">U20*10</f>
        <v>230</v>
      </c>
      <c r="AL20" s="14" t="str">
        <f aca="false">CONCATENATE(H20,C20,"_1.jpg")</f>
        <v>https://raw.githubusercontent.com/maxuzkikh/Ozon_upload/main/images/cloth/unicorn_tshirt_1.jpg</v>
      </c>
      <c r="AM20" s="15" t="str">
        <f aca="false">CONCATENATE(CONCATENATE(H20, C20, "_2.jpg;"),CONCATENATE(H20, C20, "_3.jpg;"),CONCATENATE(H20, C20, "_4.jpg;"),CONCATENATE(H20, C20, "_5.jpg;"),CONCATENATE(H20,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20" s="14" t="str">
        <f aca="false">J20</f>
        <v>Punky Monkey</v>
      </c>
      <c r="AQ20" s="16" t="s">
        <v>81</v>
      </c>
      <c r="AR20" s="12" t="n">
        <v>1</v>
      </c>
      <c r="AS20" s="0" t="s">
        <v>109</v>
      </c>
      <c r="AT20" s="0" t="str">
        <f aca="false">SUBSTITUTE(A20,"Термонаклейка ","")</f>
        <v>Футболка Единорог р128</v>
      </c>
      <c r="AU20" s="6" t="s">
        <v>83</v>
      </c>
      <c r="AV20" s="0" t="str">
        <f aca="false">S20</f>
        <v>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0" s="13" t="str">
        <f aca="false">X20</f>
        <v>Узбекистан</v>
      </c>
      <c r="BA20" s="13" t="str">
        <f aca="false">R20</f>
        <v>хлопок лайкра</v>
      </c>
      <c r="BC20" s="12" t="s">
        <v>80</v>
      </c>
      <c r="BE20" s="15" t="str">
        <f aca="false">CONCATENATE(H20,C20,"_color.jpg")</f>
        <v>https://raw.githubusercontent.com/maxuzkikh/Ozon_upload/main/images/cloth/unicorn_tshirt_color.jpg</v>
      </c>
      <c r="BK20" s="6" t="s">
        <v>99</v>
      </c>
      <c r="BL20" s="17" t="s">
        <v>85</v>
      </c>
      <c r="BM20" s="0" t="s">
        <v>110</v>
      </c>
    </row>
    <row r="21" customFormat="false" ht="21.6" hidden="false" customHeight="true" outlineLevel="0" collapsed="false">
      <c r="A21" s="6" t="s">
        <v>116</v>
      </c>
      <c r="C21" s="0" t="s">
        <v>107</v>
      </c>
      <c r="D21" s="0" t="str">
        <f aca="false">CONCATENATE("C:\Users\Max\Documents\GitHub\Ozon_upload\barcode\футболки\", A21, ".pdf")</f>
        <v>C:\Users\Max\Documents\GitHub\Ozon_upload\barcode\футболки\Футболка Единорог р134.pdf</v>
      </c>
      <c r="H21" s="12" t="s">
        <v>73</v>
      </c>
      <c r="I21" s="7" t="s">
        <v>74</v>
      </c>
      <c r="J21" s="0" t="s">
        <v>75</v>
      </c>
      <c r="M21" s="0" t="str">
        <f aca="false">A21</f>
        <v>Футболка Единорог р134</v>
      </c>
      <c r="O21" s="8" t="s">
        <v>108</v>
      </c>
      <c r="Q21" s="0" t="n">
        <v>700</v>
      </c>
      <c r="R21" s="0" t="s">
        <v>77</v>
      </c>
      <c r="S21" s="9" t="str">
        <f aca="false">A21&amp;Описание!B26</f>
        <v>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T21" s="0" t="n">
        <v>1</v>
      </c>
      <c r="U21" s="0" t="n">
        <v>23</v>
      </c>
      <c r="V21" s="0" t="n">
        <v>26</v>
      </c>
      <c r="W21" s="0" t="n">
        <v>96</v>
      </c>
      <c r="X21" s="0" t="s">
        <v>78</v>
      </c>
      <c r="Y21" s="10" t="str">
        <f aca="false">CONCATENATE(CONCATENATE(H21,C21,"_1.jpg;"),CONCATENATE(H21,C21,"_2.jpg;"),CONCATENATE(H21,C21,"_3.jpg;"),CONCATENATE(H21,C21,"_4.jpg;"),CONCATENATE(H21,C21,"_5.jpg;"),CONCATENATE(H21,"certificate_futbolki.jpg;"))</f>
        <v>https://raw.githubusercontent.com/maxuzkikh/Ozon_upload/main/images/cloth/unicorn_tshirt_1.jpg;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A21" s="0" t="str">
        <f aca="false">A21</f>
        <v>Футболка Единорог р134</v>
      </c>
      <c r="AB21" s="0" t="n">
        <f aca="false">Q21</f>
        <v>700</v>
      </c>
      <c r="AC21" s="0" t="n">
        <f aca="false">ROUND(AB21*1.5,0)</f>
        <v>1050</v>
      </c>
      <c r="AD21" s="11" t="s">
        <v>79</v>
      </c>
      <c r="AE21" s="12" t="s">
        <v>80</v>
      </c>
      <c r="AH21" s="0" t="n">
        <f aca="false">W21</f>
        <v>96</v>
      </c>
      <c r="AI21" s="13" t="n">
        <f aca="false">V21*10</f>
        <v>260</v>
      </c>
      <c r="AJ21" s="12" t="n">
        <v>5</v>
      </c>
      <c r="AK21" s="13" t="n">
        <f aca="false">U21*10</f>
        <v>230</v>
      </c>
      <c r="AL21" s="14" t="str">
        <f aca="false">CONCATENATE(H21,C21,"_1.jpg")</f>
        <v>https://raw.githubusercontent.com/maxuzkikh/Ozon_upload/main/images/cloth/unicorn_tshirt_1.jpg</v>
      </c>
      <c r="AM21" s="15" t="str">
        <f aca="false">CONCATENATE(CONCATENATE(H21, C21, "_2.jpg;"),CONCATENATE(H21, C21, "_3.jpg;"),CONCATENATE(H21, C21, "_4.jpg;"),CONCATENATE(H21, C21, "_5.jpg;"),CONCATENATE(H21, "certificate_futbolki.jpg;") )</f>
        <v>https://raw.githubusercontent.com/maxuzkikh/Ozon_upload/main/images/cloth/unicorn_tshirt_2.jpg;https://raw.githubusercontent.com/maxuzkikh/Ozon_upload/main/images/cloth/unicorn_tshirt_3.jpg;https://raw.githubusercontent.com/maxuzkikh/Ozon_upload/main/images/cloth/unicorn_tshirt_4.jpg;https://raw.githubusercontent.com/maxuzkikh/Ozon_upload/main/images/cloth/unicorn_tshirt_5.jpg;https://raw.githubusercontent.com/maxuzkikh/Ozon_upload/main/images/cloth/certificate_futbolki.jpg;</v>
      </c>
      <c r="AP21" s="14" t="str">
        <f aca="false">J21</f>
        <v>Punky Monkey</v>
      </c>
      <c r="AQ21" s="16" t="s">
        <v>81</v>
      </c>
      <c r="AR21" s="12" t="n">
        <v>1</v>
      </c>
      <c r="AS21" s="0" t="s">
        <v>109</v>
      </c>
      <c r="AT21" s="0" t="str">
        <f aca="false">SUBSTITUTE(A21,"Термонаклейка ","")</f>
        <v>Футболка Единорог р134</v>
      </c>
      <c r="AU21" s="6" t="s">
        <v>83</v>
      </c>
      <c r="AV21" s="0" t="str">
        <f aca="false">S21</f>
        <v>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v>
      </c>
      <c r="AX21" s="13" t="str">
        <f aca="false">X21</f>
        <v>Узбекистан</v>
      </c>
      <c r="BA21" s="13" t="str">
        <f aca="false">R21</f>
        <v>хлопок лайкра</v>
      </c>
      <c r="BC21" s="12" t="s">
        <v>80</v>
      </c>
      <c r="BE21" s="15" t="str">
        <f aca="false">CONCATENATE(H21,C21,"_color.jpg")</f>
        <v>https://raw.githubusercontent.com/maxuzkikh/Ozon_upload/main/images/cloth/unicorn_tshirt_color.jpg</v>
      </c>
      <c r="BK21" s="6" t="s">
        <v>99</v>
      </c>
      <c r="BL21" s="17" t="s">
        <v>85</v>
      </c>
      <c r="BM21" s="0" t="s">
        <v>110</v>
      </c>
    </row>
    <row r="22" customFormat="false" ht="21.6" hidden="false" customHeight="true" outlineLevel="0" collapsed="false">
      <c r="A22" s="19"/>
    </row>
    <row r="23" customFormat="false" ht="21.6" hidden="false" customHeight="true" outlineLevel="0" collapsed="false">
      <c r="A23" s="19"/>
    </row>
    <row r="24" customFormat="false" ht="21.6" hidden="false" customHeight="true" outlineLevel="0" collapsed="false">
      <c r="A24" s="19"/>
    </row>
    <row r="25" customFormat="false" ht="21.6" hidden="false" customHeight="true" outlineLevel="0" collapsed="false">
      <c r="A25" s="19"/>
    </row>
    <row r="26" customFormat="false" ht="21.6" hidden="false" customHeight="true" outlineLevel="0" collapsed="false">
      <c r="A26" s="19"/>
    </row>
    <row r="27" customFormat="false" ht="21.6" hidden="false" customHeight="true" outlineLevel="0" collapsed="false">
      <c r="A27" s="19"/>
    </row>
    <row r="28" customFormat="false" ht="21.6" hidden="false" customHeight="true" outlineLevel="0" collapsed="false">
      <c r="A28" s="19"/>
    </row>
    <row r="29" customFormat="false" ht="21.6" hidden="false" customHeight="true" outlineLevel="0" collapsed="false">
      <c r="A29" s="19"/>
    </row>
    <row r="30" customFormat="false" ht="21.6" hidden="false" customHeight="true" outlineLevel="0" collapsed="false">
      <c r="A30" s="19"/>
    </row>
    <row r="31" customFormat="false" ht="13.8" hidden="false" customHeight="false" outlineLevel="0" collapsed="false">
      <c r="A31" s="19"/>
    </row>
    <row r="32" customFormat="false" ht="13.8" hidden="false" customHeight="false" outlineLevel="0" collapsed="false">
      <c r="A32" s="19"/>
    </row>
    <row r="33" customFormat="false" ht="13.8" hidden="false" customHeight="false" outlineLevel="0" collapsed="false">
      <c r="A33" s="19"/>
    </row>
    <row r="34" customFormat="false" ht="13.8" hidden="false" customHeight="false" outlineLevel="0" collapsed="false">
      <c r="A34" s="19"/>
    </row>
    <row r="35" customFormat="false" ht="13.8" hidden="false" customHeight="false" outlineLevel="0" collapsed="false">
      <c r="A35" s="19"/>
    </row>
    <row r="36" customFormat="false" ht="13.8" hidden="false" customHeight="false" outlineLevel="0" collapsed="false">
      <c r="A36" s="19"/>
    </row>
    <row r="37" customFormat="false" ht="13.8" hidden="false" customHeight="false" outlineLevel="0" collapsed="false">
      <c r="A37" s="19"/>
    </row>
    <row r="38" customFormat="false" ht="13.8" hidden="false" customHeight="false" outlineLevel="0" collapsed="false">
      <c r="A38" s="19"/>
    </row>
    <row r="39" customFormat="false" ht="13.8" hidden="false" customHeight="false" outlineLevel="0" collapsed="false">
      <c r="A39" s="19"/>
    </row>
    <row r="40" customFormat="false" ht="13.8" hidden="false" customHeight="false" outlineLevel="0" collapsed="false">
      <c r="A40" s="19"/>
    </row>
    <row r="41" customFormat="false" ht="13.8" hidden="false" customHeight="false" outlineLevel="0" collapsed="false">
      <c r="A41" s="19"/>
    </row>
    <row r="42" customFormat="false" ht="13.8" hidden="false" customHeight="false" outlineLevel="0" collapsed="false">
      <c r="A42" s="19"/>
    </row>
    <row r="43" customFormat="false" ht="13.8" hidden="false" customHeight="false" outlineLevel="0" collapsed="false">
      <c r="A43" s="19"/>
    </row>
    <row r="44" customFormat="false" ht="13.8" hidden="false" customHeight="false" outlineLevel="0" collapsed="false">
      <c r="A44" s="19"/>
    </row>
    <row r="45" customFormat="false" ht="13.8" hidden="false" customHeight="false" outlineLevel="0" collapsed="false">
      <c r="A45" s="19"/>
    </row>
    <row r="46" customFormat="false" ht="13.8" hidden="false" customHeight="false" outlineLevel="0" collapsed="false">
      <c r="A46" s="19"/>
    </row>
    <row r="47" customFormat="false" ht="13.8" hidden="false" customHeight="false" outlineLevel="0" collapsed="false">
      <c r="A47" s="19"/>
    </row>
    <row r="48" customFormat="false" ht="13.8" hidden="false" customHeight="false" outlineLevel="0" collapsed="false">
      <c r="A48" s="19"/>
    </row>
    <row r="49" customFormat="false" ht="13.8" hidden="false" customHeight="false" outlineLevel="0" collapsed="false">
      <c r="A49" s="19"/>
    </row>
    <row r="50" customFormat="false" ht="13.8" hidden="false" customHeight="false" outlineLevel="0" collapsed="false">
      <c r="A50" s="19"/>
    </row>
    <row r="51" customFormat="false" ht="13.8" hidden="false" customHeight="false" outlineLevel="0" collapsed="false">
      <c r="A51" s="19"/>
    </row>
    <row r="52" customFormat="false" ht="13.8" hidden="false" customHeight="false" outlineLevel="0" collapsed="false">
      <c r="A52" s="19"/>
    </row>
    <row r="53" customFormat="false" ht="13.8" hidden="false" customHeight="false" outlineLevel="0" collapsed="false">
      <c r="A53" s="19"/>
    </row>
    <row r="54" customFormat="false" ht="13.8" hidden="false" customHeight="false" outlineLevel="0" collapsed="false">
      <c r="A54" s="19"/>
    </row>
    <row r="55" customFormat="false" ht="13.8" hidden="false" customHeight="false" outlineLevel="0" collapsed="false">
      <c r="A55" s="19"/>
    </row>
    <row r="56" customFormat="false" ht="13.8" hidden="false" customHeight="false" outlineLevel="0" collapsed="false">
      <c r="A56" s="19"/>
    </row>
    <row r="57" customFormat="false" ht="13.8" hidden="false" customHeight="false" outlineLevel="0" collapsed="false">
      <c r="A57" s="19"/>
    </row>
    <row r="58" customFormat="false" ht="13.8" hidden="false" customHeight="false" outlineLevel="0" collapsed="false">
      <c r="A58" s="19"/>
    </row>
    <row r="59" customFormat="false" ht="13.8" hidden="false" customHeight="false" outlineLevel="0" collapsed="false">
      <c r="A59" s="19"/>
    </row>
    <row r="60" customFormat="false" ht="13.8" hidden="false" customHeight="false" outlineLevel="0" collapsed="false">
      <c r="A60" s="19"/>
    </row>
    <row r="61" customFormat="false" ht="13.8" hidden="false" customHeight="false" outlineLevel="0" collapsed="false">
      <c r="A61" s="19"/>
    </row>
    <row r="62" customFormat="false" ht="13.8" hidden="false" customHeight="false" outlineLevel="0" collapsed="false">
      <c r="A62" s="19"/>
    </row>
    <row r="63" customFormat="false" ht="13.8" hidden="false" customHeight="false" outlineLevel="0" collapsed="false">
      <c r="A63" s="19"/>
    </row>
    <row r="64" customFormat="false" ht="13.8" hidden="false" customHeight="false" outlineLevel="0" collapsed="false">
      <c r="A64" s="19"/>
    </row>
    <row r="65" customFormat="false" ht="13.8" hidden="false" customHeight="false" outlineLevel="0" collapsed="false">
      <c r="A65" s="19"/>
    </row>
    <row r="66" customFormat="false" ht="13.8" hidden="false" customHeight="false" outlineLevel="0" collapsed="false">
      <c r="A66" s="19"/>
    </row>
    <row r="67" customFormat="false" ht="13.8" hidden="false" customHeight="false" outlineLevel="0" collapsed="false">
      <c r="A67" s="19"/>
    </row>
    <row r="68" customFormat="false" ht="13.8" hidden="false" customHeight="false" outlineLevel="0" collapsed="false">
      <c r="A68" s="19"/>
    </row>
    <row r="69" customFormat="false" ht="13.8" hidden="false" customHeight="false" outlineLevel="0" collapsed="false">
      <c r="A69" s="19"/>
    </row>
    <row r="70" customFormat="false" ht="13.8" hidden="false" customHeight="false" outlineLevel="0" collapsed="false">
      <c r="A70" s="19"/>
    </row>
    <row r="71" customFormat="false" ht="13.8" hidden="false" customHeight="false" outlineLevel="0" collapsed="false">
      <c r="A71" s="19"/>
    </row>
    <row r="72" customFormat="false" ht="13.8" hidden="false" customHeight="false" outlineLevel="0" collapsed="false">
      <c r="A72" s="19"/>
    </row>
    <row r="73" customFormat="false" ht="13.8" hidden="false" customHeight="false" outlineLevel="0" collapsed="false">
      <c r="A73" s="19"/>
    </row>
    <row r="74" customFormat="false" ht="13.8" hidden="false" customHeight="false" outlineLevel="0" collapsed="false">
      <c r="A74" s="19"/>
    </row>
    <row r="75" customFormat="false" ht="13.8" hidden="false" customHeight="false" outlineLevel="0" collapsed="false">
      <c r="A75" s="19"/>
    </row>
    <row r="76" customFormat="false" ht="13.8" hidden="false" customHeight="false" outlineLevel="0" collapsed="false">
      <c r="A76" s="19"/>
    </row>
    <row r="77" customFormat="false" ht="13.8" hidden="false" customHeight="false" outlineLevel="0" collapsed="false">
      <c r="A77" s="19"/>
    </row>
    <row r="78" customFormat="false" ht="13.8" hidden="false" customHeight="false" outlineLevel="0" collapsed="false">
      <c r="A78" s="19"/>
    </row>
    <row r="79" customFormat="false" ht="13.8" hidden="false" customHeight="false" outlineLevel="0" collapsed="false">
      <c r="A79" s="19"/>
    </row>
    <row r="80" customFormat="false" ht="13.8" hidden="false" customHeight="false" outlineLevel="0" collapsed="false">
      <c r="A80" s="19"/>
    </row>
    <row r="81" customFormat="false" ht="13.8" hidden="false" customHeight="false" outlineLevel="0" collapsed="false">
      <c r="A81" s="19"/>
    </row>
    <row r="82" customFormat="false" ht="13.8" hidden="false" customHeight="false" outlineLevel="0" collapsed="false">
      <c r="A82" s="19"/>
    </row>
    <row r="83" customFormat="false" ht="13.8" hidden="false" customHeight="false" outlineLevel="0" collapsed="false">
      <c r="A83" s="19"/>
    </row>
    <row r="84" customFormat="false" ht="13.8" hidden="false" customHeight="false" outlineLevel="0" collapsed="false">
      <c r="A84" s="19"/>
    </row>
    <row r="85" customFormat="false" ht="13.8" hidden="false" customHeight="false" outlineLevel="0" collapsed="false">
      <c r="A85" s="19"/>
    </row>
    <row r="86" customFormat="false" ht="13.8" hidden="false" customHeight="false" outlineLevel="0" collapsed="false">
      <c r="A86" s="19"/>
    </row>
  </sheetData>
  <dataValidations count="15">
    <dataValidation allowBlank="false" error="Неверный формат данных" errorTitle="Ошибка" operator="between" showDropDown="false" showErrorMessage="true" showInputMessage="false" sqref="AY2:AZ11" type="decimal">
      <formula1>0</formula1>
      <formula2>0</formula2>
    </dataValidation>
    <dataValidation allowBlank="true" error="Выберите значение из списка" errorTitle="Ошибка" operator="between" showDropDown="false" showErrorMessage="true" showInputMessage="false" sqref="AD2:AD21" type="list">
      <formula1>#name?</formula1>
      <formula2>0</formula2>
    </dataValidation>
    <dataValidation allowBlank="false" error="Выберите значение из списка" errorTitle="Ошибка" operator="between" showDropDown="false" showErrorMessage="true" showInputMessage="false" sqref="AE2:AE21" type="list">
      <formula1>#name?</formula1>
      <formula2>0</formula2>
    </dataValidation>
    <dataValidation allowBlank="false" error="Неверный формат данных" errorTitle="Ошибка" operator="between" showDropDown="false" showErrorMessage="true" showInputMessage="false" sqref="BB2:BB11 BH2:BH11 BO2:BO11" type="whole">
      <formula1>0</formula1>
      <formula2>0</formula2>
    </dataValidation>
    <dataValidation allowBlank="false" operator="between" showDropDown="false" showErrorMessage="false" showInputMessage="false" sqref="AS2:AS14" type="list">
      <formula1>#name?</formula1>
      <formula2>0</formula2>
    </dataValidation>
    <dataValidation allowBlank="false" operator="between" showDropDown="false" showErrorMessage="false" showInputMessage="false" sqref="AX2:AX21" type="list">
      <formula1>#name?</formula1>
      <formula2>0</formula2>
    </dataValidation>
    <dataValidation allowBlank="false" operator="between" showDropDown="false" showErrorMessage="false" showInputMessage="false" sqref="BA2:BA21" type="list">
      <formula1>#name?</formula1>
      <formula2>0</formula2>
    </dataValidation>
    <dataValidation allowBlank="false" error="Неверное значение" errorTitle="Ошибка" operator="between" showDropDown="false" showErrorMessage="true" showInputMessage="false" sqref="BC2:BC21" type="list">
      <formula1>"Да,Нет"</formula1>
      <formula2>0</formula2>
    </dataValidation>
    <dataValidation allowBlank="false" operator="between" showDropDown="false" showErrorMessage="false" showInputMessage="false" sqref="BD2:BD11" type="list">
      <formula1>#name?</formula1>
      <formula2>0</formula2>
    </dataValidation>
    <dataValidation allowBlank="false" operator="between" showDropDown="false" showErrorMessage="false" showInputMessage="false" sqref="BF2:BF11" type="list">
      <formula1>#name?</formula1>
      <formula2>0</formula2>
    </dataValidation>
    <dataValidation allowBlank="false" error="Выберите значение из списка" errorTitle="Ошибка" operator="between" showDropDown="false" showErrorMessage="true" showInputMessage="false" sqref="BI2:BI11" type="list">
      <formula1>#name?</formula1>
      <formula2>0</formula2>
    </dataValidation>
    <dataValidation allowBlank="false" error="Выберите значение из списка" errorTitle="Ошибка" operator="between" showDropDown="false" showErrorMessage="true" showInputMessage="false" sqref="BJ2:BJ11" type="list">
      <formula1>#name?</formula1>
      <formula2>0</formula2>
    </dataValidation>
    <dataValidation allowBlank="true" error="Выберите значение из списка" errorTitle="Ошибка" operator="between" showDropDown="false" showErrorMessage="true" showInputMessage="false" sqref="AU2:AU8 AU15:AU21" type="list">
      <formula1>#NAME?</formula1>
      <formula2>0</formula2>
    </dataValidation>
    <dataValidation allowBlank="false" error="Выберите значение из списка" errorTitle="Ошибка" operator="between" showDropDown="false" showErrorMessage="true" showInputMessage="false" sqref="BL2:BL21" type="list">
      <formula1>#NAME?</formula1>
      <formula2>0</formula2>
    </dataValidation>
    <dataValidation allowBlank="true" operator="between" showDropDown="false" showErrorMessage="false" showInputMessage="false" sqref="BK2:BK21"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9" activeCellId="1" sqref="A15:A21 A49"/>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117</v>
      </c>
      <c r="B2" s="9" t="s">
        <v>118</v>
      </c>
    </row>
    <row r="3" customFormat="false" ht="32.8" hidden="false" customHeight="true" outlineLevel="0" collapsed="false">
      <c r="A3" s="0" t="s">
        <v>117</v>
      </c>
      <c r="B3" s="9" t="s">
        <v>118</v>
      </c>
    </row>
    <row r="4" customFormat="false" ht="32.8" hidden="false" customHeight="true" outlineLevel="0" collapsed="false">
      <c r="A4" s="0" t="s">
        <v>117</v>
      </c>
      <c r="B4" s="9" t="s">
        <v>118</v>
      </c>
    </row>
    <row r="5" customFormat="false" ht="32.8" hidden="false" customHeight="true" outlineLevel="0" collapsed="false">
      <c r="A5" s="0" t="s">
        <v>117</v>
      </c>
      <c r="B5" s="9" t="s">
        <v>118</v>
      </c>
    </row>
    <row r="6" customFormat="false" ht="32.8" hidden="false" customHeight="true" outlineLevel="0" collapsed="false">
      <c r="A6" s="0" t="s">
        <v>117</v>
      </c>
      <c r="B6" s="9" t="s">
        <v>118</v>
      </c>
    </row>
    <row r="7" customFormat="false" ht="32.8" hidden="false" customHeight="true" outlineLevel="0" collapsed="false">
      <c r="A7" s="0" t="s">
        <v>117</v>
      </c>
      <c r="B7" s="9" t="s">
        <v>118</v>
      </c>
    </row>
    <row r="8" customFormat="false" ht="32.8" hidden="false" customHeight="true" outlineLevel="0" collapsed="false">
      <c r="A8" s="0" t="s">
        <v>117</v>
      </c>
      <c r="B8" s="9" t="s">
        <v>118</v>
      </c>
    </row>
    <row r="9" customFormat="false" ht="32.8" hidden="false" customHeight="true" outlineLevel="0" collapsed="false">
      <c r="A9" s="0" t="s">
        <v>117</v>
      </c>
      <c r="B9" s="9" t="s">
        <v>118</v>
      </c>
    </row>
    <row r="10" customFormat="false" ht="32.8" hidden="false" customHeight="true" outlineLevel="0" collapsed="false">
      <c r="A10" s="0" t="s">
        <v>117</v>
      </c>
      <c r="B10" s="9" t="s">
        <v>118</v>
      </c>
    </row>
    <row r="11" customFormat="false" ht="32.8" hidden="false" customHeight="true" outlineLevel="0" collapsed="false">
      <c r="A11" s="0" t="s">
        <v>117</v>
      </c>
      <c r="B11" s="9" t="s">
        <v>118</v>
      </c>
    </row>
    <row r="12" customFormat="false" ht="32.8" hidden="false" customHeight="true" outlineLevel="0" collapsed="false">
      <c r="A12" s="0" t="s">
        <v>117</v>
      </c>
      <c r="B12" s="9" t="s">
        <v>118</v>
      </c>
    </row>
    <row r="13" customFormat="false" ht="32.8" hidden="false" customHeight="true" outlineLevel="0" collapsed="false">
      <c r="A13" s="0" t="s">
        <v>117</v>
      </c>
      <c r="B13" s="9" t="s">
        <v>118</v>
      </c>
    </row>
    <row r="14" customFormat="false" ht="32.8" hidden="false" customHeight="true" outlineLevel="0" collapsed="false">
      <c r="A14" s="0" t="s">
        <v>117</v>
      </c>
      <c r="B14" s="9" t="s">
        <v>118</v>
      </c>
    </row>
    <row r="15" customFormat="false" ht="32.8" hidden="false" customHeight="true" outlineLevel="0" collapsed="false">
      <c r="A15" s="0" t="s">
        <v>117</v>
      </c>
      <c r="B15" s="9" t="s">
        <v>118</v>
      </c>
    </row>
    <row r="16" customFormat="false" ht="32.8" hidden="false" customHeight="true" outlineLevel="0" collapsed="false">
      <c r="A16" s="0" t="s">
        <v>117</v>
      </c>
      <c r="B16" s="9" t="s">
        <v>118</v>
      </c>
    </row>
    <row r="17" customFormat="false" ht="32.8" hidden="false" customHeight="true" outlineLevel="0" collapsed="false">
      <c r="A17" s="0" t="s">
        <v>117</v>
      </c>
      <c r="B17" s="9" t="s">
        <v>118</v>
      </c>
    </row>
    <row r="18" customFormat="false" ht="32.8" hidden="false" customHeight="true" outlineLevel="0" collapsed="false">
      <c r="A18" s="0" t="s">
        <v>117</v>
      </c>
      <c r="B18" s="9" t="s">
        <v>118</v>
      </c>
    </row>
    <row r="19" customFormat="false" ht="32.8" hidden="false" customHeight="true" outlineLevel="0" collapsed="false">
      <c r="A19" s="0" t="s">
        <v>117</v>
      </c>
      <c r="B19" s="9" t="s">
        <v>118</v>
      </c>
    </row>
    <row r="20" customFormat="false" ht="32.8" hidden="false" customHeight="true" outlineLevel="0" collapsed="false">
      <c r="A20" s="0" t="s">
        <v>117</v>
      </c>
      <c r="B20" s="9" t="s">
        <v>118</v>
      </c>
    </row>
    <row r="21" customFormat="false" ht="32.8" hidden="false" customHeight="true" outlineLevel="0" collapsed="false">
      <c r="A21" s="0" t="s">
        <v>117</v>
      </c>
      <c r="B21" s="9" t="s">
        <v>118</v>
      </c>
    </row>
    <row r="22" customFormat="false" ht="32.8" hidden="false" customHeight="true" outlineLevel="0" collapsed="false">
      <c r="A22" s="0" t="s">
        <v>117</v>
      </c>
      <c r="B22" s="9" t="s">
        <v>118</v>
      </c>
    </row>
    <row r="23" customFormat="false" ht="32.8" hidden="false" customHeight="true" outlineLevel="0" collapsed="false">
      <c r="A23" s="0" t="s">
        <v>117</v>
      </c>
      <c r="B23" s="9" t="s">
        <v>118</v>
      </c>
    </row>
    <row r="24" customFormat="false" ht="32.8" hidden="false" customHeight="true" outlineLevel="0" collapsed="false">
      <c r="A24" s="0" t="s">
        <v>117</v>
      </c>
      <c r="B24" s="9" t="s">
        <v>118</v>
      </c>
    </row>
    <row r="25" customFormat="false" ht="32.8" hidden="false" customHeight="true" outlineLevel="0" collapsed="false">
      <c r="A25" s="0" t="s">
        <v>117</v>
      </c>
      <c r="B25" s="9" t="s">
        <v>118</v>
      </c>
    </row>
    <row r="26" customFormat="false" ht="32.8" hidden="false" customHeight="true" outlineLevel="0" collapsed="false">
      <c r="A26" s="0" t="s">
        <v>117</v>
      </c>
      <c r="B26" s="9" t="s">
        <v>118</v>
      </c>
    </row>
    <row r="27" customFormat="false" ht="32.8" hidden="false" customHeight="true" outlineLevel="0" collapsed="false">
      <c r="A27" s="0" t="s">
        <v>117</v>
      </c>
      <c r="B27" s="9" t="s">
        <v>118</v>
      </c>
    </row>
    <row r="28" customFormat="false" ht="32.8" hidden="false" customHeight="true" outlineLevel="0" collapsed="false">
      <c r="A28" s="0" t="s">
        <v>117</v>
      </c>
      <c r="B28" s="9" t="s">
        <v>118</v>
      </c>
    </row>
    <row r="29" customFormat="false" ht="32.8" hidden="false" customHeight="true" outlineLevel="0" collapsed="false">
      <c r="A29" s="0" t="s">
        <v>117</v>
      </c>
      <c r="B29" s="9" t="s">
        <v>118</v>
      </c>
    </row>
    <row r="30" customFormat="false" ht="32.8" hidden="false" customHeight="true" outlineLevel="0" collapsed="false">
      <c r="A30" s="0" t="s">
        <v>117</v>
      </c>
      <c r="B30" s="9" t="s">
        <v>118</v>
      </c>
    </row>
    <row r="31" customFormat="false" ht="32.8" hidden="false" customHeight="true" outlineLevel="0" collapsed="false">
      <c r="A31" s="0" t="s">
        <v>117</v>
      </c>
      <c r="B31" s="9" t="s">
        <v>118</v>
      </c>
    </row>
    <row r="32" customFormat="false" ht="32.8" hidden="false" customHeight="true" outlineLevel="0" collapsed="false">
      <c r="A32" s="0" t="s">
        <v>117</v>
      </c>
      <c r="B32" s="9" t="s">
        <v>118</v>
      </c>
    </row>
    <row r="33" customFormat="false" ht="32.8" hidden="false" customHeight="true" outlineLevel="0" collapsed="false">
      <c r="A33" s="0" t="s">
        <v>117</v>
      </c>
      <c r="B33" s="9" t="s">
        <v>118</v>
      </c>
    </row>
    <row r="34" customFormat="false" ht="32.8" hidden="false" customHeight="true" outlineLevel="0" collapsed="false">
      <c r="A34" s="0" t="s">
        <v>117</v>
      </c>
      <c r="B34" s="9" t="s">
        <v>118</v>
      </c>
    </row>
    <row r="35" customFormat="false" ht="32.8" hidden="false" customHeight="true" outlineLevel="0" collapsed="false">
      <c r="A35" s="0" t="s">
        <v>117</v>
      </c>
      <c r="B35" s="9" t="s">
        <v>118</v>
      </c>
    </row>
    <row r="36" customFormat="false" ht="32.8" hidden="false" customHeight="true" outlineLevel="0" collapsed="false">
      <c r="A36" s="0" t="s">
        <v>117</v>
      </c>
      <c r="B36" s="9" t="s">
        <v>118</v>
      </c>
    </row>
    <row r="37" customFormat="false" ht="32.8" hidden="false" customHeight="true" outlineLevel="0" collapsed="false">
      <c r="A37" s="0" t="s">
        <v>117</v>
      </c>
      <c r="B37" s="9" t="s">
        <v>118</v>
      </c>
    </row>
    <row r="38" customFormat="false" ht="32.8" hidden="false" customHeight="true" outlineLevel="0" collapsed="false">
      <c r="A38" s="0" t="s">
        <v>117</v>
      </c>
      <c r="B38" s="9" t="s">
        <v>118</v>
      </c>
    </row>
    <row r="39" customFormat="false" ht="32.8" hidden="false" customHeight="true" outlineLevel="0" collapsed="false">
      <c r="A39" s="0" t="s">
        <v>117</v>
      </c>
      <c r="B39" s="9" t="s">
        <v>118</v>
      </c>
    </row>
    <row r="40" customFormat="false" ht="32.8" hidden="false" customHeight="true" outlineLevel="0" collapsed="false">
      <c r="A40" s="0" t="s">
        <v>117</v>
      </c>
      <c r="B40" s="9" t="s">
        <v>118</v>
      </c>
    </row>
    <row r="41" customFormat="false" ht="32.8" hidden="false" customHeight="true" outlineLevel="0" collapsed="false">
      <c r="A41" s="0" t="s">
        <v>117</v>
      </c>
      <c r="B41" s="9" t="s">
        <v>118</v>
      </c>
    </row>
    <row r="42" customFormat="false" ht="32.8" hidden="false" customHeight="true" outlineLevel="0" collapsed="false">
      <c r="A42" s="0" t="s">
        <v>117</v>
      </c>
      <c r="B42" s="9" t="s">
        <v>118</v>
      </c>
    </row>
    <row r="43" customFormat="false" ht="32.8" hidden="false" customHeight="true" outlineLevel="0" collapsed="false">
      <c r="A43" s="0" t="s">
        <v>117</v>
      </c>
      <c r="B43" s="9" t="s">
        <v>118</v>
      </c>
    </row>
    <row r="44" customFormat="false" ht="32.8" hidden="false" customHeight="true" outlineLevel="0" collapsed="false">
      <c r="A44" s="0" t="s">
        <v>117</v>
      </c>
      <c r="B44" s="9" t="s">
        <v>118</v>
      </c>
    </row>
    <row r="45" customFormat="false" ht="32.8" hidden="false" customHeight="true" outlineLevel="0" collapsed="false">
      <c r="A45" s="0" t="s">
        <v>117</v>
      </c>
      <c r="B45" s="9" t="s">
        <v>118</v>
      </c>
    </row>
    <row r="46" customFormat="false" ht="32.8" hidden="false" customHeight="true" outlineLevel="0" collapsed="false">
      <c r="A46" s="0" t="s">
        <v>117</v>
      </c>
      <c r="B46" s="9" t="s">
        <v>118</v>
      </c>
    </row>
    <row r="47" customFormat="false" ht="32.8" hidden="false" customHeight="true" outlineLevel="0" collapsed="false">
      <c r="A47" s="0" t="s">
        <v>117</v>
      </c>
      <c r="B47" s="9" t="s">
        <v>118</v>
      </c>
    </row>
    <row r="48" customFormat="false" ht="32.8" hidden="false" customHeight="true" outlineLevel="0" collapsed="false">
      <c r="A48" s="0" t="s">
        <v>117</v>
      </c>
      <c r="B48" s="9" t="s">
        <v>118</v>
      </c>
    </row>
    <row r="49" customFormat="false" ht="32.8" hidden="false" customHeight="true" outlineLevel="0" collapsed="false">
      <c r="A49" s="0" t="s">
        <v>117</v>
      </c>
      <c r="B49" s="9" t="s">
        <v>118</v>
      </c>
    </row>
    <row r="50" customFormat="false" ht="32.8" hidden="false" customHeight="true" outlineLevel="0" collapsed="false">
      <c r="A50" s="0" t="s">
        <v>117</v>
      </c>
      <c r="B50" s="9" t="s">
        <v>118</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4363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2024-05-02T15:29:07Z</dcterms:modified>
  <cp:revision>151</cp:revision>
  <dc:subject/>
  <dc:title/>
</cp:coreProperties>
</file>