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v/Documents/GitHub/sddp/"/>
    </mc:Choice>
  </mc:AlternateContent>
  <xr:revisionPtr revIDLastSave="0" documentId="13_ncr:1_{3795BF3C-22B3-F44A-B1DA-6D8F87AF82F5}" xr6:coauthVersionLast="47" xr6:coauthVersionMax="47" xr10:uidLastSave="{00000000-0000-0000-0000-000000000000}"/>
  <bookViews>
    <workbookView xWindow="1860" yWindow="1200" windowWidth="25040" windowHeight="14340" xr2:uid="{9D30D194-77BF-B34D-97C7-0327CCC33E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M10" i="1" s="1"/>
  <c r="Q11" i="1"/>
  <c r="M11" i="1" s="1"/>
  <c r="Q12" i="1"/>
  <c r="M12" i="1" s="1"/>
  <c r="Q13" i="1"/>
  <c r="M13" i="1" s="1"/>
  <c r="Q14" i="1"/>
  <c r="M14" i="1" s="1"/>
  <c r="Q15" i="1"/>
  <c r="Q16" i="1"/>
  <c r="Q17" i="1"/>
  <c r="Q18" i="1"/>
  <c r="Q19" i="1"/>
  <c r="Q20" i="1"/>
  <c r="M20" i="1" s="1"/>
  <c r="Q6" i="1"/>
  <c r="M6" i="1" s="1"/>
  <c r="F49" i="1"/>
  <c r="G49" i="1" s="1"/>
  <c r="K49" i="1" s="1"/>
  <c r="F48" i="1"/>
  <c r="F47" i="1"/>
  <c r="F42" i="1"/>
  <c r="G42" i="1" s="1"/>
  <c r="K42" i="1" s="1"/>
  <c r="F41" i="1"/>
  <c r="G41" i="1" s="1"/>
  <c r="K41" i="1" s="1"/>
  <c r="F40" i="1"/>
  <c r="G40" i="1" s="1"/>
  <c r="K40" i="1" s="1"/>
  <c r="F32" i="1"/>
  <c r="G32" i="1" s="1"/>
  <c r="K32" i="1" s="1"/>
  <c r="F30" i="1"/>
  <c r="E30" i="1" s="1"/>
  <c r="I30" i="1" s="1"/>
  <c r="F28" i="1"/>
  <c r="E28" i="1" s="1"/>
  <c r="I28" i="1" s="1"/>
  <c r="F27" i="1"/>
  <c r="F26" i="1"/>
  <c r="F23" i="1"/>
  <c r="F3" i="1"/>
  <c r="E3" i="1" s="1"/>
  <c r="I3" i="1" s="1"/>
  <c r="F4" i="1"/>
  <c r="E4" i="1" s="1"/>
  <c r="I4" i="1" s="1"/>
  <c r="Q44" i="1"/>
  <c r="M44" i="1" s="1"/>
  <c r="Q43" i="1"/>
  <c r="M43" i="1" s="1"/>
  <c r="Q42" i="1"/>
  <c r="M42" i="1" s="1"/>
  <c r="Q41" i="1"/>
  <c r="M41" i="1" s="1"/>
  <c r="Q40" i="1"/>
  <c r="M40" i="1" s="1"/>
  <c r="Q39" i="1"/>
  <c r="M39" i="1"/>
  <c r="Q38" i="1"/>
  <c r="M38" i="1" s="1"/>
  <c r="Q37" i="1"/>
  <c r="M37" i="1" s="1"/>
  <c r="Q36" i="1"/>
  <c r="M36" i="1" s="1"/>
  <c r="Q35" i="1"/>
  <c r="M35" i="1"/>
  <c r="Q34" i="1"/>
  <c r="M34" i="1"/>
  <c r="Q33" i="1"/>
  <c r="M33" i="1" s="1"/>
  <c r="Q32" i="1"/>
  <c r="M32" i="1" s="1"/>
  <c r="Q31" i="1"/>
  <c r="M31" i="1" s="1"/>
  <c r="Q30" i="1"/>
  <c r="M30" i="1"/>
  <c r="M29" i="1"/>
  <c r="M28" i="1"/>
  <c r="M27" i="1"/>
  <c r="R26" i="1"/>
  <c r="M26" i="1"/>
  <c r="K35" i="1"/>
  <c r="J26" i="1"/>
  <c r="J27" i="1"/>
  <c r="J28" i="1"/>
  <c r="J29" i="1"/>
  <c r="J31" i="1"/>
  <c r="J33" i="1"/>
  <c r="J34" i="1"/>
  <c r="J35" i="1"/>
  <c r="J36" i="1"/>
  <c r="J37" i="1"/>
  <c r="J38" i="1"/>
  <c r="J39" i="1"/>
  <c r="J42" i="1"/>
  <c r="J43" i="1"/>
  <c r="J44" i="1"/>
  <c r="J45" i="1"/>
  <c r="J46" i="1"/>
  <c r="J47" i="1"/>
  <c r="J48" i="1"/>
  <c r="G26" i="1"/>
  <c r="K26" i="1" s="1"/>
  <c r="G27" i="1"/>
  <c r="K27" i="1" s="1"/>
  <c r="G29" i="1"/>
  <c r="K29" i="1" s="1"/>
  <c r="G31" i="1"/>
  <c r="K31" i="1" s="1"/>
  <c r="G33" i="1"/>
  <c r="K33" i="1" s="1"/>
  <c r="G34" i="1"/>
  <c r="K34" i="1" s="1"/>
  <c r="G35" i="1"/>
  <c r="G36" i="1"/>
  <c r="K36" i="1" s="1"/>
  <c r="G37" i="1"/>
  <c r="K37" i="1" s="1"/>
  <c r="G38" i="1"/>
  <c r="K38" i="1" s="1"/>
  <c r="G39" i="1"/>
  <c r="K39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E39" i="1"/>
  <c r="I39" i="1" s="1"/>
  <c r="E40" i="1"/>
  <c r="I40" i="1" s="1"/>
  <c r="E26" i="1"/>
  <c r="I26" i="1" s="1"/>
  <c r="E27" i="1"/>
  <c r="I27" i="1" s="1"/>
  <c r="E29" i="1"/>
  <c r="I29" i="1" s="1"/>
  <c r="E31" i="1"/>
  <c r="I31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D33" i="1"/>
  <c r="C27" i="1"/>
  <c r="D27" i="1" s="1"/>
  <c r="C28" i="1"/>
  <c r="D28" i="1" s="1"/>
  <c r="C29" i="1"/>
  <c r="B29" i="1" s="1"/>
  <c r="C30" i="1"/>
  <c r="D30" i="1" s="1"/>
  <c r="C31" i="1"/>
  <c r="B31" i="1" s="1"/>
  <c r="C32" i="1"/>
  <c r="B32" i="1" s="1"/>
  <c r="C33" i="1"/>
  <c r="B33" i="1" s="1"/>
  <c r="C34" i="1"/>
  <c r="D34" i="1" s="1"/>
  <c r="C35" i="1"/>
  <c r="D35" i="1" s="1"/>
  <c r="C36" i="1"/>
  <c r="D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D42" i="1" s="1"/>
  <c r="C43" i="1"/>
  <c r="D43" i="1" s="1"/>
  <c r="C44" i="1"/>
  <c r="D44" i="1" s="1"/>
  <c r="C45" i="1"/>
  <c r="D45" i="1" s="1"/>
  <c r="C46" i="1"/>
  <c r="B46" i="1" s="1"/>
  <c r="C47" i="1"/>
  <c r="B47" i="1" s="1"/>
  <c r="C48" i="1"/>
  <c r="B48" i="1" s="1"/>
  <c r="C49" i="1"/>
  <c r="B49" i="1" s="1"/>
  <c r="B27" i="1"/>
  <c r="B28" i="1"/>
  <c r="B34" i="1"/>
  <c r="B35" i="1"/>
  <c r="B36" i="1"/>
  <c r="B42" i="1"/>
  <c r="B43" i="1"/>
  <c r="B44" i="1"/>
  <c r="A26" i="1"/>
  <c r="C26" i="1" s="1"/>
  <c r="R2" i="1"/>
  <c r="C3" i="1"/>
  <c r="B3" i="1" s="1"/>
  <c r="C4" i="1"/>
  <c r="D4" i="1" s="1"/>
  <c r="C5" i="1"/>
  <c r="B5" i="1" s="1"/>
  <c r="C6" i="1"/>
  <c r="B6" i="1" s="1"/>
  <c r="C7" i="1"/>
  <c r="B7" i="1" s="1"/>
  <c r="C8" i="1"/>
  <c r="D8" i="1" s="1"/>
  <c r="C9" i="1"/>
  <c r="D9" i="1" s="1"/>
  <c r="C10" i="1"/>
  <c r="B10" i="1" s="1"/>
  <c r="C11" i="1"/>
  <c r="B11" i="1" s="1"/>
  <c r="C12" i="1"/>
  <c r="B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B18" i="1" s="1"/>
  <c r="C19" i="1"/>
  <c r="B19" i="1" s="1"/>
  <c r="C20" i="1"/>
  <c r="B20" i="1" s="1"/>
  <c r="C21" i="1"/>
  <c r="D21" i="1" s="1"/>
  <c r="C22" i="1"/>
  <c r="D22" i="1" s="1"/>
  <c r="C23" i="1"/>
  <c r="D23" i="1" s="1"/>
  <c r="C24" i="1"/>
  <c r="B24" i="1" s="1"/>
  <c r="C25" i="1"/>
  <c r="D25" i="1" s="1"/>
  <c r="M3" i="1"/>
  <c r="M4" i="1"/>
  <c r="M5" i="1"/>
  <c r="M7" i="1"/>
  <c r="M8" i="1"/>
  <c r="M9" i="1"/>
  <c r="M15" i="1"/>
  <c r="M16" i="1"/>
  <c r="M17" i="1"/>
  <c r="M18" i="1"/>
  <c r="M19" i="1"/>
  <c r="M2" i="1"/>
  <c r="D19" i="1"/>
  <c r="D20" i="1"/>
  <c r="B13" i="1"/>
  <c r="B14" i="1"/>
  <c r="B15" i="1"/>
  <c r="B16" i="1"/>
  <c r="A2" i="1"/>
  <c r="C2" i="1" s="1"/>
  <c r="D2" i="1" s="1"/>
  <c r="F25" i="1"/>
  <c r="E25" i="1" s="1"/>
  <c r="I25" i="1" s="1"/>
  <c r="J3" i="1"/>
  <c r="J4" i="1"/>
  <c r="J5" i="1"/>
  <c r="J19" i="1"/>
  <c r="E5" i="1"/>
  <c r="I5" i="1" s="1"/>
  <c r="E10" i="1"/>
  <c r="I10" i="1" s="1"/>
  <c r="E11" i="1"/>
  <c r="I11" i="1" s="1"/>
  <c r="E17" i="1"/>
  <c r="I17" i="1" s="1"/>
  <c r="G3" i="1"/>
  <c r="K3" i="1" s="1"/>
  <c r="G4" i="1"/>
  <c r="K4" i="1" s="1"/>
  <c r="G5" i="1"/>
  <c r="K5" i="1" s="1"/>
  <c r="F6" i="1"/>
  <c r="J6" i="1" s="1"/>
  <c r="E7" i="1"/>
  <c r="I7" i="1" s="1"/>
  <c r="F8" i="1"/>
  <c r="E8" i="1" s="1"/>
  <c r="I8" i="1" s="1"/>
  <c r="G9" i="1"/>
  <c r="K9" i="1" s="1"/>
  <c r="G10" i="1"/>
  <c r="K10" i="1" s="1"/>
  <c r="G11" i="1"/>
  <c r="K11" i="1" s="1"/>
  <c r="G12" i="1"/>
  <c r="K12" i="1" s="1"/>
  <c r="G13" i="1"/>
  <c r="K13" i="1" s="1"/>
  <c r="J14" i="1"/>
  <c r="E15" i="1"/>
  <c r="I15" i="1" s="1"/>
  <c r="F16" i="1"/>
  <c r="E16" i="1" s="1"/>
  <c r="I16" i="1" s="1"/>
  <c r="F17" i="1"/>
  <c r="G17" i="1" s="1"/>
  <c r="K17" i="1" s="1"/>
  <c r="F18" i="1"/>
  <c r="G18" i="1" s="1"/>
  <c r="K18" i="1" s="1"/>
  <c r="G19" i="1"/>
  <c r="K19" i="1" s="1"/>
  <c r="G20" i="1"/>
  <c r="K20" i="1" s="1"/>
  <c r="G21" i="1"/>
  <c r="K21" i="1" s="1"/>
  <c r="J22" i="1"/>
  <c r="E23" i="1"/>
  <c r="I23" i="1" s="1"/>
  <c r="F24" i="1"/>
  <c r="E24" i="1" s="1"/>
  <c r="I24" i="1" s="1"/>
  <c r="F2" i="1"/>
  <c r="G2" i="1" s="1"/>
  <c r="K2" i="1" s="1"/>
  <c r="J18" i="1" l="1"/>
  <c r="D41" i="1"/>
  <c r="D12" i="1"/>
  <c r="B30" i="1"/>
  <c r="D11" i="1"/>
  <c r="D3" i="1"/>
  <c r="D49" i="1"/>
  <c r="D26" i="1"/>
  <c r="B26" i="1"/>
  <c r="D48" i="1"/>
  <c r="D47" i="1"/>
  <c r="D46" i="1"/>
  <c r="G30" i="1"/>
  <c r="K30" i="1" s="1"/>
  <c r="D37" i="1"/>
  <c r="D29" i="1"/>
  <c r="J25" i="1"/>
  <c r="G28" i="1"/>
  <c r="K28" i="1" s="1"/>
  <c r="D32" i="1"/>
  <c r="D39" i="1"/>
  <c r="B45" i="1"/>
  <c r="J49" i="1"/>
  <c r="J30" i="1"/>
  <c r="D40" i="1"/>
  <c r="D31" i="1"/>
  <c r="D38" i="1"/>
  <c r="E32" i="1"/>
  <c r="I32" i="1" s="1"/>
  <c r="E42" i="1"/>
  <c r="I42" i="1" s="1"/>
  <c r="J41" i="1"/>
  <c r="E41" i="1"/>
  <c r="I41" i="1" s="1"/>
  <c r="J40" i="1"/>
  <c r="J32" i="1"/>
  <c r="D7" i="1"/>
  <c r="D6" i="1"/>
  <c r="E19" i="1"/>
  <c r="I19" i="1" s="1"/>
  <c r="J21" i="1"/>
  <c r="B4" i="1"/>
  <c r="D5" i="1"/>
  <c r="E18" i="1"/>
  <c r="I18" i="1" s="1"/>
  <c r="J20" i="1"/>
  <c r="D24" i="1"/>
  <c r="E9" i="1"/>
  <c r="I9" i="1" s="1"/>
  <c r="J11" i="1"/>
  <c r="E21" i="1"/>
  <c r="I21" i="1" s="1"/>
  <c r="J10" i="1"/>
  <c r="E20" i="1"/>
  <c r="I20" i="1" s="1"/>
  <c r="J9" i="1"/>
  <c r="B25" i="1"/>
  <c r="B23" i="1"/>
  <c r="B22" i="1"/>
  <c r="E14" i="1"/>
  <c r="I14" i="1" s="1"/>
  <c r="J17" i="1"/>
  <c r="B21" i="1"/>
  <c r="B9" i="1"/>
  <c r="E2" i="1"/>
  <c r="I2" i="1" s="1"/>
  <c r="E13" i="1"/>
  <c r="I13" i="1" s="1"/>
  <c r="J13" i="1"/>
  <c r="B8" i="1"/>
  <c r="E6" i="1"/>
  <c r="I6" i="1" s="1"/>
  <c r="E22" i="1"/>
  <c r="I22" i="1" s="1"/>
  <c r="E12" i="1"/>
  <c r="I12" i="1" s="1"/>
  <c r="J2" i="1"/>
  <c r="J12" i="1"/>
  <c r="B17" i="1"/>
  <c r="D18" i="1"/>
  <c r="D10" i="1"/>
  <c r="B2" i="1"/>
  <c r="G24" i="1"/>
  <c r="K24" i="1" s="1"/>
  <c r="G16" i="1"/>
  <c r="K16" i="1" s="1"/>
  <c r="G8" i="1"/>
  <c r="K8" i="1" s="1"/>
  <c r="G23" i="1"/>
  <c r="K23" i="1" s="1"/>
  <c r="G15" i="1"/>
  <c r="K15" i="1" s="1"/>
  <c r="G7" i="1"/>
  <c r="K7" i="1" s="1"/>
  <c r="G22" i="1"/>
  <c r="K22" i="1" s="1"/>
  <c r="G14" i="1"/>
  <c r="K14" i="1" s="1"/>
  <c r="G6" i="1"/>
  <c r="K6" i="1" s="1"/>
  <c r="J24" i="1"/>
  <c r="J16" i="1"/>
  <c r="J8" i="1"/>
  <c r="G25" i="1"/>
  <c r="K25" i="1" s="1"/>
  <c r="J23" i="1"/>
  <c r="J15" i="1"/>
  <c r="J7" i="1"/>
</calcChain>
</file>

<file path=xl/sharedStrings.xml><?xml version="1.0" encoding="utf-8"?>
<sst xmlns="http://schemas.openxmlformats.org/spreadsheetml/2006/main" count="16" uniqueCount="16">
  <si>
    <t>slp_uebergang_low</t>
  </si>
  <si>
    <t>slp_uebergang_mid</t>
  </si>
  <si>
    <t>slp_uebergang_high</t>
  </si>
  <si>
    <t>price_from_grid_low</t>
  </si>
  <si>
    <t>price_from_grid_mid</t>
  </si>
  <si>
    <t>price_from_grid_high</t>
  </si>
  <si>
    <t>price_to_grid_low</t>
  </si>
  <si>
    <t>price_to_grid_mid</t>
  </si>
  <si>
    <t>price_to_grid_high</t>
  </si>
  <si>
    <t>generation_base</t>
  </si>
  <si>
    <t>slp_uebergang_mid-W</t>
  </si>
  <si>
    <t>epsilon_g_mid</t>
  </si>
  <si>
    <t>soc_min_sh</t>
  </si>
  <si>
    <t>price_from_backup</t>
  </si>
  <si>
    <t>epsilon_g_0.2</t>
  </si>
  <si>
    <t>epsilon_g_0.8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</si>
</sst>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3773-D540-714A-BB4D-A08BF0A40297}">
  <dimension ref="A1:R49"/>
  <sheetViews>
    <sheetView tabSelected="1" workbookViewId="0">
      <selection activeCell="Q6" sqref="Q6"/>
    </sheetView>
  </sheetViews>
  <sheetFormatPr baseColWidth="10" defaultRowHeight="16" x14ac:dyDescent="0.2"/>
  <cols>
    <col min="2" max="2" width="21.83203125" customWidth="1"/>
    <col min="3" max="3" width="19.5" customWidth="1"/>
    <col min="4" max="4" width="21.1640625" customWidth="1"/>
    <col min="5" max="5" width="18.1640625" customWidth="1"/>
    <col min="6" max="8" width="18.5" customWidth="1"/>
    <col min="9" max="9" width="15.33203125" customWidth="1"/>
    <col min="10" max="10" width="14.33203125" customWidth="1"/>
    <col min="11" max="11" width="14.1640625" customWidth="1"/>
    <col min="13" max="14" width="11.6640625" customWidth="1"/>
  </cols>
  <sheetData>
    <row r="1" spans="1:18" x14ac:dyDescent="0.2">
      <c r="A1" s="4" t="s">
        <v>10</v>
      </c>
      <c r="B1" t="s">
        <v>0</v>
      </c>
      <c r="C1" t="s">
        <v>1</v>
      </c>
      <c r="D1" t="s">
        <v>2</v>
      </c>
      <c r="E1" t="s">
        <v>3</v>
      </c>
      <c r="F1" s="5" t="s">
        <v>4</v>
      </c>
      <c r="G1" t="s">
        <v>5</v>
      </c>
      <c r="H1" s="5" t="s">
        <v>13</v>
      </c>
      <c r="I1" t="s">
        <v>6</v>
      </c>
      <c r="J1" t="s">
        <v>7</v>
      </c>
      <c r="K1" t="s">
        <v>8</v>
      </c>
      <c r="L1" s="5" t="s">
        <v>9</v>
      </c>
      <c r="M1" s="5" t="s">
        <v>14</v>
      </c>
      <c r="N1" s="5"/>
      <c r="O1" s="5" t="s">
        <v>11</v>
      </c>
      <c r="P1" s="5"/>
      <c r="Q1" s="5" t="s">
        <v>15</v>
      </c>
      <c r="R1" s="5" t="s">
        <v>12</v>
      </c>
    </row>
    <row r="2" spans="1:18" x14ac:dyDescent="0.2">
      <c r="A2" s="1">
        <f xml:space="preserve"> 66.6</f>
        <v>66.599999999999994</v>
      </c>
      <c r="B2">
        <f>C2*(1-0.3)</f>
        <v>0.27971999999999997</v>
      </c>
      <c r="C2">
        <f xml:space="preserve"> A2 / 1000 * 6</f>
        <v>0.39959999999999996</v>
      </c>
      <c r="D2">
        <f>C2*(1+0.3)</f>
        <v>0.51947999999999994</v>
      </c>
      <c r="E2">
        <f t="shared" ref="E2:E49" si="0">F2*(1-0.3)</f>
        <v>0.27999999999999997</v>
      </c>
      <c r="F2">
        <f>0.4</f>
        <v>0.4</v>
      </c>
      <c r="G2">
        <f>F2*(1+0.3)</f>
        <v>0.52</v>
      </c>
      <c r="H2">
        <v>1</v>
      </c>
      <c r="I2">
        <f xml:space="preserve"> E2 - 0.1</f>
        <v>0.17999999999999997</v>
      </c>
      <c r="J2">
        <f xml:space="preserve"> F2 - 0.1</f>
        <v>0.30000000000000004</v>
      </c>
      <c r="K2">
        <f xml:space="preserve"> G2 - 0.1</f>
        <v>0.42000000000000004</v>
      </c>
      <c r="L2">
        <v>0</v>
      </c>
      <c r="M2">
        <f xml:space="preserve"> -Q2</f>
        <v>0</v>
      </c>
      <c r="O2">
        <v>0</v>
      </c>
      <c r="Q2">
        <v>0</v>
      </c>
      <c r="R2">
        <f>0.1</f>
        <v>0.1</v>
      </c>
    </row>
    <row r="3" spans="1:18" x14ac:dyDescent="0.2">
      <c r="A3" s="1">
        <v>49.2</v>
      </c>
      <c r="B3">
        <f t="shared" ref="B3:B49" si="1">C3*(1-0.3)</f>
        <v>0.20663999999999999</v>
      </c>
      <c r="C3">
        <f t="shared" ref="C3:C49" si="2" xml:space="preserve"> A3 / 1000 * 6</f>
        <v>0.29520000000000002</v>
      </c>
      <c r="D3">
        <f t="shared" ref="D3:D49" si="3">C3*(1+0.3)</f>
        <v>0.38376000000000005</v>
      </c>
      <c r="E3">
        <f t="shared" si="0"/>
        <v>0.27999999999999997</v>
      </c>
      <c r="F3">
        <f t="shared" ref="F3:F4" si="4">0.4</f>
        <v>0.4</v>
      </c>
      <c r="G3">
        <f>F3*(1+0.3)</f>
        <v>0.52</v>
      </c>
      <c r="H3">
        <v>1</v>
      </c>
      <c r="I3">
        <f xml:space="preserve"> E3 - 0.1</f>
        <v>0.17999999999999997</v>
      </c>
      <c r="J3">
        <f xml:space="preserve"> F3 - 0.1</f>
        <v>0.30000000000000004</v>
      </c>
      <c r="K3">
        <f xml:space="preserve"> G3 - 0.1</f>
        <v>0.42000000000000004</v>
      </c>
      <c r="L3">
        <v>0</v>
      </c>
      <c r="M3">
        <f xml:space="preserve"> -Q3</f>
        <v>0</v>
      </c>
      <c r="O3">
        <v>0</v>
      </c>
      <c r="Q3">
        <v>0</v>
      </c>
      <c r="R3">
        <v>0.1</v>
      </c>
    </row>
    <row r="4" spans="1:18" x14ac:dyDescent="0.2">
      <c r="A4" s="1">
        <v>44.3</v>
      </c>
      <c r="B4">
        <f t="shared" si="1"/>
        <v>0.18605999999999998</v>
      </c>
      <c r="C4">
        <f t="shared" si="2"/>
        <v>0.26579999999999998</v>
      </c>
      <c r="D4">
        <f t="shared" si="3"/>
        <v>0.34554000000000001</v>
      </c>
      <c r="E4">
        <f t="shared" si="0"/>
        <v>0.27999999999999997</v>
      </c>
      <c r="F4">
        <f t="shared" si="4"/>
        <v>0.4</v>
      </c>
      <c r="G4">
        <f>F4*(1+0.3)</f>
        <v>0.52</v>
      </c>
      <c r="H4">
        <v>1</v>
      </c>
      <c r="I4">
        <f xml:space="preserve"> E4 - 0.1</f>
        <v>0.17999999999999997</v>
      </c>
      <c r="J4">
        <f xml:space="preserve"> F4 - 0.1</f>
        <v>0.30000000000000004</v>
      </c>
      <c r="K4">
        <f xml:space="preserve"> G4 - 0.1</f>
        <v>0.42000000000000004</v>
      </c>
      <c r="L4">
        <v>0</v>
      </c>
      <c r="M4">
        <f xml:space="preserve"> -Q4</f>
        <v>0</v>
      </c>
      <c r="O4">
        <v>0</v>
      </c>
      <c r="Q4">
        <v>0</v>
      </c>
      <c r="R4">
        <v>0.2</v>
      </c>
    </row>
    <row r="5" spans="1:18" x14ac:dyDescent="0.2">
      <c r="A5" s="1">
        <v>43.1</v>
      </c>
      <c r="B5">
        <f t="shared" si="1"/>
        <v>0.18101999999999999</v>
      </c>
      <c r="C5">
        <f t="shared" si="2"/>
        <v>0.2586</v>
      </c>
      <c r="D5">
        <f t="shared" si="3"/>
        <v>0.33618000000000003</v>
      </c>
      <c r="E5">
        <f t="shared" si="0"/>
        <v>0.27999999999999997</v>
      </c>
      <c r="F5">
        <v>0.4</v>
      </c>
      <c r="G5">
        <f>F5*(1+0.3)</f>
        <v>0.52</v>
      </c>
      <c r="H5">
        <v>1</v>
      </c>
      <c r="I5">
        <f xml:space="preserve"> E5 - 0.1</f>
        <v>0.17999999999999997</v>
      </c>
      <c r="J5">
        <f xml:space="preserve"> F5 - 0.1</f>
        <v>0.30000000000000004</v>
      </c>
      <c r="K5">
        <f xml:space="preserve"> G5 - 0.1</f>
        <v>0.42000000000000004</v>
      </c>
      <c r="L5">
        <v>0</v>
      </c>
      <c r="M5">
        <f xml:space="preserve"> -Q5</f>
        <v>0</v>
      </c>
      <c r="O5">
        <v>0</v>
      </c>
      <c r="Q5">
        <v>0</v>
      </c>
      <c r="R5">
        <v>0.2</v>
      </c>
    </row>
    <row r="6" spans="1:18" x14ac:dyDescent="0.2">
      <c r="A6" s="1">
        <v>44.1</v>
      </c>
      <c r="B6">
        <f t="shared" si="1"/>
        <v>0.18522</v>
      </c>
      <c r="C6">
        <f t="shared" si="2"/>
        <v>0.2646</v>
      </c>
      <c r="D6">
        <f t="shared" si="3"/>
        <v>0.34398000000000001</v>
      </c>
      <c r="E6">
        <f t="shared" si="0"/>
        <v>0.27999999999999997</v>
      </c>
      <c r="F6">
        <f t="shared" ref="F6:F49" si="5">0.4</f>
        <v>0.4</v>
      </c>
      <c r="G6">
        <f>F6*(1+0.3)</f>
        <v>0.52</v>
      </c>
      <c r="H6">
        <v>1</v>
      </c>
      <c r="I6">
        <f xml:space="preserve"> E6 - 0.1</f>
        <v>0.17999999999999997</v>
      </c>
      <c r="J6">
        <f xml:space="preserve"> F6 - 0.1</f>
        <v>0.30000000000000004</v>
      </c>
      <c r="K6">
        <f xml:space="preserve"> G6 - 0.1</f>
        <v>0.42000000000000004</v>
      </c>
      <c r="L6">
        <v>9.8777419354838768E-4</v>
      </c>
      <c r="M6">
        <f xml:space="preserve"> -Q6</f>
        <v>-0.10386587247129686</v>
      </c>
      <c r="O6">
        <v>0</v>
      </c>
      <c r="Q6">
        <f xml:space="preserve"> 0.0742 * _xlfn.NORM.DIST( _xlfn.NORM.INV(0.8, 0, 1), 0, 1, FALSE) / (1-(0.8))</f>
        <v>0.10386587247129686</v>
      </c>
      <c r="R6">
        <v>0.2</v>
      </c>
    </row>
    <row r="7" spans="1:18" x14ac:dyDescent="0.2">
      <c r="A7" s="1">
        <v>52.6</v>
      </c>
      <c r="B7">
        <f t="shared" si="1"/>
        <v>0.22091999999999998</v>
      </c>
      <c r="C7">
        <f t="shared" si="2"/>
        <v>0.31559999999999999</v>
      </c>
      <c r="D7">
        <f t="shared" si="3"/>
        <v>0.41027999999999998</v>
      </c>
      <c r="E7">
        <f t="shared" si="0"/>
        <v>0.35</v>
      </c>
      <c r="F7">
        <v>0.5</v>
      </c>
      <c r="G7">
        <f>F7*(1+0.3)</f>
        <v>0.65</v>
      </c>
      <c r="H7">
        <v>1</v>
      </c>
      <c r="I7">
        <f xml:space="preserve"> E7 - 0.1</f>
        <v>0.24999999999999997</v>
      </c>
      <c r="J7">
        <f xml:space="preserve"> F7 - 0.1</f>
        <v>0.4</v>
      </c>
      <c r="K7">
        <f xml:space="preserve"> G7 - 0.1</f>
        <v>0.55000000000000004</v>
      </c>
      <c r="L7">
        <v>2.642175268817205E-2</v>
      </c>
      <c r="M7">
        <f xml:space="preserve"> -Q7</f>
        <v>-0.10386587247129686</v>
      </c>
      <c r="O7">
        <v>0</v>
      </c>
      <c r="Q7">
        <f t="shared" ref="Q7:Q20" si="6" xml:space="preserve"> 0.0742 * _xlfn.NORM.DIST( _xlfn.NORM.INV(0.8, 0, 1), 0, 1, FALSE) / (1-(0.8))</f>
        <v>0.10386587247129686</v>
      </c>
      <c r="R7">
        <v>0.2</v>
      </c>
    </row>
    <row r="8" spans="1:18" x14ac:dyDescent="0.2">
      <c r="A8" s="1">
        <v>92.9</v>
      </c>
      <c r="B8">
        <f t="shared" si="1"/>
        <v>0.39018000000000008</v>
      </c>
      <c r="C8">
        <f t="shared" si="2"/>
        <v>0.55740000000000012</v>
      </c>
      <c r="D8">
        <f t="shared" si="3"/>
        <v>0.72462000000000015</v>
      </c>
      <c r="E8">
        <f t="shared" si="0"/>
        <v>0.27999999999999997</v>
      </c>
      <c r="F8">
        <f t="shared" si="5"/>
        <v>0.4</v>
      </c>
      <c r="G8">
        <f>F8*(1+0.3)</f>
        <v>0.52</v>
      </c>
      <c r="H8">
        <v>1</v>
      </c>
      <c r="I8">
        <f xml:space="preserve"> E8 - 0.1</f>
        <v>0.17999999999999997</v>
      </c>
      <c r="J8">
        <f xml:space="preserve"> F8 - 0.1</f>
        <v>0.30000000000000004</v>
      </c>
      <c r="K8">
        <f xml:space="preserve"> G8 - 0.1</f>
        <v>0.42000000000000004</v>
      </c>
      <c r="L8">
        <v>0.1185145698924731</v>
      </c>
      <c r="M8">
        <f xml:space="preserve"> -Q8</f>
        <v>-0.10386587247129686</v>
      </c>
      <c r="O8">
        <v>0</v>
      </c>
      <c r="Q8">
        <f t="shared" si="6"/>
        <v>0.10386587247129686</v>
      </c>
      <c r="R8">
        <v>0.2</v>
      </c>
    </row>
    <row r="9" spans="1:18" x14ac:dyDescent="0.2">
      <c r="A9" s="1">
        <v>130</v>
      </c>
      <c r="B9">
        <f t="shared" si="1"/>
        <v>0.54599999999999993</v>
      </c>
      <c r="C9">
        <f t="shared" si="2"/>
        <v>0.78</v>
      </c>
      <c r="D9">
        <f t="shared" si="3"/>
        <v>1.014</v>
      </c>
      <c r="E9">
        <f t="shared" si="0"/>
        <v>0.13999999999999999</v>
      </c>
      <c r="F9">
        <v>0.2</v>
      </c>
      <c r="G9">
        <f>F9*(1+0.3)</f>
        <v>0.26</v>
      </c>
      <c r="H9">
        <v>1</v>
      </c>
      <c r="I9">
        <f xml:space="preserve"> E9 - 0.1</f>
        <v>3.999999999999998E-2</v>
      </c>
      <c r="J9">
        <f xml:space="preserve"> F9 - 0.1</f>
        <v>0.1</v>
      </c>
      <c r="K9">
        <f xml:space="preserve"> G9 - 0.1</f>
        <v>0.16</v>
      </c>
      <c r="L9">
        <v>0.25077729032258073</v>
      </c>
      <c r="M9">
        <f xml:space="preserve"> -Q9</f>
        <v>-0.10386587247129686</v>
      </c>
      <c r="O9">
        <v>0</v>
      </c>
      <c r="Q9">
        <f t="shared" si="6"/>
        <v>0.10386587247129686</v>
      </c>
      <c r="R9">
        <v>0.2</v>
      </c>
    </row>
    <row r="10" spans="1:18" x14ac:dyDescent="0.2">
      <c r="A10" s="1">
        <v>137</v>
      </c>
      <c r="B10">
        <f t="shared" si="1"/>
        <v>0.57540000000000002</v>
      </c>
      <c r="C10">
        <f t="shared" si="2"/>
        <v>0.82200000000000006</v>
      </c>
      <c r="D10">
        <f t="shared" si="3"/>
        <v>1.0686000000000002</v>
      </c>
      <c r="E10">
        <f t="shared" si="0"/>
        <v>0.13999999999999999</v>
      </c>
      <c r="F10">
        <v>0.2</v>
      </c>
      <c r="G10">
        <f>F10*(1+0.3)</f>
        <v>0.26</v>
      </c>
      <c r="H10">
        <v>1</v>
      </c>
      <c r="I10">
        <f xml:space="preserve"> E10 - 0.1</f>
        <v>3.999999999999998E-2</v>
      </c>
      <c r="J10">
        <f xml:space="preserve"> F10 - 0.1</f>
        <v>0.1</v>
      </c>
      <c r="K10">
        <f xml:space="preserve"> G10 - 0.1</f>
        <v>0.16</v>
      </c>
      <c r="L10">
        <v>0.37298178494623641</v>
      </c>
      <c r="M10">
        <f xml:space="preserve"> -Q10</f>
        <v>-0.10386587247129686</v>
      </c>
      <c r="O10">
        <v>0</v>
      </c>
      <c r="Q10">
        <f t="shared" si="6"/>
        <v>0.10386587247129686</v>
      </c>
      <c r="R10">
        <v>0.2</v>
      </c>
    </row>
    <row r="11" spans="1:18" x14ac:dyDescent="0.2">
      <c r="A11" s="1">
        <v>136</v>
      </c>
      <c r="B11">
        <f t="shared" si="1"/>
        <v>0.57120000000000004</v>
      </c>
      <c r="C11">
        <f t="shared" si="2"/>
        <v>0.81600000000000006</v>
      </c>
      <c r="D11">
        <f t="shared" si="3"/>
        <v>1.0608000000000002</v>
      </c>
      <c r="E11">
        <f t="shared" si="0"/>
        <v>0.13999999999999999</v>
      </c>
      <c r="F11">
        <v>0.2</v>
      </c>
      <c r="G11">
        <f>F11*(1+0.3)</f>
        <v>0.26</v>
      </c>
      <c r="H11">
        <v>1</v>
      </c>
      <c r="I11">
        <f xml:space="preserve"> E11 - 0.1</f>
        <v>3.999999999999998E-2</v>
      </c>
      <c r="J11">
        <f xml:space="preserve"> F11 - 0.1</f>
        <v>0.1</v>
      </c>
      <c r="K11">
        <f xml:space="preserve"> G11 - 0.1</f>
        <v>0.16</v>
      </c>
      <c r="L11">
        <v>0.46255191397849471</v>
      </c>
      <c r="M11">
        <f xml:space="preserve"> -Q11</f>
        <v>-0.10386587247129686</v>
      </c>
      <c r="O11">
        <v>0</v>
      </c>
      <c r="Q11">
        <f t="shared" si="6"/>
        <v>0.10386587247129686</v>
      </c>
      <c r="R11">
        <v>0.2</v>
      </c>
    </row>
    <row r="12" spans="1:18" x14ac:dyDescent="0.2">
      <c r="A12" s="1">
        <v>132</v>
      </c>
      <c r="B12">
        <f t="shared" si="1"/>
        <v>0.5544</v>
      </c>
      <c r="C12">
        <f t="shared" si="2"/>
        <v>0.79200000000000004</v>
      </c>
      <c r="D12">
        <f t="shared" si="3"/>
        <v>1.0296000000000001</v>
      </c>
      <c r="E12">
        <f t="shared" si="0"/>
        <v>0.13999999999999999</v>
      </c>
      <c r="F12">
        <v>0.2</v>
      </c>
      <c r="G12">
        <f>F12*(1+0.3)</f>
        <v>0.26</v>
      </c>
      <c r="H12">
        <v>1</v>
      </c>
      <c r="I12">
        <f xml:space="preserve"> E12 - 0.1</f>
        <v>3.999999999999998E-2</v>
      </c>
      <c r="J12">
        <f xml:space="preserve"> F12 - 0.1</f>
        <v>0.1</v>
      </c>
      <c r="K12">
        <f xml:space="preserve"> G12 - 0.1</f>
        <v>0.16</v>
      </c>
      <c r="L12">
        <v>0.49713122580645169</v>
      </c>
      <c r="M12">
        <f xml:space="preserve"> -Q12</f>
        <v>-0.10386587247129686</v>
      </c>
      <c r="O12">
        <v>0</v>
      </c>
      <c r="Q12">
        <f t="shared" si="6"/>
        <v>0.10386587247129686</v>
      </c>
      <c r="R12">
        <v>0.2</v>
      </c>
    </row>
    <row r="13" spans="1:18" x14ac:dyDescent="0.2">
      <c r="A13" s="1">
        <v>133</v>
      </c>
      <c r="B13">
        <f t="shared" si="1"/>
        <v>0.55859999999999999</v>
      </c>
      <c r="C13">
        <f t="shared" si="2"/>
        <v>0.79800000000000004</v>
      </c>
      <c r="D13">
        <f t="shared" si="3"/>
        <v>1.0374000000000001</v>
      </c>
      <c r="E13">
        <f t="shared" si="0"/>
        <v>0.13999999999999999</v>
      </c>
      <c r="F13">
        <v>0.2</v>
      </c>
      <c r="G13">
        <f>F13*(1+0.3)</f>
        <v>0.26</v>
      </c>
      <c r="H13">
        <v>1</v>
      </c>
      <c r="I13">
        <f xml:space="preserve"> E13 - 0.1</f>
        <v>3.999999999999998E-2</v>
      </c>
      <c r="J13">
        <f xml:space="preserve"> F13 - 0.1</f>
        <v>0.1</v>
      </c>
      <c r="K13">
        <f xml:space="preserve"> G13 - 0.1</f>
        <v>0.16</v>
      </c>
      <c r="L13">
        <v>0.51404631182795657</v>
      </c>
      <c r="M13">
        <f xml:space="preserve"> -Q13</f>
        <v>-0.10386587247129686</v>
      </c>
      <c r="O13">
        <v>0</v>
      </c>
      <c r="Q13">
        <f t="shared" si="6"/>
        <v>0.10386587247129686</v>
      </c>
      <c r="R13">
        <v>0.2</v>
      </c>
    </row>
    <row r="14" spans="1:18" x14ac:dyDescent="0.2">
      <c r="A14" s="1">
        <v>150</v>
      </c>
      <c r="B14">
        <f t="shared" si="1"/>
        <v>0.62999999999999989</v>
      </c>
      <c r="C14">
        <f t="shared" si="2"/>
        <v>0.89999999999999991</v>
      </c>
      <c r="D14">
        <f t="shared" si="3"/>
        <v>1.17</v>
      </c>
      <c r="E14">
        <f t="shared" si="0"/>
        <v>0.13999999999999999</v>
      </c>
      <c r="F14">
        <v>0.2</v>
      </c>
      <c r="G14">
        <f>F14*(1+0.3)</f>
        <v>0.26</v>
      </c>
      <c r="H14">
        <v>1</v>
      </c>
      <c r="I14">
        <f xml:space="preserve"> E14 - 0.1</f>
        <v>3.999999999999998E-2</v>
      </c>
      <c r="J14">
        <f xml:space="preserve"> F14 - 0.1</f>
        <v>0.1</v>
      </c>
      <c r="K14">
        <f xml:space="preserve"> G14 - 0.1</f>
        <v>0.16</v>
      </c>
      <c r="L14">
        <v>0.50633239784946149</v>
      </c>
      <c r="M14">
        <f xml:space="preserve"> -Q14</f>
        <v>-0.10386587247129686</v>
      </c>
      <c r="O14">
        <v>0</v>
      </c>
      <c r="Q14">
        <f t="shared" si="6"/>
        <v>0.10386587247129686</v>
      </c>
      <c r="R14">
        <v>0.2</v>
      </c>
    </row>
    <row r="15" spans="1:18" x14ac:dyDescent="0.2">
      <c r="A15" s="1">
        <v>146</v>
      </c>
      <c r="B15">
        <f t="shared" si="1"/>
        <v>0.61319999999999986</v>
      </c>
      <c r="C15">
        <f t="shared" si="2"/>
        <v>0.87599999999999989</v>
      </c>
      <c r="D15">
        <f t="shared" si="3"/>
        <v>1.1387999999999998</v>
      </c>
      <c r="E15">
        <f t="shared" si="0"/>
        <v>0.21</v>
      </c>
      <c r="F15">
        <v>0.3</v>
      </c>
      <c r="G15">
        <f>F15*(1+0.3)</f>
        <v>0.39</v>
      </c>
      <c r="H15">
        <v>1</v>
      </c>
      <c r="I15">
        <f xml:space="preserve"> E15 - 0.1</f>
        <v>0.10999999999999999</v>
      </c>
      <c r="J15">
        <f xml:space="preserve"> F15 - 0.1</f>
        <v>0.19999999999999998</v>
      </c>
      <c r="K15">
        <f xml:space="preserve"> G15 - 0.1</f>
        <v>0.29000000000000004</v>
      </c>
      <c r="L15">
        <v>0.46419512903225801</v>
      </c>
      <c r="M15">
        <f xml:space="preserve"> -Q15</f>
        <v>-0.10386587247129686</v>
      </c>
      <c r="O15">
        <v>0</v>
      </c>
      <c r="Q15">
        <f t="shared" si="6"/>
        <v>0.10386587247129686</v>
      </c>
      <c r="R15">
        <v>0.2</v>
      </c>
    </row>
    <row r="16" spans="1:18" x14ac:dyDescent="0.2">
      <c r="A16" s="1">
        <v>127</v>
      </c>
      <c r="B16">
        <f t="shared" si="1"/>
        <v>0.53339999999999999</v>
      </c>
      <c r="C16">
        <f t="shared" si="2"/>
        <v>0.76200000000000001</v>
      </c>
      <c r="D16">
        <f t="shared" si="3"/>
        <v>0.99060000000000004</v>
      </c>
      <c r="E16">
        <f t="shared" si="0"/>
        <v>0.27999999999999997</v>
      </c>
      <c r="F16">
        <f t="shared" si="5"/>
        <v>0.4</v>
      </c>
      <c r="G16">
        <f>F16*(1+0.3)</f>
        <v>0.52</v>
      </c>
      <c r="H16">
        <v>1</v>
      </c>
      <c r="I16">
        <f xml:space="preserve"> E16 - 0.1</f>
        <v>0.17999999999999997</v>
      </c>
      <c r="J16">
        <f xml:space="preserve"> F16 - 0.1</f>
        <v>0.30000000000000004</v>
      </c>
      <c r="K16">
        <f xml:space="preserve"> G16 - 0.1</f>
        <v>0.42000000000000004</v>
      </c>
      <c r="L16">
        <v>0.389421161290323</v>
      </c>
      <c r="M16">
        <f xml:space="preserve"> -Q16</f>
        <v>-0.10386587247129686</v>
      </c>
      <c r="O16">
        <v>0</v>
      </c>
      <c r="Q16">
        <f t="shared" si="6"/>
        <v>0.10386587247129686</v>
      </c>
      <c r="R16">
        <v>0.2</v>
      </c>
    </row>
    <row r="17" spans="1:18" x14ac:dyDescent="0.2">
      <c r="A17" s="1">
        <v>113</v>
      </c>
      <c r="B17">
        <f t="shared" si="1"/>
        <v>0.47460000000000002</v>
      </c>
      <c r="C17">
        <f t="shared" si="2"/>
        <v>0.67800000000000005</v>
      </c>
      <c r="D17">
        <f t="shared" si="3"/>
        <v>0.88140000000000007</v>
      </c>
      <c r="E17">
        <f t="shared" si="0"/>
        <v>0.27999999999999997</v>
      </c>
      <c r="F17">
        <f t="shared" si="5"/>
        <v>0.4</v>
      </c>
      <c r="G17">
        <f>F17*(1+0.3)</f>
        <v>0.52</v>
      </c>
      <c r="H17">
        <v>1</v>
      </c>
      <c r="I17">
        <f xml:space="preserve"> E17 - 0.1</f>
        <v>0.17999999999999997</v>
      </c>
      <c r="J17">
        <f xml:space="preserve"> F17 - 0.1</f>
        <v>0.30000000000000004</v>
      </c>
      <c r="K17">
        <f xml:space="preserve"> G17 - 0.1</f>
        <v>0.42000000000000004</v>
      </c>
      <c r="L17">
        <v>0.30675132258064441</v>
      </c>
      <c r="M17">
        <f xml:space="preserve"> -Q17</f>
        <v>-0.10386587247129686</v>
      </c>
      <c r="O17">
        <v>0</v>
      </c>
      <c r="Q17">
        <f t="shared" si="6"/>
        <v>0.10386587247129686</v>
      </c>
      <c r="R17">
        <v>0.2</v>
      </c>
    </row>
    <row r="18" spans="1:18" x14ac:dyDescent="0.2">
      <c r="A18" s="1">
        <v>106</v>
      </c>
      <c r="B18">
        <f t="shared" si="1"/>
        <v>0.44519999999999998</v>
      </c>
      <c r="C18">
        <f t="shared" si="2"/>
        <v>0.63600000000000001</v>
      </c>
      <c r="D18">
        <f t="shared" si="3"/>
        <v>0.82680000000000009</v>
      </c>
      <c r="E18">
        <f t="shared" si="0"/>
        <v>0.27999999999999997</v>
      </c>
      <c r="F18">
        <f t="shared" si="5"/>
        <v>0.4</v>
      </c>
      <c r="G18">
        <f>F18*(1+0.3)</f>
        <v>0.52</v>
      </c>
      <c r="H18">
        <v>1</v>
      </c>
      <c r="I18">
        <f xml:space="preserve"> E18 - 0.1</f>
        <v>0.17999999999999997</v>
      </c>
      <c r="J18">
        <f xml:space="preserve"> F18 - 0.1</f>
        <v>0.30000000000000004</v>
      </c>
      <c r="K18">
        <f xml:space="preserve"> G18 - 0.1</f>
        <v>0.42000000000000004</v>
      </c>
      <c r="L18">
        <v>0.19529535483870969</v>
      </c>
      <c r="M18">
        <f xml:space="preserve"> -Q18</f>
        <v>-0.10386587247129686</v>
      </c>
      <c r="O18">
        <v>0</v>
      </c>
      <c r="Q18">
        <f t="shared" si="6"/>
        <v>0.10386587247129686</v>
      </c>
      <c r="R18">
        <v>0.2</v>
      </c>
    </row>
    <row r="19" spans="1:18" x14ac:dyDescent="0.2">
      <c r="A19" s="1">
        <v>116</v>
      </c>
      <c r="B19">
        <f t="shared" si="1"/>
        <v>0.48720000000000002</v>
      </c>
      <c r="C19">
        <f t="shared" si="2"/>
        <v>0.69600000000000006</v>
      </c>
      <c r="D19">
        <f t="shared" si="3"/>
        <v>0.90480000000000016</v>
      </c>
      <c r="E19">
        <f t="shared" si="0"/>
        <v>0.42</v>
      </c>
      <c r="F19">
        <v>0.6</v>
      </c>
      <c r="G19">
        <f>F19*(1+0.3)</f>
        <v>0.78</v>
      </c>
      <c r="H19">
        <v>1</v>
      </c>
      <c r="I19">
        <f xml:space="preserve"> E19 - 0.1</f>
        <v>0.31999999999999995</v>
      </c>
      <c r="J19">
        <f xml:space="preserve"> F19 - 0.1</f>
        <v>0.5</v>
      </c>
      <c r="K19">
        <f xml:space="preserve"> G19 - 0.1</f>
        <v>0.68</v>
      </c>
      <c r="L19">
        <v>7.8650645161290236E-2</v>
      </c>
      <c r="M19">
        <f xml:space="preserve"> -Q19</f>
        <v>-0.10386587247129686</v>
      </c>
      <c r="O19">
        <v>0</v>
      </c>
      <c r="Q19">
        <f t="shared" si="6"/>
        <v>0.10386587247129686</v>
      </c>
      <c r="R19">
        <v>0.2</v>
      </c>
    </row>
    <row r="20" spans="1:18" x14ac:dyDescent="0.2">
      <c r="A20" s="1">
        <v>145</v>
      </c>
      <c r="B20">
        <f t="shared" si="1"/>
        <v>0.60899999999999987</v>
      </c>
      <c r="C20">
        <f t="shared" si="2"/>
        <v>0.86999999999999988</v>
      </c>
      <c r="D20">
        <f t="shared" si="3"/>
        <v>1.1309999999999998</v>
      </c>
      <c r="E20">
        <f t="shared" si="0"/>
        <v>0.35</v>
      </c>
      <c r="F20">
        <v>0.5</v>
      </c>
      <c r="G20">
        <f>F20*(1+0.3)</f>
        <v>0.65</v>
      </c>
      <c r="H20">
        <v>1</v>
      </c>
      <c r="I20">
        <f xml:space="preserve"> E20 - 0.1</f>
        <v>0.24999999999999997</v>
      </c>
      <c r="J20">
        <f xml:space="preserve"> F20 - 0.1</f>
        <v>0.4</v>
      </c>
      <c r="K20">
        <f xml:space="preserve"> G20 - 0.1</f>
        <v>0.55000000000000004</v>
      </c>
      <c r="L20">
        <v>1.945845161290323E-2</v>
      </c>
      <c r="M20">
        <f xml:space="preserve"> -Q20</f>
        <v>-0.10386587247129686</v>
      </c>
      <c r="O20">
        <v>0</v>
      </c>
      <c r="Q20">
        <f t="shared" si="6"/>
        <v>0.10386587247129686</v>
      </c>
      <c r="R20">
        <v>0.2</v>
      </c>
    </row>
    <row r="21" spans="1:18" x14ac:dyDescent="0.2">
      <c r="A21" s="1">
        <v>172</v>
      </c>
      <c r="B21">
        <f t="shared" si="1"/>
        <v>0.72239999999999993</v>
      </c>
      <c r="C21">
        <f t="shared" si="2"/>
        <v>1.032</v>
      </c>
      <c r="D21">
        <f t="shared" si="3"/>
        <v>1.3416000000000001</v>
      </c>
      <c r="E21">
        <f t="shared" si="0"/>
        <v>0.35</v>
      </c>
      <c r="F21">
        <v>0.5</v>
      </c>
      <c r="G21">
        <f>F21*(1+0.3)</f>
        <v>0.65</v>
      </c>
      <c r="H21">
        <v>1</v>
      </c>
      <c r="I21">
        <f xml:space="preserve"> E21 - 0.1</f>
        <v>0.24999999999999997</v>
      </c>
      <c r="J21">
        <f xml:space="preserve"> F21 - 0.1</f>
        <v>0.4</v>
      </c>
      <c r="K21">
        <f xml:space="preserve"> G21 - 0.1</f>
        <v>0.55000000000000004</v>
      </c>
      <c r="L21">
        <v>7.0333333333333326E-5</v>
      </c>
      <c r="M21">
        <v>0</v>
      </c>
      <c r="O21">
        <v>0</v>
      </c>
      <c r="Q21">
        <v>0</v>
      </c>
      <c r="R21">
        <v>0.2</v>
      </c>
    </row>
    <row r="22" spans="1:18" x14ac:dyDescent="0.2">
      <c r="A22" s="1">
        <v>168</v>
      </c>
      <c r="B22">
        <f t="shared" si="1"/>
        <v>0.7056</v>
      </c>
      <c r="C22">
        <f t="shared" si="2"/>
        <v>1.008</v>
      </c>
      <c r="D22">
        <f t="shared" si="3"/>
        <v>1.3104</v>
      </c>
      <c r="E22">
        <f t="shared" si="0"/>
        <v>0.35</v>
      </c>
      <c r="F22">
        <v>0.5</v>
      </c>
      <c r="G22">
        <f>F22*(1+0.3)</f>
        <v>0.65</v>
      </c>
      <c r="H22">
        <v>1</v>
      </c>
      <c r="I22">
        <f xml:space="preserve"> E22 - 0.1</f>
        <v>0.24999999999999997</v>
      </c>
      <c r="J22">
        <f xml:space="preserve"> F22 - 0.1</f>
        <v>0.4</v>
      </c>
      <c r="K22">
        <f xml:space="preserve"> G22 - 0.1</f>
        <v>0.55000000000000004</v>
      </c>
      <c r="L22">
        <v>0</v>
      </c>
      <c r="M22">
        <v>0</v>
      </c>
      <c r="O22">
        <v>0</v>
      </c>
      <c r="Q22">
        <v>0</v>
      </c>
      <c r="R22">
        <v>0.2</v>
      </c>
    </row>
    <row r="23" spans="1:18" x14ac:dyDescent="0.2">
      <c r="A23" s="1">
        <v>156</v>
      </c>
      <c r="B23">
        <f t="shared" si="1"/>
        <v>0.65519999999999989</v>
      </c>
      <c r="C23">
        <f t="shared" si="2"/>
        <v>0.93599999999999994</v>
      </c>
      <c r="D23">
        <f t="shared" si="3"/>
        <v>1.2167999999999999</v>
      </c>
      <c r="E23">
        <f t="shared" si="0"/>
        <v>0.27999999999999997</v>
      </c>
      <c r="F23">
        <f t="shared" si="5"/>
        <v>0.4</v>
      </c>
      <c r="G23">
        <f>F23*(1+0.3)</f>
        <v>0.52</v>
      </c>
      <c r="H23">
        <v>1</v>
      </c>
      <c r="I23">
        <f xml:space="preserve"> E23 - 0.1</f>
        <v>0.17999999999999997</v>
      </c>
      <c r="J23">
        <f xml:space="preserve"> F23 - 0.1</f>
        <v>0.30000000000000004</v>
      </c>
      <c r="K23">
        <f xml:space="preserve"> G23 - 0.1</f>
        <v>0.42000000000000004</v>
      </c>
      <c r="L23">
        <v>0</v>
      </c>
      <c r="M23">
        <v>0</v>
      </c>
      <c r="O23">
        <v>0</v>
      </c>
      <c r="Q23">
        <v>0</v>
      </c>
      <c r="R23">
        <v>0.4</v>
      </c>
    </row>
    <row r="24" spans="1:18" x14ac:dyDescent="0.2">
      <c r="A24" s="1">
        <v>136</v>
      </c>
      <c r="B24">
        <f t="shared" si="1"/>
        <v>0.57120000000000004</v>
      </c>
      <c r="C24">
        <f t="shared" si="2"/>
        <v>0.81600000000000006</v>
      </c>
      <c r="D24">
        <f t="shared" si="3"/>
        <v>1.0608000000000002</v>
      </c>
      <c r="E24">
        <f t="shared" si="0"/>
        <v>0.27999999999999997</v>
      </c>
      <c r="F24">
        <f t="shared" si="5"/>
        <v>0.4</v>
      </c>
      <c r="G24">
        <f>F24*(1+0.3)</f>
        <v>0.52</v>
      </c>
      <c r="H24">
        <v>1</v>
      </c>
      <c r="I24">
        <f xml:space="preserve"> E24 - 0.1</f>
        <v>0.17999999999999997</v>
      </c>
      <c r="J24">
        <f xml:space="preserve"> F24 - 0.1</f>
        <v>0.30000000000000004</v>
      </c>
      <c r="K24">
        <f xml:space="preserve"> G24 - 0.1</f>
        <v>0.42000000000000004</v>
      </c>
      <c r="L24">
        <v>0</v>
      </c>
      <c r="M24">
        <v>0</v>
      </c>
      <c r="O24">
        <v>0</v>
      </c>
      <c r="Q24">
        <v>0</v>
      </c>
      <c r="R24">
        <v>0.8</v>
      </c>
    </row>
    <row r="25" spans="1:18" x14ac:dyDescent="0.2">
      <c r="A25" s="1">
        <v>100</v>
      </c>
      <c r="B25">
        <f t="shared" si="1"/>
        <v>0.42000000000000004</v>
      </c>
      <c r="C25">
        <f t="shared" si="2"/>
        <v>0.60000000000000009</v>
      </c>
      <c r="D25">
        <f t="shared" si="3"/>
        <v>0.78000000000000014</v>
      </c>
      <c r="E25">
        <f t="shared" si="0"/>
        <v>0.27999999999999997</v>
      </c>
      <c r="F25">
        <f t="shared" si="5"/>
        <v>0.4</v>
      </c>
      <c r="G25">
        <f>F25*(1+0.3)</f>
        <v>0.52</v>
      </c>
      <c r="H25">
        <v>1</v>
      </c>
      <c r="I25">
        <f xml:space="preserve"> E25 - 0.1</f>
        <v>0.17999999999999997</v>
      </c>
      <c r="J25">
        <f xml:space="preserve"> F25 - 0.1</f>
        <v>0.30000000000000004</v>
      </c>
      <c r="K25">
        <f t="shared" ref="K25:K49" si="7" xml:space="preserve"> G25 - 0.1</f>
        <v>0.42000000000000004</v>
      </c>
      <c r="L25">
        <v>0</v>
      </c>
      <c r="M25">
        <v>0</v>
      </c>
      <c r="O25">
        <v>0</v>
      </c>
      <c r="Q25">
        <v>0</v>
      </c>
      <c r="R25">
        <v>1</v>
      </c>
    </row>
    <row r="26" spans="1:18" s="3" customFormat="1" x14ac:dyDescent="0.2">
      <c r="A26" s="2">
        <f xml:space="preserve"> 66.6</f>
        <v>66.599999999999994</v>
      </c>
      <c r="B26" s="3">
        <f t="shared" si="1"/>
        <v>0.27971999999999997</v>
      </c>
      <c r="C26" s="3">
        <f t="shared" si="2"/>
        <v>0.39959999999999996</v>
      </c>
      <c r="D26" s="3">
        <f t="shared" si="3"/>
        <v>0.51947999999999994</v>
      </c>
      <c r="E26" s="3">
        <f t="shared" si="0"/>
        <v>0.27999999999999997</v>
      </c>
      <c r="F26" s="3">
        <f>0.4</f>
        <v>0.4</v>
      </c>
      <c r="G26" s="3">
        <f t="shared" ref="G26:G49" si="8">F26*(1+0.3)</f>
        <v>0.52</v>
      </c>
      <c r="H26" s="3">
        <v>1</v>
      </c>
      <c r="I26" s="3">
        <f t="shared" ref="I26:I49" si="9" xml:space="preserve"> E26 - 0.1</f>
        <v>0.17999999999999997</v>
      </c>
      <c r="J26" s="3">
        <f t="shared" ref="J26:J49" si="10" xml:space="preserve"> F26 - 0.1</f>
        <v>0.30000000000000004</v>
      </c>
      <c r="K26" s="3">
        <f t="shared" si="7"/>
        <v>0.42000000000000004</v>
      </c>
      <c r="L26" s="3">
        <v>0</v>
      </c>
      <c r="M26" s="3">
        <f xml:space="preserve"> -Q26</f>
        <v>0</v>
      </c>
      <c r="O26" s="3">
        <v>0</v>
      </c>
      <c r="Q26" s="3">
        <v>0</v>
      </c>
      <c r="R26" s="3">
        <f>0.1</f>
        <v>0.1</v>
      </c>
    </row>
    <row r="27" spans="1:18" x14ac:dyDescent="0.2">
      <c r="A27" s="1">
        <v>49.2</v>
      </c>
      <c r="B27">
        <f t="shared" si="1"/>
        <v>0.20663999999999999</v>
      </c>
      <c r="C27">
        <f t="shared" si="2"/>
        <v>0.29520000000000002</v>
      </c>
      <c r="D27">
        <f t="shared" si="3"/>
        <v>0.38376000000000005</v>
      </c>
      <c r="E27">
        <f t="shared" si="0"/>
        <v>0.27999999999999997</v>
      </c>
      <c r="F27">
        <f t="shared" ref="F27:F28" si="11">0.4</f>
        <v>0.4</v>
      </c>
      <c r="G27">
        <f t="shared" si="8"/>
        <v>0.52</v>
      </c>
      <c r="H27">
        <v>1</v>
      </c>
      <c r="I27">
        <f t="shared" si="9"/>
        <v>0.17999999999999997</v>
      </c>
      <c r="J27">
        <f t="shared" si="10"/>
        <v>0.30000000000000004</v>
      </c>
      <c r="K27">
        <f t="shared" si="7"/>
        <v>0.42000000000000004</v>
      </c>
      <c r="L27">
        <v>0</v>
      </c>
      <c r="M27">
        <f t="shared" ref="M27:M44" si="12" xml:space="preserve"> -Q27</f>
        <v>0</v>
      </c>
      <c r="O27">
        <v>0</v>
      </c>
      <c r="Q27">
        <v>0</v>
      </c>
      <c r="R27">
        <v>0.1</v>
      </c>
    </row>
    <row r="28" spans="1:18" x14ac:dyDescent="0.2">
      <c r="A28" s="1">
        <v>44.3</v>
      </c>
      <c r="B28">
        <f t="shared" si="1"/>
        <v>0.18605999999999998</v>
      </c>
      <c r="C28">
        <f t="shared" si="2"/>
        <v>0.26579999999999998</v>
      </c>
      <c r="D28">
        <f t="shared" si="3"/>
        <v>0.34554000000000001</v>
      </c>
      <c r="E28">
        <f t="shared" si="0"/>
        <v>0.27999999999999997</v>
      </c>
      <c r="F28">
        <f t="shared" si="11"/>
        <v>0.4</v>
      </c>
      <c r="G28">
        <f t="shared" si="8"/>
        <v>0.52</v>
      </c>
      <c r="H28">
        <v>1</v>
      </c>
      <c r="I28">
        <f t="shared" si="9"/>
        <v>0.17999999999999997</v>
      </c>
      <c r="J28">
        <f t="shared" si="10"/>
        <v>0.30000000000000004</v>
      </c>
      <c r="K28">
        <f t="shared" si="7"/>
        <v>0.42000000000000004</v>
      </c>
      <c r="L28">
        <v>0</v>
      </c>
      <c r="M28">
        <f t="shared" si="12"/>
        <v>0</v>
      </c>
      <c r="O28">
        <v>0</v>
      </c>
      <c r="Q28">
        <v>0</v>
      </c>
      <c r="R28">
        <v>0.2</v>
      </c>
    </row>
    <row r="29" spans="1:18" x14ac:dyDescent="0.2">
      <c r="A29" s="1">
        <v>43.1</v>
      </c>
      <c r="B29">
        <f t="shared" si="1"/>
        <v>0.18101999999999999</v>
      </c>
      <c r="C29">
        <f t="shared" si="2"/>
        <v>0.2586</v>
      </c>
      <c r="D29">
        <f t="shared" si="3"/>
        <v>0.33618000000000003</v>
      </c>
      <c r="E29">
        <f t="shared" si="0"/>
        <v>0.27999999999999997</v>
      </c>
      <c r="F29">
        <v>0.4</v>
      </c>
      <c r="G29">
        <f t="shared" si="8"/>
        <v>0.52</v>
      </c>
      <c r="H29">
        <v>1</v>
      </c>
      <c r="I29">
        <f t="shared" si="9"/>
        <v>0.17999999999999997</v>
      </c>
      <c r="J29">
        <f t="shared" si="10"/>
        <v>0.30000000000000004</v>
      </c>
      <c r="K29">
        <f t="shared" si="7"/>
        <v>0.42000000000000004</v>
      </c>
      <c r="L29">
        <v>0</v>
      </c>
      <c r="M29">
        <f t="shared" si="12"/>
        <v>0</v>
      </c>
      <c r="O29">
        <v>0</v>
      </c>
      <c r="Q29">
        <v>0</v>
      </c>
      <c r="R29">
        <v>0.2</v>
      </c>
    </row>
    <row r="30" spans="1:18" x14ac:dyDescent="0.2">
      <c r="A30" s="1">
        <v>44.1</v>
      </c>
      <c r="B30">
        <f t="shared" si="1"/>
        <v>0.18522</v>
      </c>
      <c r="C30">
        <f t="shared" si="2"/>
        <v>0.2646</v>
      </c>
      <c r="D30">
        <f t="shared" si="3"/>
        <v>0.34398000000000001</v>
      </c>
      <c r="E30">
        <f t="shared" si="0"/>
        <v>0.27999999999999997</v>
      </c>
      <c r="F30">
        <f t="shared" si="5"/>
        <v>0.4</v>
      </c>
      <c r="G30">
        <f t="shared" si="8"/>
        <v>0.52</v>
      </c>
      <c r="H30">
        <v>1</v>
      </c>
      <c r="I30">
        <f t="shared" si="9"/>
        <v>0.17999999999999997</v>
      </c>
      <c r="J30">
        <f t="shared" si="10"/>
        <v>0.30000000000000004</v>
      </c>
      <c r="K30">
        <f t="shared" si="7"/>
        <v>0.42000000000000004</v>
      </c>
      <c r="L30">
        <v>9.8777419354838768E-4</v>
      </c>
      <c r="M30">
        <f t="shared" si="12"/>
        <v>-8.0937309842725721E-2</v>
      </c>
      <c r="O30">
        <v>0</v>
      </c>
      <c r="Q30">
        <f t="shared" ref="Q30:Q44" si="13" xml:space="preserve"> 0.0742 * _xlfn.NORM.DIST( _xlfn.NORM.INV(2/3, 0, 1), 0, 1, FALSE) / (1-(2/3))</f>
        <v>8.0937309842725721E-2</v>
      </c>
      <c r="R30">
        <v>0.2</v>
      </c>
    </row>
    <row r="31" spans="1:18" x14ac:dyDescent="0.2">
      <c r="A31" s="1">
        <v>52.6</v>
      </c>
      <c r="B31">
        <f t="shared" si="1"/>
        <v>0.22091999999999998</v>
      </c>
      <c r="C31">
        <f t="shared" si="2"/>
        <v>0.31559999999999999</v>
      </c>
      <c r="D31">
        <f t="shared" si="3"/>
        <v>0.41027999999999998</v>
      </c>
      <c r="E31">
        <f t="shared" si="0"/>
        <v>0.35</v>
      </c>
      <c r="F31">
        <v>0.5</v>
      </c>
      <c r="G31">
        <f t="shared" si="8"/>
        <v>0.65</v>
      </c>
      <c r="H31">
        <v>1</v>
      </c>
      <c r="I31">
        <f t="shared" si="9"/>
        <v>0.24999999999999997</v>
      </c>
      <c r="J31">
        <f t="shared" si="10"/>
        <v>0.4</v>
      </c>
      <c r="K31">
        <f t="shared" si="7"/>
        <v>0.55000000000000004</v>
      </c>
      <c r="L31">
        <v>2.642175268817205E-2</v>
      </c>
      <c r="M31">
        <f t="shared" si="12"/>
        <v>-8.0937309842725721E-2</v>
      </c>
      <c r="O31">
        <v>0</v>
      </c>
      <c r="Q31">
        <f t="shared" si="13"/>
        <v>8.0937309842725721E-2</v>
      </c>
      <c r="R31">
        <v>0.2</v>
      </c>
    </row>
    <row r="32" spans="1:18" x14ac:dyDescent="0.2">
      <c r="A32" s="1">
        <v>92.9</v>
      </c>
      <c r="B32">
        <f t="shared" si="1"/>
        <v>0.39018000000000008</v>
      </c>
      <c r="C32">
        <f t="shared" si="2"/>
        <v>0.55740000000000012</v>
      </c>
      <c r="D32">
        <f t="shared" si="3"/>
        <v>0.72462000000000015</v>
      </c>
      <c r="E32">
        <f t="shared" si="0"/>
        <v>0.27999999999999997</v>
      </c>
      <c r="F32">
        <f t="shared" si="5"/>
        <v>0.4</v>
      </c>
      <c r="G32">
        <f t="shared" si="8"/>
        <v>0.52</v>
      </c>
      <c r="H32">
        <v>1</v>
      </c>
      <c r="I32">
        <f t="shared" si="9"/>
        <v>0.17999999999999997</v>
      </c>
      <c r="J32">
        <f t="shared" si="10"/>
        <v>0.30000000000000004</v>
      </c>
      <c r="K32">
        <f t="shared" si="7"/>
        <v>0.42000000000000004</v>
      </c>
      <c r="L32">
        <v>0.1185145698924731</v>
      </c>
      <c r="M32">
        <f t="shared" si="12"/>
        <v>-8.0937309842725721E-2</v>
      </c>
      <c r="O32">
        <v>0</v>
      </c>
      <c r="Q32">
        <f t="shared" si="13"/>
        <v>8.0937309842725721E-2</v>
      </c>
      <c r="R32">
        <v>0.2</v>
      </c>
    </row>
    <row r="33" spans="1:18" x14ac:dyDescent="0.2">
      <c r="A33" s="1">
        <v>130</v>
      </c>
      <c r="B33">
        <f t="shared" si="1"/>
        <v>0.54599999999999993</v>
      </c>
      <c r="C33">
        <f t="shared" si="2"/>
        <v>0.78</v>
      </c>
      <c r="D33">
        <f t="shared" si="3"/>
        <v>1.014</v>
      </c>
      <c r="E33">
        <f t="shared" si="0"/>
        <v>0.13999999999999999</v>
      </c>
      <c r="F33">
        <v>0.2</v>
      </c>
      <c r="G33">
        <f t="shared" si="8"/>
        <v>0.26</v>
      </c>
      <c r="H33">
        <v>1</v>
      </c>
      <c r="I33">
        <f t="shared" si="9"/>
        <v>3.999999999999998E-2</v>
      </c>
      <c r="J33">
        <f t="shared" si="10"/>
        <v>0.1</v>
      </c>
      <c r="K33">
        <f t="shared" si="7"/>
        <v>0.16</v>
      </c>
      <c r="L33">
        <v>0.25077729032258073</v>
      </c>
      <c r="M33">
        <f t="shared" si="12"/>
        <v>-8.0937309842725721E-2</v>
      </c>
      <c r="O33">
        <v>0</v>
      </c>
      <c r="Q33">
        <f t="shared" si="13"/>
        <v>8.0937309842725721E-2</v>
      </c>
      <c r="R33">
        <v>0.2</v>
      </c>
    </row>
    <row r="34" spans="1:18" x14ac:dyDescent="0.2">
      <c r="A34" s="1">
        <v>137</v>
      </c>
      <c r="B34">
        <f t="shared" si="1"/>
        <v>0.57540000000000002</v>
      </c>
      <c r="C34">
        <f t="shared" si="2"/>
        <v>0.82200000000000006</v>
      </c>
      <c r="D34">
        <f t="shared" si="3"/>
        <v>1.0686000000000002</v>
      </c>
      <c r="E34">
        <f t="shared" si="0"/>
        <v>0.13999999999999999</v>
      </c>
      <c r="F34">
        <v>0.2</v>
      </c>
      <c r="G34">
        <f t="shared" si="8"/>
        <v>0.26</v>
      </c>
      <c r="H34">
        <v>1</v>
      </c>
      <c r="I34">
        <f t="shared" si="9"/>
        <v>3.999999999999998E-2</v>
      </c>
      <c r="J34">
        <f t="shared" si="10"/>
        <v>0.1</v>
      </c>
      <c r="K34">
        <f t="shared" si="7"/>
        <v>0.16</v>
      </c>
      <c r="L34">
        <v>0.37298178494623641</v>
      </c>
      <c r="M34">
        <f t="shared" si="12"/>
        <v>-8.0937309842725721E-2</v>
      </c>
      <c r="O34">
        <v>0</v>
      </c>
      <c r="Q34">
        <f t="shared" si="13"/>
        <v>8.0937309842725721E-2</v>
      </c>
      <c r="R34">
        <v>0.2</v>
      </c>
    </row>
    <row r="35" spans="1:18" x14ac:dyDescent="0.2">
      <c r="A35" s="1">
        <v>136</v>
      </c>
      <c r="B35">
        <f t="shared" si="1"/>
        <v>0.57120000000000004</v>
      </c>
      <c r="C35">
        <f t="shared" si="2"/>
        <v>0.81600000000000006</v>
      </c>
      <c r="D35">
        <f t="shared" si="3"/>
        <v>1.0608000000000002</v>
      </c>
      <c r="E35">
        <f t="shared" si="0"/>
        <v>0.13999999999999999</v>
      </c>
      <c r="F35">
        <v>0.2</v>
      </c>
      <c r="G35">
        <f t="shared" si="8"/>
        <v>0.26</v>
      </c>
      <c r="H35">
        <v>1</v>
      </c>
      <c r="I35">
        <f t="shared" si="9"/>
        <v>3.999999999999998E-2</v>
      </c>
      <c r="J35">
        <f t="shared" si="10"/>
        <v>0.1</v>
      </c>
      <c r="K35">
        <f t="shared" si="7"/>
        <v>0.16</v>
      </c>
      <c r="L35">
        <v>0.46255191397849471</v>
      </c>
      <c r="M35">
        <f t="shared" si="12"/>
        <v>-8.0937309842725721E-2</v>
      </c>
      <c r="O35">
        <v>0</v>
      </c>
      <c r="Q35">
        <f t="shared" si="13"/>
        <v>8.0937309842725721E-2</v>
      </c>
      <c r="R35">
        <v>0.2</v>
      </c>
    </row>
    <row r="36" spans="1:18" x14ac:dyDescent="0.2">
      <c r="A36" s="1">
        <v>132</v>
      </c>
      <c r="B36">
        <f t="shared" si="1"/>
        <v>0.5544</v>
      </c>
      <c r="C36">
        <f t="shared" si="2"/>
        <v>0.79200000000000004</v>
      </c>
      <c r="D36">
        <f t="shared" si="3"/>
        <v>1.0296000000000001</v>
      </c>
      <c r="E36">
        <f t="shared" si="0"/>
        <v>0.13999999999999999</v>
      </c>
      <c r="F36">
        <v>0.2</v>
      </c>
      <c r="G36">
        <f t="shared" si="8"/>
        <v>0.26</v>
      </c>
      <c r="H36">
        <v>1</v>
      </c>
      <c r="I36">
        <f t="shared" si="9"/>
        <v>3.999999999999998E-2</v>
      </c>
      <c r="J36">
        <f t="shared" si="10"/>
        <v>0.1</v>
      </c>
      <c r="K36">
        <f t="shared" si="7"/>
        <v>0.16</v>
      </c>
      <c r="L36">
        <v>0.49713122580645169</v>
      </c>
      <c r="M36">
        <f t="shared" si="12"/>
        <v>-8.0937309842725721E-2</v>
      </c>
      <c r="O36">
        <v>0</v>
      </c>
      <c r="Q36">
        <f t="shared" si="13"/>
        <v>8.0937309842725721E-2</v>
      </c>
      <c r="R36">
        <v>0.2</v>
      </c>
    </row>
    <row r="37" spans="1:18" x14ac:dyDescent="0.2">
      <c r="A37" s="1">
        <v>133</v>
      </c>
      <c r="B37">
        <f t="shared" si="1"/>
        <v>0.55859999999999999</v>
      </c>
      <c r="C37">
        <f t="shared" si="2"/>
        <v>0.79800000000000004</v>
      </c>
      <c r="D37">
        <f t="shared" si="3"/>
        <v>1.0374000000000001</v>
      </c>
      <c r="E37">
        <f t="shared" si="0"/>
        <v>0.13999999999999999</v>
      </c>
      <c r="F37">
        <v>0.2</v>
      </c>
      <c r="G37">
        <f t="shared" si="8"/>
        <v>0.26</v>
      </c>
      <c r="H37">
        <v>1</v>
      </c>
      <c r="I37">
        <f t="shared" si="9"/>
        <v>3.999999999999998E-2</v>
      </c>
      <c r="J37">
        <f t="shared" si="10"/>
        <v>0.1</v>
      </c>
      <c r="K37">
        <f t="shared" si="7"/>
        <v>0.16</v>
      </c>
      <c r="L37">
        <v>0.51404631182795657</v>
      </c>
      <c r="M37">
        <f t="shared" si="12"/>
        <v>-8.0937309842725721E-2</v>
      </c>
      <c r="O37">
        <v>0</v>
      </c>
      <c r="Q37">
        <f t="shared" si="13"/>
        <v>8.0937309842725721E-2</v>
      </c>
      <c r="R37">
        <v>0.2</v>
      </c>
    </row>
    <row r="38" spans="1:18" x14ac:dyDescent="0.2">
      <c r="A38" s="1">
        <v>150</v>
      </c>
      <c r="B38">
        <f t="shared" si="1"/>
        <v>0.62999999999999989</v>
      </c>
      <c r="C38">
        <f t="shared" si="2"/>
        <v>0.89999999999999991</v>
      </c>
      <c r="D38">
        <f t="shared" si="3"/>
        <v>1.17</v>
      </c>
      <c r="E38">
        <f t="shared" si="0"/>
        <v>0.13999999999999999</v>
      </c>
      <c r="F38">
        <v>0.2</v>
      </c>
      <c r="G38">
        <f t="shared" si="8"/>
        <v>0.26</v>
      </c>
      <c r="H38">
        <v>1</v>
      </c>
      <c r="I38">
        <f t="shared" si="9"/>
        <v>3.999999999999998E-2</v>
      </c>
      <c r="J38">
        <f t="shared" si="10"/>
        <v>0.1</v>
      </c>
      <c r="K38">
        <f t="shared" si="7"/>
        <v>0.16</v>
      </c>
      <c r="L38">
        <v>0.50633239784946149</v>
      </c>
      <c r="M38">
        <f t="shared" si="12"/>
        <v>-8.0937309842725721E-2</v>
      </c>
      <c r="O38">
        <v>0</v>
      </c>
      <c r="Q38">
        <f t="shared" si="13"/>
        <v>8.0937309842725721E-2</v>
      </c>
      <c r="R38">
        <v>0.2</v>
      </c>
    </row>
    <row r="39" spans="1:18" x14ac:dyDescent="0.2">
      <c r="A39" s="1">
        <v>146</v>
      </c>
      <c r="B39">
        <f t="shared" si="1"/>
        <v>0.61319999999999986</v>
      </c>
      <c r="C39">
        <f t="shared" si="2"/>
        <v>0.87599999999999989</v>
      </c>
      <c r="D39">
        <f t="shared" si="3"/>
        <v>1.1387999999999998</v>
      </c>
      <c r="E39">
        <f t="shared" si="0"/>
        <v>0.21</v>
      </c>
      <c r="F39">
        <v>0.3</v>
      </c>
      <c r="G39">
        <f t="shared" si="8"/>
        <v>0.39</v>
      </c>
      <c r="H39">
        <v>1</v>
      </c>
      <c r="I39">
        <f t="shared" si="9"/>
        <v>0.10999999999999999</v>
      </c>
      <c r="J39">
        <f t="shared" si="10"/>
        <v>0.19999999999999998</v>
      </c>
      <c r="K39">
        <f t="shared" si="7"/>
        <v>0.29000000000000004</v>
      </c>
      <c r="L39">
        <v>0.46419512903225801</v>
      </c>
      <c r="M39">
        <f t="shared" si="12"/>
        <v>-8.0937309842725721E-2</v>
      </c>
      <c r="O39">
        <v>0</v>
      </c>
      <c r="Q39">
        <f t="shared" si="13"/>
        <v>8.0937309842725721E-2</v>
      </c>
      <c r="R39">
        <v>0.2</v>
      </c>
    </row>
    <row r="40" spans="1:18" x14ac:dyDescent="0.2">
      <c r="A40" s="1">
        <v>127</v>
      </c>
      <c r="B40">
        <f t="shared" si="1"/>
        <v>0.53339999999999999</v>
      </c>
      <c r="C40">
        <f t="shared" si="2"/>
        <v>0.76200000000000001</v>
      </c>
      <c r="D40">
        <f t="shared" si="3"/>
        <v>0.99060000000000004</v>
      </c>
      <c r="E40">
        <f t="shared" si="0"/>
        <v>0.27999999999999997</v>
      </c>
      <c r="F40">
        <f t="shared" si="5"/>
        <v>0.4</v>
      </c>
      <c r="G40">
        <f t="shared" si="8"/>
        <v>0.52</v>
      </c>
      <c r="H40">
        <v>1</v>
      </c>
      <c r="I40">
        <f t="shared" si="9"/>
        <v>0.17999999999999997</v>
      </c>
      <c r="J40">
        <f t="shared" si="10"/>
        <v>0.30000000000000004</v>
      </c>
      <c r="K40">
        <f t="shared" si="7"/>
        <v>0.42000000000000004</v>
      </c>
      <c r="L40">
        <v>0.389421161290323</v>
      </c>
      <c r="M40">
        <f t="shared" si="12"/>
        <v>-8.0937309842725721E-2</v>
      </c>
      <c r="O40">
        <v>0</v>
      </c>
      <c r="Q40">
        <f t="shared" si="13"/>
        <v>8.0937309842725721E-2</v>
      </c>
      <c r="R40">
        <v>0.2</v>
      </c>
    </row>
    <row r="41" spans="1:18" x14ac:dyDescent="0.2">
      <c r="A41" s="1">
        <v>113</v>
      </c>
      <c r="B41">
        <f t="shared" si="1"/>
        <v>0.47460000000000002</v>
      </c>
      <c r="C41">
        <f t="shared" si="2"/>
        <v>0.67800000000000005</v>
      </c>
      <c r="D41">
        <f t="shared" si="3"/>
        <v>0.88140000000000007</v>
      </c>
      <c r="E41">
        <f t="shared" si="0"/>
        <v>0.27999999999999997</v>
      </c>
      <c r="F41">
        <f t="shared" si="5"/>
        <v>0.4</v>
      </c>
      <c r="G41">
        <f t="shared" si="8"/>
        <v>0.52</v>
      </c>
      <c r="H41">
        <v>1</v>
      </c>
      <c r="I41">
        <f t="shared" si="9"/>
        <v>0.17999999999999997</v>
      </c>
      <c r="J41">
        <f t="shared" si="10"/>
        <v>0.30000000000000004</v>
      </c>
      <c r="K41">
        <f t="shared" si="7"/>
        <v>0.42000000000000004</v>
      </c>
      <c r="L41">
        <v>0.30675132258064441</v>
      </c>
      <c r="M41">
        <f t="shared" si="12"/>
        <v>-8.0937309842725721E-2</v>
      </c>
      <c r="O41">
        <v>0</v>
      </c>
      <c r="Q41">
        <f t="shared" si="13"/>
        <v>8.0937309842725721E-2</v>
      </c>
      <c r="R41">
        <v>0.2</v>
      </c>
    </row>
    <row r="42" spans="1:18" x14ac:dyDescent="0.2">
      <c r="A42" s="1">
        <v>106</v>
      </c>
      <c r="B42">
        <f t="shared" si="1"/>
        <v>0.44519999999999998</v>
      </c>
      <c r="C42">
        <f t="shared" si="2"/>
        <v>0.63600000000000001</v>
      </c>
      <c r="D42">
        <f t="shared" si="3"/>
        <v>0.82680000000000009</v>
      </c>
      <c r="E42">
        <f t="shared" si="0"/>
        <v>0.27999999999999997</v>
      </c>
      <c r="F42">
        <f t="shared" si="5"/>
        <v>0.4</v>
      </c>
      <c r="G42">
        <f t="shared" si="8"/>
        <v>0.52</v>
      </c>
      <c r="H42">
        <v>1</v>
      </c>
      <c r="I42">
        <f t="shared" si="9"/>
        <v>0.17999999999999997</v>
      </c>
      <c r="J42">
        <f t="shared" si="10"/>
        <v>0.30000000000000004</v>
      </c>
      <c r="K42">
        <f t="shared" si="7"/>
        <v>0.42000000000000004</v>
      </c>
      <c r="L42">
        <v>0.19529535483870969</v>
      </c>
      <c r="M42">
        <f t="shared" si="12"/>
        <v>-8.0937309842725721E-2</v>
      </c>
      <c r="O42">
        <v>0</v>
      </c>
      <c r="Q42">
        <f t="shared" si="13"/>
        <v>8.0937309842725721E-2</v>
      </c>
      <c r="R42">
        <v>0.2</v>
      </c>
    </row>
    <row r="43" spans="1:18" x14ac:dyDescent="0.2">
      <c r="A43" s="1">
        <v>116</v>
      </c>
      <c r="B43">
        <f t="shared" si="1"/>
        <v>0.48720000000000002</v>
      </c>
      <c r="C43">
        <f t="shared" si="2"/>
        <v>0.69600000000000006</v>
      </c>
      <c r="D43">
        <f t="shared" si="3"/>
        <v>0.90480000000000016</v>
      </c>
      <c r="E43">
        <f t="shared" si="0"/>
        <v>0.42</v>
      </c>
      <c r="F43">
        <v>0.6</v>
      </c>
      <c r="G43">
        <f t="shared" si="8"/>
        <v>0.78</v>
      </c>
      <c r="H43">
        <v>1</v>
      </c>
      <c r="I43">
        <f t="shared" si="9"/>
        <v>0.31999999999999995</v>
      </c>
      <c r="J43">
        <f t="shared" si="10"/>
        <v>0.5</v>
      </c>
      <c r="K43">
        <f t="shared" si="7"/>
        <v>0.68</v>
      </c>
      <c r="L43">
        <v>7.8650645161290236E-2</v>
      </c>
      <c r="M43">
        <f t="shared" si="12"/>
        <v>-8.0937309842725721E-2</v>
      </c>
      <c r="O43">
        <v>0</v>
      </c>
      <c r="Q43">
        <f t="shared" si="13"/>
        <v>8.0937309842725721E-2</v>
      </c>
      <c r="R43">
        <v>0.2</v>
      </c>
    </row>
    <row r="44" spans="1:18" x14ac:dyDescent="0.2">
      <c r="A44" s="1">
        <v>145</v>
      </c>
      <c r="B44">
        <f t="shared" si="1"/>
        <v>0.60899999999999987</v>
      </c>
      <c r="C44">
        <f t="shared" si="2"/>
        <v>0.86999999999999988</v>
      </c>
      <c r="D44">
        <f t="shared" si="3"/>
        <v>1.1309999999999998</v>
      </c>
      <c r="E44">
        <f t="shared" si="0"/>
        <v>0.35</v>
      </c>
      <c r="F44">
        <v>0.5</v>
      </c>
      <c r="G44">
        <f t="shared" si="8"/>
        <v>0.65</v>
      </c>
      <c r="H44">
        <v>1</v>
      </c>
      <c r="I44">
        <f t="shared" si="9"/>
        <v>0.24999999999999997</v>
      </c>
      <c r="J44">
        <f t="shared" si="10"/>
        <v>0.4</v>
      </c>
      <c r="K44">
        <f t="shared" si="7"/>
        <v>0.55000000000000004</v>
      </c>
      <c r="L44">
        <v>1.945845161290323E-2</v>
      </c>
      <c r="M44">
        <f t="shared" si="12"/>
        <v>-8.0937309842725721E-2</v>
      </c>
      <c r="O44">
        <v>0</v>
      </c>
      <c r="Q44">
        <f t="shared" si="13"/>
        <v>8.0937309842725721E-2</v>
      </c>
      <c r="R44">
        <v>0.2</v>
      </c>
    </row>
    <row r="45" spans="1:18" x14ac:dyDescent="0.2">
      <c r="A45" s="1">
        <v>172</v>
      </c>
      <c r="B45">
        <f t="shared" si="1"/>
        <v>0.72239999999999993</v>
      </c>
      <c r="C45">
        <f t="shared" si="2"/>
        <v>1.032</v>
      </c>
      <c r="D45">
        <f t="shared" si="3"/>
        <v>1.3416000000000001</v>
      </c>
      <c r="E45">
        <f t="shared" si="0"/>
        <v>0.35</v>
      </c>
      <c r="F45">
        <v>0.5</v>
      </c>
      <c r="G45">
        <f t="shared" si="8"/>
        <v>0.65</v>
      </c>
      <c r="H45">
        <v>1</v>
      </c>
      <c r="I45">
        <f t="shared" si="9"/>
        <v>0.24999999999999997</v>
      </c>
      <c r="J45">
        <f t="shared" si="10"/>
        <v>0.4</v>
      </c>
      <c r="K45">
        <f t="shared" si="7"/>
        <v>0.55000000000000004</v>
      </c>
      <c r="L45">
        <v>7.0333333333333326E-5</v>
      </c>
      <c r="M45">
        <v>0</v>
      </c>
      <c r="O45">
        <v>0</v>
      </c>
      <c r="Q45">
        <v>0</v>
      </c>
      <c r="R45">
        <v>0.2</v>
      </c>
    </row>
    <row r="46" spans="1:18" x14ac:dyDescent="0.2">
      <c r="A46" s="1">
        <v>168</v>
      </c>
      <c r="B46">
        <f t="shared" si="1"/>
        <v>0.7056</v>
      </c>
      <c r="C46">
        <f t="shared" si="2"/>
        <v>1.008</v>
      </c>
      <c r="D46">
        <f t="shared" si="3"/>
        <v>1.3104</v>
      </c>
      <c r="E46">
        <f t="shared" si="0"/>
        <v>0.35</v>
      </c>
      <c r="F46">
        <v>0.5</v>
      </c>
      <c r="G46">
        <f t="shared" si="8"/>
        <v>0.65</v>
      </c>
      <c r="H46">
        <v>1</v>
      </c>
      <c r="I46">
        <f t="shared" si="9"/>
        <v>0.24999999999999997</v>
      </c>
      <c r="J46">
        <f t="shared" si="10"/>
        <v>0.4</v>
      </c>
      <c r="K46">
        <f t="shared" si="7"/>
        <v>0.55000000000000004</v>
      </c>
      <c r="L46">
        <v>0</v>
      </c>
      <c r="M46">
        <v>0</v>
      </c>
      <c r="O46">
        <v>0</v>
      </c>
      <c r="Q46">
        <v>0</v>
      </c>
      <c r="R46">
        <v>0.2</v>
      </c>
    </row>
    <row r="47" spans="1:18" x14ac:dyDescent="0.2">
      <c r="A47" s="1">
        <v>156</v>
      </c>
      <c r="B47">
        <f t="shared" si="1"/>
        <v>0.65519999999999989</v>
      </c>
      <c r="C47">
        <f t="shared" si="2"/>
        <v>0.93599999999999994</v>
      </c>
      <c r="D47">
        <f t="shared" si="3"/>
        <v>1.2167999999999999</v>
      </c>
      <c r="E47">
        <f t="shared" si="0"/>
        <v>0.27999999999999997</v>
      </c>
      <c r="F47">
        <f t="shared" si="5"/>
        <v>0.4</v>
      </c>
      <c r="G47">
        <f t="shared" si="8"/>
        <v>0.52</v>
      </c>
      <c r="H47">
        <v>1</v>
      </c>
      <c r="I47">
        <f t="shared" si="9"/>
        <v>0.17999999999999997</v>
      </c>
      <c r="J47">
        <f t="shared" si="10"/>
        <v>0.30000000000000004</v>
      </c>
      <c r="K47">
        <f t="shared" si="7"/>
        <v>0.42000000000000004</v>
      </c>
      <c r="L47">
        <v>0</v>
      </c>
      <c r="M47">
        <v>0</v>
      </c>
      <c r="O47">
        <v>0</v>
      </c>
      <c r="Q47">
        <v>0</v>
      </c>
      <c r="R47">
        <v>0.4</v>
      </c>
    </row>
    <row r="48" spans="1:18" x14ac:dyDescent="0.2">
      <c r="A48" s="1">
        <v>136</v>
      </c>
      <c r="B48">
        <f t="shared" si="1"/>
        <v>0.57120000000000004</v>
      </c>
      <c r="C48">
        <f t="shared" si="2"/>
        <v>0.81600000000000006</v>
      </c>
      <c r="D48">
        <f t="shared" si="3"/>
        <v>1.0608000000000002</v>
      </c>
      <c r="E48">
        <f t="shared" si="0"/>
        <v>0.27999999999999997</v>
      </c>
      <c r="F48">
        <f t="shared" si="5"/>
        <v>0.4</v>
      </c>
      <c r="G48">
        <f t="shared" si="8"/>
        <v>0.52</v>
      </c>
      <c r="H48">
        <v>1</v>
      </c>
      <c r="I48">
        <f t="shared" si="9"/>
        <v>0.17999999999999997</v>
      </c>
      <c r="J48">
        <f t="shared" si="10"/>
        <v>0.30000000000000004</v>
      </c>
      <c r="K48">
        <f t="shared" si="7"/>
        <v>0.42000000000000004</v>
      </c>
      <c r="L48">
        <v>0</v>
      </c>
      <c r="M48">
        <v>0</v>
      </c>
      <c r="O48">
        <v>0</v>
      </c>
      <c r="Q48">
        <v>0</v>
      </c>
      <c r="R48">
        <v>0.8</v>
      </c>
    </row>
    <row r="49" spans="1:18" x14ac:dyDescent="0.2">
      <c r="A49" s="1">
        <v>100</v>
      </c>
      <c r="B49">
        <f t="shared" si="1"/>
        <v>0.42000000000000004</v>
      </c>
      <c r="C49">
        <f t="shared" si="2"/>
        <v>0.60000000000000009</v>
      </c>
      <c r="D49">
        <f t="shared" si="3"/>
        <v>0.78000000000000014</v>
      </c>
      <c r="E49">
        <f t="shared" si="0"/>
        <v>0.27999999999999997</v>
      </c>
      <c r="F49">
        <f t="shared" si="5"/>
        <v>0.4</v>
      </c>
      <c r="G49">
        <f t="shared" si="8"/>
        <v>0.52</v>
      </c>
      <c r="H49">
        <v>1</v>
      </c>
      <c r="I49">
        <f t="shared" si="9"/>
        <v>0.17999999999999997</v>
      </c>
      <c r="J49">
        <f t="shared" si="10"/>
        <v>0.30000000000000004</v>
      </c>
      <c r="K49">
        <f t="shared" si="7"/>
        <v>0.42000000000000004</v>
      </c>
      <c r="L49">
        <v>0</v>
      </c>
      <c r="M49">
        <v>0</v>
      </c>
      <c r="O49">
        <v>0</v>
      </c>
      <c r="Q49">
        <v>0</v>
      </c>
      <c r="R4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Volk</dc:creator>
  <cp:lastModifiedBy>Maximilian Volk</cp:lastModifiedBy>
  <dcterms:created xsi:type="dcterms:W3CDTF">2023-06-06T13:55:30Z</dcterms:created>
  <dcterms:modified xsi:type="dcterms:W3CDTF">2023-06-08T12:59:58Z</dcterms:modified>
</cp:coreProperties>
</file>