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mccorp-my.sharepoint.com/personal/shilpa_singh_fmc_com/Documents/Documents/Personal Documents/"/>
    </mc:Choice>
  </mc:AlternateContent>
  <xr:revisionPtr revIDLastSave="0" documentId="8_{532931B2-61C4-44C0-8C65-FA1578F7CC95}" xr6:coauthVersionLast="47" xr6:coauthVersionMax="47" xr10:uidLastSave="{00000000-0000-0000-0000-000000000000}"/>
  <bookViews>
    <workbookView xWindow="-120" yWindow="-120" windowWidth="25440" windowHeight="15270" xr2:uid="{239CE1EE-47E7-4917-95B7-847D5A36C358}"/>
  </bookViews>
  <sheets>
    <sheet name="6 Months" sheetId="1" r:id="rId1"/>
    <sheet name="12 Months" sheetId="2" r:id="rId2"/>
    <sheet name="24 Months" sheetId="3" r:id="rId3"/>
    <sheet name="36 Months" sheetId="4" r:id="rId4"/>
    <sheet name="48 Months" sheetId="5" r:id="rId5"/>
    <sheet name="60 Months" sheetId="6" r:id="rId6"/>
  </sheets>
  <definedNames>
    <definedName name="_xlnm._FilterDatabase" localSheetId="1" hidden="1">'12 Months'!$A$8:$R$56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R4" i="4" s="1"/>
  <c r="K4" i="4"/>
  <c r="L4" i="4" s="1"/>
  <c r="M4" i="4"/>
  <c r="P4" i="4"/>
  <c r="J5" i="4"/>
  <c r="Q5" i="4" s="1"/>
  <c r="K5" i="4"/>
  <c r="L5" i="4" s="1"/>
  <c r="M5" i="4"/>
  <c r="P5" i="4"/>
  <c r="S53" i="6"/>
  <c r="N53" i="6"/>
  <c r="O53" i="6" s="1"/>
  <c r="M53" i="6"/>
  <c r="U53" i="6" s="1"/>
  <c r="K53" i="6"/>
  <c r="P53" i="6" s="1"/>
  <c r="S52" i="6"/>
  <c r="N52" i="6"/>
  <c r="O52" i="6" s="1"/>
  <c r="M52" i="6"/>
  <c r="U52" i="6" s="1"/>
  <c r="K52" i="6"/>
  <c r="P52" i="6" s="1"/>
  <c r="S51" i="6"/>
  <c r="N51" i="6"/>
  <c r="O51" i="6" s="1"/>
  <c r="M51" i="6"/>
  <c r="U51" i="6" s="1"/>
  <c r="K51" i="6"/>
  <c r="P51" i="6" s="1"/>
  <c r="S50" i="6"/>
  <c r="N50" i="6"/>
  <c r="O50" i="6" s="1"/>
  <c r="M50" i="6"/>
  <c r="U50" i="6" s="1"/>
  <c r="K50" i="6"/>
  <c r="P50" i="6" s="1"/>
  <c r="S49" i="6"/>
  <c r="N49" i="6"/>
  <c r="O49" i="6" s="1"/>
  <c r="M49" i="6"/>
  <c r="U49" i="6" s="1"/>
  <c r="K49" i="6"/>
  <c r="P49" i="6" s="1"/>
  <c r="S48" i="6"/>
  <c r="N48" i="6"/>
  <c r="O48" i="6" s="1"/>
  <c r="M48" i="6"/>
  <c r="U48" i="6" s="1"/>
  <c r="K48" i="6"/>
  <c r="P48" i="6" s="1"/>
  <c r="S47" i="6"/>
  <c r="N47" i="6"/>
  <c r="O47" i="6" s="1"/>
  <c r="M47" i="6"/>
  <c r="U47" i="6" s="1"/>
  <c r="K47" i="6"/>
  <c r="P47" i="6" s="1"/>
  <c r="S46" i="6"/>
  <c r="N46" i="6"/>
  <c r="O46" i="6" s="1"/>
  <c r="M46" i="6"/>
  <c r="U46" i="6" s="1"/>
  <c r="K46" i="6"/>
  <c r="P46" i="6" s="1"/>
  <c r="S45" i="6"/>
  <c r="N45" i="6"/>
  <c r="O45" i="6" s="1"/>
  <c r="M45" i="6"/>
  <c r="U45" i="6" s="1"/>
  <c r="K45" i="6"/>
  <c r="P45" i="6" s="1"/>
  <c r="S44" i="6"/>
  <c r="N44" i="6"/>
  <c r="O44" i="6" s="1"/>
  <c r="M44" i="6"/>
  <c r="U44" i="6" s="1"/>
  <c r="K44" i="6"/>
  <c r="P44" i="6" s="1"/>
  <c r="S43" i="6"/>
  <c r="N43" i="6"/>
  <c r="O43" i="6" s="1"/>
  <c r="M43" i="6"/>
  <c r="U43" i="6" s="1"/>
  <c r="K43" i="6"/>
  <c r="P43" i="6" s="1"/>
  <c r="S42" i="6"/>
  <c r="N42" i="6"/>
  <c r="O42" i="6" s="1"/>
  <c r="M42" i="6"/>
  <c r="U42" i="6" s="1"/>
  <c r="K42" i="6"/>
  <c r="P42" i="6" s="1"/>
  <c r="S41" i="6"/>
  <c r="N41" i="6"/>
  <c r="O41" i="6" s="1"/>
  <c r="M41" i="6"/>
  <c r="U41" i="6" s="1"/>
  <c r="K41" i="6"/>
  <c r="P41" i="6" s="1"/>
  <c r="S40" i="6"/>
  <c r="N40" i="6"/>
  <c r="O40" i="6" s="1"/>
  <c r="M40" i="6"/>
  <c r="U40" i="6" s="1"/>
  <c r="K40" i="6"/>
  <c r="P40" i="6" s="1"/>
  <c r="S39" i="6"/>
  <c r="N39" i="6"/>
  <c r="O39" i="6" s="1"/>
  <c r="M39" i="6"/>
  <c r="U39" i="6" s="1"/>
  <c r="K39" i="6"/>
  <c r="P39" i="6" s="1"/>
  <c r="S38" i="6"/>
  <c r="N38" i="6"/>
  <c r="O38" i="6" s="1"/>
  <c r="M38" i="6"/>
  <c r="U38" i="6" s="1"/>
  <c r="K38" i="6"/>
  <c r="P38" i="6" s="1"/>
  <c r="S37" i="6"/>
  <c r="N37" i="6"/>
  <c r="O37" i="6" s="1"/>
  <c r="M37" i="6"/>
  <c r="U37" i="6" s="1"/>
  <c r="K37" i="6"/>
  <c r="P37" i="6" s="1"/>
  <c r="S36" i="6"/>
  <c r="N36" i="6"/>
  <c r="O36" i="6" s="1"/>
  <c r="M36" i="6"/>
  <c r="U36" i="6" s="1"/>
  <c r="K36" i="6"/>
  <c r="P36" i="6" s="1"/>
  <c r="S35" i="6"/>
  <c r="N35" i="6"/>
  <c r="O35" i="6" s="1"/>
  <c r="M35" i="6"/>
  <c r="U35" i="6" s="1"/>
  <c r="K35" i="6"/>
  <c r="P35" i="6" s="1"/>
  <c r="S34" i="6"/>
  <c r="N34" i="6"/>
  <c r="O34" i="6" s="1"/>
  <c r="M34" i="6"/>
  <c r="U34" i="6" s="1"/>
  <c r="K34" i="6"/>
  <c r="P34" i="6" s="1"/>
  <c r="S33" i="6"/>
  <c r="N33" i="6"/>
  <c r="O33" i="6" s="1"/>
  <c r="M33" i="6"/>
  <c r="U33" i="6" s="1"/>
  <c r="K33" i="6"/>
  <c r="P33" i="6" s="1"/>
  <c r="S32" i="6"/>
  <c r="N32" i="6"/>
  <c r="O32" i="6" s="1"/>
  <c r="M32" i="6"/>
  <c r="U32" i="6" s="1"/>
  <c r="K32" i="6"/>
  <c r="P32" i="6" s="1"/>
  <c r="S31" i="6"/>
  <c r="N31" i="6"/>
  <c r="O31" i="6" s="1"/>
  <c r="M31" i="6"/>
  <c r="U31" i="6" s="1"/>
  <c r="K31" i="6"/>
  <c r="P31" i="6" s="1"/>
  <c r="S30" i="6"/>
  <c r="N30" i="6"/>
  <c r="O30" i="6" s="1"/>
  <c r="M30" i="6"/>
  <c r="U30" i="6" s="1"/>
  <c r="K30" i="6"/>
  <c r="P30" i="6" s="1"/>
  <c r="S29" i="6"/>
  <c r="N29" i="6"/>
  <c r="O29" i="6" s="1"/>
  <c r="M29" i="6"/>
  <c r="U29" i="6" s="1"/>
  <c r="K29" i="6"/>
  <c r="P29" i="6" s="1"/>
  <c r="S28" i="6"/>
  <c r="N28" i="6"/>
  <c r="O28" i="6" s="1"/>
  <c r="M28" i="6"/>
  <c r="U28" i="6" s="1"/>
  <c r="K28" i="6"/>
  <c r="P28" i="6" s="1"/>
  <c r="S27" i="6"/>
  <c r="N27" i="6"/>
  <c r="O27" i="6" s="1"/>
  <c r="M27" i="6"/>
  <c r="U27" i="6" s="1"/>
  <c r="K27" i="6"/>
  <c r="P27" i="6" s="1"/>
  <c r="S26" i="6"/>
  <c r="N26" i="6"/>
  <c r="O26" i="6" s="1"/>
  <c r="M26" i="6"/>
  <c r="U26" i="6" s="1"/>
  <c r="K26" i="6"/>
  <c r="P26" i="6" s="1"/>
  <c r="S25" i="6"/>
  <c r="N25" i="6"/>
  <c r="O25" i="6" s="1"/>
  <c r="M25" i="6"/>
  <c r="U25" i="6" s="1"/>
  <c r="K25" i="6"/>
  <c r="P25" i="6" s="1"/>
  <c r="S24" i="6"/>
  <c r="N24" i="6"/>
  <c r="O24" i="6" s="1"/>
  <c r="M24" i="6"/>
  <c r="U24" i="6" s="1"/>
  <c r="K24" i="6"/>
  <c r="P24" i="6" s="1"/>
  <c r="S23" i="6"/>
  <c r="N23" i="6"/>
  <c r="O23" i="6" s="1"/>
  <c r="M23" i="6"/>
  <c r="U23" i="6" s="1"/>
  <c r="K23" i="6"/>
  <c r="P23" i="6" s="1"/>
  <c r="S22" i="6"/>
  <c r="N22" i="6"/>
  <c r="O22" i="6" s="1"/>
  <c r="M22" i="6"/>
  <c r="U22" i="6" s="1"/>
  <c r="K22" i="6"/>
  <c r="P22" i="6" s="1"/>
  <c r="S21" i="6"/>
  <c r="N21" i="6"/>
  <c r="O21" i="6" s="1"/>
  <c r="M21" i="6"/>
  <c r="U21" i="6" s="1"/>
  <c r="K21" i="6"/>
  <c r="P21" i="6" s="1"/>
  <c r="S20" i="6"/>
  <c r="N20" i="6"/>
  <c r="O20" i="6" s="1"/>
  <c r="M20" i="6"/>
  <c r="U20" i="6" s="1"/>
  <c r="K20" i="6"/>
  <c r="P20" i="6" s="1"/>
  <c r="S19" i="6"/>
  <c r="N19" i="6"/>
  <c r="O19" i="6" s="1"/>
  <c r="M19" i="6"/>
  <c r="U19" i="6" s="1"/>
  <c r="K19" i="6"/>
  <c r="P19" i="6" s="1"/>
  <c r="S18" i="6"/>
  <c r="N18" i="6"/>
  <c r="O18" i="6" s="1"/>
  <c r="M18" i="6"/>
  <c r="U18" i="6" s="1"/>
  <c r="K18" i="6"/>
  <c r="P18" i="6" s="1"/>
  <c r="S17" i="6"/>
  <c r="N17" i="6"/>
  <c r="O17" i="6" s="1"/>
  <c r="M17" i="6"/>
  <c r="U17" i="6" s="1"/>
  <c r="K17" i="6"/>
  <c r="P17" i="6" s="1"/>
  <c r="S16" i="6"/>
  <c r="N16" i="6"/>
  <c r="O16" i="6" s="1"/>
  <c r="M16" i="6"/>
  <c r="U16" i="6" s="1"/>
  <c r="K16" i="6"/>
  <c r="P16" i="6" s="1"/>
  <c r="S15" i="6"/>
  <c r="N15" i="6"/>
  <c r="O15" i="6" s="1"/>
  <c r="M15" i="6"/>
  <c r="U15" i="6" s="1"/>
  <c r="K15" i="6"/>
  <c r="P15" i="6" s="1"/>
  <c r="S14" i="6"/>
  <c r="N14" i="6"/>
  <c r="O14" i="6" s="1"/>
  <c r="M14" i="6"/>
  <c r="U14" i="6" s="1"/>
  <c r="K14" i="6"/>
  <c r="P14" i="6" s="1"/>
  <c r="S13" i="6"/>
  <c r="N13" i="6"/>
  <c r="O13" i="6" s="1"/>
  <c r="M13" i="6"/>
  <c r="U13" i="6" s="1"/>
  <c r="K13" i="6"/>
  <c r="P13" i="6" s="1"/>
  <c r="S12" i="6"/>
  <c r="N12" i="6"/>
  <c r="O12" i="6" s="1"/>
  <c r="M12" i="6"/>
  <c r="U12" i="6" s="1"/>
  <c r="K12" i="6"/>
  <c r="P12" i="6" s="1"/>
  <c r="S11" i="6"/>
  <c r="N11" i="6"/>
  <c r="O11" i="6" s="1"/>
  <c r="M11" i="6"/>
  <c r="U11" i="6" s="1"/>
  <c r="K11" i="6"/>
  <c r="P11" i="6" s="1"/>
  <c r="S10" i="6"/>
  <c r="N10" i="6"/>
  <c r="O10" i="6" s="1"/>
  <c r="M10" i="6"/>
  <c r="U10" i="6" s="1"/>
  <c r="K10" i="6"/>
  <c r="P10" i="6" s="1"/>
  <c r="S9" i="6"/>
  <c r="N9" i="6"/>
  <c r="O9" i="6" s="1"/>
  <c r="M9" i="6"/>
  <c r="U9" i="6" s="1"/>
  <c r="K9" i="6"/>
  <c r="P9" i="6" s="1"/>
  <c r="S8" i="6"/>
  <c r="N8" i="6"/>
  <c r="O8" i="6" s="1"/>
  <c r="M8" i="6"/>
  <c r="U8" i="6" s="1"/>
  <c r="K8" i="6"/>
  <c r="P8" i="6" s="1"/>
  <c r="S7" i="6"/>
  <c r="N7" i="6"/>
  <c r="O7" i="6" s="1"/>
  <c r="M7" i="6"/>
  <c r="U7" i="6" s="1"/>
  <c r="K7" i="6"/>
  <c r="P7" i="6" s="1"/>
  <c r="S6" i="6"/>
  <c r="N6" i="6"/>
  <c r="O6" i="6" s="1"/>
  <c r="M6" i="6"/>
  <c r="U6" i="6" s="1"/>
  <c r="K6" i="6"/>
  <c r="P6" i="6" s="1"/>
  <c r="P56" i="2"/>
  <c r="M56" i="2"/>
  <c r="K56" i="2"/>
  <c r="L56" i="2" s="1"/>
  <c r="J56" i="2"/>
  <c r="R56" i="2" s="1"/>
  <c r="P55" i="2"/>
  <c r="M55" i="2"/>
  <c r="K55" i="2"/>
  <c r="L55" i="2" s="1"/>
  <c r="J55" i="2"/>
  <c r="R55" i="2" s="1"/>
  <c r="P54" i="2"/>
  <c r="M54" i="2"/>
  <c r="K54" i="2"/>
  <c r="L54" i="2" s="1"/>
  <c r="J54" i="2"/>
  <c r="R54" i="2" s="1"/>
  <c r="P53" i="2"/>
  <c r="M53" i="2"/>
  <c r="K53" i="2"/>
  <c r="L53" i="2" s="1"/>
  <c r="J53" i="2"/>
  <c r="Q53" i="2" s="1"/>
  <c r="P52" i="2"/>
  <c r="M52" i="2"/>
  <c r="K52" i="2"/>
  <c r="L52" i="2" s="1"/>
  <c r="J52" i="2"/>
  <c r="R52" i="2" s="1"/>
  <c r="P51" i="2"/>
  <c r="M51" i="2"/>
  <c r="K51" i="2"/>
  <c r="L51" i="2" s="1"/>
  <c r="J51" i="2"/>
  <c r="R51" i="2" s="1"/>
  <c r="P50" i="2"/>
  <c r="M50" i="2"/>
  <c r="K50" i="2"/>
  <c r="L50" i="2" s="1"/>
  <c r="J50" i="2"/>
  <c r="R50" i="2" s="1"/>
  <c r="P49" i="2"/>
  <c r="M49" i="2"/>
  <c r="K49" i="2"/>
  <c r="L49" i="2" s="1"/>
  <c r="J49" i="2"/>
  <c r="Q49" i="2" s="1"/>
  <c r="P48" i="2"/>
  <c r="M48" i="2"/>
  <c r="K48" i="2"/>
  <c r="L48" i="2" s="1"/>
  <c r="J48" i="2"/>
  <c r="R48" i="2" s="1"/>
  <c r="P47" i="2"/>
  <c r="M47" i="2"/>
  <c r="K47" i="2"/>
  <c r="L47" i="2" s="1"/>
  <c r="J47" i="2"/>
  <c r="R47" i="2" s="1"/>
  <c r="P46" i="2"/>
  <c r="M46" i="2"/>
  <c r="K46" i="2"/>
  <c r="L46" i="2" s="1"/>
  <c r="J46" i="2"/>
  <c r="R46" i="2" s="1"/>
  <c r="P45" i="2"/>
  <c r="M45" i="2"/>
  <c r="K45" i="2"/>
  <c r="L45" i="2" s="1"/>
  <c r="J45" i="2"/>
  <c r="Q45" i="2" s="1"/>
  <c r="P44" i="2"/>
  <c r="M44" i="2"/>
  <c r="K44" i="2"/>
  <c r="L44" i="2" s="1"/>
  <c r="J44" i="2"/>
  <c r="R44" i="2" s="1"/>
  <c r="P43" i="2"/>
  <c r="M43" i="2"/>
  <c r="K43" i="2"/>
  <c r="L43" i="2" s="1"/>
  <c r="J43" i="2"/>
  <c r="R43" i="2" s="1"/>
  <c r="P42" i="2"/>
  <c r="M42" i="2"/>
  <c r="K42" i="2"/>
  <c r="L42" i="2" s="1"/>
  <c r="J42" i="2"/>
  <c r="R42" i="2" s="1"/>
  <c r="P41" i="2"/>
  <c r="M41" i="2"/>
  <c r="K41" i="2"/>
  <c r="L41" i="2" s="1"/>
  <c r="J41" i="2"/>
  <c r="Q41" i="2" s="1"/>
  <c r="P40" i="2"/>
  <c r="M40" i="2"/>
  <c r="K40" i="2"/>
  <c r="L40" i="2" s="1"/>
  <c r="J40" i="2"/>
  <c r="R40" i="2" s="1"/>
  <c r="P39" i="2"/>
  <c r="M39" i="2"/>
  <c r="K39" i="2"/>
  <c r="L39" i="2" s="1"/>
  <c r="J39" i="2"/>
  <c r="R39" i="2" s="1"/>
  <c r="P38" i="2"/>
  <c r="M38" i="2"/>
  <c r="K38" i="2"/>
  <c r="L38" i="2" s="1"/>
  <c r="J38" i="2"/>
  <c r="R38" i="2" s="1"/>
  <c r="P37" i="2"/>
  <c r="M37" i="2"/>
  <c r="L37" i="2"/>
  <c r="K37" i="2"/>
  <c r="J37" i="2"/>
  <c r="Q37" i="2" s="1"/>
  <c r="P36" i="2"/>
  <c r="M36" i="2"/>
  <c r="K36" i="2"/>
  <c r="L36" i="2" s="1"/>
  <c r="J36" i="2"/>
  <c r="R36" i="2" s="1"/>
  <c r="P35" i="2"/>
  <c r="M35" i="2"/>
  <c r="K35" i="2"/>
  <c r="L35" i="2" s="1"/>
  <c r="J35" i="2"/>
  <c r="R35" i="2" s="1"/>
  <c r="P34" i="2"/>
  <c r="M34" i="2"/>
  <c r="K34" i="2"/>
  <c r="L34" i="2" s="1"/>
  <c r="J34" i="2"/>
  <c r="R34" i="2" s="1"/>
  <c r="P33" i="2"/>
  <c r="M33" i="2"/>
  <c r="K33" i="2"/>
  <c r="L33" i="2" s="1"/>
  <c r="J33" i="2"/>
  <c r="Q33" i="2" s="1"/>
  <c r="P32" i="2"/>
  <c r="M32" i="2"/>
  <c r="K32" i="2"/>
  <c r="L32" i="2" s="1"/>
  <c r="J32" i="2"/>
  <c r="R32" i="2" s="1"/>
  <c r="P31" i="2"/>
  <c r="M31" i="2"/>
  <c r="K31" i="2"/>
  <c r="L31" i="2" s="1"/>
  <c r="J31" i="2"/>
  <c r="Q31" i="2" s="1"/>
  <c r="P30" i="2"/>
  <c r="M30" i="2"/>
  <c r="K30" i="2"/>
  <c r="L30" i="2" s="1"/>
  <c r="J30" i="2"/>
  <c r="R30" i="2" s="1"/>
  <c r="P29" i="2"/>
  <c r="M29" i="2"/>
  <c r="K29" i="2"/>
  <c r="L29" i="2" s="1"/>
  <c r="J29" i="2"/>
  <c r="Q29" i="2" s="1"/>
  <c r="P28" i="2"/>
  <c r="M28" i="2"/>
  <c r="K28" i="2"/>
  <c r="L28" i="2" s="1"/>
  <c r="J28" i="2"/>
  <c r="R28" i="2" s="1"/>
  <c r="P27" i="2"/>
  <c r="M27" i="2"/>
  <c r="K27" i="2"/>
  <c r="L27" i="2" s="1"/>
  <c r="J27" i="2"/>
  <c r="Q27" i="2" s="1"/>
  <c r="P26" i="2"/>
  <c r="M26" i="2"/>
  <c r="K26" i="2"/>
  <c r="L26" i="2" s="1"/>
  <c r="J26" i="2"/>
  <c r="R26" i="2" s="1"/>
  <c r="P25" i="2"/>
  <c r="M25" i="2"/>
  <c r="L25" i="2"/>
  <c r="K25" i="2"/>
  <c r="J25" i="2"/>
  <c r="Q25" i="2" s="1"/>
  <c r="P24" i="2"/>
  <c r="M24" i="2"/>
  <c r="K24" i="2"/>
  <c r="L24" i="2" s="1"/>
  <c r="J24" i="2"/>
  <c r="R24" i="2" s="1"/>
  <c r="P23" i="2"/>
  <c r="M23" i="2"/>
  <c r="K23" i="2"/>
  <c r="L23" i="2" s="1"/>
  <c r="J23" i="2"/>
  <c r="Q23" i="2" s="1"/>
  <c r="P22" i="2"/>
  <c r="M22" i="2"/>
  <c r="K22" i="2"/>
  <c r="L22" i="2" s="1"/>
  <c r="J22" i="2"/>
  <c r="R22" i="2" s="1"/>
  <c r="P21" i="2"/>
  <c r="M21" i="2"/>
  <c r="K21" i="2"/>
  <c r="L21" i="2" s="1"/>
  <c r="J21" i="2"/>
  <c r="Q21" i="2" s="1"/>
  <c r="P20" i="2"/>
  <c r="M20" i="2"/>
  <c r="K20" i="2"/>
  <c r="L20" i="2" s="1"/>
  <c r="J20" i="2"/>
  <c r="R20" i="2" s="1"/>
  <c r="P19" i="2"/>
  <c r="M19" i="2"/>
  <c r="K19" i="2"/>
  <c r="L19" i="2" s="1"/>
  <c r="J19" i="2"/>
  <c r="R19" i="2" s="1"/>
  <c r="P18" i="2"/>
  <c r="M18" i="2"/>
  <c r="K18" i="2"/>
  <c r="L18" i="2" s="1"/>
  <c r="J18" i="2"/>
  <c r="Q18" i="2" s="1"/>
  <c r="P17" i="2"/>
  <c r="M17" i="2"/>
  <c r="L17" i="2"/>
  <c r="K17" i="2"/>
  <c r="J17" i="2"/>
  <c r="Q17" i="2" s="1"/>
  <c r="P16" i="2"/>
  <c r="M16" i="2"/>
  <c r="K16" i="2"/>
  <c r="L16" i="2" s="1"/>
  <c r="J16" i="2"/>
  <c r="R16" i="2" s="1"/>
  <c r="P15" i="2"/>
  <c r="M15" i="2"/>
  <c r="K15" i="2"/>
  <c r="L15" i="2" s="1"/>
  <c r="J15" i="2"/>
  <c r="R15" i="2" s="1"/>
  <c r="P14" i="2"/>
  <c r="M14" i="2"/>
  <c r="K14" i="2"/>
  <c r="L14" i="2" s="1"/>
  <c r="J14" i="2"/>
  <c r="R14" i="2" s="1"/>
  <c r="P13" i="2"/>
  <c r="M13" i="2"/>
  <c r="K13" i="2"/>
  <c r="L13" i="2" s="1"/>
  <c r="J13" i="2"/>
  <c r="Q13" i="2" s="1"/>
  <c r="P12" i="2"/>
  <c r="M12" i="2"/>
  <c r="K12" i="2"/>
  <c r="L12" i="2" s="1"/>
  <c r="J12" i="2"/>
  <c r="R12" i="2" s="1"/>
  <c r="P11" i="2"/>
  <c r="M11" i="2"/>
  <c r="K11" i="2"/>
  <c r="L11" i="2" s="1"/>
  <c r="J11" i="2"/>
  <c r="R11" i="2" s="1"/>
  <c r="P10" i="2"/>
  <c r="M10" i="2"/>
  <c r="K10" i="2"/>
  <c r="L10" i="2" s="1"/>
  <c r="J10" i="2"/>
  <c r="R10" i="2" s="1"/>
  <c r="P9" i="2"/>
  <c r="M9" i="2"/>
  <c r="K9" i="2"/>
  <c r="L9" i="2" s="1"/>
  <c r="J9" i="2"/>
  <c r="Q9" i="2" s="1"/>
  <c r="N5" i="4" l="1"/>
  <c r="O5" i="4" s="1"/>
  <c r="N4" i="4"/>
  <c r="O4" i="4" s="1"/>
  <c r="R5" i="4"/>
  <c r="Q4" i="4"/>
  <c r="T6" i="6"/>
  <c r="T8" i="6"/>
  <c r="T10" i="6"/>
  <c r="T12" i="6"/>
  <c r="T14" i="6"/>
  <c r="T16" i="6"/>
  <c r="T18" i="6"/>
  <c r="T20" i="6"/>
  <c r="T22" i="6"/>
  <c r="T24" i="6"/>
  <c r="T26" i="6"/>
  <c r="T28" i="6"/>
  <c r="T30" i="6"/>
  <c r="T32" i="6"/>
  <c r="T34" i="6"/>
  <c r="T36" i="6"/>
  <c r="T38" i="6"/>
  <c r="T40" i="6"/>
  <c r="T42" i="6"/>
  <c r="T44" i="6"/>
  <c r="T46" i="6"/>
  <c r="T48" i="6"/>
  <c r="T50" i="6"/>
  <c r="T52" i="6"/>
  <c r="Q6" i="6"/>
  <c r="R6" i="6" s="1"/>
  <c r="Q8" i="6"/>
  <c r="R8" i="6" s="1"/>
  <c r="Q10" i="6"/>
  <c r="R10" i="6" s="1"/>
  <c r="Q12" i="6"/>
  <c r="R12" i="6" s="1"/>
  <c r="Q14" i="6"/>
  <c r="R14" i="6" s="1"/>
  <c r="Q16" i="6"/>
  <c r="R16" i="6" s="1"/>
  <c r="Q18" i="6"/>
  <c r="R18" i="6" s="1"/>
  <c r="Q20" i="6"/>
  <c r="R20" i="6" s="1"/>
  <c r="Q22" i="6"/>
  <c r="R22" i="6" s="1"/>
  <c r="Q24" i="6"/>
  <c r="R24" i="6" s="1"/>
  <c r="Q26" i="6"/>
  <c r="R26" i="6" s="1"/>
  <c r="Q28" i="6"/>
  <c r="R28" i="6" s="1"/>
  <c r="Q30" i="6"/>
  <c r="R30" i="6" s="1"/>
  <c r="Q32" i="6"/>
  <c r="R32" i="6" s="1"/>
  <c r="Q34" i="6"/>
  <c r="R34" i="6" s="1"/>
  <c r="Q36" i="6"/>
  <c r="R36" i="6" s="1"/>
  <c r="Q38" i="6"/>
  <c r="R38" i="6" s="1"/>
  <c r="Q40" i="6"/>
  <c r="R40" i="6" s="1"/>
  <c r="Q42" i="6"/>
  <c r="R42" i="6" s="1"/>
  <c r="Q44" i="6"/>
  <c r="R44" i="6" s="1"/>
  <c r="Q46" i="6"/>
  <c r="R46" i="6" s="1"/>
  <c r="Q48" i="6"/>
  <c r="R48" i="6" s="1"/>
  <c r="Q50" i="6"/>
  <c r="R50" i="6" s="1"/>
  <c r="Q52" i="6"/>
  <c r="R52" i="6" s="1"/>
  <c r="T7" i="6"/>
  <c r="T9" i="6"/>
  <c r="T11" i="6"/>
  <c r="T13" i="6"/>
  <c r="T15" i="6"/>
  <c r="T17" i="6"/>
  <c r="T19" i="6"/>
  <c r="T21" i="6"/>
  <c r="T23" i="6"/>
  <c r="T25" i="6"/>
  <c r="T27" i="6"/>
  <c r="T29" i="6"/>
  <c r="T31" i="6"/>
  <c r="T33" i="6"/>
  <c r="T35" i="6"/>
  <c r="T37" i="6"/>
  <c r="T39" i="6"/>
  <c r="T41" i="6"/>
  <c r="T43" i="6"/>
  <c r="T45" i="6"/>
  <c r="T47" i="6"/>
  <c r="T49" i="6"/>
  <c r="T51" i="6"/>
  <c r="T53" i="6"/>
  <c r="Q7" i="6"/>
  <c r="R7" i="6" s="1"/>
  <c r="Q9" i="6"/>
  <c r="R9" i="6" s="1"/>
  <c r="Q11" i="6"/>
  <c r="R11" i="6" s="1"/>
  <c r="Q13" i="6"/>
  <c r="R13" i="6" s="1"/>
  <c r="Q15" i="6"/>
  <c r="R15" i="6" s="1"/>
  <c r="Q17" i="6"/>
  <c r="R17" i="6" s="1"/>
  <c r="Q19" i="6"/>
  <c r="R19" i="6" s="1"/>
  <c r="Q21" i="6"/>
  <c r="R21" i="6" s="1"/>
  <c r="Q23" i="6"/>
  <c r="R23" i="6" s="1"/>
  <c r="Q25" i="6"/>
  <c r="R25" i="6" s="1"/>
  <c r="Q27" i="6"/>
  <c r="R27" i="6" s="1"/>
  <c r="Q29" i="6"/>
  <c r="R29" i="6" s="1"/>
  <c r="Q31" i="6"/>
  <c r="R31" i="6" s="1"/>
  <c r="Q33" i="6"/>
  <c r="R33" i="6" s="1"/>
  <c r="Q35" i="6"/>
  <c r="R35" i="6" s="1"/>
  <c r="Q37" i="6"/>
  <c r="R37" i="6" s="1"/>
  <c r="Q39" i="6"/>
  <c r="R39" i="6" s="1"/>
  <c r="Q41" i="6"/>
  <c r="R41" i="6" s="1"/>
  <c r="Q43" i="6"/>
  <c r="R43" i="6" s="1"/>
  <c r="Q45" i="6"/>
  <c r="R45" i="6" s="1"/>
  <c r="Q47" i="6"/>
  <c r="R47" i="6" s="1"/>
  <c r="Q49" i="6"/>
  <c r="R49" i="6" s="1"/>
  <c r="Q51" i="6"/>
  <c r="R51" i="6" s="1"/>
  <c r="Q53" i="6"/>
  <c r="R53" i="6" s="1"/>
  <c r="R33" i="2"/>
  <c r="R27" i="2"/>
  <c r="R49" i="2"/>
  <c r="R29" i="2"/>
  <c r="Q46" i="2"/>
  <c r="R21" i="2"/>
  <c r="Q28" i="2"/>
  <c r="Q36" i="2"/>
  <c r="Q50" i="2"/>
  <c r="R53" i="2"/>
  <c r="Q16" i="2"/>
  <c r="Q10" i="2"/>
  <c r="Q14" i="2"/>
  <c r="Q22" i="2"/>
  <c r="Q26" i="2"/>
  <c r="Q32" i="2"/>
  <c r="Q40" i="2"/>
  <c r="Q44" i="2"/>
  <c r="Q48" i="2"/>
  <c r="Q54" i="2"/>
  <c r="Q12" i="2"/>
  <c r="Q24" i="2"/>
  <c r="Q30" i="2"/>
  <c r="Q38" i="2"/>
  <c r="Q42" i="2"/>
  <c r="Q19" i="2"/>
  <c r="Q34" i="2"/>
  <c r="R37" i="2"/>
  <c r="Q52" i="2"/>
  <c r="N9" i="2"/>
  <c r="O9" i="2" s="1"/>
  <c r="N17" i="2"/>
  <c r="O17" i="2" s="1"/>
  <c r="N10" i="2"/>
  <c r="O10" i="2" s="1"/>
  <c r="Q11" i="2"/>
  <c r="N14" i="2"/>
  <c r="O14" i="2" s="1"/>
  <c r="Q15" i="2"/>
  <c r="N19" i="2"/>
  <c r="O19" i="2" s="1"/>
  <c r="Q20" i="2"/>
  <c r="N25" i="2"/>
  <c r="O25" i="2" s="1"/>
  <c r="N41" i="2"/>
  <c r="O41" i="2" s="1"/>
  <c r="R9" i="2"/>
  <c r="R13" i="2"/>
  <c r="N18" i="2"/>
  <c r="O18" i="2" s="1"/>
  <c r="N31" i="2"/>
  <c r="O31" i="2" s="1"/>
  <c r="N11" i="2"/>
  <c r="O11" i="2" s="1"/>
  <c r="N15" i="2"/>
  <c r="O15" i="2" s="1"/>
  <c r="N20" i="2"/>
  <c r="O20" i="2" s="1"/>
  <c r="R23" i="2"/>
  <c r="N27" i="2"/>
  <c r="O27" i="2" s="1"/>
  <c r="R31" i="2"/>
  <c r="N37" i="2"/>
  <c r="O37" i="2" s="1"/>
  <c r="R45" i="2"/>
  <c r="N53" i="2"/>
  <c r="O53" i="2" s="1"/>
  <c r="N13" i="2"/>
  <c r="O13" i="2" s="1"/>
  <c r="R18" i="2"/>
  <c r="N23" i="2"/>
  <c r="O23" i="2" s="1"/>
  <c r="N45" i="2"/>
  <c r="O45" i="2" s="1"/>
  <c r="N12" i="2"/>
  <c r="O12" i="2" s="1"/>
  <c r="N16" i="2"/>
  <c r="O16" i="2" s="1"/>
  <c r="N21" i="2"/>
  <c r="O21" i="2" s="1"/>
  <c r="R25" i="2"/>
  <c r="N29" i="2"/>
  <c r="O29" i="2" s="1"/>
  <c r="N33" i="2"/>
  <c r="O33" i="2" s="1"/>
  <c r="R41" i="2"/>
  <c r="N49" i="2"/>
  <c r="O49" i="2" s="1"/>
  <c r="N22" i="2"/>
  <c r="O22" i="2" s="1"/>
  <c r="N26" i="2"/>
  <c r="O26" i="2" s="1"/>
  <c r="N30" i="2"/>
  <c r="O30" i="2" s="1"/>
  <c r="N34" i="2"/>
  <c r="O34" i="2" s="1"/>
  <c r="Q35" i="2"/>
  <c r="N38" i="2"/>
  <c r="O38" i="2" s="1"/>
  <c r="Q39" i="2"/>
  <c r="N42" i="2"/>
  <c r="O42" i="2" s="1"/>
  <c r="Q43" i="2"/>
  <c r="N46" i="2"/>
  <c r="O46" i="2" s="1"/>
  <c r="Q47" i="2"/>
  <c r="N50" i="2"/>
  <c r="O50" i="2" s="1"/>
  <c r="Q51" i="2"/>
  <c r="N54" i="2"/>
  <c r="O54" i="2" s="1"/>
  <c r="Q55" i="2"/>
  <c r="N35" i="2"/>
  <c r="O35" i="2" s="1"/>
  <c r="N39" i="2"/>
  <c r="O39" i="2" s="1"/>
  <c r="N43" i="2"/>
  <c r="O43" i="2" s="1"/>
  <c r="N47" i="2"/>
  <c r="O47" i="2" s="1"/>
  <c r="N51" i="2"/>
  <c r="O51" i="2" s="1"/>
  <c r="N55" i="2"/>
  <c r="O55" i="2" s="1"/>
  <c r="Q56" i="2"/>
  <c r="N24" i="2"/>
  <c r="O24" i="2" s="1"/>
  <c r="N28" i="2"/>
  <c r="O28" i="2" s="1"/>
  <c r="N32" i="2"/>
  <c r="O32" i="2" s="1"/>
  <c r="N36" i="2"/>
  <c r="O36" i="2" s="1"/>
  <c r="N40" i="2"/>
  <c r="O40" i="2" s="1"/>
  <c r="N44" i="2"/>
  <c r="O44" i="2" s="1"/>
  <c r="N48" i="2"/>
  <c r="O48" i="2" s="1"/>
  <c r="N52" i="2"/>
  <c r="O52" i="2" s="1"/>
  <c r="N56" i="2"/>
  <c r="O56" i="2" s="1"/>
  <c r="P52" i="5"/>
  <c r="M52" i="5"/>
  <c r="K52" i="5"/>
  <c r="L52" i="5" s="1"/>
  <c r="J52" i="5"/>
  <c r="R52" i="5" s="1"/>
  <c r="P51" i="5"/>
  <c r="M51" i="5"/>
  <c r="K51" i="5"/>
  <c r="L51" i="5" s="1"/>
  <c r="J51" i="5"/>
  <c r="R51" i="5" s="1"/>
  <c r="P50" i="5"/>
  <c r="M50" i="5"/>
  <c r="K50" i="5"/>
  <c r="L50" i="5" s="1"/>
  <c r="J50" i="5"/>
  <c r="R50" i="5" s="1"/>
  <c r="P49" i="5"/>
  <c r="M49" i="5"/>
  <c r="K49" i="5"/>
  <c r="L49" i="5" s="1"/>
  <c r="J49" i="5"/>
  <c r="Q49" i="5" s="1"/>
  <c r="P48" i="5"/>
  <c r="M48" i="5"/>
  <c r="K48" i="5"/>
  <c r="L48" i="5" s="1"/>
  <c r="J48" i="5"/>
  <c r="R48" i="5" s="1"/>
  <c r="P47" i="5"/>
  <c r="M47" i="5"/>
  <c r="K47" i="5"/>
  <c r="L47" i="5" s="1"/>
  <c r="J47" i="5"/>
  <c r="R47" i="5" s="1"/>
  <c r="P46" i="5"/>
  <c r="M46" i="5"/>
  <c r="K46" i="5"/>
  <c r="L46" i="5" s="1"/>
  <c r="J46" i="5"/>
  <c r="R46" i="5" s="1"/>
  <c r="P45" i="5"/>
  <c r="M45" i="5"/>
  <c r="K45" i="5"/>
  <c r="L45" i="5" s="1"/>
  <c r="J45" i="5"/>
  <c r="Q45" i="5" s="1"/>
  <c r="P44" i="5"/>
  <c r="M44" i="5"/>
  <c r="K44" i="5"/>
  <c r="L44" i="5" s="1"/>
  <c r="J44" i="5"/>
  <c r="R44" i="5" s="1"/>
  <c r="P43" i="5"/>
  <c r="M43" i="5"/>
  <c r="K43" i="5"/>
  <c r="L43" i="5" s="1"/>
  <c r="J43" i="5"/>
  <c r="R43" i="5" s="1"/>
  <c r="P42" i="5"/>
  <c r="M42" i="5"/>
  <c r="K42" i="5"/>
  <c r="L42" i="5" s="1"/>
  <c r="J42" i="5"/>
  <c r="R42" i="5" s="1"/>
  <c r="P41" i="5"/>
  <c r="M41" i="5"/>
  <c r="K41" i="5"/>
  <c r="L41" i="5" s="1"/>
  <c r="J41" i="5"/>
  <c r="Q41" i="5" s="1"/>
  <c r="P40" i="5"/>
  <c r="M40" i="5"/>
  <c r="K40" i="5"/>
  <c r="L40" i="5" s="1"/>
  <c r="J40" i="5"/>
  <c r="R40" i="5" s="1"/>
  <c r="P39" i="5"/>
  <c r="M39" i="5"/>
  <c r="K39" i="5"/>
  <c r="L39" i="5" s="1"/>
  <c r="J39" i="5"/>
  <c r="R39" i="5" s="1"/>
  <c r="P38" i="5"/>
  <c r="M38" i="5"/>
  <c r="K38" i="5"/>
  <c r="L38" i="5" s="1"/>
  <c r="J38" i="5"/>
  <c r="R38" i="5" s="1"/>
  <c r="P37" i="5"/>
  <c r="M37" i="5"/>
  <c r="K37" i="5"/>
  <c r="L37" i="5" s="1"/>
  <c r="J37" i="5"/>
  <c r="Q37" i="5" s="1"/>
  <c r="P36" i="5"/>
  <c r="M36" i="5"/>
  <c r="K36" i="5"/>
  <c r="L36" i="5" s="1"/>
  <c r="J36" i="5"/>
  <c r="R36" i="5" s="1"/>
  <c r="P35" i="5"/>
  <c r="M35" i="5"/>
  <c r="K35" i="5"/>
  <c r="L35" i="5" s="1"/>
  <c r="J35" i="5"/>
  <c r="R35" i="5" s="1"/>
  <c r="P34" i="5"/>
  <c r="M34" i="5"/>
  <c r="K34" i="5"/>
  <c r="L34" i="5" s="1"/>
  <c r="J34" i="5"/>
  <c r="R34" i="5" s="1"/>
  <c r="P33" i="5"/>
  <c r="M33" i="5"/>
  <c r="K33" i="5"/>
  <c r="L33" i="5" s="1"/>
  <c r="J33" i="5"/>
  <c r="Q33" i="5" s="1"/>
  <c r="P32" i="5"/>
  <c r="M32" i="5"/>
  <c r="K32" i="5"/>
  <c r="L32" i="5" s="1"/>
  <c r="J32" i="5"/>
  <c r="R32" i="5" s="1"/>
  <c r="P31" i="5"/>
  <c r="M31" i="5"/>
  <c r="K31" i="5"/>
  <c r="L31" i="5" s="1"/>
  <c r="J31" i="5"/>
  <c r="R31" i="5" s="1"/>
  <c r="P30" i="5"/>
  <c r="M30" i="5"/>
  <c r="K30" i="5"/>
  <c r="L30" i="5" s="1"/>
  <c r="J30" i="5"/>
  <c r="R30" i="5" s="1"/>
  <c r="P29" i="5"/>
  <c r="M29" i="5"/>
  <c r="K29" i="5"/>
  <c r="L29" i="5" s="1"/>
  <c r="J29" i="5"/>
  <c r="Q29" i="5" s="1"/>
  <c r="P28" i="5"/>
  <c r="M28" i="5"/>
  <c r="K28" i="5"/>
  <c r="L28" i="5" s="1"/>
  <c r="J28" i="5"/>
  <c r="R28" i="5" s="1"/>
  <c r="P27" i="5"/>
  <c r="M27" i="5"/>
  <c r="K27" i="5"/>
  <c r="L27" i="5" s="1"/>
  <c r="J27" i="5"/>
  <c r="R27" i="5" s="1"/>
  <c r="P26" i="5"/>
  <c r="M26" i="5"/>
  <c r="K26" i="5"/>
  <c r="L26" i="5" s="1"/>
  <c r="J26" i="5"/>
  <c r="R26" i="5" s="1"/>
  <c r="P25" i="5"/>
  <c r="M25" i="5"/>
  <c r="K25" i="5"/>
  <c r="L25" i="5" s="1"/>
  <c r="J25" i="5"/>
  <c r="Q25" i="5" s="1"/>
  <c r="P24" i="5"/>
  <c r="M24" i="5"/>
  <c r="K24" i="5"/>
  <c r="L24" i="5" s="1"/>
  <c r="J24" i="5"/>
  <c r="R24" i="5" s="1"/>
  <c r="P23" i="5"/>
  <c r="M23" i="5"/>
  <c r="K23" i="5"/>
  <c r="L23" i="5" s="1"/>
  <c r="J23" i="5"/>
  <c r="N23" i="5" s="1"/>
  <c r="O23" i="5" s="1"/>
  <c r="P22" i="5"/>
  <c r="M22" i="5"/>
  <c r="K22" i="5"/>
  <c r="L22" i="5" s="1"/>
  <c r="J22" i="5"/>
  <c r="R22" i="5" s="1"/>
  <c r="P21" i="5"/>
  <c r="M21" i="5"/>
  <c r="K21" i="5"/>
  <c r="L21" i="5" s="1"/>
  <c r="J21" i="5"/>
  <c r="Q21" i="5" s="1"/>
  <c r="P20" i="5"/>
  <c r="M20" i="5"/>
  <c r="K20" i="5"/>
  <c r="L20" i="5" s="1"/>
  <c r="J20" i="5"/>
  <c r="R20" i="5" s="1"/>
  <c r="P19" i="5"/>
  <c r="M19" i="5"/>
  <c r="K19" i="5"/>
  <c r="L19" i="5" s="1"/>
  <c r="J19" i="5"/>
  <c r="R19" i="5" s="1"/>
  <c r="P18" i="5"/>
  <c r="M18" i="5"/>
  <c r="K18" i="5"/>
  <c r="L18" i="5" s="1"/>
  <c r="J18" i="5"/>
  <c r="R18" i="5" s="1"/>
  <c r="P17" i="5"/>
  <c r="M17" i="5"/>
  <c r="K17" i="5"/>
  <c r="L17" i="5" s="1"/>
  <c r="J17" i="5"/>
  <c r="Q17" i="5" s="1"/>
  <c r="P16" i="5"/>
  <c r="M16" i="5"/>
  <c r="K16" i="5"/>
  <c r="L16" i="5" s="1"/>
  <c r="J16" i="5"/>
  <c r="R16" i="5" s="1"/>
  <c r="P15" i="5"/>
  <c r="M15" i="5"/>
  <c r="K15" i="5"/>
  <c r="L15" i="5" s="1"/>
  <c r="J15" i="5"/>
  <c r="Q15" i="5" s="1"/>
  <c r="P14" i="5"/>
  <c r="M14" i="5"/>
  <c r="K14" i="5"/>
  <c r="L14" i="5" s="1"/>
  <c r="J14" i="5"/>
  <c r="R14" i="5" s="1"/>
  <c r="P13" i="5"/>
  <c r="M13" i="5"/>
  <c r="K13" i="5"/>
  <c r="L13" i="5" s="1"/>
  <c r="J13" i="5"/>
  <c r="Q13" i="5" s="1"/>
  <c r="P12" i="5"/>
  <c r="M12" i="5"/>
  <c r="K12" i="5"/>
  <c r="L12" i="5" s="1"/>
  <c r="J12" i="5"/>
  <c r="R12" i="5" s="1"/>
  <c r="P11" i="5"/>
  <c r="M11" i="5"/>
  <c r="K11" i="5"/>
  <c r="L11" i="5" s="1"/>
  <c r="J11" i="5"/>
  <c r="R11" i="5" s="1"/>
  <c r="P10" i="5"/>
  <c r="M10" i="5"/>
  <c r="K10" i="5"/>
  <c r="L10" i="5" s="1"/>
  <c r="J10" i="5"/>
  <c r="R10" i="5" s="1"/>
  <c r="P9" i="5"/>
  <c r="M9" i="5"/>
  <c r="K9" i="5"/>
  <c r="L9" i="5" s="1"/>
  <c r="J9" i="5"/>
  <c r="Q9" i="5" s="1"/>
  <c r="P8" i="5"/>
  <c r="M8" i="5"/>
  <c r="K8" i="5"/>
  <c r="L8" i="5" s="1"/>
  <c r="J8" i="5"/>
  <c r="R8" i="5" s="1"/>
  <c r="P7" i="5"/>
  <c r="M7" i="5"/>
  <c r="K7" i="5"/>
  <c r="L7" i="5" s="1"/>
  <c r="J7" i="5"/>
  <c r="N7" i="5" s="1"/>
  <c r="O7" i="5" s="1"/>
  <c r="P6" i="5"/>
  <c r="M6" i="5"/>
  <c r="K6" i="5"/>
  <c r="L6" i="5" s="1"/>
  <c r="J6" i="5"/>
  <c r="R6" i="5" s="1"/>
  <c r="P5" i="5"/>
  <c r="M5" i="5"/>
  <c r="K5" i="5"/>
  <c r="L5" i="5" s="1"/>
  <c r="J5" i="5"/>
  <c r="Q5" i="5" s="1"/>
  <c r="P51" i="4"/>
  <c r="M51" i="4"/>
  <c r="K51" i="4"/>
  <c r="L51" i="4" s="1"/>
  <c r="J51" i="4"/>
  <c r="R51" i="4" s="1"/>
  <c r="P50" i="4"/>
  <c r="M50" i="4"/>
  <c r="K50" i="4"/>
  <c r="L50" i="4" s="1"/>
  <c r="J50" i="4"/>
  <c r="R50" i="4" s="1"/>
  <c r="P49" i="4"/>
  <c r="M49" i="4"/>
  <c r="K49" i="4"/>
  <c r="L49" i="4" s="1"/>
  <c r="J49" i="4"/>
  <c r="R49" i="4" s="1"/>
  <c r="P48" i="4"/>
  <c r="M48" i="4"/>
  <c r="K48" i="4"/>
  <c r="L48" i="4" s="1"/>
  <c r="J48" i="4"/>
  <c r="Q48" i="4" s="1"/>
  <c r="P47" i="4"/>
  <c r="M47" i="4"/>
  <c r="K47" i="4"/>
  <c r="L47" i="4" s="1"/>
  <c r="J47" i="4"/>
  <c r="R47" i="4" s="1"/>
  <c r="P46" i="4"/>
  <c r="M46" i="4"/>
  <c r="K46" i="4"/>
  <c r="L46" i="4" s="1"/>
  <c r="J46" i="4"/>
  <c r="R46" i="4" s="1"/>
  <c r="P45" i="4"/>
  <c r="M45" i="4"/>
  <c r="K45" i="4"/>
  <c r="L45" i="4" s="1"/>
  <c r="J45" i="4"/>
  <c r="R45" i="4" s="1"/>
  <c r="P44" i="4"/>
  <c r="M44" i="4"/>
  <c r="K44" i="4"/>
  <c r="L44" i="4" s="1"/>
  <c r="J44" i="4"/>
  <c r="R44" i="4" s="1"/>
  <c r="P43" i="4"/>
  <c r="M43" i="4"/>
  <c r="K43" i="4"/>
  <c r="L43" i="4" s="1"/>
  <c r="J43" i="4"/>
  <c r="R43" i="4" s="1"/>
  <c r="P42" i="4"/>
  <c r="M42" i="4"/>
  <c r="K42" i="4"/>
  <c r="L42" i="4" s="1"/>
  <c r="J42" i="4"/>
  <c r="R42" i="4" s="1"/>
  <c r="P41" i="4"/>
  <c r="M41" i="4"/>
  <c r="K41" i="4"/>
  <c r="L41" i="4" s="1"/>
  <c r="J41" i="4"/>
  <c r="R41" i="4" s="1"/>
  <c r="P40" i="4"/>
  <c r="M40" i="4"/>
  <c r="K40" i="4"/>
  <c r="L40" i="4" s="1"/>
  <c r="J40" i="4"/>
  <c r="R40" i="4" s="1"/>
  <c r="P39" i="4"/>
  <c r="M39" i="4"/>
  <c r="K39" i="4"/>
  <c r="L39" i="4" s="1"/>
  <c r="J39" i="4"/>
  <c r="R39" i="4" s="1"/>
  <c r="P38" i="4"/>
  <c r="M38" i="4"/>
  <c r="K38" i="4"/>
  <c r="L38" i="4" s="1"/>
  <c r="J38" i="4"/>
  <c r="R38" i="4" s="1"/>
  <c r="P37" i="4"/>
  <c r="M37" i="4"/>
  <c r="K37" i="4"/>
  <c r="L37" i="4" s="1"/>
  <c r="J37" i="4"/>
  <c r="R37" i="4" s="1"/>
  <c r="P36" i="4"/>
  <c r="M36" i="4"/>
  <c r="K36" i="4"/>
  <c r="L36" i="4" s="1"/>
  <c r="J36" i="4"/>
  <c r="R36" i="4" s="1"/>
  <c r="P35" i="4"/>
  <c r="M35" i="4"/>
  <c r="K35" i="4"/>
  <c r="L35" i="4" s="1"/>
  <c r="J35" i="4"/>
  <c r="R35" i="4" s="1"/>
  <c r="P34" i="4"/>
  <c r="M34" i="4"/>
  <c r="K34" i="4"/>
  <c r="L34" i="4" s="1"/>
  <c r="J34" i="4"/>
  <c r="R34" i="4" s="1"/>
  <c r="P33" i="4"/>
  <c r="M33" i="4"/>
  <c r="K33" i="4"/>
  <c r="L33" i="4" s="1"/>
  <c r="J33" i="4"/>
  <c r="R33" i="4" s="1"/>
  <c r="P32" i="4"/>
  <c r="M32" i="4"/>
  <c r="K32" i="4"/>
  <c r="L32" i="4" s="1"/>
  <c r="J32" i="4"/>
  <c r="R32" i="4" s="1"/>
  <c r="P31" i="4"/>
  <c r="M31" i="4"/>
  <c r="K31" i="4"/>
  <c r="L31" i="4" s="1"/>
  <c r="J31" i="4"/>
  <c r="R31" i="4" s="1"/>
  <c r="P30" i="4"/>
  <c r="M30" i="4"/>
  <c r="K30" i="4"/>
  <c r="L30" i="4" s="1"/>
  <c r="J30" i="4"/>
  <c r="R30" i="4" s="1"/>
  <c r="P29" i="4"/>
  <c r="M29" i="4"/>
  <c r="K29" i="4"/>
  <c r="L29" i="4" s="1"/>
  <c r="J29" i="4"/>
  <c r="R29" i="4" s="1"/>
  <c r="P28" i="4"/>
  <c r="M28" i="4"/>
  <c r="K28" i="4"/>
  <c r="L28" i="4" s="1"/>
  <c r="J28" i="4"/>
  <c r="R28" i="4" s="1"/>
  <c r="P27" i="4"/>
  <c r="M27" i="4"/>
  <c r="K27" i="4"/>
  <c r="L27" i="4" s="1"/>
  <c r="J27" i="4"/>
  <c r="R27" i="4" s="1"/>
  <c r="P26" i="4"/>
  <c r="M26" i="4"/>
  <c r="K26" i="4"/>
  <c r="L26" i="4" s="1"/>
  <c r="J26" i="4"/>
  <c r="R26" i="4" s="1"/>
  <c r="P25" i="4"/>
  <c r="M25" i="4"/>
  <c r="K25" i="4"/>
  <c r="L25" i="4" s="1"/>
  <c r="J25" i="4"/>
  <c r="R25" i="4" s="1"/>
  <c r="P24" i="4"/>
  <c r="M24" i="4"/>
  <c r="K24" i="4"/>
  <c r="L24" i="4" s="1"/>
  <c r="J24" i="4"/>
  <c r="R24" i="4" s="1"/>
  <c r="P23" i="4"/>
  <c r="M23" i="4"/>
  <c r="K23" i="4"/>
  <c r="L23" i="4" s="1"/>
  <c r="J23" i="4"/>
  <c r="R23" i="4" s="1"/>
  <c r="P22" i="4"/>
  <c r="M22" i="4"/>
  <c r="K22" i="4"/>
  <c r="L22" i="4" s="1"/>
  <c r="J22" i="4"/>
  <c r="R22" i="4" s="1"/>
  <c r="P21" i="4"/>
  <c r="M21" i="4"/>
  <c r="K21" i="4"/>
  <c r="L21" i="4" s="1"/>
  <c r="J21" i="4"/>
  <c r="R21" i="4" s="1"/>
  <c r="P20" i="4"/>
  <c r="M20" i="4"/>
  <c r="K20" i="4"/>
  <c r="L20" i="4" s="1"/>
  <c r="J20" i="4"/>
  <c r="R20" i="4" s="1"/>
  <c r="P19" i="4"/>
  <c r="M19" i="4"/>
  <c r="K19" i="4"/>
  <c r="L19" i="4" s="1"/>
  <c r="J19" i="4"/>
  <c r="R19" i="4" s="1"/>
  <c r="P18" i="4"/>
  <c r="M18" i="4"/>
  <c r="K18" i="4"/>
  <c r="L18" i="4" s="1"/>
  <c r="J18" i="4"/>
  <c r="R18" i="4" s="1"/>
  <c r="P17" i="4"/>
  <c r="M17" i="4"/>
  <c r="K17" i="4"/>
  <c r="L17" i="4" s="1"/>
  <c r="J17" i="4"/>
  <c r="R17" i="4" s="1"/>
  <c r="P16" i="4"/>
  <c r="M16" i="4"/>
  <c r="K16" i="4"/>
  <c r="L16" i="4" s="1"/>
  <c r="J16" i="4"/>
  <c r="R16" i="4" s="1"/>
  <c r="P15" i="4"/>
  <c r="M15" i="4"/>
  <c r="K15" i="4"/>
  <c r="L15" i="4" s="1"/>
  <c r="J15" i="4"/>
  <c r="R15" i="4" s="1"/>
  <c r="P14" i="4"/>
  <c r="M14" i="4"/>
  <c r="K14" i="4"/>
  <c r="L14" i="4" s="1"/>
  <c r="J14" i="4"/>
  <c r="R14" i="4" s="1"/>
  <c r="P13" i="4"/>
  <c r="M13" i="4"/>
  <c r="K13" i="4"/>
  <c r="L13" i="4" s="1"/>
  <c r="J13" i="4"/>
  <c r="R13" i="4" s="1"/>
  <c r="P12" i="4"/>
  <c r="M12" i="4"/>
  <c r="K12" i="4"/>
  <c r="L12" i="4" s="1"/>
  <c r="J12" i="4"/>
  <c r="R12" i="4" s="1"/>
  <c r="P11" i="4"/>
  <c r="M11" i="4"/>
  <c r="K11" i="4"/>
  <c r="L11" i="4" s="1"/>
  <c r="J11" i="4"/>
  <c r="R11" i="4" s="1"/>
  <c r="P10" i="4"/>
  <c r="M10" i="4"/>
  <c r="K10" i="4"/>
  <c r="L10" i="4" s="1"/>
  <c r="J10" i="4"/>
  <c r="R10" i="4" s="1"/>
  <c r="P9" i="4"/>
  <c r="M9" i="4"/>
  <c r="K9" i="4"/>
  <c r="L9" i="4" s="1"/>
  <c r="J9" i="4"/>
  <c r="R9" i="4" s="1"/>
  <c r="P8" i="4"/>
  <c r="M8" i="4"/>
  <c r="K8" i="4"/>
  <c r="L8" i="4" s="1"/>
  <c r="J8" i="4"/>
  <c r="R8" i="4" s="1"/>
  <c r="P7" i="4"/>
  <c r="M7" i="4"/>
  <c r="K7" i="4"/>
  <c r="L7" i="4" s="1"/>
  <c r="J7" i="4"/>
  <c r="R7" i="4" s="1"/>
  <c r="P6" i="4"/>
  <c r="M6" i="4"/>
  <c r="K6" i="4"/>
  <c r="L6" i="4" s="1"/>
  <c r="J6" i="4"/>
  <c r="R6" i="4" s="1"/>
  <c r="Q32" i="5" l="1"/>
  <c r="Q6" i="4"/>
  <c r="Q18" i="4"/>
  <c r="Q32" i="4"/>
  <c r="Q36" i="4"/>
  <c r="Q40" i="4"/>
  <c r="Q44" i="4"/>
  <c r="Q8" i="5"/>
  <c r="Q12" i="5"/>
  <c r="Q16" i="5"/>
  <c r="Q38" i="5"/>
  <c r="Q10" i="4"/>
  <c r="Q14" i="4"/>
  <c r="Q26" i="4"/>
  <c r="Q20" i="5"/>
  <c r="Q28" i="5"/>
  <c r="Q42" i="5"/>
  <c r="Q8" i="4"/>
  <c r="Q12" i="4"/>
  <c r="Q16" i="4"/>
  <c r="Q20" i="4"/>
  <c r="Q24" i="4"/>
  <c r="Q28" i="4"/>
  <c r="Q22" i="5"/>
  <c r="Q26" i="5"/>
  <c r="Q30" i="5"/>
  <c r="Q34" i="5"/>
  <c r="Q22" i="4"/>
  <c r="Q24" i="5"/>
  <c r="Q30" i="4"/>
  <c r="Q34" i="4"/>
  <c r="Q38" i="4"/>
  <c r="Q42" i="4"/>
  <c r="R7" i="5"/>
  <c r="N15" i="5"/>
  <c r="O15" i="5" s="1"/>
  <c r="R15" i="5"/>
  <c r="N19" i="5"/>
  <c r="O19" i="5" s="1"/>
  <c r="N5" i="5"/>
  <c r="O5" i="5" s="1"/>
  <c r="R5" i="5"/>
  <c r="Q6" i="5"/>
  <c r="N9" i="5"/>
  <c r="O9" i="5" s="1"/>
  <c r="R9" i="5"/>
  <c r="Q10" i="5"/>
  <c r="N13" i="5"/>
  <c r="O13" i="5" s="1"/>
  <c r="R13" i="5"/>
  <c r="Q14" i="5"/>
  <c r="N17" i="5"/>
  <c r="O17" i="5" s="1"/>
  <c r="R17" i="5"/>
  <c r="Q18" i="5"/>
  <c r="N21" i="5"/>
  <c r="O21" i="5" s="1"/>
  <c r="R21" i="5"/>
  <c r="N25" i="5"/>
  <c r="O25" i="5" s="1"/>
  <c r="R25" i="5"/>
  <c r="N29" i="5"/>
  <c r="O29" i="5" s="1"/>
  <c r="R29" i="5"/>
  <c r="N33" i="5"/>
  <c r="O33" i="5" s="1"/>
  <c r="R33" i="5"/>
  <c r="N37" i="5"/>
  <c r="O37" i="5" s="1"/>
  <c r="R37" i="5"/>
  <c r="N41" i="5"/>
  <c r="O41" i="5" s="1"/>
  <c r="R41" i="5"/>
  <c r="N45" i="5"/>
  <c r="O45" i="5" s="1"/>
  <c r="R45" i="5"/>
  <c r="Q46" i="5"/>
  <c r="N49" i="5"/>
  <c r="O49" i="5" s="1"/>
  <c r="R49" i="5"/>
  <c r="Q50" i="5"/>
  <c r="N6" i="5"/>
  <c r="O6" i="5" s="1"/>
  <c r="Q7" i="5"/>
  <c r="N10" i="5"/>
  <c r="O10" i="5" s="1"/>
  <c r="Q11" i="5"/>
  <c r="N14" i="5"/>
  <c r="O14" i="5" s="1"/>
  <c r="N18" i="5"/>
  <c r="O18" i="5" s="1"/>
  <c r="Q19" i="5"/>
  <c r="N22" i="5"/>
  <c r="O22" i="5" s="1"/>
  <c r="Q23" i="5"/>
  <c r="N26" i="5"/>
  <c r="O26" i="5" s="1"/>
  <c r="Q27" i="5"/>
  <c r="N30" i="5"/>
  <c r="O30" i="5" s="1"/>
  <c r="Q31" i="5"/>
  <c r="N34" i="5"/>
  <c r="O34" i="5" s="1"/>
  <c r="Q35" i="5"/>
  <c r="N38" i="5"/>
  <c r="O38" i="5" s="1"/>
  <c r="Q39" i="5"/>
  <c r="N42" i="5"/>
  <c r="O42" i="5" s="1"/>
  <c r="Q43" i="5"/>
  <c r="N46" i="5"/>
  <c r="O46" i="5" s="1"/>
  <c r="Q47" i="5"/>
  <c r="N50" i="5"/>
  <c r="O50" i="5" s="1"/>
  <c r="Q51" i="5"/>
  <c r="R23" i="5"/>
  <c r="N27" i="5"/>
  <c r="O27" i="5" s="1"/>
  <c r="N31" i="5"/>
  <c r="O31" i="5" s="1"/>
  <c r="N35" i="5"/>
  <c r="O35" i="5" s="1"/>
  <c r="Q36" i="5"/>
  <c r="N39" i="5"/>
  <c r="O39" i="5" s="1"/>
  <c r="Q40" i="5"/>
  <c r="N43" i="5"/>
  <c r="O43" i="5" s="1"/>
  <c r="Q44" i="5"/>
  <c r="N47" i="5"/>
  <c r="O47" i="5" s="1"/>
  <c r="Q48" i="5"/>
  <c r="N51" i="5"/>
  <c r="O51" i="5" s="1"/>
  <c r="Q52" i="5"/>
  <c r="N11" i="5"/>
  <c r="O11" i="5" s="1"/>
  <c r="N8" i="5"/>
  <c r="O8" i="5" s="1"/>
  <c r="N12" i="5"/>
  <c r="O12" i="5" s="1"/>
  <c r="N16" i="5"/>
  <c r="O16" i="5" s="1"/>
  <c r="N20" i="5"/>
  <c r="O20" i="5" s="1"/>
  <c r="N24" i="5"/>
  <c r="O24" i="5" s="1"/>
  <c r="N28" i="5"/>
  <c r="O28" i="5" s="1"/>
  <c r="N32" i="5"/>
  <c r="O32" i="5" s="1"/>
  <c r="N36" i="5"/>
  <c r="O36" i="5" s="1"/>
  <c r="N40" i="5"/>
  <c r="O40" i="5" s="1"/>
  <c r="N44" i="5"/>
  <c r="O44" i="5" s="1"/>
  <c r="N48" i="5"/>
  <c r="O48" i="5" s="1"/>
  <c r="N52" i="5"/>
  <c r="O52" i="5" s="1"/>
  <c r="N8" i="4"/>
  <c r="O8" i="4" s="1"/>
  <c r="Q9" i="4"/>
  <c r="N12" i="4"/>
  <c r="O12" i="4" s="1"/>
  <c r="Q13" i="4"/>
  <c r="N16" i="4"/>
  <c r="O16" i="4" s="1"/>
  <c r="Q17" i="4"/>
  <c r="N20" i="4"/>
  <c r="O20" i="4" s="1"/>
  <c r="Q21" i="4"/>
  <c r="N24" i="4"/>
  <c r="O24" i="4" s="1"/>
  <c r="Q25" i="4"/>
  <c r="N28" i="4"/>
  <c r="O28" i="4" s="1"/>
  <c r="Q29" i="4"/>
  <c r="N32" i="4"/>
  <c r="O32" i="4" s="1"/>
  <c r="Q33" i="4"/>
  <c r="N36" i="4"/>
  <c r="O36" i="4" s="1"/>
  <c r="Q37" i="4"/>
  <c r="N40" i="4"/>
  <c r="O40" i="4" s="1"/>
  <c r="Q41" i="4"/>
  <c r="N44" i="4"/>
  <c r="O44" i="4" s="1"/>
  <c r="Q45" i="4"/>
  <c r="N48" i="4"/>
  <c r="O48" i="4" s="1"/>
  <c r="R48" i="4"/>
  <c r="Q49" i="4"/>
  <c r="N9" i="4"/>
  <c r="O9" i="4" s="1"/>
  <c r="N13" i="4"/>
  <c r="O13" i="4" s="1"/>
  <c r="N17" i="4"/>
  <c r="O17" i="4" s="1"/>
  <c r="N21" i="4"/>
  <c r="O21" i="4" s="1"/>
  <c r="N25" i="4"/>
  <c r="O25" i="4" s="1"/>
  <c r="N29" i="4"/>
  <c r="O29" i="4" s="1"/>
  <c r="N33" i="4"/>
  <c r="O33" i="4" s="1"/>
  <c r="N37" i="4"/>
  <c r="O37" i="4" s="1"/>
  <c r="N41" i="4"/>
  <c r="O41" i="4" s="1"/>
  <c r="N45" i="4"/>
  <c r="O45" i="4" s="1"/>
  <c r="Q46" i="4"/>
  <c r="N49" i="4"/>
  <c r="O49" i="4" s="1"/>
  <c r="Q50" i="4"/>
  <c r="N6" i="4"/>
  <c r="O6" i="4" s="1"/>
  <c r="Q7" i="4"/>
  <c r="N10" i="4"/>
  <c r="O10" i="4" s="1"/>
  <c r="Q11" i="4"/>
  <c r="N14" i="4"/>
  <c r="O14" i="4" s="1"/>
  <c r="Q15" i="4"/>
  <c r="N18" i="4"/>
  <c r="O18" i="4" s="1"/>
  <c r="Q19" i="4"/>
  <c r="N22" i="4"/>
  <c r="O22" i="4" s="1"/>
  <c r="Q23" i="4"/>
  <c r="N26" i="4"/>
  <c r="O26" i="4" s="1"/>
  <c r="Q27" i="4"/>
  <c r="N30" i="4"/>
  <c r="O30" i="4" s="1"/>
  <c r="Q31" i="4"/>
  <c r="N34" i="4"/>
  <c r="O34" i="4" s="1"/>
  <c r="Q35" i="4"/>
  <c r="N38" i="4"/>
  <c r="O38" i="4" s="1"/>
  <c r="Q39" i="4"/>
  <c r="N42" i="4"/>
  <c r="O42" i="4" s="1"/>
  <c r="Q43" i="4"/>
  <c r="N46" i="4"/>
  <c r="O46" i="4" s="1"/>
  <c r="Q47" i="4"/>
  <c r="N50" i="4"/>
  <c r="O50" i="4" s="1"/>
  <c r="Q51" i="4"/>
  <c r="N7" i="4"/>
  <c r="O7" i="4" s="1"/>
  <c r="N11" i="4"/>
  <c r="O11" i="4" s="1"/>
  <c r="N15" i="4"/>
  <c r="O15" i="4" s="1"/>
  <c r="N19" i="4"/>
  <c r="O19" i="4" s="1"/>
  <c r="N23" i="4"/>
  <c r="O23" i="4" s="1"/>
  <c r="N27" i="4"/>
  <c r="O27" i="4" s="1"/>
  <c r="N31" i="4"/>
  <c r="O31" i="4" s="1"/>
  <c r="N35" i="4"/>
  <c r="O35" i="4" s="1"/>
  <c r="N39" i="4"/>
  <c r="O39" i="4" s="1"/>
  <c r="N43" i="4"/>
  <c r="O43" i="4" s="1"/>
  <c r="N47" i="4"/>
  <c r="O47" i="4" s="1"/>
  <c r="N51" i="4"/>
  <c r="O5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Muthu V. Bagavathiannan</author>
  </authors>
  <commentList>
    <comment ref="N8" authorId="0" shapeId="0" xr:uid="{28F0548E-FE5B-49A2-9B09-465D5D63D91A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Out of total excavated seed</t>
        </r>
      </text>
    </comment>
    <comment ref="R8" authorId="0" shapeId="0" xr:uid="{72F1A062-7398-442B-BAC0-E16FFBCB1739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Presented as dormancy % in the active viable seedlot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Muthu V. Bagavathiannan</author>
  </authors>
  <commentList>
    <comment ref="N8" authorId="0" shapeId="0" xr:uid="{B97B9DDD-D09A-4D7E-9924-4F3102A11BC1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Out of total excavated seed</t>
        </r>
      </text>
    </comment>
    <comment ref="R8" authorId="0" shapeId="0" xr:uid="{E20FCE46-3F6A-4216-8B91-4A4C24BBB0B6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Presented as dormancy % in the active viable seedlot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Muthu V. Bagavathiannan</author>
  </authors>
  <commentList>
    <comment ref="N5" authorId="0" shapeId="0" xr:uid="{277D262C-D4CC-4D1C-BF62-B84C8E8F43F5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Out of total excavated seed</t>
        </r>
      </text>
    </comment>
    <comment ref="R5" authorId="0" shapeId="0" xr:uid="{5266552B-20EC-4785-847F-DAF74C0AC4AF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Presented as dormancy % in the active viable seedlot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Muthu V. Bagavathiannan</author>
  </authors>
  <commentList>
    <comment ref="N3" authorId="0" shapeId="0" xr:uid="{2C1A2E8D-45BA-47CF-B751-87D2C23A695C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Out of total excavated seed</t>
        </r>
      </text>
    </comment>
    <comment ref="R3" authorId="0" shapeId="0" xr:uid="{345EE1EC-AE0D-40F5-ABAF-B9579F0E6C50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Presented as dormancy % in the active viable seedlot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Muthu V. Bagavathiannan</author>
  </authors>
  <commentList>
    <comment ref="N4" authorId="0" shapeId="0" xr:uid="{BE692F06-2489-4D2A-A0DB-F167781AA20B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Out of total excavated seed</t>
        </r>
      </text>
    </comment>
    <comment ref="R4" authorId="0" shapeId="0" xr:uid="{A4903339-6ECF-4DA6-8D0E-28AA83B54B1D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Presented as dormancy % in the active viable seedlot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Muthu V. Bagavathiannan</author>
  </authors>
  <commentList>
    <comment ref="Q5" authorId="0" shapeId="0" xr:uid="{A3773BD2-2FAE-49C3-BF3F-9F9460887EC2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Out of total excavated seed</t>
        </r>
      </text>
    </comment>
    <comment ref="U5" authorId="0" shapeId="0" xr:uid="{DFD8F8AA-ADDF-4FF1-9EB2-7F9E49F2C60F}">
      <text>
        <r>
          <rPr>
            <b/>
            <sz val="9"/>
            <color indexed="81"/>
            <rFont val="Tahoma"/>
            <family val="2"/>
          </rPr>
          <t>Muthu V. Bagavathiannan:</t>
        </r>
        <r>
          <rPr>
            <sz val="9"/>
            <color indexed="81"/>
            <rFont val="Tahoma"/>
            <family val="2"/>
          </rPr>
          <t xml:space="preserve">
Presented as dormancy % in the active viable seedlot</t>
        </r>
      </text>
    </comment>
  </commentList>
</comments>
</file>

<file path=xl/sharedStrings.xml><?xml version="1.0" encoding="utf-8"?>
<sst xmlns="http://schemas.openxmlformats.org/spreadsheetml/2006/main" count="801" uniqueCount="52">
  <si>
    <t>Location</t>
  </si>
  <si>
    <t>Species</t>
  </si>
  <si>
    <t>Depth (cm)</t>
  </si>
  <si>
    <t>Field rep</t>
  </si>
  <si>
    <t>#Seeds buried</t>
  </si>
  <si>
    <t>#seeds excavated</t>
  </si>
  <si>
    <t>#seed germinated</t>
  </si>
  <si>
    <t>#dormant seed (TZ)</t>
  </si>
  <si>
    <t xml:space="preserve">#viable seed </t>
  </si>
  <si>
    <t>Total seed loss</t>
  </si>
  <si>
    <t>Seed loss-Decay+futile germ(%)</t>
  </si>
  <si>
    <t>Germ (%)</t>
  </si>
  <si>
    <t>Viability (%)</t>
  </si>
  <si>
    <t>Non-viable (%)</t>
  </si>
  <si>
    <t>Dormancy (%) in excavated seed</t>
  </si>
  <si>
    <t>Viable seed as % of original</t>
  </si>
  <si>
    <t>Dormancy level in the seedlot (%)</t>
  </si>
  <si>
    <t>CS</t>
  </si>
  <si>
    <t>Palmer</t>
  </si>
  <si>
    <t>5cm</t>
  </si>
  <si>
    <t>25 cm</t>
  </si>
  <si>
    <t>Waterhemp</t>
  </si>
  <si>
    <t>CC</t>
  </si>
  <si>
    <t>LUB</t>
  </si>
  <si>
    <t>Study: Estimating the longevity of Palmer amaranth and waterhemp in Texas</t>
  </si>
  <si>
    <t>Notes:</t>
  </si>
  <si>
    <t>Study initiated: Mar 2016</t>
  </si>
  <si>
    <t>Germination (6mo): 10/17/2016</t>
  </si>
  <si>
    <t>Researcher: Vijay Singh</t>
  </si>
  <si>
    <t>Location: Corpus Christi, College Station, Lubbock</t>
  </si>
  <si>
    <t>Total seeds: 200 per bag (replication)</t>
  </si>
  <si>
    <t>Viable seed assumption for original seed (PA): 184/200</t>
  </si>
  <si>
    <t>Viable seed assumption for original seed (WH): 164/200</t>
  </si>
  <si>
    <t>#viable seed</t>
  </si>
  <si>
    <t>PA</t>
  </si>
  <si>
    <t>Corpus Christi</t>
  </si>
  <si>
    <t>Lubbock</t>
  </si>
  <si>
    <t>WH</t>
  </si>
  <si>
    <t>Viable seed assumption for original seed (PA): out of 200</t>
  </si>
  <si>
    <t xml:space="preserve"> </t>
  </si>
  <si>
    <t>Viable seed assumption for original seed (WH) out of 200</t>
  </si>
  <si>
    <t>.</t>
  </si>
  <si>
    <t>College Station</t>
  </si>
  <si>
    <t>Field Rep</t>
  </si>
  <si>
    <t xml:space="preserve"> No. of seeds retreived</t>
  </si>
  <si>
    <t>Germination 1 (6 Days)</t>
  </si>
  <si>
    <t>Germination 2 (12 Days)</t>
  </si>
  <si>
    <t>Germination 3 (20 Days)</t>
  </si>
  <si>
    <t>#Seeds germinated</t>
  </si>
  <si>
    <t>#dormant seeds (TZ)</t>
  </si>
  <si>
    <t>Total Seed loss</t>
  </si>
  <si>
    <t>Retrieval time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</si>
</sst>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0" fillId="0" borderId="2" xfId="0" applyBorder="1"/>
    <xf numFmtId="1" fontId="0" fillId="4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1" fontId="0" fillId="4" borderId="1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A2A5-EC65-4C51-B033-E1EA8F09894D}">
  <dimension ref="A1:S56"/>
  <sheetViews>
    <sheetView tabSelected="1" workbookViewId="0">
      <selection activeCell="Q5" sqref="Q5"/>
    </sheetView>
  </sheetViews>
  <sheetFormatPr defaultRowHeight="15" x14ac:dyDescent="0.25"/>
  <cols>
    <col min="2" max="2" width="15.85546875" customWidth="1"/>
    <col min="3" max="11" width="9.140625" style="18"/>
    <col min="12" max="12" width="12" style="18" customWidth="1"/>
    <col min="13" max="15" width="9.140625" style="18"/>
    <col min="16" max="16" width="9.5703125" style="18" customWidth="1"/>
    <col min="17" max="17" width="9.140625" style="18"/>
    <col min="18" max="18" width="10.42578125" style="18" customWidth="1"/>
  </cols>
  <sheetData>
    <row r="1" spans="1:19" x14ac:dyDescent="0.25">
      <c r="A1" t="s">
        <v>24</v>
      </c>
      <c r="K1" s="19" t="s">
        <v>25</v>
      </c>
      <c r="S1" s="20"/>
    </row>
    <row r="2" spans="1:19" x14ac:dyDescent="0.25">
      <c r="A2" t="s">
        <v>26</v>
      </c>
      <c r="K2" s="18" t="s">
        <v>27</v>
      </c>
    </row>
    <row r="3" spans="1:19" x14ac:dyDescent="0.25">
      <c r="A3" t="s">
        <v>28</v>
      </c>
    </row>
    <row r="4" spans="1:19" x14ac:dyDescent="0.25">
      <c r="A4" t="s">
        <v>29</v>
      </c>
    </row>
    <row r="5" spans="1:19" x14ac:dyDescent="0.25">
      <c r="A5" t="s">
        <v>30</v>
      </c>
    </row>
    <row r="6" spans="1:19" x14ac:dyDescent="0.25">
      <c r="A6" t="s">
        <v>31</v>
      </c>
    </row>
    <row r="7" spans="1:19" x14ac:dyDescent="0.25">
      <c r="A7" t="s">
        <v>32</v>
      </c>
    </row>
    <row r="8" spans="1:19" ht="75" x14ac:dyDescent="0.25">
      <c r="A8" s="4" t="s">
        <v>1</v>
      </c>
      <c r="B8" s="4" t="s">
        <v>0</v>
      </c>
      <c r="C8" s="4" t="s">
        <v>51</v>
      </c>
      <c r="D8" s="4" t="s">
        <v>2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5" t="s">
        <v>15</v>
      </c>
      <c r="R8" s="5" t="s">
        <v>16</v>
      </c>
    </row>
    <row r="9" spans="1:19" x14ac:dyDescent="0.25">
      <c r="A9" s="7" t="s">
        <v>34</v>
      </c>
      <c r="B9" s="7" t="s">
        <v>35</v>
      </c>
      <c r="C9" s="4">
        <v>6</v>
      </c>
      <c r="D9" s="4">
        <v>5</v>
      </c>
      <c r="E9" s="4">
        <v>1</v>
      </c>
      <c r="F9" s="4">
        <v>200</v>
      </c>
      <c r="G9" s="4">
        <v>135</v>
      </c>
      <c r="H9" s="22">
        <v>12</v>
      </c>
      <c r="I9" s="4">
        <v>101</v>
      </c>
      <c r="J9" s="22">
        <v>113</v>
      </c>
      <c r="K9" s="22">
        <v>65</v>
      </c>
      <c r="L9" s="4">
        <v>32.5</v>
      </c>
      <c r="M9" s="22">
        <v>8.8888888888888893</v>
      </c>
      <c r="N9" s="22">
        <v>83.703703703703695</v>
      </c>
      <c r="O9" s="22">
        <v>16.296296296296305</v>
      </c>
      <c r="P9" s="22">
        <v>74.81481481481481</v>
      </c>
      <c r="Q9" s="23">
        <v>66.470588235294116</v>
      </c>
      <c r="R9" s="22">
        <v>89.380530973451329</v>
      </c>
    </row>
    <row r="10" spans="1:19" x14ac:dyDescent="0.25">
      <c r="A10" s="2" t="s">
        <v>34</v>
      </c>
      <c r="B10" s="2" t="s">
        <v>35</v>
      </c>
      <c r="C10" s="1">
        <v>6</v>
      </c>
      <c r="D10" s="1">
        <v>5</v>
      </c>
      <c r="E10" s="1">
        <v>2</v>
      </c>
      <c r="F10" s="1">
        <v>200</v>
      </c>
      <c r="G10" s="1">
        <v>108</v>
      </c>
      <c r="H10" s="6">
        <v>12</v>
      </c>
      <c r="I10" s="1">
        <v>84</v>
      </c>
      <c r="J10" s="6">
        <v>96</v>
      </c>
      <c r="K10" s="6">
        <v>92</v>
      </c>
      <c r="L10" s="1">
        <v>46</v>
      </c>
      <c r="M10" s="6">
        <v>11.111111111111111</v>
      </c>
      <c r="N10" s="6">
        <v>88.888888888888886</v>
      </c>
      <c r="O10" s="6">
        <v>11.111111111111114</v>
      </c>
      <c r="P10" s="6">
        <v>77.777777777777786</v>
      </c>
      <c r="Q10" s="15">
        <v>56.470588235294116</v>
      </c>
      <c r="R10" s="6">
        <v>87.5</v>
      </c>
    </row>
    <row r="11" spans="1:19" x14ac:dyDescent="0.25">
      <c r="A11" s="2" t="s">
        <v>34</v>
      </c>
      <c r="B11" s="2" t="s">
        <v>35</v>
      </c>
      <c r="C11" s="1">
        <v>6</v>
      </c>
      <c r="D11" s="1">
        <v>5</v>
      </c>
      <c r="E11" s="1">
        <v>3</v>
      </c>
      <c r="F11" s="1">
        <v>200</v>
      </c>
      <c r="G11" s="1">
        <v>120</v>
      </c>
      <c r="H11" s="6">
        <v>22</v>
      </c>
      <c r="I11" s="1">
        <v>83</v>
      </c>
      <c r="J11" s="6">
        <v>105</v>
      </c>
      <c r="K11" s="6">
        <v>80</v>
      </c>
      <c r="L11" s="1">
        <v>40</v>
      </c>
      <c r="M11" s="6">
        <v>18.333333333333332</v>
      </c>
      <c r="N11" s="6">
        <v>87.5</v>
      </c>
      <c r="O11" s="6">
        <v>12.5</v>
      </c>
      <c r="P11" s="6">
        <v>69.166666666666671</v>
      </c>
      <c r="Q11" s="15">
        <v>61.764705882352942</v>
      </c>
      <c r="R11" s="6">
        <v>79.047619047619051</v>
      </c>
    </row>
    <row r="12" spans="1:19" x14ac:dyDescent="0.25">
      <c r="A12" s="2" t="s">
        <v>34</v>
      </c>
      <c r="B12" s="2" t="s">
        <v>35</v>
      </c>
      <c r="C12" s="1">
        <v>6</v>
      </c>
      <c r="D12" s="1">
        <v>5</v>
      </c>
      <c r="E12" s="1">
        <v>4</v>
      </c>
      <c r="F12" s="1">
        <v>200</v>
      </c>
      <c r="G12" s="1">
        <v>111</v>
      </c>
      <c r="H12" s="6">
        <v>7</v>
      </c>
      <c r="I12" s="1">
        <v>97</v>
      </c>
      <c r="J12" s="6">
        <v>104</v>
      </c>
      <c r="K12" s="6">
        <v>89</v>
      </c>
      <c r="L12" s="1">
        <v>44.5</v>
      </c>
      <c r="M12" s="6">
        <v>6.3063063063063058</v>
      </c>
      <c r="N12" s="6">
        <v>93.693693693693689</v>
      </c>
      <c r="O12" s="6">
        <v>6.3063063063063112</v>
      </c>
      <c r="P12" s="6">
        <v>87.387387387387378</v>
      </c>
      <c r="Q12" s="15">
        <v>61.176470588235297</v>
      </c>
      <c r="R12" s="6">
        <v>93.269230769230774</v>
      </c>
    </row>
    <row r="13" spans="1:19" x14ac:dyDescent="0.25">
      <c r="A13" s="2" t="s">
        <v>34</v>
      </c>
      <c r="B13" s="2" t="s">
        <v>35</v>
      </c>
      <c r="C13" s="1">
        <v>6</v>
      </c>
      <c r="D13" s="1">
        <v>25</v>
      </c>
      <c r="E13" s="1">
        <v>1</v>
      </c>
      <c r="F13" s="1">
        <v>200</v>
      </c>
      <c r="G13" s="1">
        <v>141</v>
      </c>
      <c r="H13" s="6">
        <v>11</v>
      </c>
      <c r="I13" s="1">
        <v>90</v>
      </c>
      <c r="J13" s="6">
        <v>101</v>
      </c>
      <c r="K13" s="6">
        <v>59</v>
      </c>
      <c r="L13" s="1">
        <v>29.5</v>
      </c>
      <c r="M13" s="6">
        <v>7.8014184397163122</v>
      </c>
      <c r="N13" s="6">
        <v>71.63120567375887</v>
      </c>
      <c r="O13" s="6">
        <v>28.36879432624113</v>
      </c>
      <c r="P13" s="6">
        <v>63.829787234042556</v>
      </c>
      <c r="Q13" s="15">
        <v>59.411764705882355</v>
      </c>
      <c r="R13" s="6">
        <v>89.10891089108911</v>
      </c>
    </row>
    <row r="14" spans="1:19" x14ac:dyDescent="0.25">
      <c r="A14" s="2" t="s">
        <v>34</v>
      </c>
      <c r="B14" s="2" t="s">
        <v>35</v>
      </c>
      <c r="C14" s="1">
        <v>6</v>
      </c>
      <c r="D14" s="1">
        <v>25</v>
      </c>
      <c r="E14" s="1">
        <v>2</v>
      </c>
      <c r="F14" s="1">
        <v>200</v>
      </c>
      <c r="G14" s="1">
        <v>120</v>
      </c>
      <c r="H14" s="6">
        <v>18</v>
      </c>
      <c r="I14" s="1">
        <v>76</v>
      </c>
      <c r="J14" s="6">
        <v>94</v>
      </c>
      <c r="K14" s="6">
        <v>80</v>
      </c>
      <c r="L14" s="1">
        <v>40</v>
      </c>
      <c r="M14" s="6">
        <v>15</v>
      </c>
      <c r="N14" s="6">
        <v>78.333333333333329</v>
      </c>
      <c r="O14" s="6">
        <v>21.666666666666671</v>
      </c>
      <c r="P14" s="6">
        <v>63.333333333333329</v>
      </c>
      <c r="Q14" s="15">
        <v>55.294117647058826</v>
      </c>
      <c r="R14" s="6">
        <v>80.851063829787222</v>
      </c>
    </row>
    <row r="15" spans="1:19" x14ac:dyDescent="0.25">
      <c r="A15" s="2" t="s">
        <v>34</v>
      </c>
      <c r="B15" s="2" t="s">
        <v>35</v>
      </c>
      <c r="C15" s="1">
        <v>6</v>
      </c>
      <c r="D15" s="1">
        <v>25</v>
      </c>
      <c r="E15" s="1">
        <v>3</v>
      </c>
      <c r="F15" s="1">
        <v>200</v>
      </c>
      <c r="G15" s="1">
        <v>105</v>
      </c>
      <c r="H15" s="6">
        <v>19</v>
      </c>
      <c r="I15" s="1">
        <v>73</v>
      </c>
      <c r="J15" s="6">
        <v>92</v>
      </c>
      <c r="K15" s="6">
        <v>95</v>
      </c>
      <c r="L15" s="1">
        <v>47.5</v>
      </c>
      <c r="M15" s="6">
        <v>18.095238095238095</v>
      </c>
      <c r="N15" s="6">
        <v>87.61904761904762</v>
      </c>
      <c r="O15" s="6">
        <v>12.38095238095238</v>
      </c>
      <c r="P15" s="6">
        <v>69.523809523809518</v>
      </c>
      <c r="Q15" s="15">
        <v>54.117647058823529</v>
      </c>
      <c r="R15" s="6">
        <v>79.347826086956516</v>
      </c>
    </row>
    <row r="16" spans="1:19" x14ac:dyDescent="0.25">
      <c r="A16" s="2" t="s">
        <v>34</v>
      </c>
      <c r="B16" s="2" t="s">
        <v>35</v>
      </c>
      <c r="C16" s="1">
        <v>6</v>
      </c>
      <c r="D16" s="1">
        <v>25</v>
      </c>
      <c r="E16" s="1">
        <v>4</v>
      </c>
      <c r="F16" s="1">
        <v>200</v>
      </c>
      <c r="G16" s="1">
        <v>142</v>
      </c>
      <c r="H16" s="6">
        <v>36</v>
      </c>
      <c r="I16" s="1">
        <v>96</v>
      </c>
      <c r="J16" s="6">
        <v>132</v>
      </c>
      <c r="K16" s="6">
        <v>58</v>
      </c>
      <c r="L16" s="1">
        <v>28.999999999999996</v>
      </c>
      <c r="M16" s="6">
        <v>25.352112676056336</v>
      </c>
      <c r="N16" s="6">
        <v>92.957746478873233</v>
      </c>
      <c r="O16" s="6">
        <v>7.0422535211267672</v>
      </c>
      <c r="P16" s="6">
        <v>67.605633802816897</v>
      </c>
      <c r="Q16" s="15">
        <v>77.64705882352942</v>
      </c>
      <c r="R16" s="6">
        <v>72.727272727272734</v>
      </c>
    </row>
    <row r="17" spans="1:18" x14ac:dyDescent="0.25">
      <c r="A17" s="2" t="s">
        <v>34</v>
      </c>
      <c r="B17" s="2" t="s">
        <v>36</v>
      </c>
      <c r="C17" s="1">
        <v>6</v>
      </c>
      <c r="D17" s="1">
        <v>5</v>
      </c>
      <c r="E17" s="1">
        <v>1</v>
      </c>
      <c r="F17" s="1">
        <v>200</v>
      </c>
      <c r="G17" s="1">
        <v>134</v>
      </c>
      <c r="H17" s="1">
        <v>10</v>
      </c>
      <c r="I17" s="1">
        <v>109</v>
      </c>
      <c r="J17" s="6">
        <v>119</v>
      </c>
      <c r="K17" s="6">
        <v>66</v>
      </c>
      <c r="L17" s="1">
        <v>33</v>
      </c>
      <c r="M17" s="6">
        <v>7.4626865671641784</v>
      </c>
      <c r="N17" s="6">
        <v>88.805970149253739</v>
      </c>
      <c r="O17" s="6">
        <v>11.194029850746261</v>
      </c>
      <c r="P17" s="6">
        <v>81.343283582089555</v>
      </c>
      <c r="Q17" s="15">
        <v>70</v>
      </c>
      <c r="R17" s="6">
        <v>91.596638655462186</v>
      </c>
    </row>
    <row r="18" spans="1:18" x14ac:dyDescent="0.25">
      <c r="A18" s="2" t="s">
        <v>34</v>
      </c>
      <c r="B18" s="2" t="s">
        <v>36</v>
      </c>
      <c r="C18" s="1">
        <v>6</v>
      </c>
      <c r="D18" s="1">
        <v>5</v>
      </c>
      <c r="E18" s="1">
        <v>2</v>
      </c>
      <c r="F18" s="1">
        <v>200</v>
      </c>
      <c r="G18" s="1">
        <v>86</v>
      </c>
      <c r="H18" s="1">
        <v>1</v>
      </c>
      <c r="I18" s="1">
        <v>83</v>
      </c>
      <c r="J18" s="6">
        <v>84</v>
      </c>
      <c r="K18" s="6">
        <v>114</v>
      </c>
      <c r="L18" s="1">
        <v>56.999999999999993</v>
      </c>
      <c r="M18" s="6">
        <v>1.1627906976744187</v>
      </c>
      <c r="N18" s="6">
        <v>97.674418604651152</v>
      </c>
      <c r="O18" s="6">
        <v>2.3255813953488484</v>
      </c>
      <c r="P18" s="6">
        <v>96.511627906976756</v>
      </c>
      <c r="Q18" s="15">
        <v>49.411764705882355</v>
      </c>
      <c r="R18" s="6">
        <v>98.80952380952381</v>
      </c>
    </row>
    <row r="19" spans="1:18" x14ac:dyDescent="0.25">
      <c r="A19" s="2" t="s">
        <v>34</v>
      </c>
      <c r="B19" s="2" t="s">
        <v>36</v>
      </c>
      <c r="C19" s="1">
        <v>6</v>
      </c>
      <c r="D19" s="1">
        <v>5</v>
      </c>
      <c r="E19" s="1">
        <v>3</v>
      </c>
      <c r="F19" s="1">
        <v>200</v>
      </c>
      <c r="G19" s="1">
        <v>97</v>
      </c>
      <c r="H19" s="1">
        <v>1</v>
      </c>
      <c r="I19" s="1">
        <v>88</v>
      </c>
      <c r="J19" s="6">
        <v>89</v>
      </c>
      <c r="K19" s="6">
        <v>103</v>
      </c>
      <c r="L19" s="1">
        <v>51.5</v>
      </c>
      <c r="M19" s="6">
        <v>1.0309278350515463</v>
      </c>
      <c r="N19" s="6">
        <v>91.75257731958763</v>
      </c>
      <c r="O19" s="6">
        <v>8.2474226804123703</v>
      </c>
      <c r="P19" s="6">
        <v>90.721649484536087</v>
      </c>
      <c r="Q19" s="15">
        <v>52.352941176470594</v>
      </c>
      <c r="R19" s="6">
        <v>98.876404494382015</v>
      </c>
    </row>
    <row r="20" spans="1:18" x14ac:dyDescent="0.25">
      <c r="A20" s="2" t="s">
        <v>34</v>
      </c>
      <c r="B20" s="2" t="s">
        <v>36</v>
      </c>
      <c r="C20" s="1">
        <v>6</v>
      </c>
      <c r="D20" s="1">
        <v>5</v>
      </c>
      <c r="E20" s="1">
        <v>4</v>
      </c>
      <c r="F20" s="1">
        <v>200</v>
      </c>
      <c r="G20" s="1">
        <v>122</v>
      </c>
      <c r="H20" s="1">
        <v>11</v>
      </c>
      <c r="I20" s="1">
        <v>98</v>
      </c>
      <c r="J20" s="6">
        <v>109</v>
      </c>
      <c r="K20" s="6">
        <v>78</v>
      </c>
      <c r="L20" s="1">
        <v>39</v>
      </c>
      <c r="M20" s="6">
        <v>9.0163934426229506</v>
      </c>
      <c r="N20" s="6">
        <v>89.344262295081961</v>
      </c>
      <c r="O20" s="6">
        <v>10.655737704918039</v>
      </c>
      <c r="P20" s="6">
        <v>80.327868852459019</v>
      </c>
      <c r="Q20" s="15">
        <v>64.117647058823536</v>
      </c>
      <c r="R20" s="6">
        <v>89.908256880733944</v>
      </c>
    </row>
    <row r="21" spans="1:18" x14ac:dyDescent="0.25">
      <c r="A21" s="2" t="s">
        <v>34</v>
      </c>
      <c r="B21" s="2" t="s">
        <v>36</v>
      </c>
      <c r="C21" s="1">
        <v>6</v>
      </c>
      <c r="D21" s="1">
        <v>25</v>
      </c>
      <c r="E21" s="1">
        <v>1</v>
      </c>
      <c r="F21" s="1">
        <v>200</v>
      </c>
      <c r="G21" s="1">
        <v>104</v>
      </c>
      <c r="H21" s="1">
        <v>8</v>
      </c>
      <c r="I21" s="1">
        <v>92</v>
      </c>
      <c r="J21" s="6">
        <v>100</v>
      </c>
      <c r="K21" s="6">
        <v>96</v>
      </c>
      <c r="L21" s="1">
        <v>48</v>
      </c>
      <c r="M21" s="6">
        <v>7.6923076923076925</v>
      </c>
      <c r="N21" s="6">
        <v>96.15384615384616</v>
      </c>
      <c r="O21" s="6">
        <v>3.8461538461538396</v>
      </c>
      <c r="P21" s="6">
        <v>88.461538461538453</v>
      </c>
      <c r="Q21" s="15">
        <v>58.82352941176471</v>
      </c>
      <c r="R21" s="6">
        <v>92</v>
      </c>
    </row>
    <row r="22" spans="1:18" x14ac:dyDescent="0.25">
      <c r="A22" s="2" t="s">
        <v>34</v>
      </c>
      <c r="B22" s="2" t="s">
        <v>36</v>
      </c>
      <c r="C22" s="1">
        <v>6</v>
      </c>
      <c r="D22" s="1">
        <v>25</v>
      </c>
      <c r="E22" s="1">
        <v>2</v>
      </c>
      <c r="F22" s="1">
        <v>200</v>
      </c>
      <c r="G22" s="1">
        <v>107</v>
      </c>
      <c r="H22" s="1">
        <v>0</v>
      </c>
      <c r="I22" s="1">
        <v>92</v>
      </c>
      <c r="J22" s="6">
        <v>92</v>
      </c>
      <c r="K22" s="6">
        <v>93</v>
      </c>
      <c r="L22" s="1">
        <v>46.5</v>
      </c>
      <c r="M22" s="6">
        <v>0</v>
      </c>
      <c r="N22" s="6">
        <v>85.981308411214954</v>
      </c>
      <c r="O22" s="6">
        <v>14.018691588785046</v>
      </c>
      <c r="P22" s="6">
        <v>85.981308411214954</v>
      </c>
      <c r="Q22" s="15">
        <v>54.117647058823529</v>
      </c>
      <c r="R22" s="6">
        <v>100</v>
      </c>
    </row>
    <row r="23" spans="1:18" x14ac:dyDescent="0.25">
      <c r="A23" s="2" t="s">
        <v>34</v>
      </c>
      <c r="B23" s="2" t="s">
        <v>36</v>
      </c>
      <c r="C23" s="1">
        <v>6</v>
      </c>
      <c r="D23" s="1">
        <v>25</v>
      </c>
      <c r="E23" s="1">
        <v>3</v>
      </c>
      <c r="F23" s="1">
        <v>200</v>
      </c>
      <c r="G23" s="1">
        <v>140</v>
      </c>
      <c r="H23" s="1">
        <v>8</v>
      </c>
      <c r="I23" s="1">
        <v>127</v>
      </c>
      <c r="J23" s="6">
        <v>135</v>
      </c>
      <c r="K23" s="6">
        <v>60</v>
      </c>
      <c r="L23" s="1">
        <v>30</v>
      </c>
      <c r="M23" s="6">
        <v>5.7142857142857144</v>
      </c>
      <c r="N23" s="6">
        <v>96.428571428571431</v>
      </c>
      <c r="O23" s="6">
        <v>3.5714285714285694</v>
      </c>
      <c r="P23" s="6">
        <v>90.714285714285708</v>
      </c>
      <c r="Q23" s="15">
        <v>79.411764705882348</v>
      </c>
      <c r="R23" s="6">
        <v>94.074074074074076</v>
      </c>
    </row>
    <row r="24" spans="1:18" x14ac:dyDescent="0.25">
      <c r="A24" s="2" t="s">
        <v>34</v>
      </c>
      <c r="B24" s="2" t="s">
        <v>36</v>
      </c>
      <c r="C24" s="1">
        <v>6</v>
      </c>
      <c r="D24" s="1">
        <v>25</v>
      </c>
      <c r="E24" s="1">
        <v>4</v>
      </c>
      <c r="F24" s="1">
        <v>200</v>
      </c>
      <c r="G24" s="1">
        <v>106</v>
      </c>
      <c r="H24" s="1">
        <v>7</v>
      </c>
      <c r="I24" s="1">
        <v>82</v>
      </c>
      <c r="J24" s="6">
        <v>89</v>
      </c>
      <c r="K24" s="6">
        <v>94</v>
      </c>
      <c r="L24" s="1">
        <v>47</v>
      </c>
      <c r="M24" s="6">
        <v>6.6037735849056602</v>
      </c>
      <c r="N24" s="6">
        <v>83.962264150943398</v>
      </c>
      <c r="O24" s="6">
        <v>16.037735849056602</v>
      </c>
      <c r="P24" s="6">
        <v>77.358490566037744</v>
      </c>
      <c r="Q24" s="15">
        <v>52.352941176470594</v>
      </c>
      <c r="R24" s="6">
        <v>92.134831460674164</v>
      </c>
    </row>
    <row r="25" spans="1:18" x14ac:dyDescent="0.25">
      <c r="A25" s="2" t="s">
        <v>34</v>
      </c>
      <c r="B25" s="2" t="s">
        <v>42</v>
      </c>
      <c r="C25" s="1">
        <v>6</v>
      </c>
      <c r="D25" s="1">
        <v>5</v>
      </c>
      <c r="E25" s="1">
        <v>1</v>
      </c>
      <c r="F25" s="1">
        <v>200</v>
      </c>
      <c r="G25" s="1">
        <v>150</v>
      </c>
      <c r="H25" s="1">
        <v>2</v>
      </c>
      <c r="I25" s="1">
        <v>78</v>
      </c>
      <c r="J25" s="6">
        <v>80</v>
      </c>
      <c r="K25" s="6">
        <v>50</v>
      </c>
      <c r="L25" s="1">
        <v>25</v>
      </c>
      <c r="M25" s="6">
        <v>1.3333333333333335</v>
      </c>
      <c r="N25" s="6">
        <v>53.333333333333336</v>
      </c>
      <c r="O25" s="6">
        <v>46.666666666666664</v>
      </c>
      <c r="P25" s="6">
        <v>52</v>
      </c>
      <c r="Q25" s="15">
        <v>47.058823529411761</v>
      </c>
      <c r="R25" s="6">
        <v>97.5</v>
      </c>
    </row>
    <row r="26" spans="1:18" x14ac:dyDescent="0.25">
      <c r="A26" s="2" t="s">
        <v>34</v>
      </c>
      <c r="B26" s="2" t="s">
        <v>42</v>
      </c>
      <c r="C26" s="1">
        <v>6</v>
      </c>
      <c r="D26" s="1">
        <v>5</v>
      </c>
      <c r="E26" s="1">
        <v>2</v>
      </c>
      <c r="F26" s="1">
        <v>200</v>
      </c>
      <c r="G26" s="1">
        <v>143</v>
      </c>
      <c r="H26" s="1">
        <v>1</v>
      </c>
      <c r="I26" s="1">
        <v>63</v>
      </c>
      <c r="J26" s="6">
        <v>64</v>
      </c>
      <c r="K26" s="6">
        <v>57</v>
      </c>
      <c r="L26" s="1">
        <v>28.499999999999996</v>
      </c>
      <c r="M26" s="6">
        <v>0.69930069930069927</v>
      </c>
      <c r="N26" s="6">
        <v>44.755244755244753</v>
      </c>
      <c r="O26" s="6">
        <v>55.244755244755247</v>
      </c>
      <c r="P26" s="6">
        <v>44.05594405594406</v>
      </c>
      <c r="Q26" s="15">
        <v>37.647058823529413</v>
      </c>
      <c r="R26" s="6">
        <v>98.4375</v>
      </c>
    </row>
    <row r="27" spans="1:18" x14ac:dyDescent="0.25">
      <c r="A27" s="2" t="s">
        <v>34</v>
      </c>
      <c r="B27" s="2" t="s">
        <v>42</v>
      </c>
      <c r="C27" s="1">
        <v>6</v>
      </c>
      <c r="D27" s="1">
        <v>5</v>
      </c>
      <c r="E27" s="1">
        <v>3</v>
      </c>
      <c r="F27" s="1">
        <v>200</v>
      </c>
      <c r="G27" s="1">
        <v>103</v>
      </c>
      <c r="H27" s="1">
        <v>2</v>
      </c>
      <c r="I27" s="1">
        <v>50</v>
      </c>
      <c r="J27" s="6">
        <v>52</v>
      </c>
      <c r="K27" s="6">
        <v>97</v>
      </c>
      <c r="L27" s="1">
        <v>48.5</v>
      </c>
      <c r="M27" s="6">
        <v>1.9417475728155338</v>
      </c>
      <c r="N27" s="6">
        <v>50.485436893203882</v>
      </c>
      <c r="O27" s="6">
        <v>49.514563106796118</v>
      </c>
      <c r="P27" s="6">
        <v>48.543689320388353</v>
      </c>
      <c r="Q27" s="15">
        <v>30.588235294117649</v>
      </c>
      <c r="R27" s="6">
        <v>96.15384615384616</v>
      </c>
    </row>
    <row r="28" spans="1:18" x14ac:dyDescent="0.25">
      <c r="A28" s="2" t="s">
        <v>34</v>
      </c>
      <c r="B28" s="2" t="s">
        <v>42</v>
      </c>
      <c r="C28" s="1">
        <v>6</v>
      </c>
      <c r="D28" s="1">
        <v>5</v>
      </c>
      <c r="E28" s="1">
        <v>4</v>
      </c>
      <c r="F28" s="1">
        <v>200</v>
      </c>
      <c r="G28" s="1">
        <v>158</v>
      </c>
      <c r="H28" s="1">
        <v>2</v>
      </c>
      <c r="I28" s="1">
        <v>89</v>
      </c>
      <c r="J28" s="6">
        <v>91</v>
      </c>
      <c r="K28" s="6">
        <v>42</v>
      </c>
      <c r="L28" s="1">
        <v>21</v>
      </c>
      <c r="M28" s="6">
        <v>1.2658227848101267</v>
      </c>
      <c r="N28" s="6">
        <v>57.594936708860757</v>
      </c>
      <c r="O28" s="6">
        <v>42.405063291139243</v>
      </c>
      <c r="P28" s="6">
        <v>56.329113924050631</v>
      </c>
      <c r="Q28" s="15">
        <v>53.529411764705884</v>
      </c>
      <c r="R28" s="6">
        <v>97.802197802197796</v>
      </c>
    </row>
    <row r="29" spans="1:18" x14ac:dyDescent="0.25">
      <c r="A29" s="2" t="s">
        <v>34</v>
      </c>
      <c r="B29" s="2" t="s">
        <v>42</v>
      </c>
      <c r="C29" s="1">
        <v>6</v>
      </c>
      <c r="D29" s="1">
        <v>25</v>
      </c>
      <c r="E29" s="1">
        <v>1</v>
      </c>
      <c r="F29" s="1">
        <v>200</v>
      </c>
      <c r="G29" s="1">
        <v>137</v>
      </c>
      <c r="H29" s="1">
        <v>1</v>
      </c>
      <c r="I29" s="1">
        <v>106</v>
      </c>
      <c r="J29" s="6">
        <v>107</v>
      </c>
      <c r="K29" s="6">
        <v>63</v>
      </c>
      <c r="L29" s="1">
        <v>31.5</v>
      </c>
      <c r="M29" s="6">
        <v>0.72992700729927007</v>
      </c>
      <c r="N29" s="6">
        <v>78.102189781021906</v>
      </c>
      <c r="O29" s="6">
        <v>21.897810218978094</v>
      </c>
      <c r="P29" s="6">
        <v>77.372262773722639</v>
      </c>
      <c r="Q29" s="15">
        <v>62.941176470588232</v>
      </c>
      <c r="R29" s="6">
        <v>99.065420560747668</v>
      </c>
    </row>
    <row r="30" spans="1:18" x14ac:dyDescent="0.25">
      <c r="A30" s="2" t="s">
        <v>34</v>
      </c>
      <c r="B30" s="2" t="s">
        <v>42</v>
      </c>
      <c r="C30" s="1">
        <v>6</v>
      </c>
      <c r="D30" s="1">
        <v>25</v>
      </c>
      <c r="E30" s="1">
        <v>2</v>
      </c>
      <c r="F30" s="1">
        <v>200</v>
      </c>
      <c r="G30" s="1">
        <v>172</v>
      </c>
      <c r="H30" s="1">
        <v>1</v>
      </c>
      <c r="I30" s="1">
        <v>96</v>
      </c>
      <c r="J30" s="6">
        <v>97</v>
      </c>
      <c r="K30" s="6">
        <v>28</v>
      </c>
      <c r="L30" s="1">
        <v>14.000000000000002</v>
      </c>
      <c r="M30" s="6">
        <v>0.58139534883720934</v>
      </c>
      <c r="N30" s="6">
        <v>56.395348837209305</v>
      </c>
      <c r="O30" s="6">
        <v>43.604651162790695</v>
      </c>
      <c r="P30" s="6">
        <v>55.813953488372093</v>
      </c>
      <c r="Q30" s="15">
        <v>57.058823529411761</v>
      </c>
      <c r="R30" s="6">
        <v>98.969072164948457</v>
      </c>
    </row>
    <row r="31" spans="1:18" x14ac:dyDescent="0.25">
      <c r="A31" s="2" t="s">
        <v>34</v>
      </c>
      <c r="B31" s="2" t="s">
        <v>42</v>
      </c>
      <c r="C31" s="1">
        <v>6</v>
      </c>
      <c r="D31" s="1">
        <v>25</v>
      </c>
      <c r="E31" s="1">
        <v>3</v>
      </c>
      <c r="F31" s="1">
        <v>200</v>
      </c>
      <c r="G31" s="1">
        <v>152</v>
      </c>
      <c r="H31" s="1">
        <v>1</v>
      </c>
      <c r="I31" s="1">
        <v>81</v>
      </c>
      <c r="J31" s="6">
        <v>82</v>
      </c>
      <c r="K31" s="6">
        <v>48</v>
      </c>
      <c r="L31" s="1">
        <v>24</v>
      </c>
      <c r="M31" s="6">
        <v>0.6578947368421052</v>
      </c>
      <c r="N31" s="6">
        <v>53.94736842105263</v>
      </c>
      <c r="O31" s="6">
        <v>46.05263157894737</v>
      </c>
      <c r="P31" s="6">
        <v>53.289473684210535</v>
      </c>
      <c r="Q31" s="15">
        <v>48.235294117647058</v>
      </c>
      <c r="R31" s="6">
        <v>98.780487804878049</v>
      </c>
    </row>
    <row r="32" spans="1:18" x14ac:dyDescent="0.25">
      <c r="A32" s="2" t="s">
        <v>34</v>
      </c>
      <c r="B32" s="2" t="s">
        <v>42</v>
      </c>
      <c r="C32" s="1">
        <v>6</v>
      </c>
      <c r="D32" s="1">
        <v>25</v>
      </c>
      <c r="E32" s="1">
        <v>4</v>
      </c>
      <c r="F32" s="1">
        <v>200</v>
      </c>
      <c r="G32" s="1">
        <v>145</v>
      </c>
      <c r="H32" s="1">
        <v>1</v>
      </c>
      <c r="I32" s="1">
        <v>66</v>
      </c>
      <c r="J32" s="6">
        <v>67</v>
      </c>
      <c r="K32" s="6">
        <v>55</v>
      </c>
      <c r="L32" s="1">
        <v>27.500000000000004</v>
      </c>
      <c r="M32" s="6">
        <v>0.68965517241379315</v>
      </c>
      <c r="N32" s="6">
        <v>46.206896551724135</v>
      </c>
      <c r="O32" s="6">
        <v>53.793103448275865</v>
      </c>
      <c r="P32" s="6">
        <v>45.517241379310349</v>
      </c>
      <c r="Q32" s="15">
        <v>39.411764705882355</v>
      </c>
      <c r="R32" s="6">
        <v>98.507462686567166</v>
      </c>
    </row>
    <row r="33" spans="1:18" x14ac:dyDescent="0.25">
      <c r="A33" s="2" t="s">
        <v>37</v>
      </c>
      <c r="B33" s="2" t="s">
        <v>42</v>
      </c>
      <c r="C33" s="1">
        <v>6</v>
      </c>
      <c r="D33" s="1">
        <v>5</v>
      </c>
      <c r="E33" s="1">
        <v>1</v>
      </c>
      <c r="F33" s="1">
        <v>200</v>
      </c>
      <c r="G33" s="1">
        <v>139</v>
      </c>
      <c r="H33" s="1">
        <v>11</v>
      </c>
      <c r="I33" s="1">
        <v>74</v>
      </c>
      <c r="J33" s="6">
        <v>85</v>
      </c>
      <c r="K33" s="6">
        <v>61</v>
      </c>
      <c r="L33" s="1">
        <v>30.5</v>
      </c>
      <c r="M33" s="6">
        <v>7.9136690647482011</v>
      </c>
      <c r="N33" s="6">
        <v>61.151079136690647</v>
      </c>
      <c r="O33" s="6">
        <v>38.848920863309353</v>
      </c>
      <c r="P33" s="6">
        <v>53.237410071942449</v>
      </c>
      <c r="Q33" s="15">
        <v>65.384615384615387</v>
      </c>
      <c r="R33" s="6">
        <v>87.058823529411768</v>
      </c>
    </row>
    <row r="34" spans="1:18" x14ac:dyDescent="0.25">
      <c r="A34" s="2" t="s">
        <v>37</v>
      </c>
      <c r="B34" s="2" t="s">
        <v>42</v>
      </c>
      <c r="C34" s="1">
        <v>6</v>
      </c>
      <c r="D34" s="1">
        <v>5</v>
      </c>
      <c r="E34" s="1">
        <v>2</v>
      </c>
      <c r="F34" s="1">
        <v>200</v>
      </c>
      <c r="G34" s="1">
        <v>132</v>
      </c>
      <c r="H34" s="1">
        <v>9</v>
      </c>
      <c r="I34" s="1">
        <v>66</v>
      </c>
      <c r="J34" s="6">
        <v>75</v>
      </c>
      <c r="K34" s="6">
        <v>68</v>
      </c>
      <c r="L34" s="1">
        <v>34</v>
      </c>
      <c r="M34" s="6">
        <v>6.8181818181818175</v>
      </c>
      <c r="N34" s="6">
        <v>56.81818181818182</v>
      </c>
      <c r="O34" s="6">
        <v>43.18181818181818</v>
      </c>
      <c r="P34" s="6">
        <v>50</v>
      </c>
      <c r="Q34" s="15">
        <v>57.692307692307686</v>
      </c>
      <c r="R34" s="6">
        <v>88</v>
      </c>
    </row>
    <row r="35" spans="1:18" x14ac:dyDescent="0.25">
      <c r="A35" s="2" t="s">
        <v>37</v>
      </c>
      <c r="B35" s="2" t="s">
        <v>42</v>
      </c>
      <c r="C35" s="1">
        <v>6</v>
      </c>
      <c r="D35" s="1">
        <v>5</v>
      </c>
      <c r="E35" s="1">
        <v>3</v>
      </c>
      <c r="F35" s="1">
        <v>200</v>
      </c>
      <c r="G35" s="1">
        <v>189</v>
      </c>
      <c r="H35" s="1">
        <v>1</v>
      </c>
      <c r="I35" s="1">
        <v>98</v>
      </c>
      <c r="J35" s="6">
        <v>99</v>
      </c>
      <c r="K35" s="6">
        <v>11</v>
      </c>
      <c r="L35" s="1">
        <v>5.5</v>
      </c>
      <c r="M35" s="6">
        <v>0.52910052910052907</v>
      </c>
      <c r="N35" s="6">
        <v>52.380952380952387</v>
      </c>
      <c r="O35" s="6">
        <v>47.619047619047613</v>
      </c>
      <c r="P35" s="6">
        <v>51.851851851851848</v>
      </c>
      <c r="Q35" s="15">
        <v>76.153846153846146</v>
      </c>
      <c r="R35" s="6">
        <v>98.98989898989899</v>
      </c>
    </row>
    <row r="36" spans="1:18" x14ac:dyDescent="0.25">
      <c r="A36" s="2" t="s">
        <v>37</v>
      </c>
      <c r="B36" s="2" t="s">
        <v>42</v>
      </c>
      <c r="C36" s="1">
        <v>6</v>
      </c>
      <c r="D36" s="1">
        <v>5</v>
      </c>
      <c r="E36" s="1">
        <v>4</v>
      </c>
      <c r="F36" s="1">
        <v>200</v>
      </c>
      <c r="G36" s="1">
        <v>165</v>
      </c>
      <c r="H36" s="1">
        <v>1</v>
      </c>
      <c r="I36" s="1">
        <v>76</v>
      </c>
      <c r="J36" s="6">
        <v>77</v>
      </c>
      <c r="K36" s="6">
        <v>35</v>
      </c>
      <c r="L36" s="1">
        <v>17.5</v>
      </c>
      <c r="M36" s="6">
        <v>0.60606060606060608</v>
      </c>
      <c r="N36" s="6">
        <v>46.666666666666664</v>
      </c>
      <c r="O36" s="6">
        <v>53.333333333333336</v>
      </c>
      <c r="P36" s="6">
        <v>46.060606060606062</v>
      </c>
      <c r="Q36" s="15">
        <v>59.230769230769234</v>
      </c>
      <c r="R36" s="6">
        <v>98.701298701298697</v>
      </c>
    </row>
    <row r="37" spans="1:18" x14ac:dyDescent="0.25">
      <c r="A37" s="2" t="s">
        <v>37</v>
      </c>
      <c r="B37" s="2" t="s">
        <v>42</v>
      </c>
      <c r="C37" s="1">
        <v>6</v>
      </c>
      <c r="D37" s="1">
        <v>25</v>
      </c>
      <c r="E37" s="1">
        <v>1</v>
      </c>
      <c r="F37" s="1">
        <v>200</v>
      </c>
      <c r="G37" s="1">
        <v>81</v>
      </c>
      <c r="H37" s="1">
        <v>1</v>
      </c>
      <c r="I37" s="1">
        <v>52</v>
      </c>
      <c r="J37" s="6">
        <v>53</v>
      </c>
      <c r="K37" s="6">
        <v>119</v>
      </c>
      <c r="L37" s="1">
        <v>59.5</v>
      </c>
      <c r="M37" s="6">
        <v>1.2345679012345678</v>
      </c>
      <c r="N37" s="6">
        <v>65.432098765432102</v>
      </c>
      <c r="O37" s="6">
        <v>34.567901234567898</v>
      </c>
      <c r="P37" s="6">
        <v>64.197530864197532</v>
      </c>
      <c r="Q37" s="15">
        <v>40.769230769230766</v>
      </c>
      <c r="R37" s="6">
        <v>98.113207547169807</v>
      </c>
    </row>
    <row r="38" spans="1:18" x14ac:dyDescent="0.25">
      <c r="A38" s="2" t="s">
        <v>37</v>
      </c>
      <c r="B38" s="2" t="s">
        <v>42</v>
      </c>
      <c r="C38" s="1">
        <v>6</v>
      </c>
      <c r="D38" s="1">
        <v>25</v>
      </c>
      <c r="E38" s="1">
        <v>2</v>
      </c>
      <c r="F38" s="1">
        <v>200</v>
      </c>
      <c r="G38" s="1">
        <v>174</v>
      </c>
      <c r="H38" s="1">
        <v>5</v>
      </c>
      <c r="I38" s="1">
        <v>84</v>
      </c>
      <c r="J38" s="6">
        <v>89</v>
      </c>
      <c r="K38" s="6">
        <v>26</v>
      </c>
      <c r="L38" s="1">
        <v>13</v>
      </c>
      <c r="M38" s="6">
        <v>2.8735632183908044</v>
      </c>
      <c r="N38" s="6">
        <v>51.149425287356323</v>
      </c>
      <c r="O38" s="6">
        <v>48.850574712643677</v>
      </c>
      <c r="P38" s="6">
        <v>48.275862068965516</v>
      </c>
      <c r="Q38" s="15">
        <v>68.461538461538467</v>
      </c>
      <c r="R38" s="6">
        <v>94.382022471910105</v>
      </c>
    </row>
    <row r="39" spans="1:18" x14ac:dyDescent="0.25">
      <c r="A39" s="2" t="s">
        <v>37</v>
      </c>
      <c r="B39" s="2" t="s">
        <v>42</v>
      </c>
      <c r="C39" s="1">
        <v>6</v>
      </c>
      <c r="D39" s="1">
        <v>25</v>
      </c>
      <c r="E39" s="1">
        <v>3</v>
      </c>
      <c r="F39" s="1">
        <v>200</v>
      </c>
      <c r="G39" s="1">
        <v>101</v>
      </c>
      <c r="H39" s="1">
        <v>4</v>
      </c>
      <c r="I39" s="1">
        <v>69</v>
      </c>
      <c r="J39" s="6">
        <v>73</v>
      </c>
      <c r="K39" s="6">
        <v>99</v>
      </c>
      <c r="L39" s="1">
        <v>49.5</v>
      </c>
      <c r="M39" s="6">
        <v>3.9603960396039604</v>
      </c>
      <c r="N39" s="6">
        <v>72.277227722772281</v>
      </c>
      <c r="O39" s="6">
        <v>27.722772277227719</v>
      </c>
      <c r="P39" s="6">
        <v>68.316831683168317</v>
      </c>
      <c r="Q39" s="15">
        <v>56.153846153846153</v>
      </c>
      <c r="R39" s="6">
        <v>94.520547945205479</v>
      </c>
    </row>
    <row r="40" spans="1:18" x14ac:dyDescent="0.25">
      <c r="A40" s="2" t="s">
        <v>37</v>
      </c>
      <c r="B40" s="2" t="s">
        <v>42</v>
      </c>
      <c r="C40" s="1">
        <v>6</v>
      </c>
      <c r="D40" s="1">
        <v>25</v>
      </c>
      <c r="E40" s="1">
        <v>4</v>
      </c>
      <c r="F40" s="1">
        <v>200</v>
      </c>
      <c r="G40" s="1">
        <v>164</v>
      </c>
      <c r="H40" s="1">
        <v>7</v>
      </c>
      <c r="I40" s="1">
        <v>116</v>
      </c>
      <c r="J40" s="6">
        <v>123</v>
      </c>
      <c r="K40" s="6">
        <v>36</v>
      </c>
      <c r="L40" s="1">
        <v>18</v>
      </c>
      <c r="M40" s="6">
        <v>4.2682926829268295</v>
      </c>
      <c r="N40" s="6">
        <v>75</v>
      </c>
      <c r="O40" s="6">
        <v>25</v>
      </c>
      <c r="P40" s="6">
        <v>70.731707317073173</v>
      </c>
      <c r="Q40" s="15">
        <v>94.615384615384613</v>
      </c>
      <c r="R40" s="6">
        <v>94.308943089430898</v>
      </c>
    </row>
    <row r="41" spans="1:18" x14ac:dyDescent="0.25">
      <c r="A41" s="2" t="s">
        <v>37</v>
      </c>
      <c r="B41" s="2" t="s">
        <v>35</v>
      </c>
      <c r="C41" s="1">
        <v>6</v>
      </c>
      <c r="D41" s="1">
        <v>5</v>
      </c>
      <c r="E41" s="1">
        <v>1</v>
      </c>
      <c r="F41" s="1">
        <v>200</v>
      </c>
      <c r="G41" s="1">
        <v>123</v>
      </c>
      <c r="H41" s="1">
        <v>13</v>
      </c>
      <c r="I41" s="1">
        <v>36</v>
      </c>
      <c r="J41" s="6">
        <v>49</v>
      </c>
      <c r="K41" s="6">
        <v>77</v>
      </c>
      <c r="L41" s="1">
        <v>38.5</v>
      </c>
      <c r="M41" s="6">
        <v>10.569105691056912</v>
      </c>
      <c r="N41" s="6">
        <v>39.837398373983739</v>
      </c>
      <c r="O41" s="6">
        <v>60.162601626016261</v>
      </c>
      <c r="P41" s="6">
        <v>29.268292682926827</v>
      </c>
      <c r="Q41" s="15">
        <v>37.692307692307693</v>
      </c>
      <c r="R41" s="6">
        <v>73.469387755102048</v>
      </c>
    </row>
    <row r="42" spans="1:18" x14ac:dyDescent="0.25">
      <c r="A42" s="2" t="s">
        <v>37</v>
      </c>
      <c r="B42" s="2" t="s">
        <v>35</v>
      </c>
      <c r="C42" s="1">
        <v>6</v>
      </c>
      <c r="D42" s="1">
        <v>5</v>
      </c>
      <c r="E42" s="1">
        <v>2</v>
      </c>
      <c r="F42" s="1">
        <v>200</v>
      </c>
      <c r="G42" s="1">
        <v>147</v>
      </c>
      <c r="H42" s="1">
        <v>22</v>
      </c>
      <c r="I42" s="1">
        <v>48</v>
      </c>
      <c r="J42" s="6">
        <v>70</v>
      </c>
      <c r="K42" s="6">
        <v>53</v>
      </c>
      <c r="L42" s="1">
        <v>26.5</v>
      </c>
      <c r="M42" s="6">
        <v>14.965986394557824</v>
      </c>
      <c r="N42" s="6">
        <v>47.619047619047613</v>
      </c>
      <c r="O42" s="6">
        <v>52.380952380952387</v>
      </c>
      <c r="P42" s="6">
        <v>32.653061224489797</v>
      </c>
      <c r="Q42" s="15">
        <v>53.846153846153847</v>
      </c>
      <c r="R42" s="6">
        <v>68.571428571428569</v>
      </c>
    </row>
    <row r="43" spans="1:18" x14ac:dyDescent="0.25">
      <c r="A43" s="2" t="s">
        <v>37</v>
      </c>
      <c r="B43" s="2" t="s">
        <v>35</v>
      </c>
      <c r="C43" s="1">
        <v>6</v>
      </c>
      <c r="D43" s="1">
        <v>5</v>
      </c>
      <c r="E43" s="1">
        <v>3</v>
      </c>
      <c r="F43" s="1">
        <v>200</v>
      </c>
      <c r="G43" s="1">
        <v>123</v>
      </c>
      <c r="H43" s="1">
        <v>19</v>
      </c>
      <c r="I43" s="1">
        <v>40</v>
      </c>
      <c r="J43" s="6">
        <v>59</v>
      </c>
      <c r="K43" s="6">
        <v>77</v>
      </c>
      <c r="L43" s="1">
        <v>38.5</v>
      </c>
      <c r="M43" s="6">
        <v>15.447154471544716</v>
      </c>
      <c r="N43" s="6">
        <v>47.967479674796749</v>
      </c>
      <c r="O43" s="6">
        <v>52.032520325203251</v>
      </c>
      <c r="P43" s="6">
        <v>32.520325203252028</v>
      </c>
      <c r="Q43" s="15">
        <v>45.384615384615387</v>
      </c>
      <c r="R43" s="6">
        <v>67.796610169491515</v>
      </c>
    </row>
    <row r="44" spans="1:18" x14ac:dyDescent="0.25">
      <c r="A44" s="2" t="s">
        <v>37</v>
      </c>
      <c r="B44" s="2" t="s">
        <v>35</v>
      </c>
      <c r="C44" s="1">
        <v>6</v>
      </c>
      <c r="D44" s="1">
        <v>5</v>
      </c>
      <c r="E44" s="1">
        <v>4</v>
      </c>
      <c r="F44" s="1">
        <v>200</v>
      </c>
      <c r="G44" s="1">
        <v>132</v>
      </c>
      <c r="H44" s="1">
        <v>18</v>
      </c>
      <c r="I44" s="1">
        <v>44</v>
      </c>
      <c r="J44" s="6">
        <v>62</v>
      </c>
      <c r="K44" s="6">
        <v>68</v>
      </c>
      <c r="L44" s="1">
        <v>34</v>
      </c>
      <c r="M44" s="6">
        <v>13.636363636363635</v>
      </c>
      <c r="N44" s="6">
        <v>46.969696969696969</v>
      </c>
      <c r="O44" s="6">
        <v>53.030303030303031</v>
      </c>
      <c r="P44" s="6">
        <v>33.333333333333329</v>
      </c>
      <c r="Q44" s="15">
        <v>47.692307692307693</v>
      </c>
      <c r="R44" s="6">
        <v>70.967741935483872</v>
      </c>
    </row>
    <row r="45" spans="1:18" x14ac:dyDescent="0.25">
      <c r="A45" s="2" t="s">
        <v>37</v>
      </c>
      <c r="B45" s="2" t="s">
        <v>35</v>
      </c>
      <c r="C45" s="1">
        <v>6</v>
      </c>
      <c r="D45" s="1">
        <v>25</v>
      </c>
      <c r="E45" s="1">
        <v>1</v>
      </c>
      <c r="F45" s="1">
        <v>200</v>
      </c>
      <c r="G45" s="1">
        <v>123</v>
      </c>
      <c r="H45" s="1">
        <v>14</v>
      </c>
      <c r="I45" s="1">
        <v>42</v>
      </c>
      <c r="J45" s="6">
        <v>56</v>
      </c>
      <c r="K45" s="6">
        <v>77</v>
      </c>
      <c r="L45" s="1">
        <v>38.5</v>
      </c>
      <c r="M45" s="6">
        <v>11.38211382113821</v>
      </c>
      <c r="N45" s="6">
        <v>45.528455284552841</v>
      </c>
      <c r="O45" s="6">
        <v>54.471544715447159</v>
      </c>
      <c r="P45" s="6">
        <v>34.146341463414636</v>
      </c>
      <c r="Q45" s="15">
        <v>43.07692307692308</v>
      </c>
      <c r="R45" s="6">
        <v>75</v>
      </c>
    </row>
    <row r="46" spans="1:18" x14ac:dyDescent="0.25">
      <c r="A46" s="2" t="s">
        <v>37</v>
      </c>
      <c r="B46" s="2" t="s">
        <v>35</v>
      </c>
      <c r="C46" s="1">
        <v>6</v>
      </c>
      <c r="D46" s="1">
        <v>25</v>
      </c>
      <c r="E46" s="1">
        <v>2</v>
      </c>
      <c r="F46" s="1">
        <v>200</v>
      </c>
      <c r="G46" s="1">
        <v>135</v>
      </c>
      <c r="H46" s="1">
        <v>18</v>
      </c>
      <c r="I46" s="1">
        <v>45</v>
      </c>
      <c r="J46" s="6">
        <v>63</v>
      </c>
      <c r="K46" s="6">
        <v>65</v>
      </c>
      <c r="L46" s="1">
        <v>32.5</v>
      </c>
      <c r="M46" s="6">
        <v>13.333333333333334</v>
      </c>
      <c r="N46" s="6">
        <v>46.666666666666664</v>
      </c>
      <c r="O46" s="6">
        <v>53.333333333333336</v>
      </c>
      <c r="P46" s="6">
        <v>33.333333333333329</v>
      </c>
      <c r="Q46" s="15">
        <v>48.46153846153846</v>
      </c>
      <c r="R46" s="6">
        <v>71.428571428571431</v>
      </c>
    </row>
    <row r="47" spans="1:18" x14ac:dyDescent="0.25">
      <c r="A47" s="2" t="s">
        <v>37</v>
      </c>
      <c r="B47" s="2" t="s">
        <v>35</v>
      </c>
      <c r="C47" s="1">
        <v>6</v>
      </c>
      <c r="D47" s="1">
        <v>25</v>
      </c>
      <c r="E47" s="1">
        <v>3</v>
      </c>
      <c r="F47" s="1">
        <v>200</v>
      </c>
      <c r="G47" s="1">
        <v>120</v>
      </c>
      <c r="H47" s="1">
        <v>25</v>
      </c>
      <c r="I47" s="1">
        <v>42</v>
      </c>
      <c r="J47" s="6">
        <v>67</v>
      </c>
      <c r="K47" s="6">
        <v>80</v>
      </c>
      <c r="L47" s="1">
        <v>40</v>
      </c>
      <c r="M47" s="6">
        <v>20.833333333333336</v>
      </c>
      <c r="N47" s="6">
        <v>55.833333333333336</v>
      </c>
      <c r="O47" s="6">
        <v>44.166666666666664</v>
      </c>
      <c r="P47" s="6">
        <v>35</v>
      </c>
      <c r="Q47" s="15">
        <v>51.538461538461533</v>
      </c>
      <c r="R47" s="6">
        <v>62.68656716417911</v>
      </c>
    </row>
    <row r="48" spans="1:18" x14ac:dyDescent="0.25">
      <c r="A48" s="2" t="s">
        <v>37</v>
      </c>
      <c r="B48" s="2" t="s">
        <v>35</v>
      </c>
      <c r="C48" s="1">
        <v>6</v>
      </c>
      <c r="D48" s="1">
        <v>25</v>
      </c>
      <c r="E48" s="1">
        <v>4</v>
      </c>
      <c r="F48" s="1">
        <v>200</v>
      </c>
      <c r="G48" s="1">
        <v>126</v>
      </c>
      <c r="H48" s="1">
        <v>6</v>
      </c>
      <c r="I48" s="1">
        <v>29</v>
      </c>
      <c r="J48" s="6">
        <v>35</v>
      </c>
      <c r="K48" s="6">
        <v>74</v>
      </c>
      <c r="L48" s="1">
        <v>37</v>
      </c>
      <c r="M48" s="6">
        <v>4.7619047619047619</v>
      </c>
      <c r="N48" s="6">
        <v>27.777777777777779</v>
      </c>
      <c r="O48" s="6">
        <v>72.222222222222229</v>
      </c>
      <c r="P48" s="6">
        <v>23.015873015873016</v>
      </c>
      <c r="Q48" s="15">
        <v>26.923076923076923</v>
      </c>
      <c r="R48" s="6">
        <v>82.857142857142861</v>
      </c>
    </row>
    <row r="49" spans="1:18" x14ac:dyDescent="0.25">
      <c r="A49" s="2" t="s">
        <v>37</v>
      </c>
      <c r="B49" s="2" t="s">
        <v>36</v>
      </c>
      <c r="C49" s="1">
        <v>6</v>
      </c>
      <c r="D49" s="1">
        <v>5</v>
      </c>
      <c r="E49" s="1">
        <v>1</v>
      </c>
      <c r="F49" s="1">
        <v>200</v>
      </c>
      <c r="G49" s="1">
        <v>97</v>
      </c>
      <c r="H49" s="1">
        <v>6</v>
      </c>
      <c r="I49" s="1">
        <v>41</v>
      </c>
      <c r="J49" s="6">
        <v>47</v>
      </c>
      <c r="K49" s="6">
        <v>103</v>
      </c>
      <c r="L49" s="1">
        <v>51.5</v>
      </c>
      <c r="M49" s="6">
        <v>6.1855670103092786</v>
      </c>
      <c r="N49" s="6">
        <v>48.453608247422679</v>
      </c>
      <c r="O49" s="6">
        <v>51.546391752577321</v>
      </c>
      <c r="P49" s="6">
        <v>42.268041237113401</v>
      </c>
      <c r="Q49" s="15">
        <v>36.153846153846153</v>
      </c>
      <c r="R49" s="6">
        <v>87.2340425531915</v>
      </c>
    </row>
    <row r="50" spans="1:18" x14ac:dyDescent="0.25">
      <c r="A50" s="2" t="s">
        <v>37</v>
      </c>
      <c r="B50" s="2" t="s">
        <v>36</v>
      </c>
      <c r="C50" s="1">
        <v>6</v>
      </c>
      <c r="D50" s="1">
        <v>5</v>
      </c>
      <c r="E50" s="1">
        <v>2</v>
      </c>
      <c r="F50" s="1">
        <v>200</v>
      </c>
      <c r="G50" s="1">
        <v>78</v>
      </c>
      <c r="H50" s="1">
        <v>2</v>
      </c>
      <c r="I50" s="1">
        <v>46</v>
      </c>
      <c r="J50" s="6">
        <v>48</v>
      </c>
      <c r="K50" s="6">
        <v>122</v>
      </c>
      <c r="L50" s="1">
        <v>61</v>
      </c>
      <c r="M50" s="6">
        <v>2.5641025641025639</v>
      </c>
      <c r="N50" s="6">
        <v>61.53846153846154</v>
      </c>
      <c r="O50" s="6">
        <v>38.46153846153846</v>
      </c>
      <c r="P50" s="6">
        <v>58.974358974358978</v>
      </c>
      <c r="Q50" s="15">
        <v>36.923076923076927</v>
      </c>
      <c r="R50" s="6">
        <v>95.833333333333343</v>
      </c>
    </row>
    <row r="51" spans="1:18" x14ac:dyDescent="0.25">
      <c r="A51" s="2" t="s">
        <v>37</v>
      </c>
      <c r="B51" s="2" t="s">
        <v>36</v>
      </c>
      <c r="C51" s="1">
        <v>6</v>
      </c>
      <c r="D51" s="1">
        <v>5</v>
      </c>
      <c r="E51" s="1">
        <v>3</v>
      </c>
      <c r="F51" s="1">
        <v>200</v>
      </c>
      <c r="G51" s="1">
        <v>128</v>
      </c>
      <c r="H51" s="1">
        <v>14</v>
      </c>
      <c r="I51" s="1">
        <v>68</v>
      </c>
      <c r="J51" s="6">
        <v>82</v>
      </c>
      <c r="K51" s="6">
        <v>72</v>
      </c>
      <c r="L51" s="1">
        <v>36</v>
      </c>
      <c r="M51" s="6">
        <v>10.9375</v>
      </c>
      <c r="N51" s="6">
        <v>64.0625</v>
      </c>
      <c r="O51" s="6">
        <v>35.9375</v>
      </c>
      <c r="P51" s="6">
        <v>53.125</v>
      </c>
      <c r="Q51" s="15">
        <v>63.076923076923073</v>
      </c>
      <c r="R51" s="6">
        <v>82.926829268292678</v>
      </c>
    </row>
    <row r="52" spans="1:18" x14ac:dyDescent="0.25">
      <c r="A52" s="2" t="s">
        <v>37</v>
      </c>
      <c r="B52" s="2" t="s">
        <v>36</v>
      </c>
      <c r="C52" s="1">
        <v>6</v>
      </c>
      <c r="D52" s="1">
        <v>5</v>
      </c>
      <c r="E52" s="1">
        <v>4</v>
      </c>
      <c r="F52" s="1">
        <v>200</v>
      </c>
      <c r="G52" s="1">
        <v>157</v>
      </c>
      <c r="H52" s="1">
        <v>4</v>
      </c>
      <c r="I52" s="1">
        <v>122</v>
      </c>
      <c r="J52" s="6">
        <v>126</v>
      </c>
      <c r="K52" s="6">
        <v>43</v>
      </c>
      <c r="L52" s="1">
        <v>21.5</v>
      </c>
      <c r="M52" s="6">
        <v>2.547770700636943</v>
      </c>
      <c r="N52" s="6">
        <v>80.254777070063696</v>
      </c>
      <c r="O52" s="6">
        <v>19.745222929936304</v>
      </c>
      <c r="P52" s="6">
        <v>77.70700636942675</v>
      </c>
      <c r="Q52" s="15">
        <v>96.92307692307692</v>
      </c>
      <c r="R52" s="6">
        <v>96.825396825396822</v>
      </c>
    </row>
    <row r="53" spans="1:18" x14ac:dyDescent="0.25">
      <c r="A53" s="2" t="s">
        <v>37</v>
      </c>
      <c r="B53" s="2" t="s">
        <v>36</v>
      </c>
      <c r="C53" s="1">
        <v>6</v>
      </c>
      <c r="D53" s="1">
        <v>25</v>
      </c>
      <c r="E53" s="1">
        <v>1</v>
      </c>
      <c r="F53" s="1">
        <v>200</v>
      </c>
      <c r="G53" s="1">
        <v>78</v>
      </c>
      <c r="H53" s="1">
        <v>12</v>
      </c>
      <c r="I53" s="1">
        <v>39</v>
      </c>
      <c r="J53" s="6">
        <v>51</v>
      </c>
      <c r="K53" s="6">
        <v>122</v>
      </c>
      <c r="L53" s="1">
        <v>61</v>
      </c>
      <c r="M53" s="6">
        <v>15.384615384615385</v>
      </c>
      <c r="N53" s="6">
        <v>65.384615384615387</v>
      </c>
      <c r="O53" s="6">
        <v>34.615384615384613</v>
      </c>
      <c r="P53" s="6">
        <v>50</v>
      </c>
      <c r="Q53" s="15">
        <v>39.230769230769234</v>
      </c>
      <c r="R53" s="6">
        <v>76.470588235294116</v>
      </c>
    </row>
    <row r="54" spans="1:18" x14ac:dyDescent="0.25">
      <c r="A54" s="2" t="s">
        <v>37</v>
      </c>
      <c r="B54" s="2" t="s">
        <v>36</v>
      </c>
      <c r="C54" s="1">
        <v>6</v>
      </c>
      <c r="D54" s="1">
        <v>25</v>
      </c>
      <c r="E54" s="1">
        <v>2</v>
      </c>
      <c r="F54" s="1">
        <v>200</v>
      </c>
      <c r="G54" s="1">
        <v>116</v>
      </c>
      <c r="H54" s="1">
        <v>15</v>
      </c>
      <c r="I54" s="1">
        <v>63</v>
      </c>
      <c r="J54" s="6">
        <v>78</v>
      </c>
      <c r="K54" s="6">
        <v>84</v>
      </c>
      <c r="L54" s="1">
        <v>42</v>
      </c>
      <c r="M54" s="6">
        <v>12.931034482758621</v>
      </c>
      <c r="N54" s="6">
        <v>67.241379310344826</v>
      </c>
      <c r="O54" s="6">
        <v>32.758620689655174</v>
      </c>
      <c r="P54" s="6">
        <v>54.310344827586206</v>
      </c>
      <c r="Q54" s="15">
        <v>60</v>
      </c>
      <c r="R54" s="6">
        <v>80.769230769230774</v>
      </c>
    </row>
    <row r="55" spans="1:18" x14ac:dyDescent="0.25">
      <c r="A55" s="2" t="s">
        <v>37</v>
      </c>
      <c r="B55" s="2" t="s">
        <v>36</v>
      </c>
      <c r="C55" s="1">
        <v>6</v>
      </c>
      <c r="D55" s="1">
        <v>25</v>
      </c>
      <c r="E55" s="1">
        <v>3</v>
      </c>
      <c r="F55" s="1">
        <v>200</v>
      </c>
      <c r="G55" s="1">
        <v>65</v>
      </c>
      <c r="H55" s="1">
        <v>12</v>
      </c>
      <c r="I55" s="1">
        <v>29</v>
      </c>
      <c r="J55" s="6">
        <v>41</v>
      </c>
      <c r="K55" s="6">
        <v>135</v>
      </c>
      <c r="L55" s="1">
        <v>67.5</v>
      </c>
      <c r="M55" s="6">
        <v>18.461538461538463</v>
      </c>
      <c r="N55" s="6">
        <v>63.076923076923073</v>
      </c>
      <c r="O55" s="6">
        <v>36.923076923076927</v>
      </c>
      <c r="P55" s="6">
        <v>44.61538461538462</v>
      </c>
      <c r="Q55" s="15">
        <v>31.538461538461537</v>
      </c>
      <c r="R55" s="6">
        <v>70.731707317073173</v>
      </c>
    </row>
    <row r="56" spans="1:18" x14ac:dyDescent="0.25">
      <c r="A56" s="2" t="s">
        <v>37</v>
      </c>
      <c r="B56" s="2" t="s">
        <v>36</v>
      </c>
      <c r="C56" s="1">
        <v>6</v>
      </c>
      <c r="D56" s="1">
        <v>25</v>
      </c>
      <c r="E56" s="1">
        <v>4</v>
      </c>
      <c r="F56" s="1">
        <v>200</v>
      </c>
      <c r="G56" s="1">
        <v>128</v>
      </c>
      <c r="H56" s="1">
        <v>9</v>
      </c>
      <c r="I56" s="1">
        <v>76</v>
      </c>
      <c r="J56" s="6">
        <v>85</v>
      </c>
      <c r="K56" s="6">
        <v>72</v>
      </c>
      <c r="L56" s="1">
        <v>36</v>
      </c>
      <c r="M56" s="6">
        <v>7.03125</v>
      </c>
      <c r="N56" s="6">
        <v>66.40625</v>
      </c>
      <c r="O56" s="6">
        <v>33.59375</v>
      </c>
      <c r="P56" s="6">
        <v>59.375</v>
      </c>
      <c r="Q56" s="15">
        <v>65.384615384615387</v>
      </c>
      <c r="R56" s="6">
        <v>89.411764705882362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924-B802-474F-A57E-C5AAA934600C}">
  <dimension ref="A1:R56"/>
  <sheetViews>
    <sheetView workbookViewId="0">
      <selection activeCell="U21" sqref="U21"/>
    </sheetView>
  </sheetViews>
  <sheetFormatPr defaultRowHeight="15" x14ac:dyDescent="0.25"/>
  <cols>
    <col min="2" max="2" width="16.7109375" customWidth="1"/>
    <col min="3" max="4" width="9.140625" style="1"/>
    <col min="5" max="5" width="13.28515625" style="1" customWidth="1"/>
    <col min="6" max="18" width="9.140625" style="1"/>
  </cols>
  <sheetData>
    <row r="1" spans="1:18" x14ac:dyDescent="0.25">
      <c r="A1" t="s">
        <v>24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5">
      <c r="A2" t="s">
        <v>26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x14ac:dyDescent="0.25">
      <c r="A3" t="s">
        <v>28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x14ac:dyDescent="0.25">
      <c r="A4" t="s">
        <v>29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x14ac:dyDescent="0.25">
      <c r="A5" t="s">
        <v>30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x14ac:dyDescent="0.25">
      <c r="A6" t="s">
        <v>38</v>
      </c>
      <c r="C6" s="18"/>
      <c r="D6" s="18"/>
      <c r="E6" s="18"/>
      <c r="F6" s="18">
        <v>170</v>
      </c>
      <c r="G6" s="18"/>
      <c r="H6" s="18"/>
      <c r="I6" s="18"/>
      <c r="J6" s="18"/>
      <c r="K6" s="18"/>
      <c r="L6" s="18" t="s">
        <v>39</v>
      </c>
      <c r="M6" s="18"/>
      <c r="N6" s="18"/>
      <c r="O6" s="18"/>
      <c r="P6" s="18"/>
      <c r="Q6" s="18"/>
      <c r="R6" s="18"/>
    </row>
    <row r="7" spans="1:18" x14ac:dyDescent="0.25">
      <c r="A7" t="s">
        <v>40</v>
      </c>
      <c r="C7" s="21"/>
      <c r="D7" s="21"/>
      <c r="E7" s="21"/>
      <c r="F7" s="21">
        <v>130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75" x14ac:dyDescent="0.25">
      <c r="A8" s="4" t="s">
        <v>1</v>
      </c>
      <c r="B8" s="24" t="s">
        <v>0</v>
      </c>
      <c r="C8" s="16" t="s">
        <v>51</v>
      </c>
      <c r="D8" s="16" t="s">
        <v>2</v>
      </c>
      <c r="E8" s="16" t="s">
        <v>3</v>
      </c>
      <c r="F8" s="16" t="s">
        <v>4</v>
      </c>
      <c r="G8" s="16" t="s">
        <v>5</v>
      </c>
      <c r="H8" s="16" t="s">
        <v>6</v>
      </c>
      <c r="I8" s="16" t="s">
        <v>7</v>
      </c>
      <c r="J8" s="16" t="s">
        <v>8</v>
      </c>
      <c r="K8" s="16" t="s">
        <v>9</v>
      </c>
      <c r="L8" s="16" t="s">
        <v>10</v>
      </c>
      <c r="M8" s="16" t="s">
        <v>11</v>
      </c>
      <c r="N8" s="16" t="s">
        <v>12</v>
      </c>
      <c r="O8" s="16" t="s">
        <v>13</v>
      </c>
      <c r="P8" s="16" t="s">
        <v>14</v>
      </c>
      <c r="Q8" s="17" t="s">
        <v>15</v>
      </c>
      <c r="R8" s="17" t="s">
        <v>16</v>
      </c>
    </row>
    <row r="9" spans="1:18" x14ac:dyDescent="0.25">
      <c r="A9" s="2" t="s">
        <v>34</v>
      </c>
      <c r="B9" s="14" t="s">
        <v>36</v>
      </c>
      <c r="C9" s="1">
        <v>12</v>
      </c>
      <c r="D9" s="1">
        <v>5</v>
      </c>
      <c r="E9" s="1">
        <v>1</v>
      </c>
      <c r="F9" s="1">
        <v>200</v>
      </c>
      <c r="G9" s="1">
        <v>106</v>
      </c>
      <c r="H9" s="1">
        <v>1</v>
      </c>
      <c r="I9" s="1">
        <v>3</v>
      </c>
      <c r="J9" s="6">
        <f t="shared" ref="J9:J41" si="0">H9+I9</f>
        <v>4</v>
      </c>
      <c r="K9" s="6">
        <f t="shared" ref="K9:K41" si="1">F9-G9</f>
        <v>94</v>
      </c>
      <c r="L9" s="1">
        <f t="shared" ref="L9:L41" si="2">(K9/F9)*100</f>
        <v>47</v>
      </c>
      <c r="M9" s="6">
        <f t="shared" ref="M9:M32" si="3">(H9/G9)*100</f>
        <v>0.94339622641509435</v>
      </c>
      <c r="N9" s="6">
        <f t="shared" ref="N9:N32" si="4">(J9/G9)*100</f>
        <v>3.7735849056603774</v>
      </c>
      <c r="O9" s="6">
        <f t="shared" ref="O9:O32" si="5">100-N9</f>
        <v>96.226415094339629</v>
      </c>
      <c r="P9" s="6">
        <f t="shared" ref="P9:P41" si="6">(I9/G9)*100</f>
        <v>2.8301886792452833</v>
      </c>
      <c r="Q9" s="15">
        <f t="shared" ref="Q9:Q32" si="7">(J9/$F$6)*100</f>
        <v>2.3529411764705883</v>
      </c>
      <c r="R9" s="6">
        <f t="shared" ref="R9:R41" si="8">(I9/J9)*100</f>
        <v>75</v>
      </c>
    </row>
    <row r="10" spans="1:18" x14ac:dyDescent="0.25">
      <c r="A10" s="2" t="s">
        <v>34</v>
      </c>
      <c r="B10" s="14" t="s">
        <v>36</v>
      </c>
      <c r="C10" s="1">
        <v>12</v>
      </c>
      <c r="D10" s="1">
        <v>25</v>
      </c>
      <c r="E10" s="1">
        <v>1</v>
      </c>
      <c r="F10" s="1">
        <v>200</v>
      </c>
      <c r="G10" s="1">
        <v>160</v>
      </c>
      <c r="H10" s="1">
        <v>3</v>
      </c>
      <c r="I10" s="1">
        <v>2</v>
      </c>
      <c r="J10" s="6">
        <f t="shared" si="0"/>
        <v>5</v>
      </c>
      <c r="K10" s="6">
        <f t="shared" si="1"/>
        <v>40</v>
      </c>
      <c r="L10" s="1">
        <f t="shared" si="2"/>
        <v>20</v>
      </c>
      <c r="M10" s="6">
        <f t="shared" si="3"/>
        <v>1.875</v>
      </c>
      <c r="N10" s="6">
        <f t="shared" si="4"/>
        <v>3.125</v>
      </c>
      <c r="O10" s="6">
        <f t="shared" si="5"/>
        <v>96.875</v>
      </c>
      <c r="P10" s="6">
        <f t="shared" si="6"/>
        <v>1.25</v>
      </c>
      <c r="Q10" s="15">
        <f t="shared" si="7"/>
        <v>2.9411764705882351</v>
      </c>
      <c r="R10" s="6">
        <f t="shared" si="8"/>
        <v>40</v>
      </c>
    </row>
    <row r="11" spans="1:18" x14ac:dyDescent="0.25">
      <c r="A11" s="2" t="s">
        <v>34</v>
      </c>
      <c r="B11" s="14" t="s">
        <v>36</v>
      </c>
      <c r="C11" s="1">
        <v>12</v>
      </c>
      <c r="D11" s="1">
        <v>25</v>
      </c>
      <c r="E11" s="1">
        <v>2</v>
      </c>
      <c r="F11" s="1">
        <v>200</v>
      </c>
      <c r="G11" s="1">
        <v>117</v>
      </c>
      <c r="H11" s="1">
        <v>2</v>
      </c>
      <c r="I11" s="1">
        <v>8</v>
      </c>
      <c r="J11" s="6">
        <f t="shared" si="0"/>
        <v>10</v>
      </c>
      <c r="K11" s="6">
        <f t="shared" si="1"/>
        <v>83</v>
      </c>
      <c r="L11" s="1">
        <f t="shared" si="2"/>
        <v>41.5</v>
      </c>
      <c r="M11" s="6">
        <f t="shared" si="3"/>
        <v>1.7094017094017095</v>
      </c>
      <c r="N11" s="6">
        <f t="shared" si="4"/>
        <v>8.5470085470085468</v>
      </c>
      <c r="O11" s="6">
        <f t="shared" si="5"/>
        <v>91.452991452991455</v>
      </c>
      <c r="P11" s="6">
        <f t="shared" si="6"/>
        <v>6.8376068376068382</v>
      </c>
      <c r="Q11" s="15">
        <f t="shared" si="7"/>
        <v>5.8823529411764701</v>
      </c>
      <c r="R11" s="6">
        <f t="shared" si="8"/>
        <v>80</v>
      </c>
    </row>
    <row r="12" spans="1:18" x14ac:dyDescent="0.25">
      <c r="A12" s="2" t="s">
        <v>34</v>
      </c>
      <c r="B12" s="14" t="s">
        <v>36</v>
      </c>
      <c r="C12" s="1">
        <v>12</v>
      </c>
      <c r="D12" s="1">
        <v>5</v>
      </c>
      <c r="E12" s="1">
        <v>2</v>
      </c>
      <c r="F12" s="1">
        <v>200</v>
      </c>
      <c r="G12" s="1">
        <v>99</v>
      </c>
      <c r="H12" s="1">
        <v>1</v>
      </c>
      <c r="I12" s="1">
        <v>0</v>
      </c>
      <c r="J12" s="6">
        <f t="shared" si="0"/>
        <v>1</v>
      </c>
      <c r="K12" s="6">
        <f t="shared" si="1"/>
        <v>101</v>
      </c>
      <c r="L12" s="1">
        <f t="shared" si="2"/>
        <v>50.5</v>
      </c>
      <c r="M12" s="6">
        <f t="shared" si="3"/>
        <v>1.0101010101010102</v>
      </c>
      <c r="N12" s="6">
        <f t="shared" si="4"/>
        <v>1.0101010101010102</v>
      </c>
      <c r="O12" s="6">
        <f t="shared" si="5"/>
        <v>98.98989898989899</v>
      </c>
      <c r="P12" s="6">
        <f t="shared" si="6"/>
        <v>0</v>
      </c>
      <c r="Q12" s="15">
        <f t="shared" si="7"/>
        <v>0.58823529411764708</v>
      </c>
      <c r="R12" s="6">
        <f t="shared" si="8"/>
        <v>0</v>
      </c>
    </row>
    <row r="13" spans="1:18" x14ac:dyDescent="0.25">
      <c r="A13" s="2" t="s">
        <v>34</v>
      </c>
      <c r="B13" s="14" t="s">
        <v>36</v>
      </c>
      <c r="C13" s="1">
        <v>12</v>
      </c>
      <c r="D13" s="1">
        <v>5</v>
      </c>
      <c r="E13" s="1">
        <v>3</v>
      </c>
      <c r="F13" s="1">
        <v>200</v>
      </c>
      <c r="G13" s="1">
        <v>114</v>
      </c>
      <c r="H13" s="1">
        <v>1</v>
      </c>
      <c r="I13" s="1">
        <v>0</v>
      </c>
      <c r="J13" s="6">
        <f t="shared" si="0"/>
        <v>1</v>
      </c>
      <c r="K13" s="6">
        <f t="shared" si="1"/>
        <v>86</v>
      </c>
      <c r="L13" s="1">
        <f t="shared" si="2"/>
        <v>43</v>
      </c>
      <c r="M13" s="6">
        <f t="shared" si="3"/>
        <v>0.8771929824561403</v>
      </c>
      <c r="N13" s="6">
        <f t="shared" si="4"/>
        <v>0.8771929824561403</v>
      </c>
      <c r="O13" s="6">
        <f t="shared" si="5"/>
        <v>99.122807017543863</v>
      </c>
      <c r="P13" s="6">
        <f t="shared" si="6"/>
        <v>0</v>
      </c>
      <c r="Q13" s="15">
        <f t="shared" si="7"/>
        <v>0.58823529411764708</v>
      </c>
      <c r="R13" s="6">
        <f t="shared" si="8"/>
        <v>0</v>
      </c>
    </row>
    <row r="14" spans="1:18" x14ac:dyDescent="0.25">
      <c r="A14" s="2" t="s">
        <v>34</v>
      </c>
      <c r="B14" s="14" t="s">
        <v>36</v>
      </c>
      <c r="C14" s="1">
        <v>12</v>
      </c>
      <c r="D14" s="1">
        <v>25</v>
      </c>
      <c r="E14" s="1">
        <v>3</v>
      </c>
      <c r="F14" s="1">
        <v>200</v>
      </c>
      <c r="G14" s="1">
        <v>119</v>
      </c>
      <c r="H14" s="1">
        <v>0</v>
      </c>
      <c r="I14" s="1">
        <v>5</v>
      </c>
      <c r="J14" s="6">
        <f t="shared" si="0"/>
        <v>5</v>
      </c>
      <c r="K14" s="6">
        <f t="shared" si="1"/>
        <v>81</v>
      </c>
      <c r="L14" s="1">
        <f t="shared" si="2"/>
        <v>40.5</v>
      </c>
      <c r="M14" s="6">
        <f t="shared" si="3"/>
        <v>0</v>
      </c>
      <c r="N14" s="6">
        <f t="shared" si="4"/>
        <v>4.2016806722689077</v>
      </c>
      <c r="O14" s="6">
        <f t="shared" si="5"/>
        <v>95.798319327731093</v>
      </c>
      <c r="P14" s="6">
        <f t="shared" si="6"/>
        <v>4.2016806722689077</v>
      </c>
      <c r="Q14" s="15">
        <f t="shared" si="7"/>
        <v>2.9411764705882351</v>
      </c>
      <c r="R14" s="6">
        <f t="shared" si="8"/>
        <v>100</v>
      </c>
    </row>
    <row r="15" spans="1:18" x14ac:dyDescent="0.25">
      <c r="A15" s="2" t="s">
        <v>34</v>
      </c>
      <c r="B15" s="14" t="s">
        <v>36</v>
      </c>
      <c r="C15" s="1">
        <v>12</v>
      </c>
      <c r="D15" s="1">
        <v>25</v>
      </c>
      <c r="E15" s="1">
        <v>4</v>
      </c>
      <c r="F15" s="1">
        <v>200</v>
      </c>
      <c r="G15" s="1">
        <v>127</v>
      </c>
      <c r="H15" s="1">
        <v>5</v>
      </c>
      <c r="I15" s="1">
        <v>4</v>
      </c>
      <c r="J15" s="6">
        <f t="shared" si="0"/>
        <v>9</v>
      </c>
      <c r="K15" s="6">
        <f t="shared" si="1"/>
        <v>73</v>
      </c>
      <c r="L15" s="1">
        <f t="shared" si="2"/>
        <v>36.5</v>
      </c>
      <c r="M15" s="6">
        <f t="shared" si="3"/>
        <v>3.9370078740157481</v>
      </c>
      <c r="N15" s="6">
        <f t="shared" si="4"/>
        <v>7.0866141732283463</v>
      </c>
      <c r="O15" s="6">
        <f t="shared" si="5"/>
        <v>92.913385826771659</v>
      </c>
      <c r="P15" s="6">
        <f t="shared" si="6"/>
        <v>3.1496062992125982</v>
      </c>
      <c r="Q15" s="15">
        <f t="shared" si="7"/>
        <v>5.2941176470588234</v>
      </c>
      <c r="R15" s="6">
        <f t="shared" si="8"/>
        <v>44.444444444444443</v>
      </c>
    </row>
    <row r="16" spans="1:18" x14ac:dyDescent="0.25">
      <c r="A16" s="2" t="s">
        <v>34</v>
      </c>
      <c r="B16" s="14" t="s">
        <v>36</v>
      </c>
      <c r="C16" s="1">
        <v>12</v>
      </c>
      <c r="D16" s="1">
        <v>5</v>
      </c>
      <c r="E16" s="1">
        <v>4</v>
      </c>
      <c r="F16" s="1">
        <v>200</v>
      </c>
      <c r="G16" s="1">
        <v>118</v>
      </c>
      <c r="H16" s="1">
        <v>1</v>
      </c>
      <c r="I16" s="1">
        <v>1</v>
      </c>
      <c r="J16" s="6">
        <f t="shared" si="0"/>
        <v>2</v>
      </c>
      <c r="K16" s="6">
        <f t="shared" si="1"/>
        <v>82</v>
      </c>
      <c r="L16" s="1">
        <f t="shared" si="2"/>
        <v>41</v>
      </c>
      <c r="M16" s="6">
        <f t="shared" si="3"/>
        <v>0.84745762711864403</v>
      </c>
      <c r="N16" s="6">
        <f t="shared" si="4"/>
        <v>1.6949152542372881</v>
      </c>
      <c r="O16" s="6">
        <f t="shared" si="5"/>
        <v>98.305084745762713</v>
      </c>
      <c r="P16" s="6">
        <f t="shared" si="6"/>
        <v>0.84745762711864403</v>
      </c>
      <c r="Q16" s="15">
        <f t="shared" si="7"/>
        <v>1.1764705882352942</v>
      </c>
      <c r="R16" s="6">
        <f t="shared" si="8"/>
        <v>50</v>
      </c>
    </row>
    <row r="17" spans="1:18" x14ac:dyDescent="0.25">
      <c r="A17" s="2" t="s">
        <v>34</v>
      </c>
      <c r="B17" s="14" t="s">
        <v>35</v>
      </c>
      <c r="C17" s="1">
        <v>12</v>
      </c>
      <c r="D17" s="1">
        <v>5</v>
      </c>
      <c r="E17" s="1">
        <v>1</v>
      </c>
      <c r="F17" s="1">
        <v>200</v>
      </c>
      <c r="G17" s="1">
        <v>12</v>
      </c>
      <c r="H17" s="1">
        <v>0</v>
      </c>
      <c r="I17" s="1">
        <v>0</v>
      </c>
      <c r="J17" s="6">
        <f t="shared" si="0"/>
        <v>0</v>
      </c>
      <c r="K17" s="6">
        <f t="shared" si="1"/>
        <v>188</v>
      </c>
      <c r="L17" s="1">
        <f t="shared" si="2"/>
        <v>94</v>
      </c>
      <c r="M17" s="6">
        <f t="shared" si="3"/>
        <v>0</v>
      </c>
      <c r="N17" s="6">
        <f t="shared" si="4"/>
        <v>0</v>
      </c>
      <c r="O17" s="6">
        <f t="shared" si="5"/>
        <v>100</v>
      </c>
      <c r="P17" s="6">
        <f t="shared" si="6"/>
        <v>0</v>
      </c>
      <c r="Q17" s="15">
        <f t="shared" si="7"/>
        <v>0</v>
      </c>
      <c r="R17" s="6" t="s">
        <v>41</v>
      </c>
    </row>
    <row r="18" spans="1:18" x14ac:dyDescent="0.25">
      <c r="A18" s="2" t="s">
        <v>34</v>
      </c>
      <c r="B18" s="14" t="s">
        <v>35</v>
      </c>
      <c r="C18" s="1">
        <v>12</v>
      </c>
      <c r="D18" s="1">
        <v>25</v>
      </c>
      <c r="E18" s="1">
        <v>1</v>
      </c>
      <c r="F18" s="1">
        <v>200</v>
      </c>
      <c r="G18" s="1">
        <v>78</v>
      </c>
      <c r="H18" s="1">
        <v>18</v>
      </c>
      <c r="I18" s="1">
        <v>0</v>
      </c>
      <c r="J18" s="6">
        <f t="shared" si="0"/>
        <v>18</v>
      </c>
      <c r="K18" s="6">
        <f t="shared" si="1"/>
        <v>122</v>
      </c>
      <c r="L18" s="1">
        <f t="shared" si="2"/>
        <v>61</v>
      </c>
      <c r="M18" s="6">
        <f t="shared" si="3"/>
        <v>23.076923076923077</v>
      </c>
      <c r="N18" s="6">
        <f t="shared" si="4"/>
        <v>23.076923076923077</v>
      </c>
      <c r="O18" s="6">
        <f t="shared" si="5"/>
        <v>76.92307692307692</v>
      </c>
      <c r="P18" s="6">
        <f t="shared" si="6"/>
        <v>0</v>
      </c>
      <c r="Q18" s="15">
        <f t="shared" si="7"/>
        <v>10.588235294117647</v>
      </c>
      <c r="R18" s="6">
        <f t="shared" si="8"/>
        <v>0</v>
      </c>
    </row>
    <row r="19" spans="1:18" x14ac:dyDescent="0.25">
      <c r="A19" s="2" t="s">
        <v>34</v>
      </c>
      <c r="B19" s="14" t="s">
        <v>35</v>
      </c>
      <c r="C19" s="1">
        <v>12</v>
      </c>
      <c r="D19" s="1">
        <v>5</v>
      </c>
      <c r="E19" s="1">
        <v>2</v>
      </c>
      <c r="F19" s="1">
        <v>200</v>
      </c>
      <c r="G19" s="1">
        <v>40</v>
      </c>
      <c r="H19" s="1">
        <v>7</v>
      </c>
      <c r="I19" s="1">
        <v>1</v>
      </c>
      <c r="J19" s="6">
        <f t="shared" si="0"/>
        <v>8</v>
      </c>
      <c r="K19" s="6">
        <f t="shared" si="1"/>
        <v>160</v>
      </c>
      <c r="L19" s="1">
        <f t="shared" si="2"/>
        <v>80</v>
      </c>
      <c r="M19" s="6">
        <f t="shared" si="3"/>
        <v>17.5</v>
      </c>
      <c r="N19" s="6">
        <f t="shared" si="4"/>
        <v>20</v>
      </c>
      <c r="O19" s="6">
        <f t="shared" si="5"/>
        <v>80</v>
      </c>
      <c r="P19" s="6">
        <f t="shared" si="6"/>
        <v>2.5</v>
      </c>
      <c r="Q19" s="15">
        <f t="shared" si="7"/>
        <v>4.7058823529411766</v>
      </c>
      <c r="R19" s="6">
        <f t="shared" si="8"/>
        <v>12.5</v>
      </c>
    </row>
    <row r="20" spans="1:18" x14ac:dyDescent="0.25">
      <c r="A20" s="2" t="s">
        <v>34</v>
      </c>
      <c r="B20" s="14" t="s">
        <v>35</v>
      </c>
      <c r="C20" s="1">
        <v>12</v>
      </c>
      <c r="D20" s="1">
        <v>25</v>
      </c>
      <c r="E20" s="1">
        <v>2</v>
      </c>
      <c r="F20" s="1">
        <v>200</v>
      </c>
      <c r="G20" s="1">
        <v>34</v>
      </c>
      <c r="H20" s="1">
        <v>0</v>
      </c>
      <c r="I20" s="1">
        <v>1</v>
      </c>
      <c r="J20" s="6">
        <f t="shared" si="0"/>
        <v>1</v>
      </c>
      <c r="K20" s="6">
        <f t="shared" si="1"/>
        <v>166</v>
      </c>
      <c r="L20" s="1">
        <f t="shared" si="2"/>
        <v>83</v>
      </c>
      <c r="M20" s="6">
        <f t="shared" si="3"/>
        <v>0</v>
      </c>
      <c r="N20" s="6">
        <f t="shared" si="4"/>
        <v>2.9411764705882351</v>
      </c>
      <c r="O20" s="6">
        <f t="shared" si="5"/>
        <v>97.058823529411768</v>
      </c>
      <c r="P20" s="6">
        <f t="shared" si="6"/>
        <v>2.9411764705882351</v>
      </c>
      <c r="Q20" s="15">
        <f t="shared" si="7"/>
        <v>0.58823529411764708</v>
      </c>
      <c r="R20" s="6">
        <f t="shared" si="8"/>
        <v>100</v>
      </c>
    </row>
    <row r="21" spans="1:18" x14ac:dyDescent="0.25">
      <c r="A21" s="2" t="s">
        <v>34</v>
      </c>
      <c r="B21" s="14" t="s">
        <v>35</v>
      </c>
      <c r="C21" s="1">
        <v>12</v>
      </c>
      <c r="D21" s="1">
        <v>5</v>
      </c>
      <c r="E21" s="1">
        <v>3</v>
      </c>
      <c r="F21" s="1">
        <v>200</v>
      </c>
      <c r="G21" s="1">
        <v>18</v>
      </c>
      <c r="H21" s="1">
        <v>4</v>
      </c>
      <c r="I21" s="1">
        <v>0</v>
      </c>
      <c r="J21" s="6">
        <f t="shared" si="0"/>
        <v>4</v>
      </c>
      <c r="K21" s="6">
        <f t="shared" si="1"/>
        <v>182</v>
      </c>
      <c r="L21" s="1">
        <f t="shared" si="2"/>
        <v>91</v>
      </c>
      <c r="M21" s="6">
        <f t="shared" si="3"/>
        <v>22.222222222222221</v>
      </c>
      <c r="N21" s="6">
        <f t="shared" si="4"/>
        <v>22.222222222222221</v>
      </c>
      <c r="O21" s="6">
        <f t="shared" si="5"/>
        <v>77.777777777777771</v>
      </c>
      <c r="P21" s="6">
        <f t="shared" si="6"/>
        <v>0</v>
      </c>
      <c r="Q21" s="15">
        <f t="shared" si="7"/>
        <v>2.3529411764705883</v>
      </c>
      <c r="R21" s="6">
        <f t="shared" si="8"/>
        <v>0</v>
      </c>
    </row>
    <row r="22" spans="1:18" x14ac:dyDescent="0.25">
      <c r="A22" s="2" t="s">
        <v>34</v>
      </c>
      <c r="B22" s="14" t="s">
        <v>35</v>
      </c>
      <c r="C22" s="1">
        <v>12</v>
      </c>
      <c r="D22" s="1">
        <v>25</v>
      </c>
      <c r="E22" s="1">
        <v>3</v>
      </c>
      <c r="F22" s="1">
        <v>200</v>
      </c>
      <c r="G22" s="1">
        <v>53</v>
      </c>
      <c r="H22" s="1">
        <v>5</v>
      </c>
      <c r="I22" s="1">
        <v>1</v>
      </c>
      <c r="J22" s="6">
        <f t="shared" si="0"/>
        <v>6</v>
      </c>
      <c r="K22" s="6">
        <f t="shared" si="1"/>
        <v>147</v>
      </c>
      <c r="L22" s="1">
        <f t="shared" si="2"/>
        <v>73.5</v>
      </c>
      <c r="M22" s="6">
        <f t="shared" si="3"/>
        <v>9.433962264150944</v>
      </c>
      <c r="N22" s="6">
        <f t="shared" si="4"/>
        <v>11.320754716981133</v>
      </c>
      <c r="O22" s="6">
        <f t="shared" si="5"/>
        <v>88.679245283018872</v>
      </c>
      <c r="P22" s="6">
        <f t="shared" si="6"/>
        <v>1.8867924528301887</v>
      </c>
      <c r="Q22" s="15">
        <f t="shared" si="7"/>
        <v>3.5294117647058822</v>
      </c>
      <c r="R22" s="6">
        <f t="shared" si="8"/>
        <v>16.666666666666664</v>
      </c>
    </row>
    <row r="23" spans="1:18" x14ac:dyDescent="0.25">
      <c r="A23" s="2" t="s">
        <v>34</v>
      </c>
      <c r="B23" s="14" t="s">
        <v>35</v>
      </c>
      <c r="C23" s="1">
        <v>12</v>
      </c>
      <c r="D23" s="1">
        <v>5</v>
      </c>
      <c r="E23" s="1">
        <v>4</v>
      </c>
      <c r="F23" s="1">
        <v>200</v>
      </c>
      <c r="G23" s="1">
        <v>28</v>
      </c>
      <c r="H23" s="1">
        <v>2</v>
      </c>
      <c r="I23" s="1">
        <v>0</v>
      </c>
      <c r="J23" s="6">
        <f t="shared" si="0"/>
        <v>2</v>
      </c>
      <c r="K23" s="6">
        <f t="shared" si="1"/>
        <v>172</v>
      </c>
      <c r="L23" s="1">
        <f t="shared" si="2"/>
        <v>86</v>
      </c>
      <c r="M23" s="6">
        <f t="shared" si="3"/>
        <v>7.1428571428571423</v>
      </c>
      <c r="N23" s="6">
        <f t="shared" si="4"/>
        <v>7.1428571428571423</v>
      </c>
      <c r="O23" s="6">
        <f t="shared" si="5"/>
        <v>92.857142857142861</v>
      </c>
      <c r="P23" s="6">
        <f t="shared" si="6"/>
        <v>0</v>
      </c>
      <c r="Q23" s="15">
        <f t="shared" si="7"/>
        <v>1.1764705882352942</v>
      </c>
      <c r="R23" s="6">
        <f t="shared" si="8"/>
        <v>0</v>
      </c>
    </row>
    <row r="24" spans="1:18" x14ac:dyDescent="0.25">
      <c r="A24" s="2" t="s">
        <v>34</v>
      </c>
      <c r="B24" s="14" t="s">
        <v>35</v>
      </c>
      <c r="C24" s="1">
        <v>12</v>
      </c>
      <c r="D24" s="1">
        <v>25</v>
      </c>
      <c r="E24" s="1">
        <v>4</v>
      </c>
      <c r="F24" s="1">
        <v>200</v>
      </c>
      <c r="G24" s="1">
        <v>70</v>
      </c>
      <c r="H24" s="1">
        <v>20</v>
      </c>
      <c r="I24" s="1">
        <v>0</v>
      </c>
      <c r="J24" s="6">
        <f t="shared" si="0"/>
        <v>20</v>
      </c>
      <c r="K24" s="6">
        <f t="shared" si="1"/>
        <v>130</v>
      </c>
      <c r="L24" s="1">
        <f t="shared" si="2"/>
        <v>65</v>
      </c>
      <c r="M24" s="6">
        <f t="shared" si="3"/>
        <v>28.571428571428569</v>
      </c>
      <c r="N24" s="6">
        <f t="shared" si="4"/>
        <v>28.571428571428569</v>
      </c>
      <c r="O24" s="6">
        <f t="shared" si="5"/>
        <v>71.428571428571431</v>
      </c>
      <c r="P24" s="6">
        <f t="shared" si="6"/>
        <v>0</v>
      </c>
      <c r="Q24" s="15">
        <f t="shared" si="7"/>
        <v>11.76470588235294</v>
      </c>
      <c r="R24" s="6">
        <f t="shared" si="8"/>
        <v>0</v>
      </c>
    </row>
    <row r="25" spans="1:18" x14ac:dyDescent="0.25">
      <c r="A25" s="2" t="s">
        <v>34</v>
      </c>
      <c r="B25" s="14" t="s">
        <v>42</v>
      </c>
      <c r="C25" s="1">
        <v>12</v>
      </c>
      <c r="D25" s="1">
        <v>5</v>
      </c>
      <c r="E25" s="1">
        <v>1</v>
      </c>
      <c r="F25" s="1">
        <v>200</v>
      </c>
      <c r="G25" s="1">
        <v>16</v>
      </c>
      <c r="H25" s="1">
        <v>1</v>
      </c>
      <c r="I25" s="1">
        <v>0</v>
      </c>
      <c r="J25" s="6">
        <f t="shared" si="0"/>
        <v>1</v>
      </c>
      <c r="K25" s="6">
        <f t="shared" si="1"/>
        <v>184</v>
      </c>
      <c r="L25" s="1">
        <f t="shared" si="2"/>
        <v>92</v>
      </c>
      <c r="M25" s="6">
        <f t="shared" si="3"/>
        <v>6.25</v>
      </c>
      <c r="N25" s="6">
        <f t="shared" si="4"/>
        <v>6.25</v>
      </c>
      <c r="O25" s="6">
        <f t="shared" si="5"/>
        <v>93.75</v>
      </c>
      <c r="P25" s="6">
        <f t="shared" si="6"/>
        <v>0</v>
      </c>
      <c r="Q25" s="15">
        <f t="shared" si="7"/>
        <v>0.58823529411764708</v>
      </c>
      <c r="R25" s="6">
        <f t="shared" si="8"/>
        <v>0</v>
      </c>
    </row>
    <row r="26" spans="1:18" x14ac:dyDescent="0.25">
      <c r="A26" s="2" t="s">
        <v>34</v>
      </c>
      <c r="B26" s="14" t="s">
        <v>42</v>
      </c>
      <c r="C26" s="1">
        <v>12</v>
      </c>
      <c r="D26" s="1">
        <v>25</v>
      </c>
      <c r="E26" s="1">
        <v>1</v>
      </c>
      <c r="F26" s="1">
        <v>200</v>
      </c>
      <c r="G26" s="1">
        <v>45</v>
      </c>
      <c r="H26" s="1">
        <v>10</v>
      </c>
      <c r="I26" s="1">
        <v>0</v>
      </c>
      <c r="J26" s="6">
        <f t="shared" si="0"/>
        <v>10</v>
      </c>
      <c r="K26" s="6">
        <f t="shared" si="1"/>
        <v>155</v>
      </c>
      <c r="L26" s="1">
        <f t="shared" si="2"/>
        <v>77.5</v>
      </c>
      <c r="M26" s="6">
        <f t="shared" si="3"/>
        <v>22.222222222222221</v>
      </c>
      <c r="N26" s="6">
        <f t="shared" si="4"/>
        <v>22.222222222222221</v>
      </c>
      <c r="O26" s="6">
        <f t="shared" si="5"/>
        <v>77.777777777777771</v>
      </c>
      <c r="P26" s="6">
        <f t="shared" si="6"/>
        <v>0</v>
      </c>
      <c r="Q26" s="15">
        <f t="shared" si="7"/>
        <v>5.8823529411764701</v>
      </c>
      <c r="R26" s="6">
        <f t="shared" si="8"/>
        <v>0</v>
      </c>
    </row>
    <row r="27" spans="1:18" x14ac:dyDescent="0.25">
      <c r="A27" s="2" t="s">
        <v>34</v>
      </c>
      <c r="B27" s="14" t="s">
        <v>42</v>
      </c>
      <c r="C27" s="1">
        <v>12</v>
      </c>
      <c r="D27" s="1">
        <v>5</v>
      </c>
      <c r="E27" s="1">
        <v>2</v>
      </c>
      <c r="F27" s="1">
        <v>200</v>
      </c>
      <c r="G27" s="1">
        <v>95</v>
      </c>
      <c r="H27" s="1">
        <v>7</v>
      </c>
      <c r="I27" s="1">
        <v>0</v>
      </c>
      <c r="J27" s="6">
        <f t="shared" si="0"/>
        <v>7</v>
      </c>
      <c r="K27" s="6">
        <f t="shared" si="1"/>
        <v>105</v>
      </c>
      <c r="L27" s="1">
        <f t="shared" si="2"/>
        <v>52.5</v>
      </c>
      <c r="M27" s="6">
        <f t="shared" si="3"/>
        <v>7.3684210526315779</v>
      </c>
      <c r="N27" s="6">
        <f t="shared" si="4"/>
        <v>7.3684210526315779</v>
      </c>
      <c r="O27" s="6">
        <f t="shared" si="5"/>
        <v>92.631578947368425</v>
      </c>
      <c r="P27" s="6">
        <f t="shared" si="6"/>
        <v>0</v>
      </c>
      <c r="Q27" s="15">
        <f t="shared" si="7"/>
        <v>4.117647058823529</v>
      </c>
      <c r="R27" s="6">
        <f t="shared" si="8"/>
        <v>0</v>
      </c>
    </row>
    <row r="28" spans="1:18" x14ac:dyDescent="0.25">
      <c r="A28" s="2" t="s">
        <v>34</v>
      </c>
      <c r="B28" s="14" t="s">
        <v>42</v>
      </c>
      <c r="C28" s="1">
        <v>12</v>
      </c>
      <c r="D28" s="1">
        <v>25</v>
      </c>
      <c r="E28" s="1">
        <v>2</v>
      </c>
      <c r="F28" s="1">
        <v>200</v>
      </c>
      <c r="G28" s="1">
        <v>63</v>
      </c>
      <c r="H28" s="1">
        <v>10</v>
      </c>
      <c r="I28" s="1">
        <v>0</v>
      </c>
      <c r="J28" s="6">
        <f t="shared" si="0"/>
        <v>10</v>
      </c>
      <c r="K28" s="6">
        <f t="shared" si="1"/>
        <v>137</v>
      </c>
      <c r="L28" s="1">
        <f t="shared" si="2"/>
        <v>68.5</v>
      </c>
      <c r="M28" s="6">
        <f t="shared" si="3"/>
        <v>15.873015873015872</v>
      </c>
      <c r="N28" s="6">
        <f t="shared" si="4"/>
        <v>15.873015873015872</v>
      </c>
      <c r="O28" s="6">
        <f t="shared" si="5"/>
        <v>84.126984126984127</v>
      </c>
      <c r="P28" s="6">
        <f t="shared" si="6"/>
        <v>0</v>
      </c>
      <c r="Q28" s="15">
        <f t="shared" si="7"/>
        <v>5.8823529411764701</v>
      </c>
      <c r="R28" s="6">
        <f t="shared" si="8"/>
        <v>0</v>
      </c>
    </row>
    <row r="29" spans="1:18" x14ac:dyDescent="0.25">
      <c r="A29" s="2" t="s">
        <v>34</v>
      </c>
      <c r="B29" s="14" t="s">
        <v>42</v>
      </c>
      <c r="C29" s="1">
        <v>12</v>
      </c>
      <c r="D29" s="1">
        <v>5</v>
      </c>
      <c r="E29" s="1">
        <v>3</v>
      </c>
      <c r="F29" s="1">
        <v>200</v>
      </c>
      <c r="G29" s="1">
        <v>73</v>
      </c>
      <c r="H29" s="1">
        <v>4</v>
      </c>
      <c r="I29" s="1">
        <v>0</v>
      </c>
      <c r="J29" s="6">
        <f t="shared" si="0"/>
        <v>4</v>
      </c>
      <c r="K29" s="6">
        <f t="shared" si="1"/>
        <v>127</v>
      </c>
      <c r="L29" s="1">
        <f t="shared" si="2"/>
        <v>63.5</v>
      </c>
      <c r="M29" s="6">
        <f t="shared" si="3"/>
        <v>5.4794520547945202</v>
      </c>
      <c r="N29" s="6">
        <f t="shared" si="4"/>
        <v>5.4794520547945202</v>
      </c>
      <c r="O29" s="6">
        <f t="shared" si="5"/>
        <v>94.520547945205479</v>
      </c>
      <c r="P29" s="6">
        <f t="shared" si="6"/>
        <v>0</v>
      </c>
      <c r="Q29" s="15">
        <f t="shared" si="7"/>
        <v>2.3529411764705883</v>
      </c>
      <c r="R29" s="6">
        <f t="shared" si="8"/>
        <v>0</v>
      </c>
    </row>
    <row r="30" spans="1:18" x14ac:dyDescent="0.25">
      <c r="A30" s="2" t="s">
        <v>34</v>
      </c>
      <c r="B30" s="14" t="s">
        <v>42</v>
      </c>
      <c r="C30" s="1">
        <v>12</v>
      </c>
      <c r="D30" s="1">
        <v>25</v>
      </c>
      <c r="E30" s="1">
        <v>3</v>
      </c>
      <c r="F30" s="1">
        <v>200</v>
      </c>
      <c r="G30" s="1">
        <v>36</v>
      </c>
      <c r="H30" s="1">
        <v>8</v>
      </c>
      <c r="I30" s="1">
        <v>0</v>
      </c>
      <c r="J30" s="6">
        <f t="shared" si="0"/>
        <v>8</v>
      </c>
      <c r="K30" s="6">
        <f t="shared" si="1"/>
        <v>164</v>
      </c>
      <c r="L30" s="1">
        <f t="shared" si="2"/>
        <v>82</v>
      </c>
      <c r="M30" s="6">
        <f t="shared" si="3"/>
        <v>22.222222222222221</v>
      </c>
      <c r="N30" s="6">
        <f t="shared" si="4"/>
        <v>22.222222222222221</v>
      </c>
      <c r="O30" s="6">
        <f t="shared" si="5"/>
        <v>77.777777777777771</v>
      </c>
      <c r="P30" s="6">
        <f t="shared" si="6"/>
        <v>0</v>
      </c>
      <c r="Q30" s="15">
        <f t="shared" si="7"/>
        <v>4.7058823529411766</v>
      </c>
      <c r="R30" s="6">
        <f t="shared" si="8"/>
        <v>0</v>
      </c>
    </row>
    <row r="31" spans="1:18" x14ac:dyDescent="0.25">
      <c r="A31" s="2" t="s">
        <v>34</v>
      </c>
      <c r="B31" s="14" t="s">
        <v>42</v>
      </c>
      <c r="C31" s="1">
        <v>12</v>
      </c>
      <c r="D31" s="1">
        <v>5</v>
      </c>
      <c r="E31" s="1">
        <v>4</v>
      </c>
      <c r="F31" s="1">
        <v>200</v>
      </c>
      <c r="G31" s="1">
        <v>84</v>
      </c>
      <c r="H31" s="1">
        <v>3</v>
      </c>
      <c r="I31" s="1">
        <v>0</v>
      </c>
      <c r="J31" s="6">
        <f t="shared" si="0"/>
        <v>3</v>
      </c>
      <c r="K31" s="6">
        <f t="shared" si="1"/>
        <v>116</v>
      </c>
      <c r="L31" s="1">
        <f t="shared" si="2"/>
        <v>57.999999999999993</v>
      </c>
      <c r="M31" s="6">
        <f t="shared" si="3"/>
        <v>3.5714285714285712</v>
      </c>
      <c r="N31" s="6">
        <f t="shared" si="4"/>
        <v>3.5714285714285712</v>
      </c>
      <c r="O31" s="6">
        <f t="shared" si="5"/>
        <v>96.428571428571431</v>
      </c>
      <c r="P31" s="6">
        <f t="shared" si="6"/>
        <v>0</v>
      </c>
      <c r="Q31" s="15">
        <f t="shared" si="7"/>
        <v>1.7647058823529411</v>
      </c>
      <c r="R31" s="6">
        <f t="shared" si="8"/>
        <v>0</v>
      </c>
    </row>
    <row r="32" spans="1:18" x14ac:dyDescent="0.25">
      <c r="A32" s="2" t="s">
        <v>34</v>
      </c>
      <c r="B32" s="14" t="s">
        <v>42</v>
      </c>
      <c r="C32" s="1">
        <v>12</v>
      </c>
      <c r="D32" s="1">
        <v>25</v>
      </c>
      <c r="E32" s="1">
        <v>4</v>
      </c>
      <c r="F32" s="1">
        <v>200</v>
      </c>
      <c r="G32" s="1">
        <v>55</v>
      </c>
      <c r="H32" s="1">
        <v>9</v>
      </c>
      <c r="I32" s="1">
        <v>2</v>
      </c>
      <c r="J32" s="6">
        <f t="shared" si="0"/>
        <v>11</v>
      </c>
      <c r="K32" s="6">
        <f t="shared" si="1"/>
        <v>145</v>
      </c>
      <c r="L32" s="1">
        <f t="shared" si="2"/>
        <v>72.5</v>
      </c>
      <c r="M32" s="6">
        <f t="shared" si="3"/>
        <v>16.363636363636363</v>
      </c>
      <c r="N32" s="6">
        <f t="shared" si="4"/>
        <v>20</v>
      </c>
      <c r="O32" s="6">
        <f t="shared" si="5"/>
        <v>80</v>
      </c>
      <c r="P32" s="6">
        <f t="shared" si="6"/>
        <v>3.6363636363636362</v>
      </c>
      <c r="Q32" s="15">
        <f t="shared" si="7"/>
        <v>6.4705882352941186</v>
      </c>
      <c r="R32" s="6">
        <f t="shared" si="8"/>
        <v>18.181818181818183</v>
      </c>
    </row>
    <row r="33" spans="1:18" x14ac:dyDescent="0.25">
      <c r="A33" s="2" t="s">
        <v>37</v>
      </c>
      <c r="B33" s="14" t="s">
        <v>36</v>
      </c>
      <c r="C33" s="1">
        <v>12</v>
      </c>
      <c r="D33" s="1">
        <v>5</v>
      </c>
      <c r="E33" s="1">
        <v>1</v>
      </c>
      <c r="F33" s="1">
        <v>200</v>
      </c>
      <c r="G33" s="1">
        <v>90</v>
      </c>
      <c r="H33" s="1">
        <v>0</v>
      </c>
      <c r="I33" s="1">
        <v>2</v>
      </c>
      <c r="J33" s="6">
        <f t="shared" si="0"/>
        <v>2</v>
      </c>
      <c r="K33" s="6">
        <f t="shared" si="1"/>
        <v>110</v>
      </c>
      <c r="L33" s="1">
        <f t="shared" si="2"/>
        <v>55.000000000000007</v>
      </c>
      <c r="M33" s="6">
        <f t="shared" ref="M33:M56" si="9">(H33/G33)*100</f>
        <v>0</v>
      </c>
      <c r="N33" s="6">
        <f t="shared" ref="N33:N56" si="10">(J33/G33)*100</f>
        <v>2.2222222222222223</v>
      </c>
      <c r="O33" s="6">
        <f t="shared" ref="O33:O56" si="11">100-N33</f>
        <v>97.777777777777771</v>
      </c>
      <c r="P33" s="6">
        <f t="shared" si="6"/>
        <v>2.2222222222222223</v>
      </c>
      <c r="Q33" s="15">
        <f t="shared" ref="Q33:Q56" si="12">(J33/$F$7)*100</f>
        <v>1.5384615384615385</v>
      </c>
      <c r="R33" s="6">
        <f t="shared" si="8"/>
        <v>100</v>
      </c>
    </row>
    <row r="34" spans="1:18" x14ac:dyDescent="0.25">
      <c r="A34" s="2" t="s">
        <v>37</v>
      </c>
      <c r="B34" s="14" t="s">
        <v>36</v>
      </c>
      <c r="C34" s="1">
        <v>12</v>
      </c>
      <c r="D34" s="1">
        <v>25</v>
      </c>
      <c r="E34" s="1">
        <v>1</v>
      </c>
      <c r="F34" s="1">
        <v>200</v>
      </c>
      <c r="G34" s="1">
        <v>94</v>
      </c>
      <c r="H34" s="1">
        <v>14</v>
      </c>
      <c r="I34" s="1">
        <v>18</v>
      </c>
      <c r="J34" s="6">
        <f t="shared" si="0"/>
        <v>32</v>
      </c>
      <c r="K34" s="6">
        <f t="shared" si="1"/>
        <v>106</v>
      </c>
      <c r="L34" s="1">
        <f t="shared" si="2"/>
        <v>53</v>
      </c>
      <c r="M34" s="6">
        <f t="shared" si="9"/>
        <v>14.893617021276595</v>
      </c>
      <c r="N34" s="6">
        <f t="shared" si="10"/>
        <v>34.042553191489361</v>
      </c>
      <c r="O34" s="6">
        <f t="shared" si="11"/>
        <v>65.957446808510639</v>
      </c>
      <c r="P34" s="6">
        <f t="shared" si="6"/>
        <v>19.148936170212767</v>
      </c>
      <c r="Q34" s="15">
        <f t="shared" si="12"/>
        <v>24.615384615384617</v>
      </c>
      <c r="R34" s="6">
        <f t="shared" si="8"/>
        <v>56.25</v>
      </c>
    </row>
    <row r="35" spans="1:18" x14ac:dyDescent="0.25">
      <c r="A35" s="2" t="s">
        <v>37</v>
      </c>
      <c r="B35" s="14" t="s">
        <v>36</v>
      </c>
      <c r="C35" s="1">
        <v>12</v>
      </c>
      <c r="D35" s="1">
        <v>25</v>
      </c>
      <c r="E35" s="1">
        <v>2</v>
      </c>
      <c r="F35" s="1">
        <v>200</v>
      </c>
      <c r="G35" s="1">
        <v>108</v>
      </c>
      <c r="H35" s="1">
        <v>4</v>
      </c>
      <c r="I35" s="1">
        <v>5</v>
      </c>
      <c r="J35" s="6">
        <f t="shared" si="0"/>
        <v>9</v>
      </c>
      <c r="K35" s="6">
        <f t="shared" si="1"/>
        <v>92</v>
      </c>
      <c r="L35" s="1">
        <f t="shared" si="2"/>
        <v>46</v>
      </c>
      <c r="M35" s="6">
        <f t="shared" si="9"/>
        <v>3.7037037037037033</v>
      </c>
      <c r="N35" s="6">
        <f t="shared" si="10"/>
        <v>8.3333333333333321</v>
      </c>
      <c r="O35" s="6">
        <f t="shared" si="11"/>
        <v>91.666666666666671</v>
      </c>
      <c r="P35" s="6">
        <f t="shared" si="6"/>
        <v>4.6296296296296298</v>
      </c>
      <c r="Q35" s="15">
        <f t="shared" si="12"/>
        <v>6.9230769230769234</v>
      </c>
      <c r="R35" s="6">
        <f t="shared" si="8"/>
        <v>55.555555555555557</v>
      </c>
    </row>
    <row r="36" spans="1:18" x14ac:dyDescent="0.25">
      <c r="A36" s="2" t="s">
        <v>37</v>
      </c>
      <c r="B36" s="14" t="s">
        <v>36</v>
      </c>
      <c r="C36" s="1">
        <v>12</v>
      </c>
      <c r="D36" s="1">
        <v>5</v>
      </c>
      <c r="E36" s="1">
        <v>2</v>
      </c>
      <c r="F36" s="1">
        <v>200</v>
      </c>
      <c r="G36" s="1">
        <v>48</v>
      </c>
      <c r="H36" s="1">
        <v>0</v>
      </c>
      <c r="I36" s="1">
        <v>2</v>
      </c>
      <c r="J36" s="6">
        <f t="shared" si="0"/>
        <v>2</v>
      </c>
      <c r="K36" s="6">
        <f t="shared" si="1"/>
        <v>152</v>
      </c>
      <c r="L36" s="1">
        <f t="shared" si="2"/>
        <v>76</v>
      </c>
      <c r="M36" s="6">
        <f t="shared" si="9"/>
        <v>0</v>
      </c>
      <c r="N36" s="6">
        <f t="shared" si="10"/>
        <v>4.1666666666666661</v>
      </c>
      <c r="O36" s="6">
        <f t="shared" si="11"/>
        <v>95.833333333333329</v>
      </c>
      <c r="P36" s="6">
        <f t="shared" si="6"/>
        <v>4.1666666666666661</v>
      </c>
      <c r="Q36" s="15">
        <f t="shared" si="12"/>
        <v>1.5384615384615385</v>
      </c>
      <c r="R36" s="6">
        <f t="shared" si="8"/>
        <v>100</v>
      </c>
    </row>
    <row r="37" spans="1:18" x14ac:dyDescent="0.25">
      <c r="A37" s="2" t="s">
        <v>37</v>
      </c>
      <c r="B37" s="14" t="s">
        <v>36</v>
      </c>
      <c r="C37" s="1">
        <v>12</v>
      </c>
      <c r="D37" s="1">
        <v>5</v>
      </c>
      <c r="E37" s="1">
        <v>3</v>
      </c>
      <c r="F37" s="1">
        <v>200</v>
      </c>
      <c r="G37" s="1">
        <v>63</v>
      </c>
      <c r="H37" s="1">
        <v>0</v>
      </c>
      <c r="I37" s="1">
        <v>5</v>
      </c>
      <c r="J37" s="6">
        <f t="shared" si="0"/>
        <v>5</v>
      </c>
      <c r="K37" s="6">
        <f t="shared" si="1"/>
        <v>137</v>
      </c>
      <c r="L37" s="1">
        <f t="shared" si="2"/>
        <v>68.5</v>
      </c>
      <c r="M37" s="6">
        <f t="shared" si="9"/>
        <v>0</v>
      </c>
      <c r="N37" s="6">
        <f t="shared" si="10"/>
        <v>7.9365079365079358</v>
      </c>
      <c r="O37" s="6">
        <f t="shared" si="11"/>
        <v>92.063492063492063</v>
      </c>
      <c r="P37" s="6">
        <f t="shared" si="6"/>
        <v>7.9365079365079358</v>
      </c>
      <c r="Q37" s="15">
        <f t="shared" si="12"/>
        <v>3.8461538461538463</v>
      </c>
      <c r="R37" s="6">
        <f t="shared" si="8"/>
        <v>100</v>
      </c>
    </row>
    <row r="38" spans="1:18" x14ac:dyDescent="0.25">
      <c r="A38" s="2" t="s">
        <v>37</v>
      </c>
      <c r="B38" s="14" t="s">
        <v>36</v>
      </c>
      <c r="C38" s="1">
        <v>12</v>
      </c>
      <c r="D38" s="1">
        <v>25</v>
      </c>
      <c r="E38" s="1">
        <v>3</v>
      </c>
      <c r="F38" s="1">
        <v>200</v>
      </c>
      <c r="G38" s="1">
        <v>77</v>
      </c>
      <c r="H38" s="1">
        <v>4</v>
      </c>
      <c r="I38" s="1">
        <v>4</v>
      </c>
      <c r="J38" s="6">
        <f t="shared" si="0"/>
        <v>8</v>
      </c>
      <c r="K38" s="6">
        <f t="shared" si="1"/>
        <v>123</v>
      </c>
      <c r="L38" s="1">
        <f t="shared" si="2"/>
        <v>61.5</v>
      </c>
      <c r="M38" s="6">
        <f t="shared" si="9"/>
        <v>5.1948051948051948</v>
      </c>
      <c r="N38" s="6">
        <f t="shared" si="10"/>
        <v>10.38961038961039</v>
      </c>
      <c r="O38" s="6">
        <f t="shared" si="11"/>
        <v>89.610389610389603</v>
      </c>
      <c r="P38" s="6">
        <f t="shared" si="6"/>
        <v>5.1948051948051948</v>
      </c>
      <c r="Q38" s="15">
        <f t="shared" si="12"/>
        <v>6.1538461538461542</v>
      </c>
      <c r="R38" s="6">
        <f t="shared" si="8"/>
        <v>50</v>
      </c>
    </row>
    <row r="39" spans="1:18" x14ac:dyDescent="0.25">
      <c r="A39" s="2" t="s">
        <v>37</v>
      </c>
      <c r="B39" s="14" t="s">
        <v>36</v>
      </c>
      <c r="C39" s="1">
        <v>12</v>
      </c>
      <c r="D39" s="1">
        <v>25</v>
      </c>
      <c r="E39" s="1">
        <v>4</v>
      </c>
      <c r="F39" s="1">
        <v>200</v>
      </c>
      <c r="G39" s="1">
        <v>77</v>
      </c>
      <c r="H39" s="1">
        <v>1</v>
      </c>
      <c r="I39" s="1">
        <v>4</v>
      </c>
      <c r="J39" s="6">
        <f t="shared" si="0"/>
        <v>5</v>
      </c>
      <c r="K39" s="6">
        <f t="shared" si="1"/>
        <v>123</v>
      </c>
      <c r="L39" s="1">
        <f t="shared" si="2"/>
        <v>61.5</v>
      </c>
      <c r="M39" s="6">
        <f t="shared" si="9"/>
        <v>1.2987012987012987</v>
      </c>
      <c r="N39" s="6">
        <f t="shared" si="10"/>
        <v>6.4935064935064926</v>
      </c>
      <c r="O39" s="6">
        <f t="shared" si="11"/>
        <v>93.506493506493513</v>
      </c>
      <c r="P39" s="6">
        <f t="shared" si="6"/>
        <v>5.1948051948051948</v>
      </c>
      <c r="Q39" s="15">
        <f t="shared" si="12"/>
        <v>3.8461538461538463</v>
      </c>
      <c r="R39" s="6">
        <f t="shared" si="8"/>
        <v>80</v>
      </c>
    </row>
    <row r="40" spans="1:18" x14ac:dyDescent="0.25">
      <c r="A40" s="2" t="s">
        <v>37</v>
      </c>
      <c r="B40" s="14" t="s">
        <v>36</v>
      </c>
      <c r="C40" s="1">
        <v>12</v>
      </c>
      <c r="D40" s="1">
        <v>5</v>
      </c>
      <c r="E40" s="1">
        <v>4</v>
      </c>
      <c r="F40" s="1">
        <v>200</v>
      </c>
      <c r="G40" s="1">
        <v>75</v>
      </c>
      <c r="H40" s="1">
        <v>5</v>
      </c>
      <c r="I40" s="1">
        <v>1</v>
      </c>
      <c r="J40" s="6">
        <f t="shared" si="0"/>
        <v>6</v>
      </c>
      <c r="K40" s="6">
        <f t="shared" si="1"/>
        <v>125</v>
      </c>
      <c r="L40" s="1">
        <f t="shared" si="2"/>
        <v>62.5</v>
      </c>
      <c r="M40" s="6">
        <f t="shared" si="9"/>
        <v>6.666666666666667</v>
      </c>
      <c r="N40" s="6">
        <f t="shared" si="10"/>
        <v>8</v>
      </c>
      <c r="O40" s="6">
        <f t="shared" si="11"/>
        <v>92</v>
      </c>
      <c r="P40" s="6">
        <f t="shared" si="6"/>
        <v>1.3333333333333335</v>
      </c>
      <c r="Q40" s="15">
        <f t="shared" si="12"/>
        <v>4.6153846153846159</v>
      </c>
      <c r="R40" s="6">
        <f t="shared" si="8"/>
        <v>16.666666666666664</v>
      </c>
    </row>
    <row r="41" spans="1:18" x14ac:dyDescent="0.25">
      <c r="A41" s="2" t="s">
        <v>37</v>
      </c>
      <c r="B41" s="14" t="s">
        <v>35</v>
      </c>
      <c r="C41" s="1">
        <v>12</v>
      </c>
      <c r="D41" s="1">
        <v>5</v>
      </c>
      <c r="E41" s="1">
        <v>1</v>
      </c>
      <c r="F41" s="1">
        <v>200</v>
      </c>
      <c r="G41" s="1">
        <v>51</v>
      </c>
      <c r="H41" s="1">
        <v>11</v>
      </c>
      <c r="I41" s="1">
        <v>3</v>
      </c>
      <c r="J41" s="6">
        <f t="shared" si="0"/>
        <v>14</v>
      </c>
      <c r="K41" s="6">
        <f t="shared" si="1"/>
        <v>149</v>
      </c>
      <c r="L41" s="1">
        <f t="shared" si="2"/>
        <v>74.5</v>
      </c>
      <c r="M41" s="6">
        <f t="shared" si="9"/>
        <v>21.568627450980394</v>
      </c>
      <c r="N41" s="6">
        <f t="shared" si="10"/>
        <v>27.450980392156865</v>
      </c>
      <c r="O41" s="6">
        <f t="shared" si="11"/>
        <v>72.549019607843135</v>
      </c>
      <c r="P41" s="6">
        <f t="shared" si="6"/>
        <v>5.8823529411764701</v>
      </c>
      <c r="Q41" s="15">
        <f t="shared" si="12"/>
        <v>10.76923076923077</v>
      </c>
      <c r="R41" s="6">
        <f t="shared" si="8"/>
        <v>21.428571428571427</v>
      </c>
    </row>
    <row r="42" spans="1:18" x14ac:dyDescent="0.25">
      <c r="A42" s="2" t="s">
        <v>37</v>
      </c>
      <c r="B42" s="14" t="s">
        <v>35</v>
      </c>
      <c r="C42" s="1">
        <v>12</v>
      </c>
      <c r="D42" s="1">
        <v>25</v>
      </c>
      <c r="E42" s="1">
        <v>1</v>
      </c>
      <c r="F42" s="1">
        <v>200</v>
      </c>
      <c r="G42" s="1">
        <v>73</v>
      </c>
      <c r="H42" s="1">
        <v>19</v>
      </c>
      <c r="I42" s="1">
        <v>8</v>
      </c>
      <c r="J42" s="6">
        <f t="shared" ref="J42:J56" si="13">H42+I42</f>
        <v>27</v>
      </c>
      <c r="K42" s="6">
        <f t="shared" ref="K42:K56" si="14">F42-G42</f>
        <v>127</v>
      </c>
      <c r="L42" s="1">
        <f t="shared" ref="L42:L56" si="15">(K42/F42)*100</f>
        <v>63.5</v>
      </c>
      <c r="M42" s="6">
        <f t="shared" si="9"/>
        <v>26.027397260273972</v>
      </c>
      <c r="N42" s="6">
        <f t="shared" si="10"/>
        <v>36.986301369863014</v>
      </c>
      <c r="O42" s="6">
        <f t="shared" si="11"/>
        <v>63.013698630136986</v>
      </c>
      <c r="P42" s="6">
        <f t="shared" ref="P42:P56" si="16">(I42/G42)*100</f>
        <v>10.95890410958904</v>
      </c>
      <c r="Q42" s="15">
        <f t="shared" si="12"/>
        <v>20.76923076923077</v>
      </c>
      <c r="R42" s="6">
        <f t="shared" ref="R42:R56" si="17">(I42/J42)*100</f>
        <v>29.629629629629626</v>
      </c>
    </row>
    <row r="43" spans="1:18" x14ac:dyDescent="0.25">
      <c r="A43" s="2" t="s">
        <v>37</v>
      </c>
      <c r="B43" s="14" t="s">
        <v>35</v>
      </c>
      <c r="C43" s="1">
        <v>12</v>
      </c>
      <c r="D43" s="1">
        <v>5</v>
      </c>
      <c r="E43" s="1">
        <v>2</v>
      </c>
      <c r="F43" s="1">
        <v>200</v>
      </c>
      <c r="G43" s="1">
        <v>57</v>
      </c>
      <c r="H43" s="1">
        <v>8</v>
      </c>
      <c r="I43" s="1">
        <v>6</v>
      </c>
      <c r="J43" s="6">
        <f t="shared" si="13"/>
        <v>14</v>
      </c>
      <c r="K43" s="6">
        <f t="shared" si="14"/>
        <v>143</v>
      </c>
      <c r="L43" s="1">
        <f t="shared" si="15"/>
        <v>71.5</v>
      </c>
      <c r="M43" s="6">
        <f t="shared" si="9"/>
        <v>14.035087719298245</v>
      </c>
      <c r="N43" s="6">
        <f t="shared" si="10"/>
        <v>24.561403508771928</v>
      </c>
      <c r="O43" s="6">
        <f t="shared" si="11"/>
        <v>75.438596491228068</v>
      </c>
      <c r="P43" s="6">
        <f t="shared" si="16"/>
        <v>10.526315789473683</v>
      </c>
      <c r="Q43" s="15">
        <f t="shared" si="12"/>
        <v>10.76923076923077</v>
      </c>
      <c r="R43" s="6">
        <f t="shared" si="17"/>
        <v>42.857142857142854</v>
      </c>
    </row>
    <row r="44" spans="1:18" x14ac:dyDescent="0.25">
      <c r="A44" s="2" t="s">
        <v>37</v>
      </c>
      <c r="B44" s="14" t="s">
        <v>35</v>
      </c>
      <c r="C44" s="1">
        <v>12</v>
      </c>
      <c r="D44" s="1">
        <v>25</v>
      </c>
      <c r="E44" s="1">
        <v>2</v>
      </c>
      <c r="F44" s="1">
        <v>200</v>
      </c>
      <c r="G44" s="1">
        <v>97</v>
      </c>
      <c r="H44" s="1">
        <v>18</v>
      </c>
      <c r="I44" s="1">
        <v>6</v>
      </c>
      <c r="J44" s="6">
        <f t="shared" si="13"/>
        <v>24</v>
      </c>
      <c r="K44" s="6">
        <f t="shared" si="14"/>
        <v>103</v>
      </c>
      <c r="L44" s="1">
        <f t="shared" si="15"/>
        <v>51.5</v>
      </c>
      <c r="M44" s="6">
        <f t="shared" si="9"/>
        <v>18.556701030927837</v>
      </c>
      <c r="N44" s="6">
        <f t="shared" si="10"/>
        <v>24.742268041237114</v>
      </c>
      <c r="O44" s="6">
        <f t="shared" si="11"/>
        <v>75.257731958762889</v>
      </c>
      <c r="P44" s="6">
        <f t="shared" si="16"/>
        <v>6.1855670103092786</v>
      </c>
      <c r="Q44" s="15">
        <f t="shared" si="12"/>
        <v>18.461538461538463</v>
      </c>
      <c r="R44" s="6">
        <f t="shared" si="17"/>
        <v>25</v>
      </c>
    </row>
    <row r="45" spans="1:18" x14ac:dyDescent="0.25">
      <c r="A45" s="2" t="s">
        <v>37</v>
      </c>
      <c r="B45" s="14" t="s">
        <v>35</v>
      </c>
      <c r="C45" s="1">
        <v>12</v>
      </c>
      <c r="D45" s="1">
        <v>5</v>
      </c>
      <c r="E45" s="1">
        <v>3</v>
      </c>
      <c r="F45" s="1">
        <v>200</v>
      </c>
      <c r="G45" s="1">
        <v>85</v>
      </c>
      <c r="H45" s="1">
        <v>17</v>
      </c>
      <c r="I45" s="1">
        <v>4</v>
      </c>
      <c r="J45" s="6">
        <f t="shared" si="13"/>
        <v>21</v>
      </c>
      <c r="K45" s="6">
        <f t="shared" si="14"/>
        <v>115</v>
      </c>
      <c r="L45" s="1">
        <f t="shared" si="15"/>
        <v>57.499999999999993</v>
      </c>
      <c r="M45" s="6">
        <f t="shared" si="9"/>
        <v>20</v>
      </c>
      <c r="N45" s="6">
        <f t="shared" si="10"/>
        <v>24.705882352941178</v>
      </c>
      <c r="O45" s="6">
        <f t="shared" si="11"/>
        <v>75.294117647058826</v>
      </c>
      <c r="P45" s="6">
        <f t="shared" si="16"/>
        <v>4.7058823529411766</v>
      </c>
      <c r="Q45" s="15">
        <f t="shared" si="12"/>
        <v>16.153846153846153</v>
      </c>
      <c r="R45" s="6">
        <f t="shared" si="17"/>
        <v>19.047619047619047</v>
      </c>
    </row>
    <row r="46" spans="1:18" x14ac:dyDescent="0.25">
      <c r="A46" s="2" t="s">
        <v>37</v>
      </c>
      <c r="B46" s="14" t="s">
        <v>35</v>
      </c>
      <c r="C46" s="1">
        <v>12</v>
      </c>
      <c r="D46" s="1">
        <v>25</v>
      </c>
      <c r="E46" s="1">
        <v>3</v>
      </c>
      <c r="F46" s="1">
        <v>200</v>
      </c>
      <c r="G46" s="1">
        <v>56</v>
      </c>
      <c r="H46" s="1">
        <v>5</v>
      </c>
      <c r="I46" s="1">
        <v>0</v>
      </c>
      <c r="J46" s="6">
        <f t="shared" si="13"/>
        <v>5</v>
      </c>
      <c r="K46" s="6">
        <f t="shared" si="14"/>
        <v>144</v>
      </c>
      <c r="L46" s="1">
        <f t="shared" si="15"/>
        <v>72</v>
      </c>
      <c r="M46" s="6">
        <f t="shared" si="9"/>
        <v>8.9285714285714288</v>
      </c>
      <c r="N46" s="6">
        <f t="shared" si="10"/>
        <v>8.9285714285714288</v>
      </c>
      <c r="O46" s="6">
        <f t="shared" si="11"/>
        <v>91.071428571428569</v>
      </c>
      <c r="P46" s="6">
        <f t="shared" si="16"/>
        <v>0</v>
      </c>
      <c r="Q46" s="15">
        <f t="shared" si="12"/>
        <v>3.8461538461538463</v>
      </c>
      <c r="R46" s="6">
        <f t="shared" si="17"/>
        <v>0</v>
      </c>
    </row>
    <row r="47" spans="1:18" x14ac:dyDescent="0.25">
      <c r="A47" s="2" t="s">
        <v>37</v>
      </c>
      <c r="B47" s="14" t="s">
        <v>35</v>
      </c>
      <c r="C47" s="1">
        <v>12</v>
      </c>
      <c r="D47" s="1">
        <v>5</v>
      </c>
      <c r="E47" s="1">
        <v>4</v>
      </c>
      <c r="F47" s="1">
        <v>200</v>
      </c>
      <c r="G47" s="1">
        <v>83</v>
      </c>
      <c r="H47" s="1">
        <v>18</v>
      </c>
      <c r="I47" s="1">
        <v>5</v>
      </c>
      <c r="J47" s="6">
        <f t="shared" si="13"/>
        <v>23</v>
      </c>
      <c r="K47" s="6">
        <f t="shared" si="14"/>
        <v>117</v>
      </c>
      <c r="L47" s="1">
        <f t="shared" si="15"/>
        <v>58.5</v>
      </c>
      <c r="M47" s="6">
        <f t="shared" si="9"/>
        <v>21.686746987951807</v>
      </c>
      <c r="N47" s="6">
        <f t="shared" si="10"/>
        <v>27.710843373493976</v>
      </c>
      <c r="O47" s="6">
        <f t="shared" si="11"/>
        <v>72.289156626506028</v>
      </c>
      <c r="P47" s="6">
        <f t="shared" si="16"/>
        <v>6.024096385542169</v>
      </c>
      <c r="Q47" s="15">
        <f t="shared" si="12"/>
        <v>17.692307692307693</v>
      </c>
      <c r="R47" s="6">
        <f t="shared" si="17"/>
        <v>21.739130434782609</v>
      </c>
    </row>
    <row r="48" spans="1:18" x14ac:dyDescent="0.25">
      <c r="A48" s="2" t="s">
        <v>37</v>
      </c>
      <c r="B48" s="14" t="s">
        <v>35</v>
      </c>
      <c r="C48" s="1">
        <v>12</v>
      </c>
      <c r="D48" s="1">
        <v>25</v>
      </c>
      <c r="E48" s="1">
        <v>4</v>
      </c>
      <c r="F48" s="1">
        <v>200</v>
      </c>
      <c r="G48" s="1">
        <v>84</v>
      </c>
      <c r="H48" s="1">
        <v>20</v>
      </c>
      <c r="I48" s="1">
        <v>7</v>
      </c>
      <c r="J48" s="6">
        <f t="shared" si="13"/>
        <v>27</v>
      </c>
      <c r="K48" s="6">
        <f t="shared" si="14"/>
        <v>116</v>
      </c>
      <c r="L48" s="1">
        <f t="shared" si="15"/>
        <v>57.999999999999993</v>
      </c>
      <c r="M48" s="6">
        <f t="shared" si="9"/>
        <v>23.809523809523807</v>
      </c>
      <c r="N48" s="6">
        <f t="shared" si="10"/>
        <v>32.142857142857146</v>
      </c>
      <c r="O48" s="6">
        <f t="shared" si="11"/>
        <v>67.857142857142861</v>
      </c>
      <c r="P48" s="6">
        <f t="shared" si="16"/>
        <v>8.3333333333333321</v>
      </c>
      <c r="Q48" s="15">
        <f t="shared" si="12"/>
        <v>20.76923076923077</v>
      </c>
      <c r="R48" s="6">
        <f t="shared" si="17"/>
        <v>25.925925925925924</v>
      </c>
    </row>
    <row r="49" spans="1:18" x14ac:dyDescent="0.25">
      <c r="A49" s="2" t="s">
        <v>37</v>
      </c>
      <c r="B49" s="14" t="s">
        <v>42</v>
      </c>
      <c r="C49" s="1">
        <v>12</v>
      </c>
      <c r="D49" s="1">
        <v>5</v>
      </c>
      <c r="E49" s="1">
        <v>1</v>
      </c>
      <c r="F49" s="1">
        <v>200</v>
      </c>
      <c r="G49" s="1">
        <v>47</v>
      </c>
      <c r="H49" s="1">
        <v>3</v>
      </c>
      <c r="I49" s="1">
        <v>0</v>
      </c>
      <c r="J49" s="6">
        <f t="shared" si="13"/>
        <v>3</v>
      </c>
      <c r="K49" s="6">
        <f t="shared" si="14"/>
        <v>153</v>
      </c>
      <c r="L49" s="1">
        <f t="shared" si="15"/>
        <v>76.5</v>
      </c>
      <c r="M49" s="6">
        <f t="shared" si="9"/>
        <v>6.3829787234042552</v>
      </c>
      <c r="N49" s="6">
        <f t="shared" si="10"/>
        <v>6.3829787234042552</v>
      </c>
      <c r="O49" s="6">
        <f t="shared" si="11"/>
        <v>93.61702127659575</v>
      </c>
      <c r="P49" s="6">
        <f t="shared" si="16"/>
        <v>0</v>
      </c>
      <c r="Q49" s="15">
        <f t="shared" si="12"/>
        <v>2.3076923076923079</v>
      </c>
      <c r="R49" s="6">
        <f t="shared" si="17"/>
        <v>0</v>
      </c>
    </row>
    <row r="50" spans="1:18" x14ac:dyDescent="0.25">
      <c r="A50" s="2" t="s">
        <v>37</v>
      </c>
      <c r="B50" s="14" t="s">
        <v>42</v>
      </c>
      <c r="C50" s="1">
        <v>12</v>
      </c>
      <c r="D50" s="1">
        <v>25</v>
      </c>
      <c r="E50" s="1">
        <v>1</v>
      </c>
      <c r="F50" s="1">
        <v>200</v>
      </c>
      <c r="G50" s="1">
        <v>80</v>
      </c>
      <c r="H50" s="1">
        <v>5</v>
      </c>
      <c r="I50" s="1">
        <v>1</v>
      </c>
      <c r="J50" s="6">
        <f t="shared" si="13"/>
        <v>6</v>
      </c>
      <c r="K50" s="6">
        <f t="shared" si="14"/>
        <v>120</v>
      </c>
      <c r="L50" s="1">
        <f t="shared" si="15"/>
        <v>60</v>
      </c>
      <c r="M50" s="6">
        <f t="shared" si="9"/>
        <v>6.25</v>
      </c>
      <c r="N50" s="6">
        <f t="shared" si="10"/>
        <v>7.5</v>
      </c>
      <c r="O50" s="6">
        <f t="shared" si="11"/>
        <v>92.5</v>
      </c>
      <c r="P50" s="6">
        <f t="shared" si="16"/>
        <v>1.25</v>
      </c>
      <c r="Q50" s="15">
        <f t="shared" si="12"/>
        <v>4.6153846153846159</v>
      </c>
      <c r="R50" s="6">
        <f t="shared" si="17"/>
        <v>16.666666666666664</v>
      </c>
    </row>
    <row r="51" spans="1:18" x14ac:dyDescent="0.25">
      <c r="A51" s="2" t="s">
        <v>37</v>
      </c>
      <c r="B51" s="14" t="s">
        <v>42</v>
      </c>
      <c r="C51" s="1">
        <v>12</v>
      </c>
      <c r="D51" s="1">
        <v>5</v>
      </c>
      <c r="E51" s="1">
        <v>2</v>
      </c>
      <c r="F51" s="1">
        <v>200</v>
      </c>
      <c r="G51" s="1">
        <v>99</v>
      </c>
      <c r="H51" s="1">
        <v>2</v>
      </c>
      <c r="I51" s="1">
        <v>4</v>
      </c>
      <c r="J51" s="6">
        <f t="shared" si="13"/>
        <v>6</v>
      </c>
      <c r="K51" s="6">
        <f t="shared" si="14"/>
        <v>101</v>
      </c>
      <c r="L51" s="1">
        <f t="shared" si="15"/>
        <v>50.5</v>
      </c>
      <c r="M51" s="6">
        <f t="shared" si="9"/>
        <v>2.0202020202020203</v>
      </c>
      <c r="N51" s="6">
        <f t="shared" si="10"/>
        <v>6.0606060606060606</v>
      </c>
      <c r="O51" s="6">
        <f t="shared" si="11"/>
        <v>93.939393939393938</v>
      </c>
      <c r="P51" s="6">
        <f t="shared" si="16"/>
        <v>4.0404040404040407</v>
      </c>
      <c r="Q51" s="15">
        <f t="shared" si="12"/>
        <v>4.6153846153846159</v>
      </c>
      <c r="R51" s="6">
        <f t="shared" si="17"/>
        <v>66.666666666666657</v>
      </c>
    </row>
    <row r="52" spans="1:18" x14ac:dyDescent="0.25">
      <c r="A52" s="2" t="s">
        <v>37</v>
      </c>
      <c r="B52" s="14" t="s">
        <v>42</v>
      </c>
      <c r="C52" s="1">
        <v>12</v>
      </c>
      <c r="D52" s="1">
        <v>25</v>
      </c>
      <c r="E52" s="1">
        <v>2</v>
      </c>
      <c r="F52" s="1">
        <v>200</v>
      </c>
      <c r="G52" s="1">
        <v>68</v>
      </c>
      <c r="H52" s="1">
        <v>1</v>
      </c>
      <c r="I52" s="1">
        <v>1</v>
      </c>
      <c r="J52" s="6">
        <f t="shared" si="13"/>
        <v>2</v>
      </c>
      <c r="K52" s="6">
        <f t="shared" si="14"/>
        <v>132</v>
      </c>
      <c r="L52" s="1">
        <f t="shared" si="15"/>
        <v>66</v>
      </c>
      <c r="M52" s="6">
        <f t="shared" si="9"/>
        <v>1.4705882352941175</v>
      </c>
      <c r="N52" s="6">
        <f t="shared" si="10"/>
        <v>2.9411764705882351</v>
      </c>
      <c r="O52" s="6">
        <f t="shared" si="11"/>
        <v>97.058823529411768</v>
      </c>
      <c r="P52" s="6">
        <f t="shared" si="16"/>
        <v>1.4705882352941175</v>
      </c>
      <c r="Q52" s="15">
        <f t="shared" si="12"/>
        <v>1.5384615384615385</v>
      </c>
      <c r="R52" s="6">
        <f t="shared" si="17"/>
        <v>50</v>
      </c>
    </row>
    <row r="53" spans="1:18" x14ac:dyDescent="0.25">
      <c r="A53" s="2" t="s">
        <v>37</v>
      </c>
      <c r="B53" s="14" t="s">
        <v>42</v>
      </c>
      <c r="C53" s="1">
        <v>12</v>
      </c>
      <c r="D53" s="1">
        <v>5</v>
      </c>
      <c r="E53" s="1">
        <v>3</v>
      </c>
      <c r="F53" s="1">
        <v>200</v>
      </c>
      <c r="G53" s="1">
        <v>90</v>
      </c>
      <c r="H53" s="1">
        <v>11</v>
      </c>
      <c r="I53" s="1">
        <v>0</v>
      </c>
      <c r="J53" s="6">
        <f t="shared" si="13"/>
        <v>11</v>
      </c>
      <c r="K53" s="6">
        <f t="shared" si="14"/>
        <v>110</v>
      </c>
      <c r="L53" s="1">
        <f t="shared" si="15"/>
        <v>55.000000000000007</v>
      </c>
      <c r="M53" s="6">
        <f t="shared" si="9"/>
        <v>12.222222222222221</v>
      </c>
      <c r="N53" s="6">
        <f t="shared" si="10"/>
        <v>12.222222222222221</v>
      </c>
      <c r="O53" s="6">
        <f t="shared" si="11"/>
        <v>87.777777777777771</v>
      </c>
      <c r="P53" s="6">
        <f t="shared" si="16"/>
        <v>0</v>
      </c>
      <c r="Q53" s="15">
        <f t="shared" si="12"/>
        <v>8.4615384615384617</v>
      </c>
      <c r="R53" s="6">
        <f t="shared" si="17"/>
        <v>0</v>
      </c>
    </row>
    <row r="54" spans="1:18" x14ac:dyDescent="0.25">
      <c r="A54" s="2" t="s">
        <v>37</v>
      </c>
      <c r="B54" s="14" t="s">
        <v>42</v>
      </c>
      <c r="C54" s="1">
        <v>12</v>
      </c>
      <c r="D54" s="1">
        <v>25</v>
      </c>
      <c r="E54" s="1">
        <v>3</v>
      </c>
      <c r="F54" s="1">
        <v>200</v>
      </c>
      <c r="G54" s="1">
        <v>77</v>
      </c>
      <c r="H54" s="1">
        <v>3</v>
      </c>
      <c r="I54" s="1">
        <v>1</v>
      </c>
      <c r="J54" s="6">
        <f t="shared" si="13"/>
        <v>4</v>
      </c>
      <c r="K54" s="6">
        <f t="shared" si="14"/>
        <v>123</v>
      </c>
      <c r="L54" s="1">
        <f t="shared" si="15"/>
        <v>61.5</v>
      </c>
      <c r="M54" s="6">
        <f t="shared" si="9"/>
        <v>3.8961038961038961</v>
      </c>
      <c r="N54" s="6">
        <f t="shared" si="10"/>
        <v>5.1948051948051948</v>
      </c>
      <c r="O54" s="6">
        <f t="shared" si="11"/>
        <v>94.805194805194802</v>
      </c>
      <c r="P54" s="6">
        <f t="shared" si="16"/>
        <v>1.2987012987012987</v>
      </c>
      <c r="Q54" s="15">
        <f t="shared" si="12"/>
        <v>3.0769230769230771</v>
      </c>
      <c r="R54" s="6">
        <f t="shared" si="17"/>
        <v>25</v>
      </c>
    </row>
    <row r="55" spans="1:18" x14ac:dyDescent="0.25">
      <c r="A55" s="2" t="s">
        <v>37</v>
      </c>
      <c r="B55" s="14" t="s">
        <v>42</v>
      </c>
      <c r="C55" s="1">
        <v>12</v>
      </c>
      <c r="D55" s="1">
        <v>5</v>
      </c>
      <c r="E55" s="1">
        <v>4</v>
      </c>
      <c r="F55" s="1">
        <v>200</v>
      </c>
      <c r="G55" s="1">
        <v>85</v>
      </c>
      <c r="H55" s="1">
        <v>7</v>
      </c>
      <c r="I55" s="1">
        <v>1</v>
      </c>
      <c r="J55" s="6">
        <f t="shared" si="13"/>
        <v>8</v>
      </c>
      <c r="K55" s="6">
        <f t="shared" si="14"/>
        <v>115</v>
      </c>
      <c r="L55" s="1">
        <f t="shared" si="15"/>
        <v>57.499999999999993</v>
      </c>
      <c r="M55" s="6">
        <f t="shared" si="9"/>
        <v>8.235294117647058</v>
      </c>
      <c r="N55" s="6">
        <f t="shared" si="10"/>
        <v>9.4117647058823533</v>
      </c>
      <c r="O55" s="6">
        <f t="shared" si="11"/>
        <v>90.588235294117652</v>
      </c>
      <c r="P55" s="6">
        <f t="shared" si="16"/>
        <v>1.1764705882352942</v>
      </c>
      <c r="Q55" s="15">
        <f t="shared" si="12"/>
        <v>6.1538461538461542</v>
      </c>
      <c r="R55" s="6">
        <f t="shared" si="17"/>
        <v>12.5</v>
      </c>
    </row>
    <row r="56" spans="1:18" x14ac:dyDescent="0.25">
      <c r="A56" s="2" t="s">
        <v>37</v>
      </c>
      <c r="B56" s="14" t="s">
        <v>42</v>
      </c>
      <c r="C56" s="1">
        <v>12</v>
      </c>
      <c r="D56" s="1">
        <v>25</v>
      </c>
      <c r="E56" s="1">
        <v>4</v>
      </c>
      <c r="F56" s="1">
        <v>200</v>
      </c>
      <c r="G56" s="1">
        <v>65</v>
      </c>
      <c r="H56" s="1">
        <v>1</v>
      </c>
      <c r="I56" s="1">
        <v>1</v>
      </c>
      <c r="J56" s="6">
        <f t="shared" si="13"/>
        <v>2</v>
      </c>
      <c r="K56" s="6">
        <f t="shared" si="14"/>
        <v>135</v>
      </c>
      <c r="L56" s="1">
        <f t="shared" si="15"/>
        <v>67.5</v>
      </c>
      <c r="M56" s="6">
        <f t="shared" si="9"/>
        <v>1.5384615384615385</v>
      </c>
      <c r="N56" s="6">
        <f t="shared" si="10"/>
        <v>3.0769230769230771</v>
      </c>
      <c r="O56" s="6">
        <f t="shared" si="11"/>
        <v>96.92307692307692</v>
      </c>
      <c r="P56" s="6">
        <f t="shared" si="16"/>
        <v>1.5384615384615385</v>
      </c>
      <c r="Q56" s="15">
        <f t="shared" si="12"/>
        <v>1.5384615384615385</v>
      </c>
      <c r="R56" s="6">
        <f t="shared" si="17"/>
        <v>50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075B-BE29-4F12-871B-5F4DCF7C056E}">
  <dimension ref="A5:R53"/>
  <sheetViews>
    <sheetView workbookViewId="0">
      <selection activeCell="A5" sqref="A5:R5"/>
    </sheetView>
  </sheetViews>
  <sheetFormatPr defaultRowHeight="15" x14ac:dyDescent="0.25"/>
  <cols>
    <col min="2" max="2" width="13.7109375" customWidth="1"/>
    <col min="3" max="18" width="9.140625" style="3"/>
  </cols>
  <sheetData>
    <row r="5" spans="1:18" ht="75" x14ac:dyDescent="0.25">
      <c r="A5" s="10" t="s">
        <v>1</v>
      </c>
      <c r="B5" s="10" t="s">
        <v>0</v>
      </c>
      <c r="C5" s="10" t="s">
        <v>51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1" t="s">
        <v>15</v>
      </c>
      <c r="R5" s="11" t="s">
        <v>16</v>
      </c>
    </row>
    <row r="6" spans="1:18" x14ac:dyDescent="0.25">
      <c r="A6" s="8" t="s">
        <v>34</v>
      </c>
      <c r="B6" s="8" t="s">
        <v>42</v>
      </c>
      <c r="C6" s="9">
        <v>24</v>
      </c>
      <c r="D6" s="9">
        <v>5</v>
      </c>
      <c r="E6" s="9">
        <v>1</v>
      </c>
      <c r="F6" s="9">
        <v>200</v>
      </c>
      <c r="G6" s="9">
        <v>21</v>
      </c>
      <c r="H6" s="9">
        <v>0</v>
      </c>
      <c r="I6" s="12">
        <v>0</v>
      </c>
      <c r="J6" s="12">
        <v>0</v>
      </c>
      <c r="K6" s="12">
        <v>179</v>
      </c>
      <c r="L6" s="12">
        <v>89.5</v>
      </c>
      <c r="M6" s="12">
        <v>0</v>
      </c>
      <c r="N6" s="12">
        <v>0</v>
      </c>
      <c r="O6" s="12">
        <v>100</v>
      </c>
      <c r="P6" s="12">
        <v>0</v>
      </c>
      <c r="Q6" s="13">
        <v>0</v>
      </c>
      <c r="R6" s="12">
        <v>0</v>
      </c>
    </row>
    <row r="7" spans="1:18" x14ac:dyDescent="0.25">
      <c r="A7" s="8" t="s">
        <v>34</v>
      </c>
      <c r="B7" s="8" t="s">
        <v>42</v>
      </c>
      <c r="C7" s="9">
        <v>24</v>
      </c>
      <c r="D7" s="9">
        <v>5</v>
      </c>
      <c r="E7" s="9">
        <v>2</v>
      </c>
      <c r="F7" s="9">
        <v>200</v>
      </c>
      <c r="G7" s="9">
        <v>38</v>
      </c>
      <c r="H7" s="9">
        <v>0</v>
      </c>
      <c r="I7" s="12">
        <v>2</v>
      </c>
      <c r="J7" s="12">
        <v>2</v>
      </c>
      <c r="K7" s="12">
        <v>162</v>
      </c>
      <c r="L7" s="12">
        <v>81</v>
      </c>
      <c r="M7" s="12">
        <v>0</v>
      </c>
      <c r="N7" s="12">
        <v>5.2631578947368416</v>
      </c>
      <c r="O7" s="12">
        <v>94.736842105263165</v>
      </c>
      <c r="P7" s="12">
        <v>5.2631578947368416</v>
      </c>
      <c r="Q7" s="13">
        <v>1.1764705882352942</v>
      </c>
      <c r="R7" s="12">
        <v>100</v>
      </c>
    </row>
    <row r="8" spans="1:18" x14ac:dyDescent="0.25">
      <c r="A8" s="8" t="s">
        <v>34</v>
      </c>
      <c r="B8" s="8" t="s">
        <v>42</v>
      </c>
      <c r="C8" s="9">
        <v>24</v>
      </c>
      <c r="D8" s="9">
        <v>5</v>
      </c>
      <c r="E8" s="9">
        <v>3</v>
      </c>
      <c r="F8" s="9">
        <v>200</v>
      </c>
      <c r="G8" s="9">
        <v>29</v>
      </c>
      <c r="H8" s="9">
        <v>2</v>
      </c>
      <c r="I8" s="12">
        <v>0</v>
      </c>
      <c r="J8" s="12">
        <v>2</v>
      </c>
      <c r="K8" s="12">
        <v>171</v>
      </c>
      <c r="L8" s="12">
        <v>85.5</v>
      </c>
      <c r="M8" s="12">
        <v>6.8965517241379306</v>
      </c>
      <c r="N8" s="12">
        <v>6.8965517241379306</v>
      </c>
      <c r="O8" s="12">
        <v>93.103448275862064</v>
      </c>
      <c r="P8" s="12">
        <v>0</v>
      </c>
      <c r="Q8" s="13">
        <v>1.1764705882352942</v>
      </c>
      <c r="R8" s="12">
        <v>0</v>
      </c>
    </row>
    <row r="9" spans="1:18" x14ac:dyDescent="0.25">
      <c r="A9" s="8" t="s">
        <v>34</v>
      </c>
      <c r="B9" s="8" t="s">
        <v>42</v>
      </c>
      <c r="C9" s="9">
        <v>24</v>
      </c>
      <c r="D9" s="9">
        <v>5</v>
      </c>
      <c r="E9" s="9">
        <v>4</v>
      </c>
      <c r="F9" s="9">
        <v>200</v>
      </c>
      <c r="G9" s="9">
        <v>36</v>
      </c>
      <c r="H9" s="9">
        <v>0</v>
      </c>
      <c r="I9" s="12">
        <v>0</v>
      </c>
      <c r="J9" s="12">
        <v>0</v>
      </c>
      <c r="K9" s="12">
        <v>164</v>
      </c>
      <c r="L9" s="12">
        <v>82</v>
      </c>
      <c r="M9" s="12">
        <v>0</v>
      </c>
      <c r="N9" s="12">
        <v>0</v>
      </c>
      <c r="O9" s="12">
        <v>100</v>
      </c>
      <c r="P9" s="12">
        <v>0</v>
      </c>
      <c r="Q9" s="13">
        <v>0</v>
      </c>
      <c r="R9" s="12">
        <v>0</v>
      </c>
    </row>
    <row r="10" spans="1:18" x14ac:dyDescent="0.25">
      <c r="A10" s="8" t="s">
        <v>34</v>
      </c>
      <c r="B10" s="8" t="s">
        <v>36</v>
      </c>
      <c r="C10" s="9">
        <v>24</v>
      </c>
      <c r="D10" s="9">
        <v>5</v>
      </c>
      <c r="E10" s="9">
        <v>1</v>
      </c>
      <c r="F10" s="9">
        <v>200</v>
      </c>
      <c r="G10" s="9">
        <v>65</v>
      </c>
      <c r="H10" s="9">
        <v>0</v>
      </c>
      <c r="I10" s="12">
        <v>0</v>
      </c>
      <c r="J10" s="12">
        <v>0</v>
      </c>
      <c r="K10" s="12">
        <v>135</v>
      </c>
      <c r="L10" s="12">
        <v>67.5</v>
      </c>
      <c r="M10" s="12">
        <v>0</v>
      </c>
      <c r="N10" s="12">
        <v>0</v>
      </c>
      <c r="O10" s="12">
        <v>100</v>
      </c>
      <c r="P10" s="12">
        <v>0</v>
      </c>
      <c r="Q10" s="13">
        <v>0</v>
      </c>
      <c r="R10" s="12">
        <v>0</v>
      </c>
    </row>
    <row r="11" spans="1:18" x14ac:dyDescent="0.25">
      <c r="A11" s="8" t="s">
        <v>34</v>
      </c>
      <c r="B11" s="8" t="s">
        <v>36</v>
      </c>
      <c r="C11" s="9">
        <v>24</v>
      </c>
      <c r="D11" s="9">
        <v>5</v>
      </c>
      <c r="E11" s="9">
        <v>2</v>
      </c>
      <c r="F11" s="9">
        <v>200</v>
      </c>
      <c r="G11" s="9">
        <v>70</v>
      </c>
      <c r="H11" s="9">
        <v>2</v>
      </c>
      <c r="I11" s="12">
        <v>0</v>
      </c>
      <c r="J11" s="12">
        <v>2</v>
      </c>
      <c r="K11" s="12">
        <v>130</v>
      </c>
      <c r="L11" s="12">
        <v>65</v>
      </c>
      <c r="M11" s="12">
        <v>2.8571428571428572</v>
      </c>
      <c r="N11" s="12">
        <v>2.8571428571428572</v>
      </c>
      <c r="O11" s="12">
        <v>97.142857142857139</v>
      </c>
      <c r="P11" s="12">
        <v>0</v>
      </c>
      <c r="Q11" s="13">
        <v>1.1764705882352942</v>
      </c>
      <c r="R11" s="12">
        <v>0</v>
      </c>
    </row>
    <row r="12" spans="1:18" x14ac:dyDescent="0.25">
      <c r="A12" s="8" t="s">
        <v>34</v>
      </c>
      <c r="B12" s="8" t="s">
        <v>36</v>
      </c>
      <c r="C12" s="9">
        <v>24</v>
      </c>
      <c r="D12" s="9">
        <v>5</v>
      </c>
      <c r="E12" s="9">
        <v>3</v>
      </c>
      <c r="F12" s="9">
        <v>200</v>
      </c>
      <c r="G12" s="9">
        <v>82</v>
      </c>
      <c r="H12" s="9">
        <v>0</v>
      </c>
      <c r="I12" s="12">
        <v>0</v>
      </c>
      <c r="J12" s="12">
        <v>0</v>
      </c>
      <c r="K12" s="12">
        <v>118</v>
      </c>
      <c r="L12" s="12">
        <v>59</v>
      </c>
      <c r="M12" s="12">
        <v>0</v>
      </c>
      <c r="N12" s="12">
        <v>0</v>
      </c>
      <c r="O12" s="12">
        <v>100</v>
      </c>
      <c r="P12" s="12">
        <v>0</v>
      </c>
      <c r="Q12" s="13">
        <v>0</v>
      </c>
      <c r="R12" s="12">
        <v>0</v>
      </c>
    </row>
    <row r="13" spans="1:18" x14ac:dyDescent="0.25">
      <c r="A13" s="8" t="s">
        <v>34</v>
      </c>
      <c r="B13" s="8" t="s">
        <v>36</v>
      </c>
      <c r="C13" s="9">
        <v>24</v>
      </c>
      <c r="D13" s="9">
        <v>5</v>
      </c>
      <c r="E13" s="9">
        <v>4</v>
      </c>
      <c r="F13" s="9">
        <v>200</v>
      </c>
      <c r="G13" s="9">
        <v>62</v>
      </c>
      <c r="H13" s="9">
        <v>3</v>
      </c>
      <c r="I13" s="12">
        <v>0</v>
      </c>
      <c r="J13" s="12">
        <v>3</v>
      </c>
      <c r="K13" s="12">
        <v>138</v>
      </c>
      <c r="L13" s="12">
        <v>69</v>
      </c>
      <c r="M13" s="12">
        <v>4.838709677419355</v>
      </c>
      <c r="N13" s="12">
        <v>4.838709677419355</v>
      </c>
      <c r="O13" s="12">
        <v>95.161290322580641</v>
      </c>
      <c r="P13" s="12">
        <v>0</v>
      </c>
      <c r="Q13" s="13">
        <v>1.7647058823529411</v>
      </c>
      <c r="R13" s="12">
        <v>0</v>
      </c>
    </row>
    <row r="14" spans="1:18" x14ac:dyDescent="0.25">
      <c r="A14" s="8" t="s">
        <v>34</v>
      </c>
      <c r="B14" s="8" t="s">
        <v>35</v>
      </c>
      <c r="C14" s="9">
        <v>24</v>
      </c>
      <c r="D14" s="9">
        <v>5</v>
      </c>
      <c r="E14" s="9">
        <v>1</v>
      </c>
      <c r="F14" s="9">
        <v>200</v>
      </c>
      <c r="G14" s="9">
        <v>3</v>
      </c>
      <c r="H14" s="9">
        <v>0</v>
      </c>
      <c r="I14" s="12">
        <v>0</v>
      </c>
      <c r="J14" s="12">
        <v>0</v>
      </c>
      <c r="K14" s="12">
        <v>197</v>
      </c>
      <c r="L14" s="12">
        <v>98.5</v>
      </c>
      <c r="M14" s="12">
        <v>0</v>
      </c>
      <c r="N14" s="12">
        <v>0</v>
      </c>
      <c r="O14" s="12">
        <v>100</v>
      </c>
      <c r="P14" s="12">
        <v>0</v>
      </c>
      <c r="Q14" s="13">
        <v>0</v>
      </c>
      <c r="R14" s="12">
        <v>0</v>
      </c>
    </row>
    <row r="15" spans="1:18" x14ac:dyDescent="0.25">
      <c r="A15" s="8" t="s">
        <v>34</v>
      </c>
      <c r="B15" s="8" t="s">
        <v>35</v>
      </c>
      <c r="C15" s="9">
        <v>24</v>
      </c>
      <c r="D15" s="9">
        <v>5</v>
      </c>
      <c r="E15" s="9">
        <v>2</v>
      </c>
      <c r="F15" s="9">
        <v>200</v>
      </c>
      <c r="G15" s="9">
        <v>4</v>
      </c>
      <c r="H15" s="9">
        <v>2</v>
      </c>
      <c r="I15" s="9">
        <v>0</v>
      </c>
      <c r="J15" s="12">
        <v>2</v>
      </c>
      <c r="K15" s="12">
        <v>196</v>
      </c>
      <c r="L15" s="12">
        <v>98</v>
      </c>
      <c r="M15" s="12">
        <v>50</v>
      </c>
      <c r="N15" s="12">
        <v>50</v>
      </c>
      <c r="O15" s="12">
        <v>50</v>
      </c>
      <c r="P15" s="12">
        <v>0</v>
      </c>
      <c r="Q15" s="13">
        <v>1.1764705882352942</v>
      </c>
      <c r="R15" s="12">
        <v>0</v>
      </c>
    </row>
    <row r="16" spans="1:18" x14ac:dyDescent="0.25">
      <c r="A16" s="8" t="s">
        <v>34</v>
      </c>
      <c r="B16" s="8" t="s">
        <v>35</v>
      </c>
      <c r="C16" s="9">
        <v>24</v>
      </c>
      <c r="D16" s="9">
        <v>5</v>
      </c>
      <c r="E16" s="9">
        <v>3</v>
      </c>
      <c r="F16" s="9">
        <v>200</v>
      </c>
      <c r="G16" s="9">
        <v>2</v>
      </c>
      <c r="H16" s="9">
        <v>1</v>
      </c>
      <c r="I16" s="12">
        <v>0</v>
      </c>
      <c r="J16" s="12">
        <v>1</v>
      </c>
      <c r="K16" s="12">
        <v>198</v>
      </c>
      <c r="L16" s="12">
        <v>99</v>
      </c>
      <c r="M16" s="12">
        <v>50</v>
      </c>
      <c r="N16" s="12">
        <v>50</v>
      </c>
      <c r="O16" s="12">
        <v>50</v>
      </c>
      <c r="P16" s="12">
        <v>0</v>
      </c>
      <c r="Q16" s="13">
        <v>0.58823529411764708</v>
      </c>
      <c r="R16" s="12">
        <v>0</v>
      </c>
    </row>
    <row r="17" spans="1:18" x14ac:dyDescent="0.25">
      <c r="A17" s="8" t="s">
        <v>34</v>
      </c>
      <c r="B17" s="8" t="s">
        <v>35</v>
      </c>
      <c r="C17" s="9">
        <v>24</v>
      </c>
      <c r="D17" s="9">
        <v>5</v>
      </c>
      <c r="E17" s="9">
        <v>4</v>
      </c>
      <c r="F17" s="9">
        <v>200</v>
      </c>
      <c r="G17" s="9">
        <v>9</v>
      </c>
      <c r="H17" s="9">
        <v>1</v>
      </c>
      <c r="I17" s="12">
        <v>0</v>
      </c>
      <c r="J17" s="12">
        <v>1</v>
      </c>
      <c r="K17" s="12">
        <v>191</v>
      </c>
      <c r="L17" s="12">
        <v>95.5</v>
      </c>
      <c r="M17" s="12">
        <v>11.111111111111111</v>
      </c>
      <c r="N17" s="12">
        <v>11.111111111111111</v>
      </c>
      <c r="O17" s="12">
        <v>88.888888888888886</v>
      </c>
      <c r="P17" s="12">
        <v>0</v>
      </c>
      <c r="Q17" s="13">
        <v>0.58823529411764708</v>
      </c>
      <c r="R17" s="12">
        <v>0</v>
      </c>
    </row>
    <row r="18" spans="1:18" x14ac:dyDescent="0.25">
      <c r="A18" s="8" t="s">
        <v>34</v>
      </c>
      <c r="B18" s="8" t="s">
        <v>36</v>
      </c>
      <c r="C18" s="9">
        <v>24</v>
      </c>
      <c r="D18" s="9">
        <v>25</v>
      </c>
      <c r="E18" s="9">
        <v>1</v>
      </c>
      <c r="F18" s="9">
        <v>200</v>
      </c>
      <c r="G18" s="9">
        <v>67</v>
      </c>
      <c r="H18" s="9">
        <v>4</v>
      </c>
      <c r="I18" s="12">
        <v>1</v>
      </c>
      <c r="J18" s="12">
        <v>5</v>
      </c>
      <c r="K18" s="12">
        <v>133</v>
      </c>
      <c r="L18" s="12">
        <v>66.5</v>
      </c>
      <c r="M18" s="12">
        <v>5.9701492537313428</v>
      </c>
      <c r="N18" s="12">
        <v>7.4626865671641784</v>
      </c>
      <c r="O18" s="12">
        <v>92.537313432835816</v>
      </c>
      <c r="P18" s="12">
        <v>1.4925373134328357</v>
      </c>
      <c r="Q18" s="13">
        <v>2.9411764705882351</v>
      </c>
      <c r="R18" s="12">
        <v>20</v>
      </c>
    </row>
    <row r="19" spans="1:18" x14ac:dyDescent="0.25">
      <c r="A19" s="8" t="s">
        <v>34</v>
      </c>
      <c r="B19" s="8" t="s">
        <v>36</v>
      </c>
      <c r="C19" s="9">
        <v>24</v>
      </c>
      <c r="D19" s="9">
        <v>25</v>
      </c>
      <c r="E19" s="9">
        <v>2</v>
      </c>
      <c r="F19" s="9">
        <v>200</v>
      </c>
      <c r="G19" s="9">
        <v>58</v>
      </c>
      <c r="H19" s="9">
        <v>0</v>
      </c>
      <c r="I19" s="12">
        <v>0</v>
      </c>
      <c r="J19" s="12">
        <v>0</v>
      </c>
      <c r="K19" s="12">
        <v>142</v>
      </c>
      <c r="L19" s="12">
        <v>71</v>
      </c>
      <c r="M19" s="12">
        <v>0</v>
      </c>
      <c r="N19" s="12">
        <v>0</v>
      </c>
      <c r="O19" s="12">
        <v>100</v>
      </c>
      <c r="P19" s="12">
        <v>0</v>
      </c>
      <c r="Q19" s="13">
        <v>0</v>
      </c>
      <c r="R19" s="12">
        <v>0</v>
      </c>
    </row>
    <row r="20" spans="1:18" x14ac:dyDescent="0.25">
      <c r="A20" s="8" t="s">
        <v>34</v>
      </c>
      <c r="B20" s="8" t="s">
        <v>36</v>
      </c>
      <c r="C20" s="9">
        <v>24</v>
      </c>
      <c r="D20" s="9">
        <v>25</v>
      </c>
      <c r="E20" s="9">
        <v>3</v>
      </c>
      <c r="F20" s="9">
        <v>200</v>
      </c>
      <c r="G20" s="9">
        <v>34</v>
      </c>
      <c r="H20" s="9">
        <v>3</v>
      </c>
      <c r="I20" s="12">
        <v>0</v>
      </c>
      <c r="J20" s="12">
        <v>3</v>
      </c>
      <c r="K20" s="12">
        <v>166</v>
      </c>
      <c r="L20" s="12">
        <v>83</v>
      </c>
      <c r="M20" s="12">
        <v>8.8235294117647065</v>
      </c>
      <c r="N20" s="12">
        <v>8.8235294117647065</v>
      </c>
      <c r="O20" s="12">
        <v>91.17647058823529</v>
      </c>
      <c r="P20" s="12">
        <v>0</v>
      </c>
      <c r="Q20" s="13">
        <v>1.7647058823529411</v>
      </c>
      <c r="R20" s="12">
        <v>0</v>
      </c>
    </row>
    <row r="21" spans="1:18" x14ac:dyDescent="0.25">
      <c r="A21" s="8" t="s">
        <v>34</v>
      </c>
      <c r="B21" s="8" t="s">
        <v>36</v>
      </c>
      <c r="C21" s="9">
        <v>24</v>
      </c>
      <c r="D21" s="9">
        <v>25</v>
      </c>
      <c r="E21" s="9">
        <v>4</v>
      </c>
      <c r="F21" s="9">
        <v>200</v>
      </c>
      <c r="G21" s="9">
        <v>101</v>
      </c>
      <c r="H21" s="9">
        <v>0</v>
      </c>
      <c r="I21" s="12">
        <v>0</v>
      </c>
      <c r="J21" s="12">
        <v>0</v>
      </c>
      <c r="K21" s="12">
        <v>99</v>
      </c>
      <c r="L21" s="12">
        <v>49.5</v>
      </c>
      <c r="M21" s="12">
        <v>0</v>
      </c>
      <c r="N21" s="12">
        <v>0</v>
      </c>
      <c r="O21" s="12">
        <v>100</v>
      </c>
      <c r="P21" s="12">
        <v>0</v>
      </c>
      <c r="Q21" s="13">
        <v>0</v>
      </c>
      <c r="R21" s="12">
        <v>0</v>
      </c>
    </row>
    <row r="22" spans="1:18" x14ac:dyDescent="0.25">
      <c r="A22" s="8" t="s">
        <v>34</v>
      </c>
      <c r="B22" s="8" t="s">
        <v>35</v>
      </c>
      <c r="C22" s="9">
        <v>24</v>
      </c>
      <c r="D22" s="9">
        <v>25</v>
      </c>
      <c r="E22" s="9">
        <v>1</v>
      </c>
      <c r="F22" s="9">
        <v>200</v>
      </c>
      <c r="G22" s="9">
        <v>3</v>
      </c>
      <c r="H22" s="9">
        <v>1</v>
      </c>
      <c r="I22" s="12">
        <v>0</v>
      </c>
      <c r="J22" s="12">
        <v>1</v>
      </c>
      <c r="K22" s="12">
        <v>197</v>
      </c>
      <c r="L22" s="12">
        <v>98.5</v>
      </c>
      <c r="M22" s="12">
        <v>33.333333333333329</v>
      </c>
      <c r="N22" s="12">
        <v>33.333333333333329</v>
      </c>
      <c r="O22" s="12">
        <v>66.666666666666671</v>
      </c>
      <c r="P22" s="12">
        <v>0</v>
      </c>
      <c r="Q22" s="13">
        <v>0.58823529411764708</v>
      </c>
      <c r="R22" s="12">
        <v>0</v>
      </c>
    </row>
    <row r="23" spans="1:18" x14ac:dyDescent="0.25">
      <c r="A23" s="8" t="s">
        <v>34</v>
      </c>
      <c r="B23" s="8" t="s">
        <v>35</v>
      </c>
      <c r="C23" s="9">
        <v>24</v>
      </c>
      <c r="D23" s="9">
        <v>25</v>
      </c>
      <c r="E23" s="9">
        <v>2</v>
      </c>
      <c r="F23" s="9">
        <v>200</v>
      </c>
      <c r="G23" s="9">
        <v>10</v>
      </c>
      <c r="H23" s="9">
        <v>1</v>
      </c>
      <c r="I23" s="12">
        <v>0</v>
      </c>
      <c r="J23" s="12">
        <v>1</v>
      </c>
      <c r="K23" s="12">
        <v>190</v>
      </c>
      <c r="L23" s="12">
        <v>95</v>
      </c>
      <c r="M23" s="12">
        <v>10</v>
      </c>
      <c r="N23" s="12">
        <v>10</v>
      </c>
      <c r="O23" s="12">
        <v>90</v>
      </c>
      <c r="P23" s="12">
        <v>0</v>
      </c>
      <c r="Q23" s="13">
        <v>0.58823529411764708</v>
      </c>
      <c r="R23" s="12">
        <v>0</v>
      </c>
    </row>
    <row r="24" spans="1:18" x14ac:dyDescent="0.25">
      <c r="A24" s="8" t="s">
        <v>34</v>
      </c>
      <c r="B24" s="8" t="s">
        <v>35</v>
      </c>
      <c r="C24" s="9">
        <v>24</v>
      </c>
      <c r="D24" s="9">
        <v>25</v>
      </c>
      <c r="E24" s="9">
        <v>3</v>
      </c>
      <c r="F24" s="9">
        <v>200</v>
      </c>
      <c r="G24" s="9">
        <v>4</v>
      </c>
      <c r="H24" s="9">
        <v>2</v>
      </c>
      <c r="I24" s="12">
        <v>1</v>
      </c>
      <c r="J24" s="12">
        <v>3</v>
      </c>
      <c r="K24" s="12">
        <v>196</v>
      </c>
      <c r="L24" s="12">
        <v>98</v>
      </c>
      <c r="M24" s="12">
        <v>50</v>
      </c>
      <c r="N24" s="12">
        <v>75</v>
      </c>
      <c r="O24" s="12">
        <v>25</v>
      </c>
      <c r="P24" s="12">
        <v>25</v>
      </c>
      <c r="Q24" s="13">
        <v>1.7647058823529411</v>
      </c>
      <c r="R24" s="12">
        <v>33.333333333333329</v>
      </c>
    </row>
    <row r="25" spans="1:18" x14ac:dyDescent="0.25">
      <c r="A25" s="8" t="s">
        <v>34</v>
      </c>
      <c r="B25" s="8" t="s">
        <v>35</v>
      </c>
      <c r="C25" s="9">
        <v>24</v>
      </c>
      <c r="D25" s="9">
        <v>25</v>
      </c>
      <c r="E25" s="9">
        <v>4</v>
      </c>
      <c r="F25" s="9">
        <v>200</v>
      </c>
      <c r="G25" s="9">
        <v>13</v>
      </c>
      <c r="H25" s="9">
        <v>0</v>
      </c>
      <c r="I25" s="12">
        <v>0</v>
      </c>
      <c r="J25" s="12">
        <v>0</v>
      </c>
      <c r="K25" s="12">
        <v>187</v>
      </c>
      <c r="L25" s="12">
        <v>93.5</v>
      </c>
      <c r="M25" s="12">
        <v>0</v>
      </c>
      <c r="N25" s="12">
        <v>0</v>
      </c>
      <c r="O25" s="12">
        <v>100</v>
      </c>
      <c r="P25" s="12">
        <v>0</v>
      </c>
      <c r="Q25" s="13">
        <v>0</v>
      </c>
      <c r="R25" s="12">
        <v>0</v>
      </c>
    </row>
    <row r="26" spans="1:18" x14ac:dyDescent="0.25">
      <c r="A26" s="8" t="s">
        <v>37</v>
      </c>
      <c r="B26" s="8" t="s">
        <v>42</v>
      </c>
      <c r="C26" s="9">
        <v>24</v>
      </c>
      <c r="D26" s="9">
        <v>5</v>
      </c>
      <c r="E26" s="9">
        <v>1</v>
      </c>
      <c r="F26" s="9">
        <v>200</v>
      </c>
      <c r="G26" s="9">
        <v>40</v>
      </c>
      <c r="H26" s="9">
        <v>7</v>
      </c>
      <c r="I26" s="12">
        <v>2</v>
      </c>
      <c r="J26" s="12">
        <v>9</v>
      </c>
      <c r="K26" s="12">
        <v>160</v>
      </c>
      <c r="L26" s="12">
        <v>80</v>
      </c>
      <c r="M26" s="12">
        <v>17.5</v>
      </c>
      <c r="N26" s="12">
        <v>22.5</v>
      </c>
      <c r="O26" s="12">
        <v>77.5</v>
      </c>
      <c r="P26" s="12">
        <v>5</v>
      </c>
      <c r="Q26" s="13">
        <v>6.9230769230769234</v>
      </c>
      <c r="R26" s="12">
        <v>22.222222222222221</v>
      </c>
    </row>
    <row r="27" spans="1:18" x14ac:dyDescent="0.25">
      <c r="A27" s="8" t="s">
        <v>37</v>
      </c>
      <c r="B27" s="8" t="s">
        <v>42</v>
      </c>
      <c r="C27" s="9">
        <v>24</v>
      </c>
      <c r="D27" s="9">
        <v>5</v>
      </c>
      <c r="E27" s="9">
        <v>2</v>
      </c>
      <c r="F27" s="9">
        <v>200</v>
      </c>
      <c r="G27" s="9">
        <v>10</v>
      </c>
      <c r="H27" s="9">
        <v>0</v>
      </c>
      <c r="I27" s="12">
        <v>3</v>
      </c>
      <c r="J27" s="12">
        <v>3</v>
      </c>
      <c r="K27" s="12">
        <v>190</v>
      </c>
      <c r="L27" s="12">
        <v>95</v>
      </c>
      <c r="M27" s="12">
        <v>0</v>
      </c>
      <c r="N27" s="12">
        <v>30</v>
      </c>
      <c r="O27" s="12">
        <v>70</v>
      </c>
      <c r="P27" s="12">
        <v>30</v>
      </c>
      <c r="Q27" s="13">
        <v>2.3076923076923079</v>
      </c>
      <c r="R27" s="12">
        <v>100</v>
      </c>
    </row>
    <row r="28" spans="1:18" x14ac:dyDescent="0.25">
      <c r="A28" s="8" t="s">
        <v>37</v>
      </c>
      <c r="B28" s="8" t="s">
        <v>42</v>
      </c>
      <c r="C28" s="9">
        <v>24</v>
      </c>
      <c r="D28" s="9">
        <v>5</v>
      </c>
      <c r="E28" s="9">
        <v>3</v>
      </c>
      <c r="F28" s="9">
        <v>200</v>
      </c>
      <c r="G28" s="9">
        <v>62</v>
      </c>
      <c r="H28" s="9">
        <v>1</v>
      </c>
      <c r="I28" s="12">
        <v>2</v>
      </c>
      <c r="J28" s="12">
        <v>3</v>
      </c>
      <c r="K28" s="12">
        <v>138</v>
      </c>
      <c r="L28" s="12">
        <v>69</v>
      </c>
      <c r="M28" s="12">
        <v>1.6129032258064515</v>
      </c>
      <c r="N28" s="12">
        <v>4.838709677419355</v>
      </c>
      <c r="O28" s="12">
        <v>95.161290322580641</v>
      </c>
      <c r="P28" s="12">
        <v>3.225806451612903</v>
      </c>
      <c r="Q28" s="13">
        <v>2.3076923076923079</v>
      </c>
      <c r="R28" s="12">
        <v>66.666666666666657</v>
      </c>
    </row>
    <row r="29" spans="1:18" x14ac:dyDescent="0.25">
      <c r="A29" s="8" t="s">
        <v>37</v>
      </c>
      <c r="B29" s="8" t="s">
        <v>42</v>
      </c>
      <c r="C29" s="9">
        <v>24</v>
      </c>
      <c r="D29" s="9">
        <v>5</v>
      </c>
      <c r="E29" s="9">
        <v>4</v>
      </c>
      <c r="F29" s="9">
        <v>200</v>
      </c>
      <c r="G29" s="9">
        <v>77</v>
      </c>
      <c r="H29" s="9">
        <v>7</v>
      </c>
      <c r="I29" s="12">
        <v>0</v>
      </c>
      <c r="J29" s="12">
        <v>7</v>
      </c>
      <c r="K29" s="12">
        <v>123</v>
      </c>
      <c r="L29" s="12">
        <v>61.5</v>
      </c>
      <c r="M29" s="12">
        <v>9.0909090909090917</v>
      </c>
      <c r="N29" s="12">
        <v>9.0909090909090917</v>
      </c>
      <c r="O29" s="12">
        <v>90.909090909090907</v>
      </c>
      <c r="P29" s="12">
        <v>0</v>
      </c>
      <c r="Q29" s="13">
        <v>5.384615384615385</v>
      </c>
      <c r="R29" s="12">
        <v>0</v>
      </c>
    </row>
    <row r="30" spans="1:18" x14ac:dyDescent="0.25">
      <c r="A30" s="8" t="s">
        <v>37</v>
      </c>
      <c r="B30" s="8" t="s">
        <v>42</v>
      </c>
      <c r="C30" s="9">
        <v>24</v>
      </c>
      <c r="D30" s="9">
        <v>25</v>
      </c>
      <c r="E30" s="9">
        <v>1</v>
      </c>
      <c r="F30" s="9">
        <v>200</v>
      </c>
      <c r="G30" s="9">
        <v>20</v>
      </c>
      <c r="H30" s="9">
        <v>1</v>
      </c>
      <c r="I30" s="12">
        <v>0</v>
      </c>
      <c r="J30" s="12">
        <v>1</v>
      </c>
      <c r="K30" s="12">
        <v>180</v>
      </c>
      <c r="L30" s="12">
        <v>90</v>
      </c>
      <c r="M30" s="12">
        <v>5</v>
      </c>
      <c r="N30" s="12">
        <v>5</v>
      </c>
      <c r="O30" s="12">
        <v>95</v>
      </c>
      <c r="P30" s="12">
        <v>0</v>
      </c>
      <c r="Q30" s="13">
        <v>0.76923076923076927</v>
      </c>
      <c r="R30" s="12">
        <v>0</v>
      </c>
    </row>
    <row r="31" spans="1:18" x14ac:dyDescent="0.25">
      <c r="A31" s="8" t="s">
        <v>37</v>
      </c>
      <c r="B31" s="8" t="s">
        <v>42</v>
      </c>
      <c r="C31" s="9">
        <v>24</v>
      </c>
      <c r="D31" s="9">
        <v>25</v>
      </c>
      <c r="E31" s="9">
        <v>2</v>
      </c>
      <c r="F31" s="9">
        <v>200</v>
      </c>
      <c r="G31" s="9">
        <v>25</v>
      </c>
      <c r="H31" s="9">
        <v>3</v>
      </c>
      <c r="I31" s="12">
        <v>0</v>
      </c>
      <c r="J31" s="12">
        <v>3</v>
      </c>
      <c r="K31" s="12">
        <v>175</v>
      </c>
      <c r="L31" s="12">
        <v>87.5</v>
      </c>
      <c r="M31" s="12">
        <v>12</v>
      </c>
      <c r="N31" s="12">
        <v>12</v>
      </c>
      <c r="O31" s="12">
        <v>88</v>
      </c>
      <c r="P31" s="12">
        <v>0</v>
      </c>
      <c r="Q31" s="13">
        <v>2.3076923076923079</v>
      </c>
      <c r="R31" s="12">
        <v>0</v>
      </c>
    </row>
    <row r="32" spans="1:18" x14ac:dyDescent="0.25">
      <c r="A32" s="8" t="s">
        <v>37</v>
      </c>
      <c r="B32" s="8" t="s">
        <v>42</v>
      </c>
      <c r="C32" s="9">
        <v>24</v>
      </c>
      <c r="D32" s="9">
        <v>25</v>
      </c>
      <c r="E32" s="9">
        <v>3</v>
      </c>
      <c r="F32" s="9">
        <v>200</v>
      </c>
      <c r="G32" s="9">
        <v>13</v>
      </c>
      <c r="H32" s="9">
        <v>0</v>
      </c>
      <c r="I32" s="12">
        <v>0</v>
      </c>
      <c r="J32" s="12">
        <v>0</v>
      </c>
      <c r="K32" s="12">
        <v>187</v>
      </c>
      <c r="L32" s="12">
        <v>93.5</v>
      </c>
      <c r="M32" s="12">
        <v>0</v>
      </c>
      <c r="N32" s="12">
        <v>0</v>
      </c>
      <c r="O32" s="12">
        <v>100</v>
      </c>
      <c r="P32" s="12">
        <v>0</v>
      </c>
      <c r="Q32" s="13">
        <v>0</v>
      </c>
      <c r="R32" s="12">
        <v>0</v>
      </c>
    </row>
    <row r="33" spans="1:18" x14ac:dyDescent="0.25">
      <c r="A33" s="8" t="s">
        <v>37</v>
      </c>
      <c r="B33" s="8" t="s">
        <v>42</v>
      </c>
      <c r="C33" s="9">
        <v>24</v>
      </c>
      <c r="D33" s="9">
        <v>25</v>
      </c>
      <c r="E33" s="9">
        <v>4</v>
      </c>
      <c r="F33" s="9">
        <v>200</v>
      </c>
      <c r="G33" s="9">
        <v>32</v>
      </c>
      <c r="H33" s="9">
        <v>8</v>
      </c>
      <c r="I33" s="12">
        <v>2</v>
      </c>
      <c r="J33" s="12">
        <v>10</v>
      </c>
      <c r="K33" s="12">
        <v>168</v>
      </c>
      <c r="L33" s="12">
        <v>84</v>
      </c>
      <c r="M33" s="12">
        <v>25</v>
      </c>
      <c r="N33" s="12">
        <v>31.25</v>
      </c>
      <c r="O33" s="12">
        <v>68.75</v>
      </c>
      <c r="P33" s="12">
        <v>6.25</v>
      </c>
      <c r="Q33" s="13">
        <v>7.6923076923076925</v>
      </c>
      <c r="R33" s="12">
        <v>20</v>
      </c>
    </row>
    <row r="34" spans="1:18" x14ac:dyDescent="0.25">
      <c r="A34" s="8" t="s">
        <v>34</v>
      </c>
      <c r="B34" s="8" t="s">
        <v>42</v>
      </c>
      <c r="C34" s="9">
        <v>24</v>
      </c>
      <c r="D34" s="9">
        <v>25</v>
      </c>
      <c r="E34" s="9">
        <v>1</v>
      </c>
      <c r="F34" s="9">
        <v>200</v>
      </c>
      <c r="G34" s="9">
        <v>19</v>
      </c>
      <c r="H34" s="9">
        <v>0</v>
      </c>
      <c r="I34" s="12">
        <v>0</v>
      </c>
      <c r="J34" s="12">
        <v>0</v>
      </c>
      <c r="K34" s="12">
        <v>181</v>
      </c>
      <c r="L34" s="12">
        <v>90.5</v>
      </c>
      <c r="M34" s="12">
        <v>0</v>
      </c>
      <c r="N34" s="12">
        <v>0</v>
      </c>
      <c r="O34" s="12">
        <v>100</v>
      </c>
      <c r="P34" s="12">
        <v>0</v>
      </c>
      <c r="Q34" s="13">
        <v>0</v>
      </c>
      <c r="R34" s="12">
        <v>0</v>
      </c>
    </row>
    <row r="35" spans="1:18" x14ac:dyDescent="0.25">
      <c r="A35" s="8" t="s">
        <v>34</v>
      </c>
      <c r="B35" s="8" t="s">
        <v>42</v>
      </c>
      <c r="C35" s="9">
        <v>24</v>
      </c>
      <c r="D35" s="9">
        <v>25</v>
      </c>
      <c r="E35" s="9">
        <v>2</v>
      </c>
      <c r="F35" s="9">
        <v>200</v>
      </c>
      <c r="G35" s="9">
        <v>28</v>
      </c>
      <c r="H35" s="9">
        <v>0</v>
      </c>
      <c r="I35" s="12">
        <v>0</v>
      </c>
      <c r="J35" s="12">
        <v>0</v>
      </c>
      <c r="K35" s="12">
        <v>172</v>
      </c>
      <c r="L35" s="12">
        <v>86</v>
      </c>
      <c r="M35" s="12">
        <v>0</v>
      </c>
      <c r="N35" s="12">
        <v>0</v>
      </c>
      <c r="O35" s="12">
        <v>100</v>
      </c>
      <c r="P35" s="12">
        <v>0</v>
      </c>
      <c r="Q35" s="13">
        <v>0</v>
      </c>
      <c r="R35" s="12">
        <v>0</v>
      </c>
    </row>
    <row r="36" spans="1:18" x14ac:dyDescent="0.25">
      <c r="A36" s="8" t="s">
        <v>34</v>
      </c>
      <c r="B36" s="8" t="s">
        <v>42</v>
      </c>
      <c r="C36" s="9">
        <v>24</v>
      </c>
      <c r="D36" s="9">
        <v>25</v>
      </c>
      <c r="E36" s="9">
        <v>3</v>
      </c>
      <c r="F36" s="9">
        <v>200</v>
      </c>
      <c r="G36" s="9">
        <v>35</v>
      </c>
      <c r="H36" s="9">
        <v>0</v>
      </c>
      <c r="I36" s="12">
        <v>1</v>
      </c>
      <c r="J36" s="12">
        <v>1</v>
      </c>
      <c r="K36" s="12">
        <v>165</v>
      </c>
      <c r="L36" s="12">
        <v>82.5</v>
      </c>
      <c r="M36" s="12">
        <v>0</v>
      </c>
      <c r="N36" s="12">
        <v>2.8571428571428572</v>
      </c>
      <c r="O36" s="12">
        <v>97.142857142857139</v>
      </c>
      <c r="P36" s="12">
        <v>2.8571428571428572</v>
      </c>
      <c r="Q36" s="13">
        <v>0.58823529411764708</v>
      </c>
      <c r="R36" s="12">
        <v>100</v>
      </c>
    </row>
    <row r="37" spans="1:18" x14ac:dyDescent="0.25">
      <c r="A37" s="8" t="s">
        <v>34</v>
      </c>
      <c r="B37" s="8" t="s">
        <v>42</v>
      </c>
      <c r="C37" s="9">
        <v>24</v>
      </c>
      <c r="D37" s="9">
        <v>25</v>
      </c>
      <c r="E37" s="9">
        <v>4</v>
      </c>
      <c r="F37" s="9">
        <v>200</v>
      </c>
      <c r="G37" s="9">
        <v>25</v>
      </c>
      <c r="H37" s="9">
        <v>1</v>
      </c>
      <c r="I37" s="12">
        <v>0</v>
      </c>
      <c r="J37" s="12">
        <v>1</v>
      </c>
      <c r="K37" s="12">
        <v>175</v>
      </c>
      <c r="L37" s="12">
        <v>87.5</v>
      </c>
      <c r="M37" s="12">
        <v>4</v>
      </c>
      <c r="N37" s="12">
        <v>4</v>
      </c>
      <c r="O37" s="12">
        <v>96</v>
      </c>
      <c r="P37" s="12">
        <v>0</v>
      </c>
      <c r="Q37" s="13">
        <v>0.58823529411764708</v>
      </c>
      <c r="R37" s="12">
        <v>0</v>
      </c>
    </row>
    <row r="38" spans="1:18" x14ac:dyDescent="0.25">
      <c r="A38" s="8" t="s">
        <v>37</v>
      </c>
      <c r="B38" s="8" t="s">
        <v>36</v>
      </c>
      <c r="C38" s="9">
        <v>24</v>
      </c>
      <c r="D38" s="9">
        <v>5</v>
      </c>
      <c r="E38" s="9">
        <v>1</v>
      </c>
      <c r="F38" s="9">
        <v>200</v>
      </c>
      <c r="G38" s="9">
        <v>83</v>
      </c>
      <c r="H38" s="9">
        <v>2</v>
      </c>
      <c r="I38" s="12">
        <v>0</v>
      </c>
      <c r="J38" s="12">
        <v>2</v>
      </c>
      <c r="K38" s="12">
        <v>117</v>
      </c>
      <c r="L38" s="12">
        <v>58.5</v>
      </c>
      <c r="M38" s="12">
        <v>2.4096385542168677</v>
      </c>
      <c r="N38" s="12">
        <v>2.4096385542168677</v>
      </c>
      <c r="O38" s="12">
        <v>97.590361445783131</v>
      </c>
      <c r="P38" s="12">
        <v>0</v>
      </c>
      <c r="Q38" s="13">
        <v>1.5384615384615385</v>
      </c>
      <c r="R38" s="12">
        <v>0</v>
      </c>
    </row>
    <row r="39" spans="1:18" x14ac:dyDescent="0.25">
      <c r="A39" s="8" t="s">
        <v>37</v>
      </c>
      <c r="B39" s="8" t="s">
        <v>36</v>
      </c>
      <c r="C39" s="9">
        <v>24</v>
      </c>
      <c r="D39" s="9">
        <v>5</v>
      </c>
      <c r="E39" s="9">
        <v>2</v>
      </c>
      <c r="F39" s="9">
        <v>200</v>
      </c>
      <c r="G39" s="9">
        <v>78</v>
      </c>
      <c r="H39" s="9">
        <v>0</v>
      </c>
      <c r="I39" s="12">
        <v>0</v>
      </c>
      <c r="J39" s="12">
        <v>0</v>
      </c>
      <c r="K39" s="12">
        <v>122</v>
      </c>
      <c r="L39" s="12">
        <v>61</v>
      </c>
      <c r="M39" s="12">
        <v>0</v>
      </c>
      <c r="N39" s="12">
        <v>0</v>
      </c>
      <c r="O39" s="12">
        <v>100</v>
      </c>
      <c r="P39" s="12">
        <v>0</v>
      </c>
      <c r="Q39" s="13">
        <v>0</v>
      </c>
      <c r="R39" s="12">
        <v>0</v>
      </c>
    </row>
    <row r="40" spans="1:18" x14ac:dyDescent="0.25">
      <c r="A40" s="8" t="s">
        <v>37</v>
      </c>
      <c r="B40" s="8" t="s">
        <v>36</v>
      </c>
      <c r="C40" s="9">
        <v>24</v>
      </c>
      <c r="D40" s="9">
        <v>5</v>
      </c>
      <c r="E40" s="9">
        <v>3</v>
      </c>
      <c r="F40" s="9">
        <v>200</v>
      </c>
      <c r="G40" s="9">
        <v>71</v>
      </c>
      <c r="H40" s="9">
        <v>4</v>
      </c>
      <c r="I40" s="12">
        <v>0</v>
      </c>
      <c r="J40" s="12">
        <v>4</v>
      </c>
      <c r="K40" s="12">
        <v>129</v>
      </c>
      <c r="L40" s="12">
        <v>64.5</v>
      </c>
      <c r="M40" s="12">
        <v>5.6338028169014089</v>
      </c>
      <c r="N40" s="12">
        <v>5.6338028169014089</v>
      </c>
      <c r="O40" s="12">
        <v>94.366197183098592</v>
      </c>
      <c r="P40" s="12">
        <v>0</v>
      </c>
      <c r="Q40" s="13">
        <v>3.0769230769230771</v>
      </c>
      <c r="R40" s="12">
        <v>0</v>
      </c>
    </row>
    <row r="41" spans="1:18" x14ac:dyDescent="0.25">
      <c r="A41" s="8" t="s">
        <v>37</v>
      </c>
      <c r="B41" s="8" t="s">
        <v>36</v>
      </c>
      <c r="C41" s="9">
        <v>24</v>
      </c>
      <c r="D41" s="9">
        <v>5</v>
      </c>
      <c r="E41" s="9">
        <v>4</v>
      </c>
      <c r="F41" s="9">
        <v>200</v>
      </c>
      <c r="G41" s="9">
        <v>60</v>
      </c>
      <c r="H41" s="9">
        <v>4</v>
      </c>
      <c r="I41" s="12">
        <v>1</v>
      </c>
      <c r="J41" s="12">
        <v>5</v>
      </c>
      <c r="K41" s="12">
        <v>140</v>
      </c>
      <c r="L41" s="12">
        <v>70</v>
      </c>
      <c r="M41" s="12">
        <v>6.666666666666667</v>
      </c>
      <c r="N41" s="12">
        <v>8.3333333333333321</v>
      </c>
      <c r="O41" s="12">
        <v>91.666666666666671</v>
      </c>
      <c r="P41" s="12">
        <v>1.6666666666666667</v>
      </c>
      <c r="Q41" s="13">
        <v>3.8461538461538463</v>
      </c>
      <c r="R41" s="12">
        <v>20</v>
      </c>
    </row>
    <row r="42" spans="1:18" x14ac:dyDescent="0.25">
      <c r="A42" s="8" t="s">
        <v>37</v>
      </c>
      <c r="B42" s="8" t="s">
        <v>35</v>
      </c>
      <c r="C42" s="9">
        <v>24</v>
      </c>
      <c r="D42" s="9">
        <v>5</v>
      </c>
      <c r="E42" s="9">
        <v>1</v>
      </c>
      <c r="F42" s="9">
        <v>200</v>
      </c>
      <c r="G42" s="9">
        <v>19</v>
      </c>
      <c r="H42" s="9">
        <v>0</v>
      </c>
      <c r="I42" s="12">
        <v>0</v>
      </c>
      <c r="J42" s="12">
        <v>0</v>
      </c>
      <c r="K42" s="12">
        <v>181</v>
      </c>
      <c r="L42" s="12">
        <v>90.5</v>
      </c>
      <c r="M42" s="12">
        <v>0</v>
      </c>
      <c r="N42" s="12">
        <v>0</v>
      </c>
      <c r="O42" s="12">
        <v>100</v>
      </c>
      <c r="P42" s="12">
        <v>0</v>
      </c>
      <c r="Q42" s="13">
        <v>0</v>
      </c>
      <c r="R42" s="12">
        <v>0</v>
      </c>
    </row>
    <row r="43" spans="1:18" x14ac:dyDescent="0.25">
      <c r="A43" s="8" t="s">
        <v>37</v>
      </c>
      <c r="B43" s="8" t="s">
        <v>35</v>
      </c>
      <c r="C43" s="9">
        <v>24</v>
      </c>
      <c r="D43" s="9">
        <v>5</v>
      </c>
      <c r="E43" s="9">
        <v>2</v>
      </c>
      <c r="F43" s="9">
        <v>200</v>
      </c>
      <c r="G43" s="9">
        <v>30</v>
      </c>
      <c r="H43" s="9">
        <v>12</v>
      </c>
      <c r="I43" s="12">
        <v>2</v>
      </c>
      <c r="J43" s="12">
        <v>14</v>
      </c>
      <c r="K43" s="12">
        <v>170</v>
      </c>
      <c r="L43" s="12">
        <v>85</v>
      </c>
      <c r="M43" s="12">
        <v>40</v>
      </c>
      <c r="N43" s="12">
        <v>46.666666666666664</v>
      </c>
      <c r="O43" s="12">
        <v>53.333333333333336</v>
      </c>
      <c r="P43" s="12">
        <v>6.666666666666667</v>
      </c>
      <c r="Q43" s="13">
        <v>10.76923076923077</v>
      </c>
      <c r="R43" s="12">
        <v>14.285714285714285</v>
      </c>
    </row>
    <row r="44" spans="1:18" x14ac:dyDescent="0.25">
      <c r="A44" s="8" t="s">
        <v>37</v>
      </c>
      <c r="B44" s="8" t="s">
        <v>35</v>
      </c>
      <c r="C44" s="9">
        <v>24</v>
      </c>
      <c r="D44" s="9">
        <v>5</v>
      </c>
      <c r="E44" s="9">
        <v>3</v>
      </c>
      <c r="F44" s="9">
        <v>200</v>
      </c>
      <c r="G44" s="9">
        <v>22</v>
      </c>
      <c r="H44" s="9">
        <v>1</v>
      </c>
      <c r="I44" s="12">
        <v>2</v>
      </c>
      <c r="J44" s="12">
        <v>3</v>
      </c>
      <c r="K44" s="12">
        <v>178</v>
      </c>
      <c r="L44" s="12">
        <v>89</v>
      </c>
      <c r="M44" s="12">
        <v>4.5454545454545459</v>
      </c>
      <c r="N44" s="12">
        <v>13.636363636363635</v>
      </c>
      <c r="O44" s="12">
        <v>86.36363636363636</v>
      </c>
      <c r="P44" s="12">
        <v>9.0909090909090917</v>
      </c>
      <c r="Q44" s="13">
        <v>2.3076923076923079</v>
      </c>
      <c r="R44" s="12">
        <v>66.666666666666657</v>
      </c>
    </row>
    <row r="45" spans="1:18" x14ac:dyDescent="0.25">
      <c r="A45" s="8" t="s">
        <v>37</v>
      </c>
      <c r="B45" s="8" t="s">
        <v>35</v>
      </c>
      <c r="C45" s="9">
        <v>24</v>
      </c>
      <c r="D45" s="9">
        <v>5</v>
      </c>
      <c r="E45" s="9">
        <v>4</v>
      </c>
      <c r="F45" s="9">
        <v>200</v>
      </c>
      <c r="G45" s="9">
        <v>34</v>
      </c>
      <c r="H45" s="9">
        <v>4</v>
      </c>
      <c r="I45" s="12">
        <v>1</v>
      </c>
      <c r="J45" s="12">
        <v>5</v>
      </c>
      <c r="K45" s="12">
        <v>166</v>
      </c>
      <c r="L45" s="12">
        <v>83</v>
      </c>
      <c r="M45" s="12">
        <v>11.76470588235294</v>
      </c>
      <c r="N45" s="12">
        <v>14.705882352941178</v>
      </c>
      <c r="O45" s="12">
        <v>85.294117647058826</v>
      </c>
      <c r="P45" s="12">
        <v>2.9411764705882351</v>
      </c>
      <c r="Q45" s="13">
        <v>3.8461538461538463</v>
      </c>
      <c r="R45" s="12">
        <v>20</v>
      </c>
    </row>
    <row r="46" spans="1:18" x14ac:dyDescent="0.25">
      <c r="A46" s="8" t="s">
        <v>37</v>
      </c>
      <c r="B46" s="8" t="s">
        <v>36</v>
      </c>
      <c r="C46" s="9">
        <v>24</v>
      </c>
      <c r="D46" s="9">
        <v>25</v>
      </c>
      <c r="E46" s="9">
        <v>1</v>
      </c>
      <c r="F46" s="9">
        <v>200</v>
      </c>
      <c r="G46" s="9">
        <v>80</v>
      </c>
      <c r="H46" s="9">
        <v>10</v>
      </c>
      <c r="I46" s="12">
        <v>0</v>
      </c>
      <c r="J46" s="12">
        <v>10</v>
      </c>
      <c r="K46" s="12">
        <v>120</v>
      </c>
      <c r="L46" s="12">
        <v>60</v>
      </c>
      <c r="M46" s="12">
        <v>12.5</v>
      </c>
      <c r="N46" s="12">
        <v>12.5</v>
      </c>
      <c r="O46" s="12">
        <v>87.5</v>
      </c>
      <c r="P46" s="12">
        <v>0</v>
      </c>
      <c r="Q46" s="13">
        <v>7.6923076923076925</v>
      </c>
      <c r="R46" s="12">
        <v>0</v>
      </c>
    </row>
    <row r="47" spans="1:18" x14ac:dyDescent="0.25">
      <c r="A47" s="8" t="s">
        <v>37</v>
      </c>
      <c r="B47" s="8" t="s">
        <v>36</v>
      </c>
      <c r="C47" s="9">
        <v>24</v>
      </c>
      <c r="D47" s="9">
        <v>25</v>
      </c>
      <c r="E47" s="9">
        <v>2</v>
      </c>
      <c r="F47" s="9">
        <v>200</v>
      </c>
      <c r="G47" s="9">
        <v>65</v>
      </c>
      <c r="H47" s="9">
        <v>7</v>
      </c>
      <c r="I47" s="12">
        <v>3</v>
      </c>
      <c r="J47" s="12">
        <v>10</v>
      </c>
      <c r="K47" s="12">
        <v>135</v>
      </c>
      <c r="L47" s="12">
        <v>67.5</v>
      </c>
      <c r="M47" s="12">
        <v>10.76923076923077</v>
      </c>
      <c r="N47" s="12">
        <v>15.384615384615385</v>
      </c>
      <c r="O47" s="12">
        <v>84.615384615384613</v>
      </c>
      <c r="P47" s="12">
        <v>4.6153846153846159</v>
      </c>
      <c r="Q47" s="13">
        <v>7.6923076923076925</v>
      </c>
      <c r="R47" s="12">
        <v>30</v>
      </c>
    </row>
    <row r="48" spans="1:18" x14ac:dyDescent="0.25">
      <c r="A48" s="8" t="s">
        <v>37</v>
      </c>
      <c r="B48" s="8" t="s">
        <v>36</v>
      </c>
      <c r="C48" s="9">
        <v>24</v>
      </c>
      <c r="D48" s="9">
        <v>25</v>
      </c>
      <c r="E48" s="9">
        <v>3</v>
      </c>
      <c r="F48" s="9">
        <v>200</v>
      </c>
      <c r="G48" s="9">
        <v>51</v>
      </c>
      <c r="H48" s="9">
        <v>2</v>
      </c>
      <c r="I48" s="12">
        <v>0</v>
      </c>
      <c r="J48" s="12">
        <v>2</v>
      </c>
      <c r="K48" s="12">
        <v>149</v>
      </c>
      <c r="L48" s="12">
        <v>74.5</v>
      </c>
      <c r="M48" s="12">
        <v>3.9215686274509802</v>
      </c>
      <c r="N48" s="12">
        <v>3.9215686274509802</v>
      </c>
      <c r="O48" s="12">
        <v>96.078431372549019</v>
      </c>
      <c r="P48" s="12">
        <v>0</v>
      </c>
      <c r="Q48" s="13">
        <v>1.5384615384615385</v>
      </c>
      <c r="R48" s="12">
        <v>0</v>
      </c>
    </row>
    <row r="49" spans="1:18" x14ac:dyDescent="0.25">
      <c r="A49" s="8" t="s">
        <v>37</v>
      </c>
      <c r="B49" s="8" t="s">
        <v>36</v>
      </c>
      <c r="C49" s="9">
        <v>24</v>
      </c>
      <c r="D49" s="9">
        <v>25</v>
      </c>
      <c r="E49" s="9">
        <v>4</v>
      </c>
      <c r="F49" s="9">
        <v>200</v>
      </c>
      <c r="G49" s="9">
        <v>74</v>
      </c>
      <c r="H49" s="9">
        <v>0</v>
      </c>
      <c r="I49" s="12">
        <v>1</v>
      </c>
      <c r="J49" s="12">
        <v>1</v>
      </c>
      <c r="K49" s="12">
        <v>126</v>
      </c>
      <c r="L49" s="12">
        <v>63</v>
      </c>
      <c r="M49" s="12">
        <v>0</v>
      </c>
      <c r="N49" s="12">
        <v>1.3513513513513513</v>
      </c>
      <c r="O49" s="12">
        <v>98.648648648648646</v>
      </c>
      <c r="P49" s="12">
        <v>1.3513513513513513</v>
      </c>
      <c r="Q49" s="13">
        <v>0.76923076923076927</v>
      </c>
      <c r="R49" s="12">
        <v>100</v>
      </c>
    </row>
    <row r="50" spans="1:18" x14ac:dyDescent="0.25">
      <c r="A50" s="8" t="s">
        <v>37</v>
      </c>
      <c r="B50" s="8" t="s">
        <v>35</v>
      </c>
      <c r="C50" s="9">
        <v>24</v>
      </c>
      <c r="D50" s="9">
        <v>25</v>
      </c>
      <c r="E50" s="9">
        <v>1</v>
      </c>
      <c r="F50" s="9">
        <v>200</v>
      </c>
      <c r="G50" s="9">
        <v>44</v>
      </c>
      <c r="H50" s="9">
        <v>2</v>
      </c>
      <c r="I50" s="12">
        <v>5</v>
      </c>
      <c r="J50" s="12">
        <v>7</v>
      </c>
      <c r="K50" s="12">
        <v>156</v>
      </c>
      <c r="L50" s="12">
        <v>78</v>
      </c>
      <c r="M50" s="12">
        <v>4.5454545454545459</v>
      </c>
      <c r="N50" s="12">
        <v>15.909090909090908</v>
      </c>
      <c r="O50" s="12">
        <v>84.090909090909093</v>
      </c>
      <c r="P50" s="12">
        <v>11.363636363636363</v>
      </c>
      <c r="Q50" s="13">
        <v>5.384615384615385</v>
      </c>
      <c r="R50" s="12">
        <v>71.428571428571431</v>
      </c>
    </row>
    <row r="51" spans="1:18" x14ac:dyDescent="0.25">
      <c r="A51" s="8" t="s">
        <v>37</v>
      </c>
      <c r="B51" s="8" t="s">
        <v>35</v>
      </c>
      <c r="C51" s="9">
        <v>24</v>
      </c>
      <c r="D51" s="9">
        <v>25</v>
      </c>
      <c r="E51" s="9">
        <v>2</v>
      </c>
      <c r="F51" s="9">
        <v>200</v>
      </c>
      <c r="G51" s="9">
        <v>26</v>
      </c>
      <c r="H51" s="9">
        <v>4</v>
      </c>
      <c r="I51" s="12">
        <v>3</v>
      </c>
      <c r="J51" s="12">
        <v>7</v>
      </c>
      <c r="K51" s="12">
        <v>174</v>
      </c>
      <c r="L51" s="12">
        <v>87</v>
      </c>
      <c r="M51" s="12">
        <v>15.384615384615385</v>
      </c>
      <c r="N51" s="12">
        <v>26.923076923076923</v>
      </c>
      <c r="O51" s="12">
        <v>73.07692307692308</v>
      </c>
      <c r="P51" s="12">
        <v>11.538461538461538</v>
      </c>
      <c r="Q51" s="13">
        <v>5.384615384615385</v>
      </c>
      <c r="R51" s="12">
        <v>42.857142857142854</v>
      </c>
    </row>
    <row r="52" spans="1:18" x14ac:dyDescent="0.25">
      <c r="A52" s="8" t="s">
        <v>37</v>
      </c>
      <c r="B52" s="8" t="s">
        <v>35</v>
      </c>
      <c r="C52" s="9">
        <v>24</v>
      </c>
      <c r="D52" s="9">
        <v>25</v>
      </c>
      <c r="E52" s="9">
        <v>3</v>
      </c>
      <c r="F52" s="9">
        <v>200</v>
      </c>
      <c r="G52" s="9">
        <v>26</v>
      </c>
      <c r="H52" s="9">
        <v>2</v>
      </c>
      <c r="I52" s="12">
        <v>2</v>
      </c>
      <c r="J52" s="12">
        <v>4</v>
      </c>
      <c r="K52" s="12">
        <v>174</v>
      </c>
      <c r="L52" s="12">
        <v>87</v>
      </c>
      <c r="M52" s="12">
        <v>7.6923076923076925</v>
      </c>
      <c r="N52" s="12">
        <v>15.384615384615385</v>
      </c>
      <c r="O52" s="12">
        <v>84.615384615384613</v>
      </c>
      <c r="P52" s="12">
        <v>7.6923076923076925</v>
      </c>
      <c r="Q52" s="13">
        <v>3.0769230769230771</v>
      </c>
      <c r="R52" s="12">
        <v>50</v>
      </c>
    </row>
    <row r="53" spans="1:18" x14ac:dyDescent="0.25">
      <c r="A53" s="8" t="s">
        <v>37</v>
      </c>
      <c r="B53" s="8" t="s">
        <v>35</v>
      </c>
      <c r="C53" s="9">
        <v>24</v>
      </c>
      <c r="D53" s="9">
        <v>25</v>
      </c>
      <c r="E53" s="9">
        <v>4</v>
      </c>
      <c r="F53" s="9">
        <v>200</v>
      </c>
      <c r="G53" s="9">
        <v>32</v>
      </c>
      <c r="H53" s="9">
        <v>6</v>
      </c>
      <c r="I53" s="12">
        <v>2</v>
      </c>
      <c r="J53" s="12">
        <v>8</v>
      </c>
      <c r="K53" s="12">
        <v>168</v>
      </c>
      <c r="L53" s="12">
        <v>84</v>
      </c>
      <c r="M53" s="12">
        <v>18.75</v>
      </c>
      <c r="N53" s="12">
        <v>25</v>
      </c>
      <c r="O53" s="12">
        <v>75</v>
      </c>
      <c r="P53" s="12">
        <v>6.25</v>
      </c>
      <c r="Q53" s="13">
        <v>6.1538461538461542</v>
      </c>
      <c r="R53" s="12">
        <v>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5284-EC77-4278-A3F3-0BFEA0D8A734}">
  <dimension ref="A3:R51"/>
  <sheetViews>
    <sheetView workbookViewId="0">
      <selection activeCell="A3" sqref="A3:R3"/>
    </sheetView>
  </sheetViews>
  <sheetFormatPr defaultRowHeight="15" x14ac:dyDescent="0.25"/>
  <cols>
    <col min="3" max="18" width="9.140625" style="3"/>
  </cols>
  <sheetData>
    <row r="3" spans="1:18" ht="75" x14ac:dyDescent="0.25">
      <c r="A3" s="4" t="s">
        <v>0</v>
      </c>
      <c r="B3" s="4" t="s">
        <v>1</v>
      </c>
      <c r="C3" s="4" t="s">
        <v>51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5" t="s">
        <v>15</v>
      </c>
      <c r="R3" s="5" t="s">
        <v>16</v>
      </c>
    </row>
    <row r="4" spans="1:18" x14ac:dyDescent="0.25">
      <c r="A4" s="1" t="s">
        <v>17</v>
      </c>
      <c r="B4" s="2" t="s">
        <v>18</v>
      </c>
      <c r="C4" s="1">
        <v>36</v>
      </c>
      <c r="D4" s="1" t="s">
        <v>19</v>
      </c>
      <c r="E4" s="1">
        <v>1</v>
      </c>
      <c r="F4" s="1">
        <v>200</v>
      </c>
      <c r="G4" s="1">
        <v>5</v>
      </c>
      <c r="H4" s="1">
        <v>2</v>
      </c>
      <c r="I4" s="1">
        <v>0</v>
      </c>
      <c r="J4" s="1">
        <f>H4+I4</f>
        <v>2</v>
      </c>
      <c r="K4" s="1">
        <f>F4-G4</f>
        <v>195</v>
      </c>
      <c r="L4" s="6">
        <f>(K4/F4)*100</f>
        <v>97.5</v>
      </c>
      <c r="M4" s="6">
        <f>(H4/G4)*100</f>
        <v>40</v>
      </c>
      <c r="N4" s="6">
        <f>(J4/G4)*100</f>
        <v>40</v>
      </c>
      <c r="O4" s="6">
        <f>100-N4</f>
        <v>60</v>
      </c>
      <c r="P4" s="6">
        <f>(I4/G4)*100</f>
        <v>0</v>
      </c>
      <c r="Q4" s="6">
        <f>(J4/170)*100</f>
        <v>1.1764705882352942</v>
      </c>
      <c r="R4" s="6">
        <f>(I4/J4)*100</f>
        <v>0</v>
      </c>
    </row>
    <row r="5" spans="1:18" x14ac:dyDescent="0.25">
      <c r="A5" s="1" t="s">
        <v>17</v>
      </c>
      <c r="B5" s="2" t="s">
        <v>18</v>
      </c>
      <c r="C5" s="1">
        <v>36</v>
      </c>
      <c r="D5" s="1" t="s">
        <v>19</v>
      </c>
      <c r="E5" s="1">
        <v>2</v>
      </c>
      <c r="F5" s="1">
        <v>200</v>
      </c>
      <c r="G5" s="1">
        <v>2</v>
      </c>
      <c r="H5" s="1">
        <v>1</v>
      </c>
      <c r="I5" s="1">
        <v>0</v>
      </c>
      <c r="J5" s="1">
        <f t="shared" ref="J5:J51" si="0">H5+I5</f>
        <v>1</v>
      </c>
      <c r="K5" s="1">
        <f t="shared" ref="K5:K51" si="1">F5-G5</f>
        <v>198</v>
      </c>
      <c r="L5" s="6">
        <f t="shared" ref="L5:L51" si="2">(K5/F5)*100</f>
        <v>99</v>
      </c>
      <c r="M5" s="6">
        <f t="shared" ref="M5:M51" si="3">(H5/G5)*100</f>
        <v>50</v>
      </c>
      <c r="N5" s="6">
        <f t="shared" ref="N5:N51" si="4">(J5/G5)*100</f>
        <v>50</v>
      </c>
      <c r="O5" s="6">
        <f t="shared" ref="O5:O51" si="5">100-N5</f>
        <v>50</v>
      </c>
      <c r="P5" s="6">
        <f t="shared" ref="P5:P51" si="6">(I5/G5)*100</f>
        <v>0</v>
      </c>
      <c r="Q5" s="6">
        <f t="shared" ref="Q5:Q11" si="7">(J5/170)*100</f>
        <v>0.58823529411764708</v>
      </c>
      <c r="R5" s="6">
        <f t="shared" ref="R5:R51" si="8">(I5/J5)*100</f>
        <v>0</v>
      </c>
    </row>
    <row r="6" spans="1:18" x14ac:dyDescent="0.25">
      <c r="A6" s="1" t="s">
        <v>17</v>
      </c>
      <c r="B6" s="2" t="s">
        <v>18</v>
      </c>
      <c r="C6" s="1">
        <v>36</v>
      </c>
      <c r="D6" s="1" t="s">
        <v>19</v>
      </c>
      <c r="E6" s="1">
        <v>3</v>
      </c>
      <c r="F6" s="1">
        <v>200</v>
      </c>
      <c r="G6" s="1">
        <v>8</v>
      </c>
      <c r="H6" s="1">
        <v>5</v>
      </c>
      <c r="I6" s="1">
        <v>3</v>
      </c>
      <c r="J6" s="1">
        <f t="shared" si="0"/>
        <v>8</v>
      </c>
      <c r="K6" s="1">
        <f t="shared" si="1"/>
        <v>192</v>
      </c>
      <c r="L6" s="6">
        <f t="shared" si="2"/>
        <v>96</v>
      </c>
      <c r="M6" s="6">
        <f t="shared" si="3"/>
        <v>62.5</v>
      </c>
      <c r="N6" s="6">
        <f t="shared" si="4"/>
        <v>100</v>
      </c>
      <c r="O6" s="6">
        <f t="shared" si="5"/>
        <v>0</v>
      </c>
      <c r="P6" s="6">
        <f t="shared" si="6"/>
        <v>37.5</v>
      </c>
      <c r="Q6" s="6">
        <f t="shared" si="7"/>
        <v>4.7058823529411766</v>
      </c>
      <c r="R6" s="6">
        <f t="shared" si="8"/>
        <v>37.5</v>
      </c>
    </row>
    <row r="7" spans="1:18" x14ac:dyDescent="0.25">
      <c r="A7" s="1" t="s">
        <v>17</v>
      </c>
      <c r="B7" s="2" t="s">
        <v>18</v>
      </c>
      <c r="C7" s="1">
        <v>36</v>
      </c>
      <c r="D7" s="1" t="s">
        <v>19</v>
      </c>
      <c r="E7" s="1">
        <v>4</v>
      </c>
      <c r="F7" s="1">
        <v>200</v>
      </c>
      <c r="G7" s="1">
        <v>4</v>
      </c>
      <c r="H7" s="1">
        <v>3</v>
      </c>
      <c r="I7" s="1">
        <v>0</v>
      </c>
      <c r="J7" s="1">
        <f t="shared" si="0"/>
        <v>3</v>
      </c>
      <c r="K7" s="1">
        <f t="shared" si="1"/>
        <v>196</v>
      </c>
      <c r="L7" s="6">
        <f t="shared" si="2"/>
        <v>98</v>
      </c>
      <c r="M7" s="6">
        <f t="shared" si="3"/>
        <v>75</v>
      </c>
      <c r="N7" s="6">
        <f t="shared" si="4"/>
        <v>75</v>
      </c>
      <c r="O7" s="6">
        <f t="shared" si="5"/>
        <v>25</v>
      </c>
      <c r="P7" s="6">
        <f t="shared" si="6"/>
        <v>0</v>
      </c>
      <c r="Q7" s="6">
        <f t="shared" si="7"/>
        <v>1.7647058823529411</v>
      </c>
      <c r="R7" s="6">
        <f t="shared" si="8"/>
        <v>0</v>
      </c>
    </row>
    <row r="8" spans="1:18" x14ac:dyDescent="0.25">
      <c r="A8" s="1" t="s">
        <v>17</v>
      </c>
      <c r="B8" s="2" t="s">
        <v>18</v>
      </c>
      <c r="C8" s="1">
        <v>36</v>
      </c>
      <c r="D8" s="1" t="s">
        <v>20</v>
      </c>
      <c r="E8" s="1">
        <v>1</v>
      </c>
      <c r="F8" s="1">
        <v>200</v>
      </c>
      <c r="G8" s="1">
        <v>9</v>
      </c>
      <c r="H8" s="1">
        <v>8</v>
      </c>
      <c r="I8" s="1">
        <v>0</v>
      </c>
      <c r="J8" s="1">
        <f t="shared" si="0"/>
        <v>8</v>
      </c>
      <c r="K8" s="1">
        <f t="shared" si="1"/>
        <v>191</v>
      </c>
      <c r="L8" s="6">
        <f t="shared" si="2"/>
        <v>95.5</v>
      </c>
      <c r="M8" s="6">
        <f t="shared" si="3"/>
        <v>88.888888888888886</v>
      </c>
      <c r="N8" s="6">
        <f t="shared" si="4"/>
        <v>88.888888888888886</v>
      </c>
      <c r="O8" s="6">
        <f t="shared" si="5"/>
        <v>11.111111111111114</v>
      </c>
      <c r="P8" s="6">
        <f t="shared" si="6"/>
        <v>0</v>
      </c>
      <c r="Q8" s="6">
        <f t="shared" si="7"/>
        <v>4.7058823529411766</v>
      </c>
      <c r="R8" s="6">
        <f t="shared" si="8"/>
        <v>0</v>
      </c>
    </row>
    <row r="9" spans="1:18" x14ac:dyDescent="0.25">
      <c r="A9" s="1" t="s">
        <v>17</v>
      </c>
      <c r="B9" s="2" t="s">
        <v>18</v>
      </c>
      <c r="C9" s="1">
        <v>36</v>
      </c>
      <c r="D9" s="1" t="s">
        <v>20</v>
      </c>
      <c r="E9" s="1">
        <v>2</v>
      </c>
      <c r="F9" s="1">
        <v>200</v>
      </c>
      <c r="G9" s="1">
        <v>4</v>
      </c>
      <c r="H9" s="1">
        <v>4</v>
      </c>
      <c r="I9" s="1"/>
      <c r="J9" s="1">
        <f t="shared" si="0"/>
        <v>4</v>
      </c>
      <c r="K9" s="1">
        <f t="shared" si="1"/>
        <v>196</v>
      </c>
      <c r="L9" s="6">
        <f t="shared" si="2"/>
        <v>98</v>
      </c>
      <c r="M9" s="6">
        <f t="shared" si="3"/>
        <v>100</v>
      </c>
      <c r="N9" s="6">
        <f t="shared" si="4"/>
        <v>100</v>
      </c>
      <c r="O9" s="6">
        <f t="shared" si="5"/>
        <v>0</v>
      </c>
      <c r="P9" s="6">
        <f t="shared" si="6"/>
        <v>0</v>
      </c>
      <c r="Q9" s="6">
        <f t="shared" si="7"/>
        <v>2.3529411764705883</v>
      </c>
      <c r="R9" s="6">
        <f t="shared" si="8"/>
        <v>0</v>
      </c>
    </row>
    <row r="10" spans="1:18" x14ac:dyDescent="0.25">
      <c r="A10" s="1" t="s">
        <v>17</v>
      </c>
      <c r="B10" s="2" t="s">
        <v>18</v>
      </c>
      <c r="C10" s="1">
        <v>36</v>
      </c>
      <c r="D10" s="1" t="s">
        <v>20</v>
      </c>
      <c r="E10" s="1">
        <v>3</v>
      </c>
      <c r="F10" s="1">
        <v>200</v>
      </c>
      <c r="G10" s="1">
        <v>4</v>
      </c>
      <c r="H10" s="1">
        <v>4</v>
      </c>
      <c r="I10" s="1"/>
      <c r="J10" s="1">
        <f t="shared" si="0"/>
        <v>4</v>
      </c>
      <c r="K10" s="1">
        <f t="shared" si="1"/>
        <v>196</v>
      </c>
      <c r="L10" s="6">
        <f t="shared" si="2"/>
        <v>98</v>
      </c>
      <c r="M10" s="6">
        <f t="shared" si="3"/>
        <v>100</v>
      </c>
      <c r="N10" s="6">
        <f t="shared" si="4"/>
        <v>100</v>
      </c>
      <c r="O10" s="6">
        <f t="shared" si="5"/>
        <v>0</v>
      </c>
      <c r="P10" s="6">
        <f t="shared" si="6"/>
        <v>0</v>
      </c>
      <c r="Q10" s="6">
        <f t="shared" si="7"/>
        <v>2.3529411764705883</v>
      </c>
      <c r="R10" s="6">
        <f t="shared" si="8"/>
        <v>0</v>
      </c>
    </row>
    <row r="11" spans="1:18" x14ac:dyDescent="0.25">
      <c r="A11" s="1" t="s">
        <v>17</v>
      </c>
      <c r="B11" s="2" t="s">
        <v>18</v>
      </c>
      <c r="C11" s="1">
        <v>36</v>
      </c>
      <c r="D11" s="1" t="s">
        <v>20</v>
      </c>
      <c r="E11" s="1">
        <v>4</v>
      </c>
      <c r="F11" s="1">
        <v>200</v>
      </c>
      <c r="G11" s="1">
        <v>5</v>
      </c>
      <c r="H11" s="1">
        <v>3</v>
      </c>
      <c r="I11" s="1">
        <v>0</v>
      </c>
      <c r="J11" s="1">
        <f t="shared" si="0"/>
        <v>3</v>
      </c>
      <c r="K11" s="1">
        <f t="shared" si="1"/>
        <v>195</v>
      </c>
      <c r="L11" s="6">
        <f t="shared" si="2"/>
        <v>97.5</v>
      </c>
      <c r="M11" s="6">
        <f t="shared" si="3"/>
        <v>60</v>
      </c>
      <c r="N11" s="6">
        <f t="shared" si="4"/>
        <v>60</v>
      </c>
      <c r="O11" s="6">
        <f t="shared" si="5"/>
        <v>40</v>
      </c>
      <c r="P11" s="6">
        <f t="shared" si="6"/>
        <v>0</v>
      </c>
      <c r="Q11" s="6">
        <f t="shared" si="7"/>
        <v>1.7647058823529411</v>
      </c>
      <c r="R11" s="6">
        <f t="shared" si="8"/>
        <v>0</v>
      </c>
    </row>
    <row r="12" spans="1:18" x14ac:dyDescent="0.25">
      <c r="A12" s="1" t="s">
        <v>17</v>
      </c>
      <c r="B12" s="2" t="s">
        <v>21</v>
      </c>
      <c r="C12" s="1">
        <v>36</v>
      </c>
      <c r="D12" s="1" t="s">
        <v>19</v>
      </c>
      <c r="E12" s="1">
        <v>1</v>
      </c>
      <c r="F12" s="1">
        <v>200</v>
      </c>
      <c r="G12" s="1">
        <v>8</v>
      </c>
      <c r="H12" s="1">
        <v>1</v>
      </c>
      <c r="I12" s="1">
        <v>1</v>
      </c>
      <c r="J12" s="1">
        <f t="shared" si="0"/>
        <v>2</v>
      </c>
      <c r="K12" s="1">
        <f t="shared" si="1"/>
        <v>192</v>
      </c>
      <c r="L12" s="6">
        <f t="shared" si="2"/>
        <v>96</v>
      </c>
      <c r="M12" s="6">
        <f t="shared" si="3"/>
        <v>12.5</v>
      </c>
      <c r="N12" s="6">
        <f t="shared" si="4"/>
        <v>25</v>
      </c>
      <c r="O12" s="6">
        <f t="shared" si="5"/>
        <v>75</v>
      </c>
      <c r="P12" s="6">
        <f t="shared" si="6"/>
        <v>12.5</v>
      </c>
      <c r="Q12" s="6">
        <f>(J12/130)*100</f>
        <v>1.5384615384615385</v>
      </c>
      <c r="R12" s="6">
        <f t="shared" si="8"/>
        <v>50</v>
      </c>
    </row>
    <row r="13" spans="1:18" x14ac:dyDescent="0.25">
      <c r="A13" s="1" t="s">
        <v>17</v>
      </c>
      <c r="B13" s="2" t="s">
        <v>21</v>
      </c>
      <c r="C13" s="1">
        <v>36</v>
      </c>
      <c r="D13" s="1" t="s">
        <v>19</v>
      </c>
      <c r="E13" s="1">
        <v>2</v>
      </c>
      <c r="F13" s="1">
        <v>200</v>
      </c>
      <c r="G13" s="1">
        <v>13</v>
      </c>
      <c r="H13" s="1">
        <v>4</v>
      </c>
      <c r="I13" s="1">
        <v>1</v>
      </c>
      <c r="J13" s="1">
        <f t="shared" si="0"/>
        <v>5</v>
      </c>
      <c r="K13" s="1">
        <f t="shared" si="1"/>
        <v>187</v>
      </c>
      <c r="L13" s="6">
        <f t="shared" si="2"/>
        <v>93.5</v>
      </c>
      <c r="M13" s="6">
        <f t="shared" si="3"/>
        <v>30.76923076923077</v>
      </c>
      <c r="N13" s="6">
        <f t="shared" si="4"/>
        <v>38.461538461538467</v>
      </c>
      <c r="O13" s="6">
        <f t="shared" si="5"/>
        <v>61.538461538461533</v>
      </c>
      <c r="P13" s="6">
        <f t="shared" si="6"/>
        <v>7.6923076923076925</v>
      </c>
      <c r="Q13" s="6">
        <f t="shared" ref="Q13:Q18" si="9">(J13/130)*100</f>
        <v>3.8461538461538463</v>
      </c>
      <c r="R13" s="6">
        <f t="shared" si="8"/>
        <v>20</v>
      </c>
    </row>
    <row r="14" spans="1:18" x14ac:dyDescent="0.25">
      <c r="A14" s="1" t="s">
        <v>17</v>
      </c>
      <c r="B14" s="2" t="s">
        <v>21</v>
      </c>
      <c r="C14" s="1">
        <v>36</v>
      </c>
      <c r="D14" s="1" t="s">
        <v>19</v>
      </c>
      <c r="E14" s="1">
        <v>3</v>
      </c>
      <c r="F14" s="1">
        <v>200</v>
      </c>
      <c r="G14" s="1">
        <v>0</v>
      </c>
      <c r="H14" s="1">
        <v>0</v>
      </c>
      <c r="I14" s="1"/>
      <c r="J14" s="1">
        <f t="shared" si="0"/>
        <v>0</v>
      </c>
      <c r="K14" s="1">
        <f t="shared" si="1"/>
        <v>200</v>
      </c>
      <c r="L14" s="6">
        <f t="shared" si="2"/>
        <v>100</v>
      </c>
      <c r="M14" s="6" t="e">
        <f t="shared" si="3"/>
        <v>#DIV/0!</v>
      </c>
      <c r="N14" s="6" t="e">
        <f t="shared" si="4"/>
        <v>#DIV/0!</v>
      </c>
      <c r="O14" s="6" t="e">
        <f t="shared" si="5"/>
        <v>#DIV/0!</v>
      </c>
      <c r="P14" s="6" t="e">
        <f t="shared" si="6"/>
        <v>#DIV/0!</v>
      </c>
      <c r="Q14" s="6">
        <f t="shared" si="9"/>
        <v>0</v>
      </c>
      <c r="R14" s="6" t="e">
        <f t="shared" si="8"/>
        <v>#DIV/0!</v>
      </c>
    </row>
    <row r="15" spans="1:18" x14ac:dyDescent="0.25">
      <c r="A15" s="1" t="s">
        <v>17</v>
      </c>
      <c r="B15" s="2" t="s">
        <v>21</v>
      </c>
      <c r="C15" s="1">
        <v>36</v>
      </c>
      <c r="D15" s="1" t="s">
        <v>19</v>
      </c>
      <c r="E15" s="1">
        <v>4</v>
      </c>
      <c r="F15" s="1">
        <v>200</v>
      </c>
      <c r="G15" s="1">
        <v>8</v>
      </c>
      <c r="H15" s="1">
        <v>1</v>
      </c>
      <c r="I15" s="1">
        <v>4</v>
      </c>
      <c r="J15" s="1">
        <f t="shared" si="0"/>
        <v>5</v>
      </c>
      <c r="K15" s="1">
        <f t="shared" si="1"/>
        <v>192</v>
      </c>
      <c r="L15" s="6">
        <f t="shared" si="2"/>
        <v>96</v>
      </c>
      <c r="M15" s="6">
        <f t="shared" si="3"/>
        <v>12.5</v>
      </c>
      <c r="N15" s="6">
        <f t="shared" si="4"/>
        <v>62.5</v>
      </c>
      <c r="O15" s="6">
        <f t="shared" si="5"/>
        <v>37.5</v>
      </c>
      <c r="P15" s="6">
        <f t="shared" si="6"/>
        <v>50</v>
      </c>
      <c r="Q15" s="6">
        <f t="shared" si="9"/>
        <v>3.8461538461538463</v>
      </c>
      <c r="R15" s="6">
        <f t="shared" si="8"/>
        <v>80</v>
      </c>
    </row>
    <row r="16" spans="1:18" x14ac:dyDescent="0.25">
      <c r="A16" s="1" t="s">
        <v>17</v>
      </c>
      <c r="B16" s="2" t="s">
        <v>21</v>
      </c>
      <c r="C16" s="1">
        <v>36</v>
      </c>
      <c r="D16" s="1" t="s">
        <v>20</v>
      </c>
      <c r="E16" s="1">
        <v>1</v>
      </c>
      <c r="F16" s="1">
        <v>200</v>
      </c>
      <c r="G16" s="1">
        <v>24</v>
      </c>
      <c r="H16" s="1">
        <v>15</v>
      </c>
      <c r="I16" s="1">
        <v>1</v>
      </c>
      <c r="J16" s="1">
        <f t="shared" si="0"/>
        <v>16</v>
      </c>
      <c r="K16" s="1">
        <f t="shared" si="1"/>
        <v>176</v>
      </c>
      <c r="L16" s="6">
        <f t="shared" si="2"/>
        <v>88</v>
      </c>
      <c r="M16" s="6">
        <f t="shared" si="3"/>
        <v>62.5</v>
      </c>
      <c r="N16" s="6">
        <f t="shared" si="4"/>
        <v>66.666666666666657</v>
      </c>
      <c r="O16" s="6">
        <f t="shared" si="5"/>
        <v>33.333333333333343</v>
      </c>
      <c r="P16" s="6">
        <f t="shared" si="6"/>
        <v>4.1666666666666661</v>
      </c>
      <c r="Q16" s="6">
        <f t="shared" si="9"/>
        <v>12.307692307692308</v>
      </c>
      <c r="R16" s="6">
        <f t="shared" si="8"/>
        <v>6.25</v>
      </c>
    </row>
    <row r="17" spans="1:18" x14ac:dyDescent="0.25">
      <c r="A17" s="1" t="s">
        <v>17</v>
      </c>
      <c r="B17" s="2" t="s">
        <v>21</v>
      </c>
      <c r="C17" s="1">
        <v>36</v>
      </c>
      <c r="D17" s="1" t="s">
        <v>20</v>
      </c>
      <c r="E17" s="1">
        <v>2</v>
      </c>
      <c r="F17" s="1">
        <v>200</v>
      </c>
      <c r="G17" s="1">
        <v>20</v>
      </c>
      <c r="H17" s="1">
        <v>6</v>
      </c>
      <c r="I17" s="1">
        <v>6</v>
      </c>
      <c r="J17" s="1">
        <f t="shared" si="0"/>
        <v>12</v>
      </c>
      <c r="K17" s="1">
        <f t="shared" si="1"/>
        <v>180</v>
      </c>
      <c r="L17" s="6">
        <f t="shared" si="2"/>
        <v>90</v>
      </c>
      <c r="M17" s="6">
        <f t="shared" si="3"/>
        <v>30</v>
      </c>
      <c r="N17" s="6">
        <f t="shared" si="4"/>
        <v>60</v>
      </c>
      <c r="O17" s="6">
        <f t="shared" si="5"/>
        <v>40</v>
      </c>
      <c r="P17" s="6">
        <f t="shared" si="6"/>
        <v>30</v>
      </c>
      <c r="Q17" s="6">
        <f t="shared" si="9"/>
        <v>9.2307692307692317</v>
      </c>
      <c r="R17" s="6">
        <f t="shared" si="8"/>
        <v>50</v>
      </c>
    </row>
    <row r="18" spans="1:18" x14ac:dyDescent="0.25">
      <c r="A18" s="1" t="s">
        <v>17</v>
      </c>
      <c r="B18" s="2" t="s">
        <v>21</v>
      </c>
      <c r="C18" s="1">
        <v>36</v>
      </c>
      <c r="D18" s="1" t="s">
        <v>20</v>
      </c>
      <c r="E18" s="1">
        <v>3</v>
      </c>
      <c r="F18" s="1">
        <v>200</v>
      </c>
      <c r="G18" s="1">
        <v>7</v>
      </c>
      <c r="H18" s="1">
        <v>2</v>
      </c>
      <c r="I18" s="1">
        <v>3</v>
      </c>
      <c r="J18" s="1">
        <f t="shared" si="0"/>
        <v>5</v>
      </c>
      <c r="K18" s="1">
        <f t="shared" si="1"/>
        <v>193</v>
      </c>
      <c r="L18" s="6">
        <f t="shared" si="2"/>
        <v>96.5</v>
      </c>
      <c r="M18" s="6">
        <f t="shared" si="3"/>
        <v>28.571428571428569</v>
      </c>
      <c r="N18" s="6">
        <f t="shared" si="4"/>
        <v>71.428571428571431</v>
      </c>
      <c r="O18" s="6">
        <f t="shared" si="5"/>
        <v>28.571428571428569</v>
      </c>
      <c r="P18" s="6">
        <f t="shared" si="6"/>
        <v>42.857142857142854</v>
      </c>
      <c r="Q18" s="6">
        <f t="shared" si="9"/>
        <v>3.8461538461538463</v>
      </c>
      <c r="R18" s="6">
        <f t="shared" si="8"/>
        <v>60</v>
      </c>
    </row>
    <row r="19" spans="1:18" x14ac:dyDescent="0.25">
      <c r="A19" s="1" t="s">
        <v>17</v>
      </c>
      <c r="B19" s="2" t="s">
        <v>21</v>
      </c>
      <c r="C19" s="1">
        <v>36</v>
      </c>
      <c r="D19" s="1" t="s">
        <v>20</v>
      </c>
      <c r="E19" s="1">
        <v>4</v>
      </c>
      <c r="F19" s="1">
        <v>200</v>
      </c>
      <c r="G19" s="1">
        <v>12</v>
      </c>
      <c r="H19" s="1">
        <v>8</v>
      </c>
      <c r="I19" s="1">
        <v>2</v>
      </c>
      <c r="J19" s="1">
        <f t="shared" si="0"/>
        <v>10</v>
      </c>
      <c r="K19" s="1">
        <f t="shared" si="1"/>
        <v>188</v>
      </c>
      <c r="L19" s="6">
        <f t="shared" si="2"/>
        <v>94</v>
      </c>
      <c r="M19" s="6">
        <f t="shared" si="3"/>
        <v>66.666666666666657</v>
      </c>
      <c r="N19" s="6">
        <f t="shared" si="4"/>
        <v>83.333333333333343</v>
      </c>
      <c r="O19" s="6">
        <f t="shared" si="5"/>
        <v>16.666666666666657</v>
      </c>
      <c r="P19" s="6">
        <f t="shared" si="6"/>
        <v>16.666666666666664</v>
      </c>
      <c r="Q19" s="6">
        <f>(J19/130)*100</f>
        <v>7.6923076923076925</v>
      </c>
      <c r="R19" s="6">
        <f t="shared" si="8"/>
        <v>20</v>
      </c>
    </row>
    <row r="20" spans="1:18" x14ac:dyDescent="0.25">
      <c r="A20" s="1" t="s">
        <v>22</v>
      </c>
      <c r="B20" s="2" t="s">
        <v>18</v>
      </c>
      <c r="C20" s="1">
        <v>36</v>
      </c>
      <c r="D20" s="1" t="s">
        <v>19</v>
      </c>
      <c r="E20" s="1">
        <v>1</v>
      </c>
      <c r="F20" s="1">
        <v>200</v>
      </c>
      <c r="G20" s="1">
        <v>5</v>
      </c>
      <c r="H20" s="1">
        <v>2</v>
      </c>
      <c r="I20" s="1">
        <v>0</v>
      </c>
      <c r="J20" s="1">
        <f t="shared" si="0"/>
        <v>2</v>
      </c>
      <c r="K20" s="1">
        <f t="shared" si="1"/>
        <v>195</v>
      </c>
      <c r="L20" s="6">
        <f t="shared" si="2"/>
        <v>97.5</v>
      </c>
      <c r="M20" s="6">
        <f t="shared" si="3"/>
        <v>40</v>
      </c>
      <c r="N20" s="6">
        <f t="shared" si="4"/>
        <v>40</v>
      </c>
      <c r="O20" s="6">
        <f t="shared" si="5"/>
        <v>60</v>
      </c>
      <c r="P20" s="6">
        <f t="shared" si="6"/>
        <v>0</v>
      </c>
      <c r="Q20" s="6">
        <f>(J20/170)*100</f>
        <v>1.1764705882352942</v>
      </c>
      <c r="R20" s="6">
        <f t="shared" si="8"/>
        <v>0</v>
      </c>
    </row>
    <row r="21" spans="1:18" x14ac:dyDescent="0.25">
      <c r="A21" s="1" t="s">
        <v>22</v>
      </c>
      <c r="B21" s="2" t="s">
        <v>18</v>
      </c>
      <c r="C21" s="1">
        <v>36</v>
      </c>
      <c r="D21" s="1" t="s">
        <v>19</v>
      </c>
      <c r="E21" s="1">
        <v>2</v>
      </c>
      <c r="F21" s="1">
        <v>200</v>
      </c>
      <c r="G21" s="1">
        <v>7</v>
      </c>
      <c r="H21" s="1">
        <v>2</v>
      </c>
      <c r="I21" s="1">
        <v>0</v>
      </c>
      <c r="J21" s="1">
        <f t="shared" si="0"/>
        <v>2</v>
      </c>
      <c r="K21" s="1">
        <f t="shared" si="1"/>
        <v>193</v>
      </c>
      <c r="L21" s="6">
        <f t="shared" si="2"/>
        <v>96.5</v>
      </c>
      <c r="M21" s="6">
        <f t="shared" si="3"/>
        <v>28.571428571428569</v>
      </c>
      <c r="N21" s="6">
        <f t="shared" si="4"/>
        <v>28.571428571428569</v>
      </c>
      <c r="O21" s="6">
        <f t="shared" si="5"/>
        <v>71.428571428571431</v>
      </c>
      <c r="P21" s="6">
        <f t="shared" si="6"/>
        <v>0</v>
      </c>
      <c r="Q21" s="6">
        <f t="shared" ref="Q21:Q27" si="10">(J21/170)*100</f>
        <v>1.1764705882352942</v>
      </c>
      <c r="R21" s="6">
        <f t="shared" si="8"/>
        <v>0</v>
      </c>
    </row>
    <row r="22" spans="1:18" x14ac:dyDescent="0.25">
      <c r="A22" s="1" t="s">
        <v>22</v>
      </c>
      <c r="B22" s="2" t="s">
        <v>18</v>
      </c>
      <c r="C22" s="1">
        <v>36</v>
      </c>
      <c r="D22" s="1" t="s">
        <v>19</v>
      </c>
      <c r="E22" s="1">
        <v>3</v>
      </c>
      <c r="F22" s="1">
        <v>200</v>
      </c>
      <c r="G22" s="1">
        <v>3</v>
      </c>
      <c r="H22" s="1">
        <v>0</v>
      </c>
      <c r="I22" s="1">
        <v>0</v>
      </c>
      <c r="J22" s="1">
        <f t="shared" si="0"/>
        <v>0</v>
      </c>
      <c r="K22" s="1">
        <f t="shared" si="1"/>
        <v>197</v>
      </c>
      <c r="L22" s="6">
        <f t="shared" si="2"/>
        <v>98.5</v>
      </c>
      <c r="M22" s="6">
        <f t="shared" si="3"/>
        <v>0</v>
      </c>
      <c r="N22" s="6">
        <f t="shared" si="4"/>
        <v>0</v>
      </c>
      <c r="O22" s="6">
        <f t="shared" si="5"/>
        <v>100</v>
      </c>
      <c r="P22" s="6">
        <f t="shared" si="6"/>
        <v>0</v>
      </c>
      <c r="Q22" s="6">
        <f t="shared" si="10"/>
        <v>0</v>
      </c>
      <c r="R22" s="6" t="e">
        <f t="shared" si="8"/>
        <v>#DIV/0!</v>
      </c>
    </row>
    <row r="23" spans="1:18" x14ac:dyDescent="0.25">
      <c r="A23" s="1" t="s">
        <v>22</v>
      </c>
      <c r="B23" s="2" t="s">
        <v>18</v>
      </c>
      <c r="C23" s="1">
        <v>36</v>
      </c>
      <c r="D23" s="1" t="s">
        <v>19</v>
      </c>
      <c r="E23" s="1">
        <v>4</v>
      </c>
      <c r="F23" s="1">
        <v>200</v>
      </c>
      <c r="G23" s="1">
        <v>4</v>
      </c>
      <c r="H23" s="1">
        <v>4</v>
      </c>
      <c r="I23" s="1"/>
      <c r="J23" s="1">
        <f t="shared" si="0"/>
        <v>4</v>
      </c>
      <c r="K23" s="1">
        <f t="shared" si="1"/>
        <v>196</v>
      </c>
      <c r="L23" s="6">
        <f t="shared" si="2"/>
        <v>98</v>
      </c>
      <c r="M23" s="6">
        <f t="shared" si="3"/>
        <v>100</v>
      </c>
      <c r="N23" s="6">
        <f t="shared" si="4"/>
        <v>100</v>
      </c>
      <c r="O23" s="6">
        <f t="shared" si="5"/>
        <v>0</v>
      </c>
      <c r="P23" s="6">
        <f t="shared" si="6"/>
        <v>0</v>
      </c>
      <c r="Q23" s="6">
        <f t="shared" si="10"/>
        <v>2.3529411764705883</v>
      </c>
      <c r="R23" s="6">
        <f t="shared" si="8"/>
        <v>0</v>
      </c>
    </row>
    <row r="24" spans="1:18" x14ac:dyDescent="0.25">
      <c r="A24" s="1" t="s">
        <v>22</v>
      </c>
      <c r="B24" s="2" t="s">
        <v>18</v>
      </c>
      <c r="C24" s="1">
        <v>36</v>
      </c>
      <c r="D24" s="1" t="s">
        <v>20</v>
      </c>
      <c r="E24" s="1">
        <v>1</v>
      </c>
      <c r="F24" s="1">
        <v>200</v>
      </c>
      <c r="G24" s="1">
        <v>10</v>
      </c>
      <c r="H24" s="1">
        <v>8</v>
      </c>
      <c r="I24" s="1">
        <v>0</v>
      </c>
      <c r="J24" s="1">
        <f t="shared" si="0"/>
        <v>8</v>
      </c>
      <c r="K24" s="1">
        <f t="shared" si="1"/>
        <v>190</v>
      </c>
      <c r="L24" s="6">
        <f t="shared" si="2"/>
        <v>95</v>
      </c>
      <c r="M24" s="6">
        <f t="shared" si="3"/>
        <v>80</v>
      </c>
      <c r="N24" s="6">
        <f t="shared" si="4"/>
        <v>80</v>
      </c>
      <c r="O24" s="6">
        <f t="shared" si="5"/>
        <v>20</v>
      </c>
      <c r="P24" s="6">
        <f t="shared" si="6"/>
        <v>0</v>
      </c>
      <c r="Q24" s="6">
        <f t="shared" si="10"/>
        <v>4.7058823529411766</v>
      </c>
      <c r="R24" s="6">
        <f t="shared" si="8"/>
        <v>0</v>
      </c>
    </row>
    <row r="25" spans="1:18" x14ac:dyDescent="0.25">
      <c r="A25" s="1" t="s">
        <v>22</v>
      </c>
      <c r="B25" s="2" t="s">
        <v>18</v>
      </c>
      <c r="C25" s="1">
        <v>36</v>
      </c>
      <c r="D25" s="1" t="s">
        <v>20</v>
      </c>
      <c r="E25" s="1">
        <v>2</v>
      </c>
      <c r="F25" s="1">
        <v>200</v>
      </c>
      <c r="G25" s="1">
        <v>13</v>
      </c>
      <c r="H25" s="1">
        <v>7</v>
      </c>
      <c r="I25" s="1">
        <v>0</v>
      </c>
      <c r="J25" s="1">
        <f t="shared" si="0"/>
        <v>7</v>
      </c>
      <c r="K25" s="1">
        <f t="shared" si="1"/>
        <v>187</v>
      </c>
      <c r="L25" s="6">
        <f t="shared" si="2"/>
        <v>93.5</v>
      </c>
      <c r="M25" s="6">
        <f t="shared" si="3"/>
        <v>53.846153846153847</v>
      </c>
      <c r="N25" s="6">
        <f t="shared" si="4"/>
        <v>53.846153846153847</v>
      </c>
      <c r="O25" s="6">
        <f t="shared" si="5"/>
        <v>46.153846153846153</v>
      </c>
      <c r="P25" s="6">
        <f t="shared" si="6"/>
        <v>0</v>
      </c>
      <c r="Q25" s="6">
        <f t="shared" si="10"/>
        <v>4.117647058823529</v>
      </c>
      <c r="R25" s="6">
        <f t="shared" si="8"/>
        <v>0</v>
      </c>
    </row>
    <row r="26" spans="1:18" x14ac:dyDescent="0.25">
      <c r="A26" s="1" t="s">
        <v>22</v>
      </c>
      <c r="B26" s="2" t="s">
        <v>18</v>
      </c>
      <c r="C26" s="1">
        <v>36</v>
      </c>
      <c r="D26" s="1" t="s">
        <v>20</v>
      </c>
      <c r="E26" s="1">
        <v>3</v>
      </c>
      <c r="F26" s="1">
        <v>200</v>
      </c>
      <c r="G26" s="1">
        <v>10</v>
      </c>
      <c r="H26" s="1">
        <v>10</v>
      </c>
      <c r="I26" s="1"/>
      <c r="J26" s="1">
        <f t="shared" si="0"/>
        <v>10</v>
      </c>
      <c r="K26" s="1">
        <f t="shared" si="1"/>
        <v>190</v>
      </c>
      <c r="L26" s="6">
        <f t="shared" si="2"/>
        <v>95</v>
      </c>
      <c r="M26" s="6">
        <f t="shared" si="3"/>
        <v>100</v>
      </c>
      <c r="N26" s="6">
        <f t="shared" si="4"/>
        <v>100</v>
      </c>
      <c r="O26" s="6">
        <f t="shared" si="5"/>
        <v>0</v>
      </c>
      <c r="P26" s="6">
        <f t="shared" si="6"/>
        <v>0</v>
      </c>
      <c r="Q26" s="6">
        <f t="shared" si="10"/>
        <v>5.8823529411764701</v>
      </c>
      <c r="R26" s="6">
        <f t="shared" si="8"/>
        <v>0</v>
      </c>
    </row>
    <row r="27" spans="1:18" x14ac:dyDescent="0.25">
      <c r="A27" s="1" t="s">
        <v>22</v>
      </c>
      <c r="B27" s="2" t="s">
        <v>18</v>
      </c>
      <c r="C27" s="1">
        <v>36</v>
      </c>
      <c r="D27" s="1" t="s">
        <v>20</v>
      </c>
      <c r="E27" s="1">
        <v>4</v>
      </c>
      <c r="F27" s="1">
        <v>200</v>
      </c>
      <c r="G27" s="1">
        <v>12</v>
      </c>
      <c r="H27" s="1">
        <v>12</v>
      </c>
      <c r="I27" s="1"/>
      <c r="J27" s="1">
        <f t="shared" si="0"/>
        <v>12</v>
      </c>
      <c r="K27" s="1">
        <f t="shared" si="1"/>
        <v>188</v>
      </c>
      <c r="L27" s="6">
        <f t="shared" si="2"/>
        <v>94</v>
      </c>
      <c r="M27" s="6">
        <f t="shared" si="3"/>
        <v>100</v>
      </c>
      <c r="N27" s="6">
        <f t="shared" si="4"/>
        <v>100</v>
      </c>
      <c r="O27" s="6">
        <f t="shared" si="5"/>
        <v>0</v>
      </c>
      <c r="P27" s="6">
        <f t="shared" si="6"/>
        <v>0</v>
      </c>
      <c r="Q27" s="6">
        <f t="shared" si="10"/>
        <v>7.0588235294117645</v>
      </c>
      <c r="R27" s="6">
        <f t="shared" si="8"/>
        <v>0</v>
      </c>
    </row>
    <row r="28" spans="1:18" x14ac:dyDescent="0.25">
      <c r="A28" s="1" t="s">
        <v>22</v>
      </c>
      <c r="B28" s="2" t="s">
        <v>21</v>
      </c>
      <c r="C28" s="1">
        <v>36</v>
      </c>
      <c r="D28" s="1" t="s">
        <v>19</v>
      </c>
      <c r="E28" s="1">
        <v>1</v>
      </c>
      <c r="F28" s="1">
        <v>200</v>
      </c>
      <c r="G28" s="1">
        <v>10</v>
      </c>
      <c r="H28" s="1">
        <v>5</v>
      </c>
      <c r="I28" s="1">
        <v>0</v>
      </c>
      <c r="J28" s="1">
        <f t="shared" si="0"/>
        <v>5</v>
      </c>
      <c r="K28" s="1">
        <f t="shared" si="1"/>
        <v>190</v>
      </c>
      <c r="L28" s="6">
        <f t="shared" si="2"/>
        <v>95</v>
      </c>
      <c r="M28" s="6">
        <f t="shared" si="3"/>
        <v>50</v>
      </c>
      <c r="N28" s="6">
        <f t="shared" si="4"/>
        <v>50</v>
      </c>
      <c r="O28" s="6">
        <f t="shared" si="5"/>
        <v>50</v>
      </c>
      <c r="P28" s="6">
        <f t="shared" si="6"/>
        <v>0</v>
      </c>
      <c r="Q28" s="6">
        <f>(J28/130)*100</f>
        <v>3.8461538461538463</v>
      </c>
      <c r="R28" s="6">
        <f t="shared" si="8"/>
        <v>0</v>
      </c>
    </row>
    <row r="29" spans="1:18" x14ac:dyDescent="0.25">
      <c r="A29" s="1" t="s">
        <v>22</v>
      </c>
      <c r="B29" s="2" t="s">
        <v>21</v>
      </c>
      <c r="C29" s="1">
        <v>36</v>
      </c>
      <c r="D29" s="1" t="s">
        <v>19</v>
      </c>
      <c r="E29" s="1">
        <v>2</v>
      </c>
      <c r="F29" s="1">
        <v>200</v>
      </c>
      <c r="G29" s="1">
        <v>23</v>
      </c>
      <c r="H29" s="1">
        <v>8</v>
      </c>
      <c r="I29" s="1">
        <v>0</v>
      </c>
      <c r="J29" s="1">
        <f t="shared" si="0"/>
        <v>8</v>
      </c>
      <c r="K29" s="1">
        <f t="shared" si="1"/>
        <v>177</v>
      </c>
      <c r="L29" s="6">
        <f t="shared" si="2"/>
        <v>88.5</v>
      </c>
      <c r="M29" s="6">
        <f t="shared" si="3"/>
        <v>34.782608695652172</v>
      </c>
      <c r="N29" s="6">
        <f t="shared" si="4"/>
        <v>34.782608695652172</v>
      </c>
      <c r="O29" s="6">
        <f t="shared" si="5"/>
        <v>65.217391304347828</v>
      </c>
      <c r="P29" s="6">
        <f t="shared" si="6"/>
        <v>0</v>
      </c>
      <c r="Q29" s="6">
        <f t="shared" ref="Q29:Q35" si="11">(J29/130)*100</f>
        <v>6.1538461538461542</v>
      </c>
      <c r="R29" s="6">
        <f t="shared" si="8"/>
        <v>0</v>
      </c>
    </row>
    <row r="30" spans="1:18" x14ac:dyDescent="0.25">
      <c r="A30" s="1" t="s">
        <v>22</v>
      </c>
      <c r="B30" s="2" t="s">
        <v>21</v>
      </c>
      <c r="C30" s="1">
        <v>36</v>
      </c>
      <c r="D30" s="1" t="s">
        <v>19</v>
      </c>
      <c r="E30" s="1">
        <v>3</v>
      </c>
      <c r="F30" s="1">
        <v>200</v>
      </c>
      <c r="G30" s="1">
        <v>22</v>
      </c>
      <c r="H30" s="1">
        <v>5</v>
      </c>
      <c r="I30" s="1">
        <v>3</v>
      </c>
      <c r="J30" s="1">
        <f t="shared" si="0"/>
        <v>8</v>
      </c>
      <c r="K30" s="1">
        <f t="shared" si="1"/>
        <v>178</v>
      </c>
      <c r="L30" s="6">
        <f t="shared" si="2"/>
        <v>89</v>
      </c>
      <c r="M30" s="6">
        <f t="shared" si="3"/>
        <v>22.727272727272727</v>
      </c>
      <c r="N30" s="6">
        <f t="shared" si="4"/>
        <v>36.363636363636367</v>
      </c>
      <c r="O30" s="6">
        <f t="shared" si="5"/>
        <v>63.636363636363633</v>
      </c>
      <c r="P30" s="6">
        <f t="shared" si="6"/>
        <v>13.636363636363635</v>
      </c>
      <c r="Q30" s="6">
        <f t="shared" si="11"/>
        <v>6.1538461538461542</v>
      </c>
      <c r="R30" s="6">
        <f t="shared" si="8"/>
        <v>37.5</v>
      </c>
    </row>
    <row r="31" spans="1:18" x14ac:dyDescent="0.25">
      <c r="A31" s="1" t="s">
        <v>22</v>
      </c>
      <c r="B31" s="2" t="s">
        <v>21</v>
      </c>
      <c r="C31" s="1">
        <v>36</v>
      </c>
      <c r="D31" s="1" t="s">
        <v>19</v>
      </c>
      <c r="E31" s="1">
        <v>4</v>
      </c>
      <c r="F31" s="1">
        <v>200</v>
      </c>
      <c r="G31" s="1"/>
      <c r="H31" s="1">
        <v>6</v>
      </c>
      <c r="I31" s="1">
        <v>5</v>
      </c>
      <c r="J31" s="1">
        <f t="shared" si="0"/>
        <v>11</v>
      </c>
      <c r="K31" s="1">
        <f t="shared" si="1"/>
        <v>200</v>
      </c>
      <c r="L31" s="6">
        <f t="shared" si="2"/>
        <v>100</v>
      </c>
      <c r="M31" s="6" t="e">
        <f t="shared" si="3"/>
        <v>#DIV/0!</v>
      </c>
      <c r="N31" s="6" t="e">
        <f t="shared" si="4"/>
        <v>#DIV/0!</v>
      </c>
      <c r="O31" s="6" t="e">
        <f t="shared" si="5"/>
        <v>#DIV/0!</v>
      </c>
      <c r="P31" s="6" t="e">
        <f t="shared" si="6"/>
        <v>#DIV/0!</v>
      </c>
      <c r="Q31" s="6">
        <f t="shared" si="11"/>
        <v>8.4615384615384617</v>
      </c>
      <c r="R31" s="6">
        <f t="shared" si="8"/>
        <v>45.454545454545453</v>
      </c>
    </row>
    <row r="32" spans="1:18" x14ac:dyDescent="0.25">
      <c r="A32" s="1" t="s">
        <v>22</v>
      </c>
      <c r="B32" s="2" t="s">
        <v>21</v>
      </c>
      <c r="C32" s="1">
        <v>36</v>
      </c>
      <c r="D32" s="1" t="s">
        <v>20</v>
      </c>
      <c r="E32" s="1">
        <v>1</v>
      </c>
      <c r="F32" s="1">
        <v>200</v>
      </c>
      <c r="G32" s="1">
        <v>42</v>
      </c>
      <c r="H32" s="1">
        <v>17</v>
      </c>
      <c r="I32" s="1">
        <v>5</v>
      </c>
      <c r="J32" s="1">
        <f t="shared" si="0"/>
        <v>22</v>
      </c>
      <c r="K32" s="1">
        <f t="shared" si="1"/>
        <v>158</v>
      </c>
      <c r="L32" s="6">
        <f t="shared" si="2"/>
        <v>79</v>
      </c>
      <c r="M32" s="6">
        <f t="shared" si="3"/>
        <v>40.476190476190474</v>
      </c>
      <c r="N32" s="6">
        <f t="shared" si="4"/>
        <v>52.380952380952387</v>
      </c>
      <c r="O32" s="6">
        <f t="shared" si="5"/>
        <v>47.619047619047613</v>
      </c>
      <c r="P32" s="6">
        <f t="shared" si="6"/>
        <v>11.904761904761903</v>
      </c>
      <c r="Q32" s="6">
        <f t="shared" si="11"/>
        <v>16.923076923076923</v>
      </c>
      <c r="R32" s="6">
        <f t="shared" si="8"/>
        <v>22.727272727272727</v>
      </c>
    </row>
    <row r="33" spans="1:18" x14ac:dyDescent="0.25">
      <c r="A33" s="1" t="s">
        <v>22</v>
      </c>
      <c r="B33" s="2" t="s">
        <v>21</v>
      </c>
      <c r="C33" s="1">
        <v>36</v>
      </c>
      <c r="D33" s="1" t="s">
        <v>20</v>
      </c>
      <c r="E33" s="1">
        <v>2</v>
      </c>
      <c r="F33" s="1">
        <v>200</v>
      </c>
      <c r="G33" s="1">
        <v>40</v>
      </c>
      <c r="H33" s="1">
        <v>2</v>
      </c>
      <c r="I33" s="1">
        <v>0</v>
      </c>
      <c r="J33" s="1">
        <f t="shared" si="0"/>
        <v>2</v>
      </c>
      <c r="K33" s="1">
        <f t="shared" si="1"/>
        <v>160</v>
      </c>
      <c r="L33" s="6">
        <f t="shared" si="2"/>
        <v>80</v>
      </c>
      <c r="M33" s="6">
        <f t="shared" si="3"/>
        <v>5</v>
      </c>
      <c r="N33" s="6">
        <f t="shared" si="4"/>
        <v>5</v>
      </c>
      <c r="O33" s="6">
        <f t="shared" si="5"/>
        <v>95</v>
      </c>
      <c r="P33" s="6">
        <f t="shared" si="6"/>
        <v>0</v>
      </c>
      <c r="Q33" s="6">
        <f t="shared" si="11"/>
        <v>1.5384615384615385</v>
      </c>
      <c r="R33" s="6">
        <f t="shared" si="8"/>
        <v>0</v>
      </c>
    </row>
    <row r="34" spans="1:18" x14ac:dyDescent="0.25">
      <c r="A34" s="1" t="s">
        <v>22</v>
      </c>
      <c r="B34" s="2" t="s">
        <v>21</v>
      </c>
      <c r="C34" s="1">
        <v>36</v>
      </c>
      <c r="D34" s="1" t="s">
        <v>20</v>
      </c>
      <c r="E34" s="1">
        <v>3</v>
      </c>
      <c r="F34" s="1">
        <v>200</v>
      </c>
      <c r="G34" s="1">
        <v>29</v>
      </c>
      <c r="H34" s="1">
        <v>20</v>
      </c>
      <c r="I34" s="1">
        <v>2</v>
      </c>
      <c r="J34" s="1">
        <f t="shared" si="0"/>
        <v>22</v>
      </c>
      <c r="K34" s="1">
        <f t="shared" si="1"/>
        <v>171</v>
      </c>
      <c r="L34" s="6">
        <f t="shared" si="2"/>
        <v>85.5</v>
      </c>
      <c r="M34" s="6">
        <f t="shared" si="3"/>
        <v>68.965517241379317</v>
      </c>
      <c r="N34" s="6">
        <f t="shared" si="4"/>
        <v>75.862068965517238</v>
      </c>
      <c r="O34" s="6">
        <f t="shared" si="5"/>
        <v>24.137931034482762</v>
      </c>
      <c r="P34" s="6">
        <f t="shared" si="6"/>
        <v>6.8965517241379306</v>
      </c>
      <c r="Q34" s="6">
        <f t="shared" si="11"/>
        <v>16.923076923076923</v>
      </c>
      <c r="R34" s="6">
        <f t="shared" si="8"/>
        <v>9.0909090909090917</v>
      </c>
    </row>
    <row r="35" spans="1:18" x14ac:dyDescent="0.25">
      <c r="A35" s="1" t="s">
        <v>22</v>
      </c>
      <c r="B35" s="2" t="s">
        <v>21</v>
      </c>
      <c r="C35" s="1">
        <v>36</v>
      </c>
      <c r="D35" s="1" t="s">
        <v>20</v>
      </c>
      <c r="E35" s="1">
        <v>4</v>
      </c>
      <c r="F35" s="1">
        <v>200</v>
      </c>
      <c r="G35" s="1">
        <v>41</v>
      </c>
      <c r="H35" s="1">
        <v>17</v>
      </c>
      <c r="I35" s="1">
        <v>0</v>
      </c>
      <c r="J35" s="1">
        <f t="shared" si="0"/>
        <v>17</v>
      </c>
      <c r="K35" s="1">
        <f t="shared" si="1"/>
        <v>159</v>
      </c>
      <c r="L35" s="6">
        <f t="shared" si="2"/>
        <v>79.5</v>
      </c>
      <c r="M35" s="6">
        <f t="shared" si="3"/>
        <v>41.463414634146339</v>
      </c>
      <c r="N35" s="6">
        <f t="shared" si="4"/>
        <v>41.463414634146339</v>
      </c>
      <c r="O35" s="6">
        <f t="shared" si="5"/>
        <v>58.536585365853661</v>
      </c>
      <c r="P35" s="6">
        <f t="shared" si="6"/>
        <v>0</v>
      </c>
      <c r="Q35" s="6">
        <f t="shared" si="11"/>
        <v>13.076923076923078</v>
      </c>
      <c r="R35" s="6">
        <f t="shared" si="8"/>
        <v>0</v>
      </c>
    </row>
    <row r="36" spans="1:18" x14ac:dyDescent="0.25">
      <c r="A36" s="1" t="s">
        <v>23</v>
      </c>
      <c r="B36" s="2" t="s">
        <v>18</v>
      </c>
      <c r="C36" s="1">
        <v>36</v>
      </c>
      <c r="D36" s="1" t="s">
        <v>19</v>
      </c>
      <c r="E36" s="1">
        <v>1</v>
      </c>
      <c r="F36" s="1">
        <v>200</v>
      </c>
      <c r="G36" s="1">
        <v>27</v>
      </c>
      <c r="H36" s="1">
        <v>0</v>
      </c>
      <c r="I36" s="1">
        <v>0</v>
      </c>
      <c r="J36" s="1">
        <f t="shared" si="0"/>
        <v>0</v>
      </c>
      <c r="K36" s="1">
        <f t="shared" si="1"/>
        <v>173</v>
      </c>
      <c r="L36" s="6">
        <f t="shared" si="2"/>
        <v>86.5</v>
      </c>
      <c r="M36" s="6">
        <f t="shared" si="3"/>
        <v>0</v>
      </c>
      <c r="N36" s="6">
        <f t="shared" si="4"/>
        <v>0</v>
      </c>
      <c r="O36" s="6">
        <f t="shared" si="5"/>
        <v>100</v>
      </c>
      <c r="P36" s="6">
        <f t="shared" si="6"/>
        <v>0</v>
      </c>
      <c r="Q36" s="6">
        <f>(J36/170)*100</f>
        <v>0</v>
      </c>
      <c r="R36" s="6" t="e">
        <f t="shared" si="8"/>
        <v>#DIV/0!</v>
      </c>
    </row>
    <row r="37" spans="1:18" x14ac:dyDescent="0.25">
      <c r="A37" s="1" t="s">
        <v>23</v>
      </c>
      <c r="B37" s="2" t="s">
        <v>18</v>
      </c>
      <c r="C37" s="1">
        <v>36</v>
      </c>
      <c r="D37" s="1" t="s">
        <v>19</v>
      </c>
      <c r="E37" s="1">
        <v>2</v>
      </c>
      <c r="F37" s="1">
        <v>200</v>
      </c>
      <c r="G37" s="1">
        <v>20</v>
      </c>
      <c r="H37" s="1">
        <v>2</v>
      </c>
      <c r="I37" s="1">
        <v>0</v>
      </c>
      <c r="J37" s="1">
        <f t="shared" si="0"/>
        <v>2</v>
      </c>
      <c r="K37" s="1">
        <f t="shared" si="1"/>
        <v>180</v>
      </c>
      <c r="L37" s="6">
        <f t="shared" si="2"/>
        <v>90</v>
      </c>
      <c r="M37" s="6">
        <f t="shared" si="3"/>
        <v>10</v>
      </c>
      <c r="N37" s="6">
        <f t="shared" si="4"/>
        <v>10</v>
      </c>
      <c r="O37" s="6">
        <f t="shared" si="5"/>
        <v>90</v>
      </c>
      <c r="P37" s="6">
        <f t="shared" si="6"/>
        <v>0</v>
      </c>
      <c r="Q37" s="6">
        <f t="shared" ref="Q37:Q43" si="12">(J37/170)*100</f>
        <v>1.1764705882352942</v>
      </c>
      <c r="R37" s="6">
        <f t="shared" si="8"/>
        <v>0</v>
      </c>
    </row>
    <row r="38" spans="1:18" x14ac:dyDescent="0.25">
      <c r="A38" s="1" t="s">
        <v>23</v>
      </c>
      <c r="B38" s="2" t="s">
        <v>18</v>
      </c>
      <c r="C38" s="1">
        <v>36</v>
      </c>
      <c r="D38" s="1" t="s">
        <v>19</v>
      </c>
      <c r="E38" s="1">
        <v>3</v>
      </c>
      <c r="F38" s="1">
        <v>200</v>
      </c>
      <c r="G38" s="1">
        <v>4</v>
      </c>
      <c r="H38" s="1">
        <v>0</v>
      </c>
      <c r="I38" s="1">
        <v>0</v>
      </c>
      <c r="J38" s="1">
        <f t="shared" si="0"/>
        <v>0</v>
      </c>
      <c r="K38" s="1">
        <f t="shared" si="1"/>
        <v>196</v>
      </c>
      <c r="L38" s="6">
        <f t="shared" si="2"/>
        <v>98</v>
      </c>
      <c r="M38" s="6">
        <f t="shared" si="3"/>
        <v>0</v>
      </c>
      <c r="N38" s="6">
        <f t="shared" si="4"/>
        <v>0</v>
      </c>
      <c r="O38" s="6">
        <f t="shared" si="5"/>
        <v>100</v>
      </c>
      <c r="P38" s="6">
        <f t="shared" si="6"/>
        <v>0</v>
      </c>
      <c r="Q38" s="6">
        <f t="shared" si="12"/>
        <v>0</v>
      </c>
      <c r="R38" s="6" t="e">
        <f t="shared" si="8"/>
        <v>#DIV/0!</v>
      </c>
    </row>
    <row r="39" spans="1:18" x14ac:dyDescent="0.25">
      <c r="A39" s="1" t="s">
        <v>23</v>
      </c>
      <c r="B39" s="2" t="s">
        <v>18</v>
      </c>
      <c r="C39" s="1">
        <v>36</v>
      </c>
      <c r="D39" s="1" t="s">
        <v>19</v>
      </c>
      <c r="E39" s="1">
        <v>4</v>
      </c>
      <c r="F39" s="1">
        <v>200</v>
      </c>
      <c r="G39" s="1">
        <v>3</v>
      </c>
      <c r="H39" s="1">
        <v>2</v>
      </c>
      <c r="I39" s="1">
        <v>0</v>
      </c>
      <c r="J39" s="1">
        <f t="shared" si="0"/>
        <v>2</v>
      </c>
      <c r="K39" s="1">
        <f t="shared" si="1"/>
        <v>197</v>
      </c>
      <c r="L39" s="6">
        <f t="shared" si="2"/>
        <v>98.5</v>
      </c>
      <c r="M39" s="6">
        <f t="shared" si="3"/>
        <v>66.666666666666657</v>
      </c>
      <c r="N39" s="6">
        <f t="shared" si="4"/>
        <v>66.666666666666657</v>
      </c>
      <c r="O39" s="6">
        <f t="shared" si="5"/>
        <v>33.333333333333343</v>
      </c>
      <c r="P39" s="6">
        <f t="shared" si="6"/>
        <v>0</v>
      </c>
      <c r="Q39" s="6">
        <f t="shared" si="12"/>
        <v>1.1764705882352942</v>
      </c>
      <c r="R39" s="6">
        <f t="shared" si="8"/>
        <v>0</v>
      </c>
    </row>
    <row r="40" spans="1:18" x14ac:dyDescent="0.25">
      <c r="A40" s="1" t="s">
        <v>23</v>
      </c>
      <c r="B40" s="2" t="s">
        <v>18</v>
      </c>
      <c r="C40" s="1">
        <v>36</v>
      </c>
      <c r="D40" s="1" t="s">
        <v>20</v>
      </c>
      <c r="E40" s="1">
        <v>1</v>
      </c>
      <c r="F40" s="1">
        <v>200</v>
      </c>
      <c r="G40" s="1">
        <v>12</v>
      </c>
      <c r="H40" s="1">
        <v>1</v>
      </c>
      <c r="I40" s="1">
        <v>0</v>
      </c>
      <c r="J40" s="1">
        <f t="shared" si="0"/>
        <v>1</v>
      </c>
      <c r="K40" s="1">
        <f t="shared" si="1"/>
        <v>188</v>
      </c>
      <c r="L40" s="6">
        <f t="shared" si="2"/>
        <v>94</v>
      </c>
      <c r="M40" s="6">
        <f t="shared" si="3"/>
        <v>8.3333333333333321</v>
      </c>
      <c r="N40" s="6">
        <f t="shared" si="4"/>
        <v>8.3333333333333321</v>
      </c>
      <c r="O40" s="6">
        <f t="shared" si="5"/>
        <v>91.666666666666671</v>
      </c>
      <c r="P40" s="6">
        <f t="shared" si="6"/>
        <v>0</v>
      </c>
      <c r="Q40" s="6">
        <f t="shared" si="12"/>
        <v>0.58823529411764708</v>
      </c>
      <c r="R40" s="6">
        <f t="shared" si="8"/>
        <v>0</v>
      </c>
    </row>
    <row r="41" spans="1:18" x14ac:dyDescent="0.25">
      <c r="A41" s="1" t="s">
        <v>23</v>
      </c>
      <c r="B41" s="2" t="s">
        <v>18</v>
      </c>
      <c r="C41" s="1">
        <v>36</v>
      </c>
      <c r="D41" s="1" t="s">
        <v>20</v>
      </c>
      <c r="E41" s="1">
        <v>2</v>
      </c>
      <c r="F41" s="1">
        <v>200</v>
      </c>
      <c r="G41" s="1">
        <v>7</v>
      </c>
      <c r="H41" s="1">
        <v>1</v>
      </c>
      <c r="I41" s="1">
        <v>0</v>
      </c>
      <c r="J41" s="1">
        <f t="shared" si="0"/>
        <v>1</v>
      </c>
      <c r="K41" s="1">
        <f t="shared" si="1"/>
        <v>193</v>
      </c>
      <c r="L41" s="6">
        <f t="shared" si="2"/>
        <v>96.5</v>
      </c>
      <c r="M41" s="6">
        <f t="shared" si="3"/>
        <v>14.285714285714285</v>
      </c>
      <c r="N41" s="6">
        <f t="shared" si="4"/>
        <v>14.285714285714285</v>
      </c>
      <c r="O41" s="6">
        <f t="shared" si="5"/>
        <v>85.714285714285722</v>
      </c>
      <c r="P41" s="6">
        <f t="shared" si="6"/>
        <v>0</v>
      </c>
      <c r="Q41" s="6">
        <f t="shared" si="12"/>
        <v>0.58823529411764708</v>
      </c>
      <c r="R41" s="6">
        <f t="shared" si="8"/>
        <v>0</v>
      </c>
    </row>
    <row r="42" spans="1:18" x14ac:dyDescent="0.25">
      <c r="A42" s="1" t="s">
        <v>23</v>
      </c>
      <c r="B42" s="2" t="s">
        <v>18</v>
      </c>
      <c r="C42" s="1">
        <v>36</v>
      </c>
      <c r="D42" s="1" t="s">
        <v>20</v>
      </c>
      <c r="E42" s="1">
        <v>3</v>
      </c>
      <c r="F42" s="1">
        <v>200</v>
      </c>
      <c r="G42" s="1">
        <v>35</v>
      </c>
      <c r="H42" s="1">
        <v>16</v>
      </c>
      <c r="I42" s="1">
        <v>0</v>
      </c>
      <c r="J42" s="1">
        <f t="shared" si="0"/>
        <v>16</v>
      </c>
      <c r="K42" s="1">
        <f t="shared" si="1"/>
        <v>165</v>
      </c>
      <c r="L42" s="6">
        <f t="shared" si="2"/>
        <v>82.5</v>
      </c>
      <c r="M42" s="6">
        <f t="shared" si="3"/>
        <v>45.714285714285715</v>
      </c>
      <c r="N42" s="6">
        <f t="shared" si="4"/>
        <v>45.714285714285715</v>
      </c>
      <c r="O42" s="6">
        <f t="shared" si="5"/>
        <v>54.285714285714285</v>
      </c>
      <c r="P42" s="6">
        <f t="shared" si="6"/>
        <v>0</v>
      </c>
      <c r="Q42" s="6">
        <f t="shared" si="12"/>
        <v>9.4117647058823533</v>
      </c>
      <c r="R42" s="6">
        <f t="shared" si="8"/>
        <v>0</v>
      </c>
    </row>
    <row r="43" spans="1:18" x14ac:dyDescent="0.25">
      <c r="A43" s="1" t="s">
        <v>23</v>
      </c>
      <c r="B43" s="2" t="s">
        <v>18</v>
      </c>
      <c r="C43" s="1">
        <v>36</v>
      </c>
      <c r="D43" s="1" t="s">
        <v>20</v>
      </c>
      <c r="E43" s="1">
        <v>4</v>
      </c>
      <c r="F43" s="1">
        <v>200</v>
      </c>
      <c r="G43" s="1">
        <v>15</v>
      </c>
      <c r="H43" s="1">
        <v>0</v>
      </c>
      <c r="I43" s="1">
        <v>0</v>
      </c>
      <c r="J43" s="1">
        <f t="shared" si="0"/>
        <v>0</v>
      </c>
      <c r="K43" s="1">
        <f t="shared" si="1"/>
        <v>185</v>
      </c>
      <c r="L43" s="6">
        <f t="shared" si="2"/>
        <v>92.5</v>
      </c>
      <c r="M43" s="6">
        <f t="shared" si="3"/>
        <v>0</v>
      </c>
      <c r="N43" s="6">
        <f t="shared" si="4"/>
        <v>0</v>
      </c>
      <c r="O43" s="6">
        <f t="shared" si="5"/>
        <v>100</v>
      </c>
      <c r="P43" s="6">
        <f t="shared" si="6"/>
        <v>0</v>
      </c>
      <c r="Q43" s="6">
        <f t="shared" si="12"/>
        <v>0</v>
      </c>
      <c r="R43" s="6" t="e">
        <f t="shared" si="8"/>
        <v>#DIV/0!</v>
      </c>
    </row>
    <row r="44" spans="1:18" x14ac:dyDescent="0.25">
      <c r="A44" s="1" t="s">
        <v>23</v>
      </c>
      <c r="B44" s="2" t="s">
        <v>21</v>
      </c>
      <c r="C44" s="1">
        <v>36</v>
      </c>
      <c r="D44" s="1" t="s">
        <v>19</v>
      </c>
      <c r="E44" s="1">
        <v>1</v>
      </c>
      <c r="F44" s="1">
        <v>200</v>
      </c>
      <c r="G44" s="1">
        <v>42</v>
      </c>
      <c r="H44" s="1">
        <v>39</v>
      </c>
      <c r="I44" s="1">
        <v>2</v>
      </c>
      <c r="J44" s="1">
        <f t="shared" si="0"/>
        <v>41</v>
      </c>
      <c r="K44" s="1">
        <f t="shared" si="1"/>
        <v>158</v>
      </c>
      <c r="L44" s="6">
        <f t="shared" si="2"/>
        <v>79</v>
      </c>
      <c r="M44" s="6">
        <f t="shared" si="3"/>
        <v>92.857142857142861</v>
      </c>
      <c r="N44" s="6">
        <f t="shared" si="4"/>
        <v>97.61904761904762</v>
      </c>
      <c r="O44" s="6">
        <f t="shared" si="5"/>
        <v>2.3809523809523796</v>
      </c>
      <c r="P44" s="6">
        <f t="shared" si="6"/>
        <v>4.7619047619047619</v>
      </c>
      <c r="Q44" s="6">
        <f>(J44/130)*100</f>
        <v>31.538461538461537</v>
      </c>
      <c r="R44" s="6">
        <f t="shared" si="8"/>
        <v>4.8780487804878048</v>
      </c>
    </row>
    <row r="45" spans="1:18" x14ac:dyDescent="0.25">
      <c r="A45" s="1" t="s">
        <v>23</v>
      </c>
      <c r="B45" s="2" t="s">
        <v>21</v>
      </c>
      <c r="C45" s="1">
        <v>36</v>
      </c>
      <c r="D45" s="1" t="s">
        <v>19</v>
      </c>
      <c r="E45" s="1">
        <v>2</v>
      </c>
      <c r="F45" s="1">
        <v>200</v>
      </c>
      <c r="G45" s="1">
        <v>23</v>
      </c>
      <c r="H45" s="1">
        <v>13</v>
      </c>
      <c r="I45" s="1">
        <v>2</v>
      </c>
      <c r="J45" s="1">
        <f t="shared" si="0"/>
        <v>15</v>
      </c>
      <c r="K45" s="1">
        <f t="shared" si="1"/>
        <v>177</v>
      </c>
      <c r="L45" s="6">
        <f t="shared" si="2"/>
        <v>88.5</v>
      </c>
      <c r="M45" s="6">
        <f t="shared" si="3"/>
        <v>56.521739130434781</v>
      </c>
      <c r="N45" s="6">
        <f t="shared" si="4"/>
        <v>65.217391304347828</v>
      </c>
      <c r="O45" s="6">
        <f t="shared" si="5"/>
        <v>34.782608695652172</v>
      </c>
      <c r="P45" s="6">
        <f t="shared" si="6"/>
        <v>8.695652173913043</v>
      </c>
      <c r="Q45" s="6">
        <f t="shared" ref="Q45:Q51" si="13">(J45/130)*100</f>
        <v>11.538461538461538</v>
      </c>
      <c r="R45" s="6">
        <f t="shared" si="8"/>
        <v>13.333333333333334</v>
      </c>
    </row>
    <row r="46" spans="1:18" x14ac:dyDescent="0.25">
      <c r="A46" s="1" t="s">
        <v>23</v>
      </c>
      <c r="B46" s="2" t="s">
        <v>21</v>
      </c>
      <c r="C46" s="1">
        <v>36</v>
      </c>
      <c r="D46" s="1" t="s">
        <v>19</v>
      </c>
      <c r="E46" s="1">
        <v>3</v>
      </c>
      <c r="F46" s="1">
        <v>200</v>
      </c>
      <c r="G46" s="1">
        <v>29</v>
      </c>
      <c r="H46" s="1">
        <v>3</v>
      </c>
      <c r="I46" s="1">
        <v>0</v>
      </c>
      <c r="J46" s="1">
        <f t="shared" si="0"/>
        <v>3</v>
      </c>
      <c r="K46" s="1">
        <f t="shared" si="1"/>
        <v>171</v>
      </c>
      <c r="L46" s="6">
        <f t="shared" si="2"/>
        <v>85.5</v>
      </c>
      <c r="M46" s="6">
        <f t="shared" si="3"/>
        <v>10.344827586206897</v>
      </c>
      <c r="N46" s="6">
        <f t="shared" si="4"/>
        <v>10.344827586206897</v>
      </c>
      <c r="O46" s="6">
        <f t="shared" si="5"/>
        <v>89.65517241379311</v>
      </c>
      <c r="P46" s="6">
        <f t="shared" si="6"/>
        <v>0</v>
      </c>
      <c r="Q46" s="6">
        <f t="shared" si="13"/>
        <v>2.3076923076923079</v>
      </c>
      <c r="R46" s="6">
        <f t="shared" si="8"/>
        <v>0</v>
      </c>
    </row>
    <row r="47" spans="1:18" x14ac:dyDescent="0.25">
      <c r="A47" s="1" t="s">
        <v>23</v>
      </c>
      <c r="B47" s="2" t="s">
        <v>21</v>
      </c>
      <c r="C47" s="1">
        <v>36</v>
      </c>
      <c r="D47" s="1" t="s">
        <v>19</v>
      </c>
      <c r="E47" s="1">
        <v>4</v>
      </c>
      <c r="F47" s="1">
        <v>200</v>
      </c>
      <c r="G47" s="1">
        <v>19</v>
      </c>
      <c r="H47" s="1">
        <v>0</v>
      </c>
      <c r="I47" s="1">
        <v>3</v>
      </c>
      <c r="J47" s="1">
        <f t="shared" si="0"/>
        <v>3</v>
      </c>
      <c r="K47" s="1">
        <f t="shared" si="1"/>
        <v>181</v>
      </c>
      <c r="L47" s="6">
        <f t="shared" si="2"/>
        <v>90.5</v>
      </c>
      <c r="M47" s="6">
        <f t="shared" si="3"/>
        <v>0</v>
      </c>
      <c r="N47" s="6">
        <f t="shared" si="4"/>
        <v>15.789473684210526</v>
      </c>
      <c r="O47" s="6">
        <f t="shared" si="5"/>
        <v>84.21052631578948</v>
      </c>
      <c r="P47" s="6">
        <f t="shared" si="6"/>
        <v>15.789473684210526</v>
      </c>
      <c r="Q47" s="6">
        <f t="shared" si="13"/>
        <v>2.3076923076923079</v>
      </c>
      <c r="R47" s="6">
        <f t="shared" si="8"/>
        <v>100</v>
      </c>
    </row>
    <row r="48" spans="1:18" x14ac:dyDescent="0.25">
      <c r="A48" s="1" t="s">
        <v>23</v>
      </c>
      <c r="B48" s="2" t="s">
        <v>21</v>
      </c>
      <c r="C48" s="1">
        <v>36</v>
      </c>
      <c r="D48" s="1" t="s">
        <v>20</v>
      </c>
      <c r="E48" s="1">
        <v>1</v>
      </c>
      <c r="F48" s="1">
        <v>200</v>
      </c>
      <c r="G48" s="1">
        <v>53</v>
      </c>
      <c r="H48" s="1">
        <v>21</v>
      </c>
      <c r="I48" s="1">
        <v>0</v>
      </c>
      <c r="J48" s="1">
        <f t="shared" si="0"/>
        <v>21</v>
      </c>
      <c r="K48" s="1">
        <f t="shared" si="1"/>
        <v>147</v>
      </c>
      <c r="L48" s="6">
        <f t="shared" si="2"/>
        <v>73.5</v>
      </c>
      <c r="M48" s="6">
        <f t="shared" si="3"/>
        <v>39.622641509433961</v>
      </c>
      <c r="N48" s="6">
        <f t="shared" si="4"/>
        <v>39.622641509433961</v>
      </c>
      <c r="O48" s="6">
        <f t="shared" si="5"/>
        <v>60.377358490566039</v>
      </c>
      <c r="P48" s="6">
        <f t="shared" si="6"/>
        <v>0</v>
      </c>
      <c r="Q48" s="6">
        <f t="shared" si="13"/>
        <v>16.153846153846153</v>
      </c>
      <c r="R48" s="6">
        <f t="shared" si="8"/>
        <v>0</v>
      </c>
    </row>
    <row r="49" spans="1:18" x14ac:dyDescent="0.25">
      <c r="A49" s="1" t="s">
        <v>23</v>
      </c>
      <c r="B49" s="2" t="s">
        <v>21</v>
      </c>
      <c r="C49" s="1">
        <v>36</v>
      </c>
      <c r="D49" s="1" t="s">
        <v>20</v>
      </c>
      <c r="E49" s="1">
        <v>2</v>
      </c>
      <c r="F49" s="1">
        <v>200</v>
      </c>
      <c r="G49" s="1">
        <v>60</v>
      </c>
      <c r="H49" s="1">
        <v>13</v>
      </c>
      <c r="I49" s="1">
        <v>2</v>
      </c>
      <c r="J49" s="1">
        <f t="shared" si="0"/>
        <v>15</v>
      </c>
      <c r="K49" s="1">
        <f t="shared" si="1"/>
        <v>140</v>
      </c>
      <c r="L49" s="6">
        <f t="shared" si="2"/>
        <v>70</v>
      </c>
      <c r="M49" s="6">
        <f t="shared" si="3"/>
        <v>21.666666666666668</v>
      </c>
      <c r="N49" s="6">
        <f t="shared" si="4"/>
        <v>25</v>
      </c>
      <c r="O49" s="6">
        <f t="shared" si="5"/>
        <v>75</v>
      </c>
      <c r="P49" s="6">
        <f t="shared" si="6"/>
        <v>3.3333333333333335</v>
      </c>
      <c r="Q49" s="6">
        <f t="shared" si="13"/>
        <v>11.538461538461538</v>
      </c>
      <c r="R49" s="6">
        <f t="shared" si="8"/>
        <v>13.333333333333334</v>
      </c>
    </row>
    <row r="50" spans="1:18" x14ac:dyDescent="0.25">
      <c r="A50" s="1" t="s">
        <v>23</v>
      </c>
      <c r="B50" s="2" t="s">
        <v>21</v>
      </c>
      <c r="C50" s="1">
        <v>36</v>
      </c>
      <c r="D50" s="1" t="s">
        <v>20</v>
      </c>
      <c r="E50" s="1">
        <v>3</v>
      </c>
      <c r="F50" s="1">
        <v>200</v>
      </c>
      <c r="G50" s="1">
        <v>58</v>
      </c>
      <c r="H50" s="1">
        <v>1</v>
      </c>
      <c r="I50" s="1">
        <v>1</v>
      </c>
      <c r="J50" s="1">
        <f t="shared" si="0"/>
        <v>2</v>
      </c>
      <c r="K50" s="1">
        <f t="shared" si="1"/>
        <v>142</v>
      </c>
      <c r="L50" s="6">
        <f t="shared" si="2"/>
        <v>71</v>
      </c>
      <c r="M50" s="6">
        <f t="shared" si="3"/>
        <v>1.7241379310344827</v>
      </c>
      <c r="N50" s="6">
        <f t="shared" si="4"/>
        <v>3.4482758620689653</v>
      </c>
      <c r="O50" s="6">
        <f t="shared" si="5"/>
        <v>96.551724137931032</v>
      </c>
      <c r="P50" s="6">
        <f t="shared" si="6"/>
        <v>1.7241379310344827</v>
      </c>
      <c r="Q50" s="6">
        <f t="shared" si="13"/>
        <v>1.5384615384615385</v>
      </c>
      <c r="R50" s="6">
        <f t="shared" si="8"/>
        <v>50</v>
      </c>
    </row>
    <row r="51" spans="1:18" x14ac:dyDescent="0.25">
      <c r="A51" s="1" t="s">
        <v>23</v>
      </c>
      <c r="B51" s="2" t="s">
        <v>21</v>
      </c>
      <c r="C51" s="1">
        <v>36</v>
      </c>
      <c r="D51" s="1" t="s">
        <v>20</v>
      </c>
      <c r="E51" s="1">
        <v>4</v>
      </c>
      <c r="F51" s="1">
        <v>200</v>
      </c>
      <c r="G51" s="1">
        <v>32</v>
      </c>
      <c r="H51" s="1">
        <v>1</v>
      </c>
      <c r="I51" s="1">
        <v>0</v>
      </c>
      <c r="J51" s="1">
        <f t="shared" si="0"/>
        <v>1</v>
      </c>
      <c r="K51" s="1">
        <f t="shared" si="1"/>
        <v>168</v>
      </c>
      <c r="L51" s="6">
        <f t="shared" si="2"/>
        <v>84</v>
      </c>
      <c r="M51" s="6">
        <f t="shared" si="3"/>
        <v>3.125</v>
      </c>
      <c r="N51" s="6">
        <f t="shared" si="4"/>
        <v>3.125</v>
      </c>
      <c r="O51" s="6">
        <f t="shared" si="5"/>
        <v>96.875</v>
      </c>
      <c r="P51" s="6">
        <f t="shared" si="6"/>
        <v>0</v>
      </c>
      <c r="Q51" s="6">
        <f t="shared" si="13"/>
        <v>0.76923076923076927</v>
      </c>
      <c r="R51" s="6">
        <f t="shared" si="8"/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43D-8D97-4A37-B645-6567B1EE1423}">
  <dimension ref="A4:R52"/>
  <sheetViews>
    <sheetView workbookViewId="0">
      <selection activeCell="A4" sqref="A4:R4"/>
    </sheetView>
  </sheetViews>
  <sheetFormatPr defaultRowHeight="15" x14ac:dyDescent="0.25"/>
  <cols>
    <col min="2" max="2" width="16.85546875" customWidth="1"/>
    <col min="3" max="3" width="9" style="3" customWidth="1"/>
    <col min="4" max="18" width="9.140625" style="3"/>
  </cols>
  <sheetData>
    <row r="4" spans="1:18" ht="75" x14ac:dyDescent="0.25">
      <c r="A4" s="4" t="s">
        <v>0</v>
      </c>
      <c r="B4" s="4" t="s">
        <v>1</v>
      </c>
      <c r="C4" s="4" t="s">
        <v>51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5" t="s">
        <v>15</v>
      </c>
      <c r="R4" s="5" t="s">
        <v>16</v>
      </c>
    </row>
    <row r="5" spans="1:18" x14ac:dyDescent="0.25">
      <c r="A5" s="1" t="s">
        <v>17</v>
      </c>
      <c r="B5" s="2" t="s">
        <v>18</v>
      </c>
      <c r="C5" s="1">
        <v>48</v>
      </c>
      <c r="D5" s="1" t="s">
        <v>19</v>
      </c>
      <c r="E5" s="1">
        <v>1</v>
      </c>
      <c r="F5" s="1">
        <v>200</v>
      </c>
      <c r="G5" s="1">
        <v>0</v>
      </c>
      <c r="H5" s="1">
        <v>0</v>
      </c>
      <c r="I5" s="1">
        <v>0</v>
      </c>
      <c r="J5" s="1">
        <f>H5+I5</f>
        <v>0</v>
      </c>
      <c r="K5" s="1">
        <f>F5-G5</f>
        <v>200</v>
      </c>
      <c r="L5" s="6">
        <f>(K5/F5)*100</f>
        <v>100</v>
      </c>
      <c r="M5" s="6" t="e">
        <f>(H5/G5)*100</f>
        <v>#DIV/0!</v>
      </c>
      <c r="N5" s="6" t="e">
        <f>(J5/G5)*100</f>
        <v>#DIV/0!</v>
      </c>
      <c r="O5" s="6" t="e">
        <f>100-N5</f>
        <v>#DIV/0!</v>
      </c>
      <c r="P5" s="6" t="e">
        <f>(I5/G5)*100</f>
        <v>#DIV/0!</v>
      </c>
      <c r="Q5" s="6">
        <f>(J5/170)*100</f>
        <v>0</v>
      </c>
      <c r="R5" s="6" t="e">
        <f>(I5/J5)*100</f>
        <v>#DIV/0!</v>
      </c>
    </row>
    <row r="6" spans="1:18" x14ac:dyDescent="0.25">
      <c r="A6" s="1" t="s">
        <v>17</v>
      </c>
      <c r="B6" s="2" t="s">
        <v>18</v>
      </c>
      <c r="C6" s="1">
        <v>48</v>
      </c>
      <c r="D6" s="1" t="s">
        <v>19</v>
      </c>
      <c r="E6" s="1">
        <v>2</v>
      </c>
      <c r="F6" s="1">
        <v>200</v>
      </c>
      <c r="G6" s="1">
        <v>5</v>
      </c>
      <c r="H6" s="1">
        <v>4</v>
      </c>
      <c r="I6" s="1">
        <v>0</v>
      </c>
      <c r="J6" s="1">
        <f t="shared" ref="J6:J52" si="0">H6+I6</f>
        <v>4</v>
      </c>
      <c r="K6" s="1">
        <f t="shared" ref="K6:K52" si="1">F6-G6</f>
        <v>195</v>
      </c>
      <c r="L6" s="6">
        <f t="shared" ref="L6:L52" si="2">(K6/F6)*100</f>
        <v>97.5</v>
      </c>
      <c r="M6" s="6">
        <f t="shared" ref="M6:M52" si="3">(H6/G6)*100</f>
        <v>80</v>
      </c>
      <c r="N6" s="6">
        <f t="shared" ref="N6:N52" si="4">(J6/G6)*100</f>
        <v>80</v>
      </c>
      <c r="O6" s="6">
        <f t="shared" ref="O6:O52" si="5">100-N6</f>
        <v>20</v>
      </c>
      <c r="P6" s="6">
        <f t="shared" ref="P6:P52" si="6">(I6/G6)*100</f>
        <v>0</v>
      </c>
      <c r="Q6" s="6">
        <f t="shared" ref="Q6:Q12" si="7">(J6/170)*100</f>
        <v>2.3529411764705883</v>
      </c>
      <c r="R6" s="6">
        <f t="shared" ref="R6:R52" si="8">(I6/J6)*100</f>
        <v>0</v>
      </c>
    </row>
    <row r="7" spans="1:18" x14ac:dyDescent="0.25">
      <c r="A7" s="1" t="s">
        <v>17</v>
      </c>
      <c r="B7" s="2" t="s">
        <v>18</v>
      </c>
      <c r="C7" s="1">
        <v>48</v>
      </c>
      <c r="D7" s="1" t="s">
        <v>19</v>
      </c>
      <c r="E7" s="1">
        <v>3</v>
      </c>
      <c r="F7" s="1">
        <v>200</v>
      </c>
      <c r="G7" s="1">
        <v>0</v>
      </c>
      <c r="H7" s="1">
        <v>0</v>
      </c>
      <c r="I7" s="1">
        <v>0</v>
      </c>
      <c r="J7" s="1">
        <f t="shared" si="0"/>
        <v>0</v>
      </c>
      <c r="K7" s="1">
        <f t="shared" si="1"/>
        <v>200</v>
      </c>
      <c r="L7" s="6">
        <f t="shared" si="2"/>
        <v>100</v>
      </c>
      <c r="M7" s="6" t="e">
        <f t="shared" si="3"/>
        <v>#DIV/0!</v>
      </c>
      <c r="N7" s="6" t="e">
        <f t="shared" si="4"/>
        <v>#DIV/0!</v>
      </c>
      <c r="O7" s="6" t="e">
        <f t="shared" si="5"/>
        <v>#DIV/0!</v>
      </c>
      <c r="P7" s="6" t="e">
        <f t="shared" si="6"/>
        <v>#DIV/0!</v>
      </c>
      <c r="Q7" s="6">
        <f t="shared" si="7"/>
        <v>0</v>
      </c>
      <c r="R7" s="6" t="e">
        <f t="shared" si="8"/>
        <v>#DIV/0!</v>
      </c>
    </row>
    <row r="8" spans="1:18" x14ac:dyDescent="0.25">
      <c r="A8" s="1" t="s">
        <v>17</v>
      </c>
      <c r="B8" s="2" t="s">
        <v>18</v>
      </c>
      <c r="C8" s="1">
        <v>48</v>
      </c>
      <c r="D8" s="1" t="s">
        <v>19</v>
      </c>
      <c r="E8" s="1">
        <v>4</v>
      </c>
      <c r="F8" s="1">
        <v>200</v>
      </c>
      <c r="G8" s="1">
        <v>1</v>
      </c>
      <c r="H8" s="1">
        <v>0</v>
      </c>
      <c r="I8" s="1">
        <v>0</v>
      </c>
      <c r="J8" s="1">
        <f t="shared" si="0"/>
        <v>0</v>
      </c>
      <c r="K8" s="1">
        <f t="shared" si="1"/>
        <v>199</v>
      </c>
      <c r="L8" s="6">
        <f t="shared" si="2"/>
        <v>99.5</v>
      </c>
      <c r="M8" s="6">
        <f t="shared" si="3"/>
        <v>0</v>
      </c>
      <c r="N8" s="6">
        <f t="shared" si="4"/>
        <v>0</v>
      </c>
      <c r="O8" s="6">
        <f t="shared" si="5"/>
        <v>100</v>
      </c>
      <c r="P8" s="6">
        <f t="shared" si="6"/>
        <v>0</v>
      </c>
      <c r="Q8" s="6">
        <f t="shared" si="7"/>
        <v>0</v>
      </c>
      <c r="R8" s="6" t="e">
        <f t="shared" si="8"/>
        <v>#DIV/0!</v>
      </c>
    </row>
    <row r="9" spans="1:18" x14ac:dyDescent="0.25">
      <c r="A9" s="1" t="s">
        <v>17</v>
      </c>
      <c r="B9" s="2" t="s">
        <v>18</v>
      </c>
      <c r="C9" s="1">
        <v>48</v>
      </c>
      <c r="D9" s="1" t="s">
        <v>20</v>
      </c>
      <c r="E9" s="1">
        <v>1</v>
      </c>
      <c r="F9" s="1">
        <v>200</v>
      </c>
      <c r="G9" s="1">
        <v>2</v>
      </c>
      <c r="H9" s="1">
        <v>2</v>
      </c>
      <c r="I9" s="1">
        <v>0</v>
      </c>
      <c r="J9" s="1">
        <f t="shared" si="0"/>
        <v>2</v>
      </c>
      <c r="K9" s="1">
        <f t="shared" si="1"/>
        <v>198</v>
      </c>
      <c r="L9" s="6">
        <f t="shared" si="2"/>
        <v>99</v>
      </c>
      <c r="M9" s="6">
        <f t="shared" si="3"/>
        <v>100</v>
      </c>
      <c r="N9" s="6">
        <f t="shared" si="4"/>
        <v>100</v>
      </c>
      <c r="O9" s="6">
        <f t="shared" si="5"/>
        <v>0</v>
      </c>
      <c r="P9" s="6">
        <f t="shared" si="6"/>
        <v>0</v>
      </c>
      <c r="Q9" s="6">
        <f t="shared" si="7"/>
        <v>1.1764705882352942</v>
      </c>
      <c r="R9" s="6">
        <f t="shared" si="8"/>
        <v>0</v>
      </c>
    </row>
    <row r="10" spans="1:18" x14ac:dyDescent="0.25">
      <c r="A10" s="1" t="s">
        <v>17</v>
      </c>
      <c r="B10" s="2" t="s">
        <v>18</v>
      </c>
      <c r="C10" s="1">
        <v>48</v>
      </c>
      <c r="D10" s="1" t="s">
        <v>20</v>
      </c>
      <c r="E10" s="1">
        <v>2</v>
      </c>
      <c r="F10" s="1">
        <v>200</v>
      </c>
      <c r="G10" s="1">
        <v>3</v>
      </c>
      <c r="H10" s="1">
        <v>3</v>
      </c>
      <c r="I10" s="1">
        <v>0</v>
      </c>
      <c r="J10" s="1">
        <f t="shared" si="0"/>
        <v>3</v>
      </c>
      <c r="K10" s="1">
        <f t="shared" si="1"/>
        <v>197</v>
      </c>
      <c r="L10" s="6">
        <f t="shared" si="2"/>
        <v>98.5</v>
      </c>
      <c r="M10" s="6">
        <f t="shared" si="3"/>
        <v>100</v>
      </c>
      <c r="N10" s="6">
        <f t="shared" si="4"/>
        <v>100</v>
      </c>
      <c r="O10" s="6">
        <f t="shared" si="5"/>
        <v>0</v>
      </c>
      <c r="P10" s="6">
        <f t="shared" si="6"/>
        <v>0</v>
      </c>
      <c r="Q10" s="6">
        <f t="shared" si="7"/>
        <v>1.7647058823529411</v>
      </c>
      <c r="R10" s="6">
        <f t="shared" si="8"/>
        <v>0</v>
      </c>
    </row>
    <row r="11" spans="1:18" x14ac:dyDescent="0.25">
      <c r="A11" s="1" t="s">
        <v>17</v>
      </c>
      <c r="B11" s="2" t="s">
        <v>18</v>
      </c>
      <c r="C11" s="1">
        <v>48</v>
      </c>
      <c r="D11" s="1" t="s">
        <v>20</v>
      </c>
      <c r="E11" s="1">
        <v>3</v>
      </c>
      <c r="F11" s="1">
        <v>200</v>
      </c>
      <c r="G11" s="1">
        <v>2</v>
      </c>
      <c r="H11" s="1">
        <v>2</v>
      </c>
      <c r="I11" s="1">
        <v>0</v>
      </c>
      <c r="J11" s="1">
        <f t="shared" si="0"/>
        <v>2</v>
      </c>
      <c r="K11" s="1">
        <f t="shared" si="1"/>
        <v>198</v>
      </c>
      <c r="L11" s="6">
        <f t="shared" si="2"/>
        <v>99</v>
      </c>
      <c r="M11" s="6">
        <f t="shared" si="3"/>
        <v>100</v>
      </c>
      <c r="N11" s="6">
        <f t="shared" si="4"/>
        <v>100</v>
      </c>
      <c r="O11" s="6">
        <f t="shared" si="5"/>
        <v>0</v>
      </c>
      <c r="P11" s="6">
        <f t="shared" si="6"/>
        <v>0</v>
      </c>
      <c r="Q11" s="6">
        <f t="shared" si="7"/>
        <v>1.1764705882352942</v>
      </c>
      <c r="R11" s="6">
        <f t="shared" si="8"/>
        <v>0</v>
      </c>
    </row>
    <row r="12" spans="1:18" x14ac:dyDescent="0.25">
      <c r="A12" s="1" t="s">
        <v>17</v>
      </c>
      <c r="B12" s="2" t="s">
        <v>18</v>
      </c>
      <c r="C12" s="1">
        <v>48</v>
      </c>
      <c r="D12" s="1" t="s">
        <v>20</v>
      </c>
      <c r="E12" s="1">
        <v>4</v>
      </c>
      <c r="F12" s="1">
        <v>200</v>
      </c>
      <c r="G12" s="1">
        <v>0</v>
      </c>
      <c r="H12" s="1">
        <v>0</v>
      </c>
      <c r="I12" s="1">
        <v>0</v>
      </c>
      <c r="J12" s="1">
        <f t="shared" si="0"/>
        <v>0</v>
      </c>
      <c r="K12" s="1">
        <f t="shared" si="1"/>
        <v>200</v>
      </c>
      <c r="L12" s="6">
        <f t="shared" si="2"/>
        <v>100</v>
      </c>
      <c r="M12" s="6" t="e">
        <f t="shared" si="3"/>
        <v>#DIV/0!</v>
      </c>
      <c r="N12" s="6" t="e">
        <f t="shared" si="4"/>
        <v>#DIV/0!</v>
      </c>
      <c r="O12" s="6" t="e">
        <f t="shared" si="5"/>
        <v>#DIV/0!</v>
      </c>
      <c r="P12" s="6" t="e">
        <f t="shared" si="6"/>
        <v>#DIV/0!</v>
      </c>
      <c r="Q12" s="6">
        <f t="shared" si="7"/>
        <v>0</v>
      </c>
      <c r="R12" s="6" t="e">
        <f t="shared" si="8"/>
        <v>#DIV/0!</v>
      </c>
    </row>
    <row r="13" spans="1:18" x14ac:dyDescent="0.25">
      <c r="A13" s="1" t="s">
        <v>17</v>
      </c>
      <c r="B13" s="2" t="s">
        <v>21</v>
      </c>
      <c r="C13" s="1">
        <v>48</v>
      </c>
      <c r="D13" s="1" t="s">
        <v>19</v>
      </c>
      <c r="E13" s="1">
        <v>1</v>
      </c>
      <c r="F13" s="1">
        <v>200</v>
      </c>
      <c r="G13" s="1">
        <v>1</v>
      </c>
      <c r="H13" s="1">
        <v>0</v>
      </c>
      <c r="I13" s="1">
        <v>0</v>
      </c>
      <c r="J13" s="1">
        <f t="shared" si="0"/>
        <v>0</v>
      </c>
      <c r="K13" s="1">
        <f t="shared" si="1"/>
        <v>199</v>
      </c>
      <c r="L13" s="6">
        <f t="shared" si="2"/>
        <v>99.5</v>
      </c>
      <c r="M13" s="6">
        <f t="shared" si="3"/>
        <v>0</v>
      </c>
      <c r="N13" s="6">
        <f t="shared" si="4"/>
        <v>0</v>
      </c>
      <c r="O13" s="6">
        <f t="shared" si="5"/>
        <v>100</v>
      </c>
      <c r="P13" s="6">
        <f t="shared" si="6"/>
        <v>0</v>
      </c>
      <c r="Q13" s="6">
        <f>(J13/130)*100</f>
        <v>0</v>
      </c>
      <c r="R13" s="6" t="e">
        <f t="shared" si="8"/>
        <v>#DIV/0!</v>
      </c>
    </row>
    <row r="14" spans="1:18" x14ac:dyDescent="0.25">
      <c r="A14" s="1" t="s">
        <v>17</v>
      </c>
      <c r="B14" s="2" t="s">
        <v>21</v>
      </c>
      <c r="C14" s="1">
        <v>48</v>
      </c>
      <c r="D14" s="1" t="s">
        <v>19</v>
      </c>
      <c r="E14" s="1">
        <v>2</v>
      </c>
      <c r="F14" s="1">
        <v>200</v>
      </c>
      <c r="G14" s="1">
        <v>10</v>
      </c>
      <c r="H14" s="1">
        <v>0</v>
      </c>
      <c r="I14" s="1">
        <v>3</v>
      </c>
      <c r="J14" s="1">
        <f t="shared" si="0"/>
        <v>3</v>
      </c>
      <c r="K14" s="1">
        <f t="shared" si="1"/>
        <v>190</v>
      </c>
      <c r="L14" s="6">
        <f t="shared" si="2"/>
        <v>95</v>
      </c>
      <c r="M14" s="6">
        <f t="shared" si="3"/>
        <v>0</v>
      </c>
      <c r="N14" s="6">
        <f t="shared" si="4"/>
        <v>30</v>
      </c>
      <c r="O14" s="6">
        <f t="shared" si="5"/>
        <v>70</v>
      </c>
      <c r="P14" s="6">
        <f t="shared" si="6"/>
        <v>30</v>
      </c>
      <c r="Q14" s="6">
        <f t="shared" ref="Q14:Q19" si="9">(J14/130)*100</f>
        <v>2.3076923076923079</v>
      </c>
      <c r="R14" s="6">
        <f t="shared" si="8"/>
        <v>100</v>
      </c>
    </row>
    <row r="15" spans="1:18" x14ac:dyDescent="0.25">
      <c r="A15" s="1" t="s">
        <v>17</v>
      </c>
      <c r="B15" s="2" t="s">
        <v>21</v>
      </c>
      <c r="C15" s="1">
        <v>48</v>
      </c>
      <c r="D15" s="1" t="s">
        <v>19</v>
      </c>
      <c r="E15" s="1">
        <v>3</v>
      </c>
      <c r="F15" s="1">
        <v>200</v>
      </c>
      <c r="G15" s="1">
        <v>3</v>
      </c>
      <c r="H15" s="1">
        <v>2</v>
      </c>
      <c r="I15" s="1">
        <v>0</v>
      </c>
      <c r="J15" s="1">
        <f t="shared" si="0"/>
        <v>2</v>
      </c>
      <c r="K15" s="1">
        <f t="shared" si="1"/>
        <v>197</v>
      </c>
      <c r="L15" s="6">
        <f t="shared" si="2"/>
        <v>98.5</v>
      </c>
      <c r="M15" s="6">
        <f t="shared" si="3"/>
        <v>66.666666666666657</v>
      </c>
      <c r="N15" s="6">
        <f t="shared" si="4"/>
        <v>66.666666666666657</v>
      </c>
      <c r="O15" s="6">
        <f t="shared" si="5"/>
        <v>33.333333333333343</v>
      </c>
      <c r="P15" s="6">
        <f t="shared" si="6"/>
        <v>0</v>
      </c>
      <c r="Q15" s="6">
        <f t="shared" si="9"/>
        <v>1.5384615384615385</v>
      </c>
      <c r="R15" s="6">
        <f t="shared" si="8"/>
        <v>0</v>
      </c>
    </row>
    <row r="16" spans="1:18" x14ac:dyDescent="0.25">
      <c r="A16" s="1" t="s">
        <v>17</v>
      </c>
      <c r="B16" s="2" t="s">
        <v>21</v>
      </c>
      <c r="C16" s="1">
        <v>48</v>
      </c>
      <c r="D16" s="1" t="s">
        <v>19</v>
      </c>
      <c r="E16" s="1">
        <v>4</v>
      </c>
      <c r="F16" s="1">
        <v>200</v>
      </c>
      <c r="G16" s="1">
        <v>0</v>
      </c>
      <c r="H16" s="1">
        <v>0</v>
      </c>
      <c r="I16" s="1">
        <v>0</v>
      </c>
      <c r="J16" s="1">
        <f t="shared" si="0"/>
        <v>0</v>
      </c>
      <c r="K16" s="1">
        <f t="shared" si="1"/>
        <v>200</v>
      </c>
      <c r="L16" s="6">
        <f t="shared" si="2"/>
        <v>100</v>
      </c>
      <c r="M16" s="6" t="e">
        <f t="shared" si="3"/>
        <v>#DIV/0!</v>
      </c>
      <c r="N16" s="6" t="e">
        <f t="shared" si="4"/>
        <v>#DIV/0!</v>
      </c>
      <c r="O16" s="6" t="e">
        <f t="shared" si="5"/>
        <v>#DIV/0!</v>
      </c>
      <c r="P16" s="6" t="e">
        <f t="shared" si="6"/>
        <v>#DIV/0!</v>
      </c>
      <c r="Q16" s="6">
        <f t="shared" si="9"/>
        <v>0</v>
      </c>
      <c r="R16" s="6" t="e">
        <f t="shared" si="8"/>
        <v>#DIV/0!</v>
      </c>
    </row>
    <row r="17" spans="1:18" x14ac:dyDescent="0.25">
      <c r="A17" s="1" t="s">
        <v>17</v>
      </c>
      <c r="B17" s="2" t="s">
        <v>21</v>
      </c>
      <c r="C17" s="1">
        <v>48</v>
      </c>
      <c r="D17" s="1" t="s">
        <v>20</v>
      </c>
      <c r="E17" s="1">
        <v>1</v>
      </c>
      <c r="F17" s="1">
        <v>200</v>
      </c>
      <c r="G17" s="1">
        <v>10</v>
      </c>
      <c r="H17" s="1">
        <v>5</v>
      </c>
      <c r="I17" s="1">
        <v>1</v>
      </c>
      <c r="J17" s="1">
        <f t="shared" si="0"/>
        <v>6</v>
      </c>
      <c r="K17" s="1">
        <f t="shared" si="1"/>
        <v>190</v>
      </c>
      <c r="L17" s="6">
        <f t="shared" si="2"/>
        <v>95</v>
      </c>
      <c r="M17" s="6">
        <f t="shared" si="3"/>
        <v>50</v>
      </c>
      <c r="N17" s="6">
        <f t="shared" si="4"/>
        <v>60</v>
      </c>
      <c r="O17" s="6">
        <f t="shared" si="5"/>
        <v>40</v>
      </c>
      <c r="P17" s="6">
        <f t="shared" si="6"/>
        <v>10</v>
      </c>
      <c r="Q17" s="6">
        <f t="shared" si="9"/>
        <v>4.6153846153846159</v>
      </c>
      <c r="R17" s="6">
        <f t="shared" si="8"/>
        <v>16.666666666666664</v>
      </c>
    </row>
    <row r="18" spans="1:18" x14ac:dyDescent="0.25">
      <c r="A18" s="1" t="s">
        <v>17</v>
      </c>
      <c r="B18" s="2" t="s">
        <v>21</v>
      </c>
      <c r="C18" s="1">
        <v>48</v>
      </c>
      <c r="D18" s="1" t="s">
        <v>20</v>
      </c>
      <c r="E18" s="1">
        <v>2</v>
      </c>
      <c r="F18" s="1">
        <v>200</v>
      </c>
      <c r="G18" s="1">
        <v>10</v>
      </c>
      <c r="H18" s="1">
        <v>8</v>
      </c>
      <c r="I18" s="1">
        <v>2</v>
      </c>
      <c r="J18" s="1">
        <f t="shared" si="0"/>
        <v>10</v>
      </c>
      <c r="K18" s="1">
        <f t="shared" si="1"/>
        <v>190</v>
      </c>
      <c r="L18" s="6">
        <f t="shared" si="2"/>
        <v>95</v>
      </c>
      <c r="M18" s="6">
        <f t="shared" si="3"/>
        <v>80</v>
      </c>
      <c r="N18" s="6">
        <f t="shared" si="4"/>
        <v>100</v>
      </c>
      <c r="O18" s="6">
        <f t="shared" si="5"/>
        <v>0</v>
      </c>
      <c r="P18" s="6">
        <f t="shared" si="6"/>
        <v>20</v>
      </c>
      <c r="Q18" s="6">
        <f t="shared" si="9"/>
        <v>7.6923076923076925</v>
      </c>
      <c r="R18" s="6">
        <f t="shared" si="8"/>
        <v>20</v>
      </c>
    </row>
    <row r="19" spans="1:18" x14ac:dyDescent="0.25">
      <c r="A19" s="1" t="s">
        <v>17</v>
      </c>
      <c r="B19" s="2" t="s">
        <v>21</v>
      </c>
      <c r="C19" s="1">
        <v>48</v>
      </c>
      <c r="D19" s="1" t="s">
        <v>20</v>
      </c>
      <c r="E19" s="1">
        <v>3</v>
      </c>
      <c r="F19" s="1">
        <v>200</v>
      </c>
      <c r="G19" s="1">
        <v>1</v>
      </c>
      <c r="H19" s="1">
        <v>0</v>
      </c>
      <c r="I19" s="1">
        <v>0</v>
      </c>
      <c r="J19" s="1">
        <f t="shared" si="0"/>
        <v>0</v>
      </c>
      <c r="K19" s="1">
        <f t="shared" si="1"/>
        <v>199</v>
      </c>
      <c r="L19" s="6">
        <f t="shared" si="2"/>
        <v>99.5</v>
      </c>
      <c r="M19" s="6">
        <f t="shared" si="3"/>
        <v>0</v>
      </c>
      <c r="N19" s="6">
        <f t="shared" si="4"/>
        <v>0</v>
      </c>
      <c r="O19" s="6">
        <f t="shared" si="5"/>
        <v>100</v>
      </c>
      <c r="P19" s="6">
        <f t="shared" si="6"/>
        <v>0</v>
      </c>
      <c r="Q19" s="6">
        <f t="shared" si="9"/>
        <v>0</v>
      </c>
      <c r="R19" s="6" t="e">
        <f t="shared" si="8"/>
        <v>#DIV/0!</v>
      </c>
    </row>
    <row r="20" spans="1:18" x14ac:dyDescent="0.25">
      <c r="A20" s="1" t="s">
        <v>17</v>
      </c>
      <c r="B20" s="2" t="s">
        <v>21</v>
      </c>
      <c r="C20" s="1">
        <v>48</v>
      </c>
      <c r="D20" s="1" t="s">
        <v>20</v>
      </c>
      <c r="E20" s="1">
        <v>4</v>
      </c>
      <c r="F20" s="1">
        <v>200</v>
      </c>
      <c r="G20" s="1">
        <v>0</v>
      </c>
      <c r="H20" s="1">
        <v>0</v>
      </c>
      <c r="I20" s="1">
        <v>0</v>
      </c>
      <c r="J20" s="1">
        <f t="shared" si="0"/>
        <v>0</v>
      </c>
      <c r="K20" s="1">
        <f t="shared" si="1"/>
        <v>200</v>
      </c>
      <c r="L20" s="6">
        <f t="shared" si="2"/>
        <v>100</v>
      </c>
      <c r="M20" s="6" t="e">
        <f t="shared" si="3"/>
        <v>#DIV/0!</v>
      </c>
      <c r="N20" s="6" t="e">
        <f t="shared" si="4"/>
        <v>#DIV/0!</v>
      </c>
      <c r="O20" s="6" t="e">
        <f t="shared" si="5"/>
        <v>#DIV/0!</v>
      </c>
      <c r="P20" s="6" t="e">
        <f t="shared" si="6"/>
        <v>#DIV/0!</v>
      </c>
      <c r="Q20" s="6">
        <f>(J20/130)*100</f>
        <v>0</v>
      </c>
      <c r="R20" s="6" t="e">
        <f t="shared" si="8"/>
        <v>#DIV/0!</v>
      </c>
    </row>
    <row r="21" spans="1:18" x14ac:dyDescent="0.25">
      <c r="A21" s="1" t="s">
        <v>22</v>
      </c>
      <c r="B21" s="2" t="s">
        <v>18</v>
      </c>
      <c r="C21" s="1">
        <v>48</v>
      </c>
      <c r="D21" s="1" t="s">
        <v>19</v>
      </c>
      <c r="E21" s="1">
        <v>1</v>
      </c>
      <c r="F21" s="1">
        <v>200</v>
      </c>
      <c r="G21" s="1">
        <v>0</v>
      </c>
      <c r="H21" s="1">
        <v>0</v>
      </c>
      <c r="I21" s="1">
        <v>0</v>
      </c>
      <c r="J21" s="1">
        <f t="shared" si="0"/>
        <v>0</v>
      </c>
      <c r="K21" s="1">
        <f t="shared" si="1"/>
        <v>200</v>
      </c>
      <c r="L21" s="6">
        <f t="shared" si="2"/>
        <v>100</v>
      </c>
      <c r="M21" s="6" t="e">
        <f t="shared" si="3"/>
        <v>#DIV/0!</v>
      </c>
      <c r="N21" s="6" t="e">
        <f t="shared" si="4"/>
        <v>#DIV/0!</v>
      </c>
      <c r="O21" s="6" t="e">
        <f t="shared" si="5"/>
        <v>#DIV/0!</v>
      </c>
      <c r="P21" s="6" t="e">
        <f t="shared" si="6"/>
        <v>#DIV/0!</v>
      </c>
      <c r="Q21" s="6">
        <f>(J21/170)*100</f>
        <v>0</v>
      </c>
      <c r="R21" s="6" t="e">
        <f t="shared" si="8"/>
        <v>#DIV/0!</v>
      </c>
    </row>
    <row r="22" spans="1:18" x14ac:dyDescent="0.25">
      <c r="A22" s="1" t="s">
        <v>22</v>
      </c>
      <c r="B22" s="2" t="s">
        <v>18</v>
      </c>
      <c r="C22" s="1">
        <v>48</v>
      </c>
      <c r="D22" s="1" t="s">
        <v>19</v>
      </c>
      <c r="E22" s="1">
        <v>2</v>
      </c>
      <c r="F22" s="1">
        <v>200</v>
      </c>
      <c r="G22" s="1">
        <v>3</v>
      </c>
      <c r="H22" s="1">
        <v>1</v>
      </c>
      <c r="I22" s="1">
        <v>0</v>
      </c>
      <c r="J22" s="1">
        <f t="shared" si="0"/>
        <v>1</v>
      </c>
      <c r="K22" s="1">
        <f t="shared" si="1"/>
        <v>197</v>
      </c>
      <c r="L22" s="6">
        <f t="shared" si="2"/>
        <v>98.5</v>
      </c>
      <c r="M22" s="6">
        <f t="shared" si="3"/>
        <v>33.333333333333329</v>
      </c>
      <c r="N22" s="6">
        <f t="shared" si="4"/>
        <v>33.333333333333329</v>
      </c>
      <c r="O22" s="6">
        <f t="shared" si="5"/>
        <v>66.666666666666671</v>
      </c>
      <c r="P22" s="6">
        <f t="shared" si="6"/>
        <v>0</v>
      </c>
      <c r="Q22" s="6">
        <f t="shared" ref="Q22:Q28" si="10">(J22/170)*100</f>
        <v>0.58823529411764708</v>
      </c>
      <c r="R22" s="6">
        <f t="shared" si="8"/>
        <v>0</v>
      </c>
    </row>
    <row r="23" spans="1:18" x14ac:dyDescent="0.25">
      <c r="A23" s="1" t="s">
        <v>22</v>
      </c>
      <c r="B23" s="2" t="s">
        <v>18</v>
      </c>
      <c r="C23" s="1">
        <v>48</v>
      </c>
      <c r="D23" s="1" t="s">
        <v>19</v>
      </c>
      <c r="E23" s="1">
        <v>3</v>
      </c>
      <c r="F23" s="1">
        <v>200</v>
      </c>
      <c r="G23" s="1">
        <v>3</v>
      </c>
      <c r="H23" s="1">
        <v>0</v>
      </c>
      <c r="I23" s="1">
        <v>0</v>
      </c>
      <c r="J23" s="1">
        <f t="shared" si="0"/>
        <v>0</v>
      </c>
      <c r="K23" s="1">
        <f t="shared" si="1"/>
        <v>197</v>
      </c>
      <c r="L23" s="6">
        <f t="shared" si="2"/>
        <v>98.5</v>
      </c>
      <c r="M23" s="6">
        <f t="shared" si="3"/>
        <v>0</v>
      </c>
      <c r="N23" s="6">
        <f t="shared" si="4"/>
        <v>0</v>
      </c>
      <c r="O23" s="6">
        <f t="shared" si="5"/>
        <v>100</v>
      </c>
      <c r="P23" s="6">
        <f t="shared" si="6"/>
        <v>0</v>
      </c>
      <c r="Q23" s="6">
        <f t="shared" si="10"/>
        <v>0</v>
      </c>
      <c r="R23" s="6" t="e">
        <f t="shared" si="8"/>
        <v>#DIV/0!</v>
      </c>
    </row>
    <row r="24" spans="1:18" x14ac:dyDescent="0.25">
      <c r="A24" s="1" t="s">
        <v>22</v>
      </c>
      <c r="B24" s="2" t="s">
        <v>18</v>
      </c>
      <c r="C24" s="1">
        <v>48</v>
      </c>
      <c r="D24" s="1" t="s">
        <v>19</v>
      </c>
      <c r="E24" s="1">
        <v>4</v>
      </c>
      <c r="F24" s="1">
        <v>200</v>
      </c>
      <c r="G24" s="1">
        <v>1</v>
      </c>
      <c r="H24" s="1">
        <v>1</v>
      </c>
      <c r="I24" s="1">
        <v>0</v>
      </c>
      <c r="J24" s="1">
        <f t="shared" si="0"/>
        <v>1</v>
      </c>
      <c r="K24" s="1">
        <f t="shared" si="1"/>
        <v>199</v>
      </c>
      <c r="L24" s="6">
        <f t="shared" si="2"/>
        <v>99.5</v>
      </c>
      <c r="M24" s="6">
        <f t="shared" si="3"/>
        <v>100</v>
      </c>
      <c r="N24" s="6">
        <f t="shared" si="4"/>
        <v>100</v>
      </c>
      <c r="O24" s="6">
        <f t="shared" si="5"/>
        <v>0</v>
      </c>
      <c r="P24" s="6">
        <f t="shared" si="6"/>
        <v>0</v>
      </c>
      <c r="Q24" s="6">
        <f t="shared" si="10"/>
        <v>0.58823529411764708</v>
      </c>
      <c r="R24" s="6">
        <f t="shared" si="8"/>
        <v>0</v>
      </c>
    </row>
    <row r="25" spans="1:18" x14ac:dyDescent="0.25">
      <c r="A25" s="1" t="s">
        <v>22</v>
      </c>
      <c r="B25" s="2" t="s">
        <v>18</v>
      </c>
      <c r="C25" s="1">
        <v>48</v>
      </c>
      <c r="D25" s="1" t="s">
        <v>20</v>
      </c>
      <c r="E25" s="1">
        <v>1</v>
      </c>
      <c r="F25" s="1">
        <v>200</v>
      </c>
      <c r="G25" s="1">
        <v>3</v>
      </c>
      <c r="H25" s="1">
        <v>3</v>
      </c>
      <c r="I25" s="1">
        <v>0</v>
      </c>
      <c r="J25" s="1">
        <f t="shared" si="0"/>
        <v>3</v>
      </c>
      <c r="K25" s="1">
        <f t="shared" si="1"/>
        <v>197</v>
      </c>
      <c r="L25" s="6">
        <f t="shared" si="2"/>
        <v>98.5</v>
      </c>
      <c r="M25" s="6">
        <f t="shared" si="3"/>
        <v>100</v>
      </c>
      <c r="N25" s="6">
        <f t="shared" si="4"/>
        <v>100</v>
      </c>
      <c r="O25" s="6">
        <f t="shared" si="5"/>
        <v>0</v>
      </c>
      <c r="P25" s="6">
        <f t="shared" si="6"/>
        <v>0</v>
      </c>
      <c r="Q25" s="6">
        <f t="shared" si="10"/>
        <v>1.7647058823529411</v>
      </c>
      <c r="R25" s="6">
        <f t="shared" si="8"/>
        <v>0</v>
      </c>
    </row>
    <row r="26" spans="1:18" x14ac:dyDescent="0.25">
      <c r="A26" s="1" t="s">
        <v>22</v>
      </c>
      <c r="B26" s="2" t="s">
        <v>18</v>
      </c>
      <c r="C26" s="1">
        <v>48</v>
      </c>
      <c r="D26" s="1" t="s">
        <v>20</v>
      </c>
      <c r="E26" s="1">
        <v>2</v>
      </c>
      <c r="F26" s="1">
        <v>200</v>
      </c>
      <c r="G26" s="1">
        <v>4</v>
      </c>
      <c r="H26" s="1">
        <v>4</v>
      </c>
      <c r="I26" s="1">
        <v>0</v>
      </c>
      <c r="J26" s="1">
        <f t="shared" si="0"/>
        <v>4</v>
      </c>
      <c r="K26" s="1">
        <f t="shared" si="1"/>
        <v>196</v>
      </c>
      <c r="L26" s="6">
        <f t="shared" si="2"/>
        <v>98</v>
      </c>
      <c r="M26" s="6">
        <f t="shared" si="3"/>
        <v>100</v>
      </c>
      <c r="N26" s="6">
        <f t="shared" si="4"/>
        <v>100</v>
      </c>
      <c r="O26" s="6">
        <f t="shared" si="5"/>
        <v>0</v>
      </c>
      <c r="P26" s="6">
        <f t="shared" si="6"/>
        <v>0</v>
      </c>
      <c r="Q26" s="6">
        <f t="shared" si="10"/>
        <v>2.3529411764705883</v>
      </c>
      <c r="R26" s="6">
        <f t="shared" si="8"/>
        <v>0</v>
      </c>
    </row>
    <row r="27" spans="1:18" x14ac:dyDescent="0.25">
      <c r="A27" s="1" t="s">
        <v>22</v>
      </c>
      <c r="B27" s="2" t="s">
        <v>18</v>
      </c>
      <c r="C27" s="1">
        <v>48</v>
      </c>
      <c r="D27" s="1" t="s">
        <v>20</v>
      </c>
      <c r="E27" s="1">
        <v>3</v>
      </c>
      <c r="F27" s="1">
        <v>200</v>
      </c>
      <c r="G27" s="1">
        <v>2</v>
      </c>
      <c r="H27" s="1">
        <v>2</v>
      </c>
      <c r="I27" s="1">
        <v>0</v>
      </c>
      <c r="J27" s="1">
        <f t="shared" si="0"/>
        <v>2</v>
      </c>
      <c r="K27" s="1">
        <f t="shared" si="1"/>
        <v>198</v>
      </c>
      <c r="L27" s="6">
        <f t="shared" si="2"/>
        <v>99</v>
      </c>
      <c r="M27" s="6">
        <f t="shared" si="3"/>
        <v>100</v>
      </c>
      <c r="N27" s="6">
        <f t="shared" si="4"/>
        <v>100</v>
      </c>
      <c r="O27" s="6">
        <f t="shared" si="5"/>
        <v>0</v>
      </c>
      <c r="P27" s="6">
        <f t="shared" si="6"/>
        <v>0</v>
      </c>
      <c r="Q27" s="6">
        <f t="shared" si="10"/>
        <v>1.1764705882352942</v>
      </c>
      <c r="R27" s="6">
        <f t="shared" si="8"/>
        <v>0</v>
      </c>
    </row>
    <row r="28" spans="1:18" x14ac:dyDescent="0.25">
      <c r="A28" s="1" t="s">
        <v>22</v>
      </c>
      <c r="B28" s="2" t="s">
        <v>18</v>
      </c>
      <c r="C28" s="1">
        <v>48</v>
      </c>
      <c r="D28" s="1" t="s">
        <v>20</v>
      </c>
      <c r="E28" s="1">
        <v>4</v>
      </c>
      <c r="F28" s="1">
        <v>200</v>
      </c>
      <c r="G28" s="1">
        <v>4</v>
      </c>
      <c r="H28" s="1">
        <v>4</v>
      </c>
      <c r="I28" s="1">
        <v>0</v>
      </c>
      <c r="J28" s="1">
        <f t="shared" si="0"/>
        <v>4</v>
      </c>
      <c r="K28" s="1">
        <f t="shared" si="1"/>
        <v>196</v>
      </c>
      <c r="L28" s="6">
        <f t="shared" si="2"/>
        <v>98</v>
      </c>
      <c r="M28" s="6">
        <f t="shared" si="3"/>
        <v>100</v>
      </c>
      <c r="N28" s="6">
        <f t="shared" si="4"/>
        <v>100</v>
      </c>
      <c r="O28" s="6">
        <f t="shared" si="5"/>
        <v>0</v>
      </c>
      <c r="P28" s="6">
        <f t="shared" si="6"/>
        <v>0</v>
      </c>
      <c r="Q28" s="6">
        <f t="shared" si="10"/>
        <v>2.3529411764705883</v>
      </c>
      <c r="R28" s="6">
        <f t="shared" si="8"/>
        <v>0</v>
      </c>
    </row>
    <row r="29" spans="1:18" x14ac:dyDescent="0.25">
      <c r="A29" s="1" t="s">
        <v>22</v>
      </c>
      <c r="B29" s="2" t="s">
        <v>21</v>
      </c>
      <c r="C29" s="1">
        <v>48</v>
      </c>
      <c r="D29" s="1" t="s">
        <v>19</v>
      </c>
      <c r="E29" s="1">
        <v>1</v>
      </c>
      <c r="F29" s="1">
        <v>200</v>
      </c>
      <c r="G29" s="1">
        <v>4</v>
      </c>
      <c r="H29" s="1">
        <v>2</v>
      </c>
      <c r="I29" s="1">
        <v>0</v>
      </c>
      <c r="J29" s="1">
        <f t="shared" si="0"/>
        <v>2</v>
      </c>
      <c r="K29" s="1">
        <f t="shared" si="1"/>
        <v>196</v>
      </c>
      <c r="L29" s="6">
        <f t="shared" si="2"/>
        <v>98</v>
      </c>
      <c r="M29" s="6">
        <f t="shared" si="3"/>
        <v>50</v>
      </c>
      <c r="N29" s="6">
        <f t="shared" si="4"/>
        <v>50</v>
      </c>
      <c r="O29" s="6">
        <f t="shared" si="5"/>
        <v>50</v>
      </c>
      <c r="P29" s="6">
        <f t="shared" si="6"/>
        <v>0</v>
      </c>
      <c r="Q29" s="6">
        <f>(J29/130)*100</f>
        <v>1.5384615384615385</v>
      </c>
      <c r="R29" s="6">
        <f t="shared" si="8"/>
        <v>0</v>
      </c>
    </row>
    <row r="30" spans="1:18" x14ac:dyDescent="0.25">
      <c r="A30" s="1" t="s">
        <v>22</v>
      </c>
      <c r="B30" s="2" t="s">
        <v>21</v>
      </c>
      <c r="C30" s="1">
        <v>48</v>
      </c>
      <c r="D30" s="1" t="s">
        <v>19</v>
      </c>
      <c r="E30" s="1">
        <v>2</v>
      </c>
      <c r="F30" s="1">
        <v>200</v>
      </c>
      <c r="G30" s="1">
        <v>33</v>
      </c>
      <c r="H30" s="1">
        <v>12</v>
      </c>
      <c r="I30" s="1">
        <v>3</v>
      </c>
      <c r="J30" s="1">
        <f t="shared" si="0"/>
        <v>15</v>
      </c>
      <c r="K30" s="1">
        <f t="shared" si="1"/>
        <v>167</v>
      </c>
      <c r="L30" s="6">
        <f t="shared" si="2"/>
        <v>83.5</v>
      </c>
      <c r="M30" s="6">
        <f t="shared" si="3"/>
        <v>36.363636363636367</v>
      </c>
      <c r="N30" s="6">
        <f t="shared" si="4"/>
        <v>45.454545454545453</v>
      </c>
      <c r="O30" s="6">
        <f t="shared" si="5"/>
        <v>54.545454545454547</v>
      </c>
      <c r="P30" s="6">
        <f t="shared" si="6"/>
        <v>9.0909090909090917</v>
      </c>
      <c r="Q30" s="6">
        <f t="shared" ref="Q30:Q36" si="11">(J30/130)*100</f>
        <v>11.538461538461538</v>
      </c>
      <c r="R30" s="6">
        <f t="shared" si="8"/>
        <v>20</v>
      </c>
    </row>
    <row r="31" spans="1:18" x14ac:dyDescent="0.25">
      <c r="A31" s="1" t="s">
        <v>22</v>
      </c>
      <c r="B31" s="2" t="s">
        <v>21</v>
      </c>
      <c r="C31" s="1">
        <v>48</v>
      </c>
      <c r="D31" s="1" t="s">
        <v>19</v>
      </c>
      <c r="E31" s="1">
        <v>3</v>
      </c>
      <c r="F31" s="1">
        <v>200</v>
      </c>
      <c r="G31" s="1">
        <v>41</v>
      </c>
      <c r="H31" s="1">
        <v>16</v>
      </c>
      <c r="I31" s="1">
        <v>3</v>
      </c>
      <c r="J31" s="1">
        <f t="shared" si="0"/>
        <v>19</v>
      </c>
      <c r="K31" s="1">
        <f t="shared" si="1"/>
        <v>159</v>
      </c>
      <c r="L31" s="6">
        <f t="shared" si="2"/>
        <v>79.5</v>
      </c>
      <c r="M31" s="6">
        <f t="shared" si="3"/>
        <v>39.024390243902438</v>
      </c>
      <c r="N31" s="6">
        <f t="shared" si="4"/>
        <v>46.341463414634148</v>
      </c>
      <c r="O31" s="6">
        <f t="shared" si="5"/>
        <v>53.658536585365852</v>
      </c>
      <c r="P31" s="6">
        <f t="shared" si="6"/>
        <v>7.3170731707317067</v>
      </c>
      <c r="Q31" s="6">
        <f t="shared" si="11"/>
        <v>14.615384615384617</v>
      </c>
      <c r="R31" s="6">
        <f t="shared" si="8"/>
        <v>15.789473684210526</v>
      </c>
    </row>
    <row r="32" spans="1:18" x14ac:dyDescent="0.25">
      <c r="A32" s="1" t="s">
        <v>22</v>
      </c>
      <c r="B32" s="2" t="s">
        <v>21</v>
      </c>
      <c r="C32" s="1">
        <v>48</v>
      </c>
      <c r="D32" s="1" t="s">
        <v>19</v>
      </c>
      <c r="E32" s="1">
        <v>4</v>
      </c>
      <c r="F32" s="1">
        <v>200</v>
      </c>
      <c r="G32" s="1">
        <v>54</v>
      </c>
      <c r="H32" s="1">
        <v>19</v>
      </c>
      <c r="I32" s="1">
        <v>2</v>
      </c>
      <c r="J32" s="1">
        <f t="shared" si="0"/>
        <v>21</v>
      </c>
      <c r="K32" s="1">
        <f t="shared" si="1"/>
        <v>146</v>
      </c>
      <c r="L32" s="6">
        <f t="shared" si="2"/>
        <v>73</v>
      </c>
      <c r="M32" s="6">
        <f t="shared" si="3"/>
        <v>35.185185185185183</v>
      </c>
      <c r="N32" s="6">
        <f t="shared" si="4"/>
        <v>38.888888888888893</v>
      </c>
      <c r="O32" s="6">
        <f t="shared" si="5"/>
        <v>61.111111111111107</v>
      </c>
      <c r="P32" s="6">
        <f t="shared" si="6"/>
        <v>3.7037037037037033</v>
      </c>
      <c r="Q32" s="6">
        <f t="shared" si="11"/>
        <v>16.153846153846153</v>
      </c>
      <c r="R32" s="6">
        <f t="shared" si="8"/>
        <v>9.5238095238095237</v>
      </c>
    </row>
    <row r="33" spans="1:18" x14ac:dyDescent="0.25">
      <c r="A33" s="1" t="s">
        <v>22</v>
      </c>
      <c r="B33" s="2" t="s">
        <v>21</v>
      </c>
      <c r="C33" s="1">
        <v>48</v>
      </c>
      <c r="D33" s="1" t="s">
        <v>20</v>
      </c>
      <c r="E33" s="1">
        <v>1</v>
      </c>
      <c r="F33" s="1">
        <v>200</v>
      </c>
      <c r="G33" s="1">
        <v>35</v>
      </c>
      <c r="H33" s="1">
        <v>23</v>
      </c>
      <c r="I33" s="1">
        <v>2</v>
      </c>
      <c r="J33" s="1">
        <f t="shared" si="0"/>
        <v>25</v>
      </c>
      <c r="K33" s="1">
        <f t="shared" si="1"/>
        <v>165</v>
      </c>
      <c r="L33" s="6">
        <f t="shared" si="2"/>
        <v>82.5</v>
      </c>
      <c r="M33" s="6">
        <f t="shared" si="3"/>
        <v>65.714285714285708</v>
      </c>
      <c r="N33" s="6">
        <f t="shared" si="4"/>
        <v>71.428571428571431</v>
      </c>
      <c r="O33" s="6">
        <f t="shared" si="5"/>
        <v>28.571428571428569</v>
      </c>
      <c r="P33" s="6">
        <f t="shared" si="6"/>
        <v>5.7142857142857144</v>
      </c>
      <c r="Q33" s="6">
        <f t="shared" si="11"/>
        <v>19.230769230769234</v>
      </c>
      <c r="R33" s="6">
        <f t="shared" si="8"/>
        <v>8</v>
      </c>
    </row>
    <row r="34" spans="1:18" x14ac:dyDescent="0.25">
      <c r="A34" s="1" t="s">
        <v>22</v>
      </c>
      <c r="B34" s="2" t="s">
        <v>21</v>
      </c>
      <c r="C34" s="1">
        <v>48</v>
      </c>
      <c r="D34" s="1" t="s">
        <v>20</v>
      </c>
      <c r="E34" s="1">
        <v>2</v>
      </c>
      <c r="F34" s="1">
        <v>200</v>
      </c>
      <c r="G34" s="1">
        <v>40</v>
      </c>
      <c r="H34" s="1">
        <v>33</v>
      </c>
      <c r="I34" s="1">
        <v>2</v>
      </c>
      <c r="J34" s="1">
        <f t="shared" si="0"/>
        <v>35</v>
      </c>
      <c r="K34" s="1">
        <f t="shared" si="1"/>
        <v>160</v>
      </c>
      <c r="L34" s="6">
        <f t="shared" si="2"/>
        <v>80</v>
      </c>
      <c r="M34" s="6">
        <f t="shared" si="3"/>
        <v>82.5</v>
      </c>
      <c r="N34" s="6">
        <f t="shared" si="4"/>
        <v>87.5</v>
      </c>
      <c r="O34" s="6">
        <f t="shared" si="5"/>
        <v>12.5</v>
      </c>
      <c r="P34" s="6">
        <f t="shared" si="6"/>
        <v>5</v>
      </c>
      <c r="Q34" s="6">
        <f t="shared" si="11"/>
        <v>26.923076923076923</v>
      </c>
      <c r="R34" s="6">
        <f t="shared" si="8"/>
        <v>5.7142857142857144</v>
      </c>
    </row>
    <row r="35" spans="1:18" x14ac:dyDescent="0.25">
      <c r="A35" s="1" t="s">
        <v>22</v>
      </c>
      <c r="B35" s="2" t="s">
        <v>21</v>
      </c>
      <c r="C35" s="1">
        <v>48</v>
      </c>
      <c r="D35" s="1" t="s">
        <v>20</v>
      </c>
      <c r="E35" s="1">
        <v>3</v>
      </c>
      <c r="F35" s="1">
        <v>200</v>
      </c>
      <c r="G35" s="1">
        <v>18</v>
      </c>
      <c r="H35" s="1">
        <v>5</v>
      </c>
      <c r="I35" s="1">
        <v>0</v>
      </c>
      <c r="J35" s="1">
        <f t="shared" si="0"/>
        <v>5</v>
      </c>
      <c r="K35" s="1">
        <f t="shared" si="1"/>
        <v>182</v>
      </c>
      <c r="L35" s="6">
        <f t="shared" si="2"/>
        <v>91</v>
      </c>
      <c r="M35" s="6">
        <f t="shared" si="3"/>
        <v>27.777777777777779</v>
      </c>
      <c r="N35" s="6">
        <f t="shared" si="4"/>
        <v>27.777777777777779</v>
      </c>
      <c r="O35" s="6">
        <f t="shared" si="5"/>
        <v>72.222222222222229</v>
      </c>
      <c r="P35" s="6">
        <f t="shared" si="6"/>
        <v>0</v>
      </c>
      <c r="Q35" s="6">
        <f t="shared" si="11"/>
        <v>3.8461538461538463</v>
      </c>
      <c r="R35" s="6">
        <f t="shared" si="8"/>
        <v>0</v>
      </c>
    </row>
    <row r="36" spans="1:18" x14ac:dyDescent="0.25">
      <c r="A36" s="1" t="s">
        <v>22</v>
      </c>
      <c r="B36" s="2" t="s">
        <v>21</v>
      </c>
      <c r="C36" s="1">
        <v>48</v>
      </c>
      <c r="D36" s="1" t="s">
        <v>20</v>
      </c>
      <c r="E36" s="1">
        <v>4</v>
      </c>
      <c r="F36" s="1">
        <v>200</v>
      </c>
      <c r="G36" s="1">
        <v>32</v>
      </c>
      <c r="H36" s="1">
        <v>17</v>
      </c>
      <c r="I36" s="1">
        <v>2</v>
      </c>
      <c r="J36" s="1">
        <f t="shared" si="0"/>
        <v>19</v>
      </c>
      <c r="K36" s="1">
        <f t="shared" si="1"/>
        <v>168</v>
      </c>
      <c r="L36" s="6">
        <f t="shared" si="2"/>
        <v>84</v>
      </c>
      <c r="M36" s="6">
        <f t="shared" si="3"/>
        <v>53.125</v>
      </c>
      <c r="N36" s="6">
        <f t="shared" si="4"/>
        <v>59.375</v>
      </c>
      <c r="O36" s="6">
        <f t="shared" si="5"/>
        <v>40.625</v>
      </c>
      <c r="P36" s="6">
        <f t="shared" si="6"/>
        <v>6.25</v>
      </c>
      <c r="Q36" s="6">
        <f t="shared" si="11"/>
        <v>14.615384615384617</v>
      </c>
      <c r="R36" s="6">
        <f t="shared" si="8"/>
        <v>10.526315789473683</v>
      </c>
    </row>
    <row r="37" spans="1:18" x14ac:dyDescent="0.25">
      <c r="A37" s="1" t="s">
        <v>23</v>
      </c>
      <c r="B37" s="2" t="s">
        <v>18</v>
      </c>
      <c r="C37" s="1">
        <v>48</v>
      </c>
      <c r="D37" s="1" t="s">
        <v>19</v>
      </c>
      <c r="E37" s="1">
        <v>1</v>
      </c>
      <c r="F37" s="1">
        <v>200</v>
      </c>
      <c r="G37" s="1">
        <v>27</v>
      </c>
      <c r="H37" s="1">
        <v>12</v>
      </c>
      <c r="I37" s="1">
        <v>0</v>
      </c>
      <c r="J37" s="1">
        <f t="shared" si="0"/>
        <v>12</v>
      </c>
      <c r="K37" s="1">
        <f t="shared" si="1"/>
        <v>173</v>
      </c>
      <c r="L37" s="6">
        <f t="shared" si="2"/>
        <v>86.5</v>
      </c>
      <c r="M37" s="6">
        <f t="shared" si="3"/>
        <v>44.444444444444443</v>
      </c>
      <c r="N37" s="6">
        <f t="shared" si="4"/>
        <v>44.444444444444443</v>
      </c>
      <c r="O37" s="6">
        <f t="shared" si="5"/>
        <v>55.555555555555557</v>
      </c>
      <c r="P37" s="6">
        <f t="shared" si="6"/>
        <v>0</v>
      </c>
      <c r="Q37" s="6">
        <f>(J37/170)*100</f>
        <v>7.0588235294117645</v>
      </c>
      <c r="R37" s="6">
        <f t="shared" si="8"/>
        <v>0</v>
      </c>
    </row>
    <row r="38" spans="1:18" x14ac:dyDescent="0.25">
      <c r="A38" s="1" t="s">
        <v>23</v>
      </c>
      <c r="B38" s="2" t="s">
        <v>18</v>
      </c>
      <c r="C38" s="1">
        <v>48</v>
      </c>
      <c r="D38" s="1" t="s">
        <v>19</v>
      </c>
      <c r="E38" s="1">
        <v>2</v>
      </c>
      <c r="F38" s="1">
        <v>200</v>
      </c>
      <c r="G38" s="1">
        <v>20</v>
      </c>
      <c r="H38" s="1">
        <v>12</v>
      </c>
      <c r="I38" s="1">
        <v>0</v>
      </c>
      <c r="J38" s="1">
        <f t="shared" si="0"/>
        <v>12</v>
      </c>
      <c r="K38" s="1">
        <f t="shared" si="1"/>
        <v>180</v>
      </c>
      <c r="L38" s="6">
        <f t="shared" si="2"/>
        <v>90</v>
      </c>
      <c r="M38" s="6">
        <f t="shared" si="3"/>
        <v>60</v>
      </c>
      <c r="N38" s="6">
        <f t="shared" si="4"/>
        <v>60</v>
      </c>
      <c r="O38" s="6">
        <f t="shared" si="5"/>
        <v>40</v>
      </c>
      <c r="P38" s="6">
        <f t="shared" si="6"/>
        <v>0</v>
      </c>
      <c r="Q38" s="6">
        <f t="shared" ref="Q38:Q44" si="12">(J38/170)*100</f>
        <v>7.0588235294117645</v>
      </c>
      <c r="R38" s="6">
        <f t="shared" si="8"/>
        <v>0</v>
      </c>
    </row>
    <row r="39" spans="1:18" x14ac:dyDescent="0.25">
      <c r="A39" s="1" t="s">
        <v>23</v>
      </c>
      <c r="B39" s="2" t="s">
        <v>18</v>
      </c>
      <c r="C39" s="1">
        <v>48</v>
      </c>
      <c r="D39" s="1" t="s">
        <v>19</v>
      </c>
      <c r="E39" s="1">
        <v>3</v>
      </c>
      <c r="F39" s="1">
        <v>200</v>
      </c>
      <c r="G39" s="1">
        <v>4</v>
      </c>
      <c r="H39" s="1">
        <v>4</v>
      </c>
      <c r="I39" s="1">
        <v>0</v>
      </c>
      <c r="J39" s="1">
        <f t="shared" si="0"/>
        <v>4</v>
      </c>
      <c r="K39" s="1">
        <f t="shared" si="1"/>
        <v>196</v>
      </c>
      <c r="L39" s="6">
        <f t="shared" si="2"/>
        <v>98</v>
      </c>
      <c r="M39" s="6">
        <f t="shared" si="3"/>
        <v>100</v>
      </c>
      <c r="N39" s="6">
        <f t="shared" si="4"/>
        <v>100</v>
      </c>
      <c r="O39" s="6">
        <f t="shared" si="5"/>
        <v>0</v>
      </c>
      <c r="P39" s="6">
        <f t="shared" si="6"/>
        <v>0</v>
      </c>
      <c r="Q39" s="6">
        <f t="shared" si="12"/>
        <v>2.3529411764705883</v>
      </c>
      <c r="R39" s="6">
        <f t="shared" si="8"/>
        <v>0</v>
      </c>
    </row>
    <row r="40" spans="1:18" x14ac:dyDescent="0.25">
      <c r="A40" s="1" t="s">
        <v>23</v>
      </c>
      <c r="B40" s="2" t="s">
        <v>18</v>
      </c>
      <c r="C40" s="1">
        <v>48</v>
      </c>
      <c r="D40" s="1" t="s">
        <v>19</v>
      </c>
      <c r="E40" s="1">
        <v>4</v>
      </c>
      <c r="F40" s="1">
        <v>200</v>
      </c>
      <c r="G40" s="1">
        <v>3</v>
      </c>
      <c r="H40" s="1">
        <v>2</v>
      </c>
      <c r="I40" s="1">
        <v>0</v>
      </c>
      <c r="J40" s="1">
        <f t="shared" si="0"/>
        <v>2</v>
      </c>
      <c r="K40" s="1">
        <f t="shared" si="1"/>
        <v>197</v>
      </c>
      <c r="L40" s="6">
        <f t="shared" si="2"/>
        <v>98.5</v>
      </c>
      <c r="M40" s="6">
        <f t="shared" si="3"/>
        <v>66.666666666666657</v>
      </c>
      <c r="N40" s="6">
        <f t="shared" si="4"/>
        <v>66.666666666666657</v>
      </c>
      <c r="O40" s="6">
        <f t="shared" si="5"/>
        <v>33.333333333333343</v>
      </c>
      <c r="P40" s="6">
        <f t="shared" si="6"/>
        <v>0</v>
      </c>
      <c r="Q40" s="6">
        <f t="shared" si="12"/>
        <v>1.1764705882352942</v>
      </c>
      <c r="R40" s="6">
        <f t="shared" si="8"/>
        <v>0</v>
      </c>
    </row>
    <row r="41" spans="1:18" x14ac:dyDescent="0.25">
      <c r="A41" s="1" t="s">
        <v>23</v>
      </c>
      <c r="B41" s="2" t="s">
        <v>18</v>
      </c>
      <c r="C41" s="1">
        <v>48</v>
      </c>
      <c r="D41" s="1" t="s">
        <v>20</v>
      </c>
      <c r="E41" s="1">
        <v>1</v>
      </c>
      <c r="F41" s="1">
        <v>200</v>
      </c>
      <c r="G41" s="1">
        <v>12</v>
      </c>
      <c r="H41" s="1">
        <v>10</v>
      </c>
      <c r="I41" s="1">
        <v>0</v>
      </c>
      <c r="J41" s="1">
        <f t="shared" si="0"/>
        <v>10</v>
      </c>
      <c r="K41" s="1">
        <f t="shared" si="1"/>
        <v>188</v>
      </c>
      <c r="L41" s="6">
        <f t="shared" si="2"/>
        <v>94</v>
      </c>
      <c r="M41" s="6">
        <f t="shared" si="3"/>
        <v>83.333333333333343</v>
      </c>
      <c r="N41" s="6">
        <f t="shared" si="4"/>
        <v>83.333333333333343</v>
      </c>
      <c r="O41" s="6">
        <f t="shared" si="5"/>
        <v>16.666666666666657</v>
      </c>
      <c r="P41" s="6">
        <f t="shared" si="6"/>
        <v>0</v>
      </c>
      <c r="Q41" s="6">
        <f t="shared" si="12"/>
        <v>5.8823529411764701</v>
      </c>
      <c r="R41" s="6">
        <f t="shared" si="8"/>
        <v>0</v>
      </c>
    </row>
    <row r="42" spans="1:18" x14ac:dyDescent="0.25">
      <c r="A42" s="1" t="s">
        <v>23</v>
      </c>
      <c r="B42" s="2" t="s">
        <v>18</v>
      </c>
      <c r="C42" s="1">
        <v>48</v>
      </c>
      <c r="D42" s="1" t="s">
        <v>20</v>
      </c>
      <c r="E42" s="1">
        <v>2</v>
      </c>
      <c r="F42" s="1">
        <v>200</v>
      </c>
      <c r="G42" s="1">
        <v>7</v>
      </c>
      <c r="H42" s="1">
        <v>7</v>
      </c>
      <c r="I42" s="1">
        <v>0</v>
      </c>
      <c r="J42" s="1">
        <f t="shared" si="0"/>
        <v>7</v>
      </c>
      <c r="K42" s="1">
        <f t="shared" si="1"/>
        <v>193</v>
      </c>
      <c r="L42" s="6">
        <f t="shared" si="2"/>
        <v>96.5</v>
      </c>
      <c r="M42" s="6">
        <f t="shared" si="3"/>
        <v>100</v>
      </c>
      <c r="N42" s="6">
        <f t="shared" si="4"/>
        <v>100</v>
      </c>
      <c r="O42" s="6">
        <f t="shared" si="5"/>
        <v>0</v>
      </c>
      <c r="P42" s="6">
        <f t="shared" si="6"/>
        <v>0</v>
      </c>
      <c r="Q42" s="6">
        <f t="shared" si="12"/>
        <v>4.117647058823529</v>
      </c>
      <c r="R42" s="6">
        <f t="shared" si="8"/>
        <v>0</v>
      </c>
    </row>
    <row r="43" spans="1:18" x14ac:dyDescent="0.25">
      <c r="A43" s="1" t="s">
        <v>23</v>
      </c>
      <c r="B43" s="2" t="s">
        <v>18</v>
      </c>
      <c r="C43" s="1">
        <v>48</v>
      </c>
      <c r="D43" s="1" t="s">
        <v>20</v>
      </c>
      <c r="E43" s="1">
        <v>3</v>
      </c>
      <c r="F43" s="1">
        <v>200</v>
      </c>
      <c r="G43" s="1">
        <v>35</v>
      </c>
      <c r="H43" s="1">
        <v>30</v>
      </c>
      <c r="I43" s="1">
        <v>0</v>
      </c>
      <c r="J43" s="1">
        <f t="shared" si="0"/>
        <v>30</v>
      </c>
      <c r="K43" s="1">
        <f t="shared" si="1"/>
        <v>165</v>
      </c>
      <c r="L43" s="6">
        <f t="shared" si="2"/>
        <v>82.5</v>
      </c>
      <c r="M43" s="6">
        <f t="shared" si="3"/>
        <v>85.714285714285708</v>
      </c>
      <c r="N43" s="6">
        <f t="shared" si="4"/>
        <v>85.714285714285708</v>
      </c>
      <c r="O43" s="6">
        <f t="shared" si="5"/>
        <v>14.285714285714292</v>
      </c>
      <c r="P43" s="6">
        <f t="shared" si="6"/>
        <v>0</v>
      </c>
      <c r="Q43" s="6">
        <f t="shared" si="12"/>
        <v>17.647058823529413</v>
      </c>
      <c r="R43" s="6">
        <f t="shared" si="8"/>
        <v>0</v>
      </c>
    </row>
    <row r="44" spans="1:18" x14ac:dyDescent="0.25">
      <c r="A44" s="1" t="s">
        <v>23</v>
      </c>
      <c r="B44" s="2" t="s">
        <v>18</v>
      </c>
      <c r="C44" s="1">
        <v>48</v>
      </c>
      <c r="D44" s="1" t="s">
        <v>20</v>
      </c>
      <c r="E44" s="1">
        <v>4</v>
      </c>
      <c r="F44" s="1">
        <v>200</v>
      </c>
      <c r="G44" s="1">
        <v>15</v>
      </c>
      <c r="H44" s="1">
        <v>7</v>
      </c>
      <c r="I44" s="1">
        <v>0</v>
      </c>
      <c r="J44" s="1">
        <f t="shared" si="0"/>
        <v>7</v>
      </c>
      <c r="K44" s="1">
        <f t="shared" si="1"/>
        <v>185</v>
      </c>
      <c r="L44" s="6">
        <f t="shared" si="2"/>
        <v>92.5</v>
      </c>
      <c r="M44" s="6">
        <f t="shared" si="3"/>
        <v>46.666666666666664</v>
      </c>
      <c r="N44" s="6">
        <f t="shared" si="4"/>
        <v>46.666666666666664</v>
      </c>
      <c r="O44" s="6">
        <f t="shared" si="5"/>
        <v>53.333333333333336</v>
      </c>
      <c r="P44" s="6">
        <f t="shared" si="6"/>
        <v>0</v>
      </c>
      <c r="Q44" s="6">
        <f t="shared" si="12"/>
        <v>4.117647058823529</v>
      </c>
      <c r="R44" s="6">
        <f t="shared" si="8"/>
        <v>0</v>
      </c>
    </row>
    <row r="45" spans="1:18" x14ac:dyDescent="0.25">
      <c r="A45" s="1" t="s">
        <v>23</v>
      </c>
      <c r="B45" s="2" t="s">
        <v>21</v>
      </c>
      <c r="C45" s="1">
        <v>48</v>
      </c>
      <c r="D45" s="1" t="s">
        <v>19</v>
      </c>
      <c r="E45" s="1">
        <v>1</v>
      </c>
      <c r="F45" s="1">
        <v>200</v>
      </c>
      <c r="G45" s="1">
        <v>42</v>
      </c>
      <c r="H45" s="1">
        <v>26</v>
      </c>
      <c r="I45" s="1">
        <v>1</v>
      </c>
      <c r="J45" s="1">
        <f t="shared" si="0"/>
        <v>27</v>
      </c>
      <c r="K45" s="1">
        <f t="shared" si="1"/>
        <v>158</v>
      </c>
      <c r="L45" s="6">
        <f t="shared" si="2"/>
        <v>79</v>
      </c>
      <c r="M45" s="6">
        <f t="shared" si="3"/>
        <v>61.904761904761905</v>
      </c>
      <c r="N45" s="6">
        <f t="shared" si="4"/>
        <v>64.285714285714292</v>
      </c>
      <c r="O45" s="6">
        <f t="shared" si="5"/>
        <v>35.714285714285708</v>
      </c>
      <c r="P45" s="6">
        <f t="shared" si="6"/>
        <v>2.3809523809523809</v>
      </c>
      <c r="Q45" s="6">
        <f>(J45/130)*100</f>
        <v>20.76923076923077</v>
      </c>
      <c r="R45" s="6">
        <f t="shared" si="8"/>
        <v>3.7037037037037033</v>
      </c>
    </row>
    <row r="46" spans="1:18" x14ac:dyDescent="0.25">
      <c r="A46" s="1" t="s">
        <v>23</v>
      </c>
      <c r="B46" s="2" t="s">
        <v>21</v>
      </c>
      <c r="C46" s="1">
        <v>48</v>
      </c>
      <c r="D46" s="1" t="s">
        <v>19</v>
      </c>
      <c r="E46" s="1">
        <v>2</v>
      </c>
      <c r="F46" s="1">
        <v>200</v>
      </c>
      <c r="G46" s="1">
        <v>23</v>
      </c>
      <c r="H46" s="1">
        <v>10</v>
      </c>
      <c r="I46" s="1">
        <v>2</v>
      </c>
      <c r="J46" s="1">
        <f t="shared" si="0"/>
        <v>12</v>
      </c>
      <c r="K46" s="1">
        <f t="shared" si="1"/>
        <v>177</v>
      </c>
      <c r="L46" s="6">
        <f t="shared" si="2"/>
        <v>88.5</v>
      </c>
      <c r="M46" s="6">
        <f t="shared" si="3"/>
        <v>43.478260869565219</v>
      </c>
      <c r="N46" s="6">
        <f t="shared" si="4"/>
        <v>52.173913043478258</v>
      </c>
      <c r="O46" s="6">
        <f t="shared" si="5"/>
        <v>47.826086956521742</v>
      </c>
      <c r="P46" s="6">
        <f t="shared" si="6"/>
        <v>8.695652173913043</v>
      </c>
      <c r="Q46" s="6">
        <f t="shared" ref="Q46:Q52" si="13">(J46/130)*100</f>
        <v>9.2307692307692317</v>
      </c>
      <c r="R46" s="6">
        <f t="shared" si="8"/>
        <v>16.666666666666664</v>
      </c>
    </row>
    <row r="47" spans="1:18" x14ac:dyDescent="0.25">
      <c r="A47" s="1" t="s">
        <v>23</v>
      </c>
      <c r="B47" s="2" t="s">
        <v>21</v>
      </c>
      <c r="C47" s="1">
        <v>48</v>
      </c>
      <c r="D47" s="1" t="s">
        <v>19</v>
      </c>
      <c r="E47" s="1">
        <v>3</v>
      </c>
      <c r="F47" s="1">
        <v>200</v>
      </c>
      <c r="G47" s="1">
        <v>29</v>
      </c>
      <c r="H47" s="1">
        <v>0</v>
      </c>
      <c r="I47" s="1">
        <v>6</v>
      </c>
      <c r="J47" s="1">
        <f t="shared" si="0"/>
        <v>6</v>
      </c>
      <c r="K47" s="1">
        <f t="shared" si="1"/>
        <v>171</v>
      </c>
      <c r="L47" s="6">
        <f t="shared" si="2"/>
        <v>85.5</v>
      </c>
      <c r="M47" s="6">
        <f t="shared" si="3"/>
        <v>0</v>
      </c>
      <c r="N47" s="6">
        <f t="shared" si="4"/>
        <v>20.689655172413794</v>
      </c>
      <c r="O47" s="6">
        <f t="shared" si="5"/>
        <v>79.310344827586206</v>
      </c>
      <c r="P47" s="6">
        <f t="shared" si="6"/>
        <v>20.689655172413794</v>
      </c>
      <c r="Q47" s="6">
        <f t="shared" si="13"/>
        <v>4.6153846153846159</v>
      </c>
      <c r="R47" s="6">
        <f t="shared" si="8"/>
        <v>100</v>
      </c>
    </row>
    <row r="48" spans="1:18" x14ac:dyDescent="0.25">
      <c r="A48" s="1" t="s">
        <v>23</v>
      </c>
      <c r="B48" s="2" t="s">
        <v>21</v>
      </c>
      <c r="C48" s="1">
        <v>48</v>
      </c>
      <c r="D48" s="1" t="s">
        <v>19</v>
      </c>
      <c r="E48" s="1">
        <v>4</v>
      </c>
      <c r="F48" s="1">
        <v>200</v>
      </c>
      <c r="G48" s="1">
        <v>19</v>
      </c>
      <c r="H48" s="1">
        <v>8</v>
      </c>
      <c r="I48" s="1">
        <v>1</v>
      </c>
      <c r="J48" s="1">
        <f t="shared" si="0"/>
        <v>9</v>
      </c>
      <c r="K48" s="1">
        <f t="shared" si="1"/>
        <v>181</v>
      </c>
      <c r="L48" s="6">
        <f t="shared" si="2"/>
        <v>90.5</v>
      </c>
      <c r="M48" s="6">
        <f t="shared" si="3"/>
        <v>42.105263157894733</v>
      </c>
      <c r="N48" s="6">
        <f t="shared" si="4"/>
        <v>47.368421052631575</v>
      </c>
      <c r="O48" s="6">
        <f t="shared" si="5"/>
        <v>52.631578947368425</v>
      </c>
      <c r="P48" s="6">
        <f t="shared" si="6"/>
        <v>5.2631578947368416</v>
      </c>
      <c r="Q48" s="6">
        <f t="shared" si="13"/>
        <v>6.9230769230769234</v>
      </c>
      <c r="R48" s="6">
        <f t="shared" si="8"/>
        <v>11.111111111111111</v>
      </c>
    </row>
    <row r="49" spans="1:18" x14ac:dyDescent="0.25">
      <c r="A49" s="1" t="s">
        <v>23</v>
      </c>
      <c r="B49" s="2" t="s">
        <v>21</v>
      </c>
      <c r="C49" s="1">
        <v>48</v>
      </c>
      <c r="D49" s="1" t="s">
        <v>20</v>
      </c>
      <c r="E49" s="1">
        <v>1</v>
      </c>
      <c r="F49" s="1">
        <v>200</v>
      </c>
      <c r="G49" s="1">
        <v>53</v>
      </c>
      <c r="H49" s="1">
        <v>7</v>
      </c>
      <c r="I49" s="1">
        <v>0</v>
      </c>
      <c r="J49" s="1">
        <f t="shared" si="0"/>
        <v>7</v>
      </c>
      <c r="K49" s="1">
        <f t="shared" si="1"/>
        <v>147</v>
      </c>
      <c r="L49" s="6">
        <f t="shared" si="2"/>
        <v>73.5</v>
      </c>
      <c r="M49" s="6">
        <f t="shared" si="3"/>
        <v>13.20754716981132</v>
      </c>
      <c r="N49" s="6">
        <f t="shared" si="4"/>
        <v>13.20754716981132</v>
      </c>
      <c r="O49" s="6">
        <f t="shared" si="5"/>
        <v>86.79245283018868</v>
      </c>
      <c r="P49" s="6">
        <f t="shared" si="6"/>
        <v>0</v>
      </c>
      <c r="Q49" s="6">
        <f t="shared" si="13"/>
        <v>5.384615384615385</v>
      </c>
      <c r="R49" s="6">
        <f t="shared" si="8"/>
        <v>0</v>
      </c>
    </row>
    <row r="50" spans="1:18" x14ac:dyDescent="0.25">
      <c r="A50" s="1" t="s">
        <v>23</v>
      </c>
      <c r="B50" s="2" t="s">
        <v>21</v>
      </c>
      <c r="C50" s="1">
        <v>48</v>
      </c>
      <c r="D50" s="1" t="s">
        <v>20</v>
      </c>
      <c r="E50" s="1">
        <v>2</v>
      </c>
      <c r="F50" s="1">
        <v>200</v>
      </c>
      <c r="G50" s="1">
        <v>60</v>
      </c>
      <c r="H50" s="1">
        <v>49</v>
      </c>
      <c r="I50" s="1">
        <v>1</v>
      </c>
      <c r="J50" s="1">
        <f t="shared" si="0"/>
        <v>50</v>
      </c>
      <c r="K50" s="1">
        <f t="shared" si="1"/>
        <v>140</v>
      </c>
      <c r="L50" s="6">
        <f t="shared" si="2"/>
        <v>70</v>
      </c>
      <c r="M50" s="6">
        <f t="shared" si="3"/>
        <v>81.666666666666671</v>
      </c>
      <c r="N50" s="6">
        <f t="shared" si="4"/>
        <v>83.333333333333343</v>
      </c>
      <c r="O50" s="6">
        <f t="shared" si="5"/>
        <v>16.666666666666657</v>
      </c>
      <c r="P50" s="6">
        <f t="shared" si="6"/>
        <v>1.6666666666666667</v>
      </c>
      <c r="Q50" s="6">
        <f t="shared" si="13"/>
        <v>38.461538461538467</v>
      </c>
      <c r="R50" s="6">
        <f t="shared" si="8"/>
        <v>2</v>
      </c>
    </row>
    <row r="51" spans="1:18" x14ac:dyDescent="0.25">
      <c r="A51" s="1" t="s">
        <v>23</v>
      </c>
      <c r="B51" s="2" t="s">
        <v>21</v>
      </c>
      <c r="C51" s="1">
        <v>48</v>
      </c>
      <c r="D51" s="1" t="s">
        <v>20</v>
      </c>
      <c r="E51" s="1">
        <v>3</v>
      </c>
      <c r="F51" s="1">
        <v>200</v>
      </c>
      <c r="G51" s="1">
        <v>58</v>
      </c>
      <c r="H51" s="1">
        <v>32</v>
      </c>
      <c r="I51" s="1">
        <v>0</v>
      </c>
      <c r="J51" s="1">
        <f t="shared" si="0"/>
        <v>32</v>
      </c>
      <c r="K51" s="1">
        <f t="shared" si="1"/>
        <v>142</v>
      </c>
      <c r="L51" s="6">
        <f t="shared" si="2"/>
        <v>71</v>
      </c>
      <c r="M51" s="6">
        <f t="shared" si="3"/>
        <v>55.172413793103445</v>
      </c>
      <c r="N51" s="6">
        <f t="shared" si="4"/>
        <v>55.172413793103445</v>
      </c>
      <c r="O51" s="6">
        <f t="shared" si="5"/>
        <v>44.827586206896555</v>
      </c>
      <c r="P51" s="6">
        <f t="shared" si="6"/>
        <v>0</v>
      </c>
      <c r="Q51" s="6">
        <f t="shared" si="13"/>
        <v>24.615384615384617</v>
      </c>
      <c r="R51" s="6">
        <f t="shared" si="8"/>
        <v>0</v>
      </c>
    </row>
    <row r="52" spans="1:18" x14ac:dyDescent="0.25">
      <c r="A52" s="1" t="s">
        <v>23</v>
      </c>
      <c r="B52" s="2" t="s">
        <v>21</v>
      </c>
      <c r="C52" s="1">
        <v>48</v>
      </c>
      <c r="D52" s="1" t="s">
        <v>20</v>
      </c>
      <c r="E52" s="1">
        <v>4</v>
      </c>
      <c r="F52" s="1">
        <v>200</v>
      </c>
      <c r="G52" s="1">
        <v>32</v>
      </c>
      <c r="H52" s="1">
        <v>12</v>
      </c>
      <c r="I52" s="1">
        <v>0</v>
      </c>
      <c r="J52" s="1">
        <f t="shared" si="0"/>
        <v>12</v>
      </c>
      <c r="K52" s="1">
        <f t="shared" si="1"/>
        <v>168</v>
      </c>
      <c r="L52" s="6">
        <f t="shared" si="2"/>
        <v>84</v>
      </c>
      <c r="M52" s="6">
        <f t="shared" si="3"/>
        <v>37.5</v>
      </c>
      <c r="N52" s="6">
        <f t="shared" si="4"/>
        <v>37.5</v>
      </c>
      <c r="O52" s="6">
        <f t="shared" si="5"/>
        <v>62.5</v>
      </c>
      <c r="P52" s="6">
        <f t="shared" si="6"/>
        <v>0</v>
      </c>
      <c r="Q52" s="6">
        <f t="shared" si="13"/>
        <v>9.2307692307692317</v>
      </c>
      <c r="R52" s="6">
        <f t="shared" si="8"/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1B78-A90C-4B07-901C-EC8B9C24AD7C}">
  <dimension ref="A5:U53"/>
  <sheetViews>
    <sheetView workbookViewId="0">
      <selection activeCell="A5" sqref="A5:U5"/>
    </sheetView>
  </sheetViews>
  <sheetFormatPr defaultRowHeight="15" x14ac:dyDescent="0.25"/>
  <cols>
    <col min="2" max="2" width="14.85546875" customWidth="1"/>
    <col min="3" max="21" width="10.28515625" style="3" customWidth="1"/>
  </cols>
  <sheetData>
    <row r="5" spans="1:21" ht="75" x14ac:dyDescent="0.25">
      <c r="A5" s="4" t="s">
        <v>1</v>
      </c>
      <c r="B5" s="4" t="s">
        <v>0</v>
      </c>
      <c r="C5" s="4" t="s">
        <v>51</v>
      </c>
      <c r="D5" s="4" t="s">
        <v>2</v>
      </c>
      <c r="E5" s="4" t="s">
        <v>43</v>
      </c>
      <c r="F5" s="4" t="s">
        <v>4</v>
      </c>
      <c r="G5" s="4" t="s">
        <v>44</v>
      </c>
      <c r="H5" s="4" t="s">
        <v>45</v>
      </c>
      <c r="I5" s="4" t="s">
        <v>46</v>
      </c>
      <c r="J5" s="4" t="s">
        <v>47</v>
      </c>
      <c r="K5" s="4" t="s">
        <v>48</v>
      </c>
      <c r="L5" s="4" t="s">
        <v>49</v>
      </c>
      <c r="M5" s="4" t="s">
        <v>33</v>
      </c>
      <c r="N5" s="4" t="s">
        <v>50</v>
      </c>
      <c r="O5" s="4" t="s">
        <v>10</v>
      </c>
      <c r="P5" s="4" t="s">
        <v>11</v>
      </c>
      <c r="Q5" s="4" t="s">
        <v>12</v>
      </c>
      <c r="R5" s="4" t="s">
        <v>13</v>
      </c>
      <c r="S5" s="4" t="s">
        <v>14</v>
      </c>
      <c r="T5" s="5" t="s">
        <v>15</v>
      </c>
      <c r="U5" s="5" t="s">
        <v>16</v>
      </c>
    </row>
    <row r="6" spans="1:21" x14ac:dyDescent="0.25">
      <c r="A6" s="1" t="s">
        <v>34</v>
      </c>
      <c r="B6" s="2" t="s">
        <v>36</v>
      </c>
      <c r="C6" s="1">
        <v>60</v>
      </c>
      <c r="D6" s="1">
        <v>5</v>
      </c>
      <c r="E6" s="1">
        <v>1</v>
      </c>
      <c r="F6" s="1">
        <v>200</v>
      </c>
      <c r="G6" s="1">
        <v>98</v>
      </c>
      <c r="H6" s="1"/>
      <c r="I6" s="1">
        <v>0</v>
      </c>
      <c r="J6" s="1">
        <v>2</v>
      </c>
      <c r="K6" s="1">
        <f>I6+J6</f>
        <v>2</v>
      </c>
      <c r="L6" s="6">
        <v>3</v>
      </c>
      <c r="M6" s="6">
        <f>I6+J6+L6</f>
        <v>5</v>
      </c>
      <c r="N6" s="1">
        <f>F6-G6</f>
        <v>102</v>
      </c>
      <c r="O6" s="6">
        <f>(N6/F6)*100</f>
        <v>51</v>
      </c>
      <c r="P6" s="6">
        <f>(K6/G6)*100</f>
        <v>2.0408163265306123</v>
      </c>
      <c r="Q6" s="6">
        <f>(M6/G6)*100</f>
        <v>5.1020408163265305</v>
      </c>
      <c r="R6" s="6">
        <f>100-Q6</f>
        <v>94.897959183673464</v>
      </c>
      <c r="S6" s="6">
        <f>(L6/G6)*100</f>
        <v>3.0612244897959182</v>
      </c>
      <c r="T6" s="6">
        <f>(M6/170)*100</f>
        <v>2.9411764705882351</v>
      </c>
      <c r="U6" s="6">
        <f>(L6/M6)*100</f>
        <v>60</v>
      </c>
    </row>
    <row r="7" spans="1:21" x14ac:dyDescent="0.25">
      <c r="A7" s="1" t="s">
        <v>34</v>
      </c>
      <c r="B7" s="2" t="s">
        <v>36</v>
      </c>
      <c r="C7" s="1">
        <v>60</v>
      </c>
      <c r="D7" s="1">
        <v>5</v>
      </c>
      <c r="E7" s="1">
        <v>2</v>
      </c>
      <c r="F7" s="1">
        <v>200</v>
      </c>
      <c r="G7" s="1">
        <v>70</v>
      </c>
      <c r="H7" s="1"/>
      <c r="I7" s="1">
        <v>1</v>
      </c>
      <c r="J7" s="1">
        <v>3</v>
      </c>
      <c r="K7" s="1">
        <f t="shared" ref="K7:K53" si="0">I7+J7</f>
        <v>4</v>
      </c>
      <c r="L7" s="6">
        <v>8</v>
      </c>
      <c r="M7" s="6">
        <f t="shared" ref="M7:M53" si="1">I7+J7+L7</f>
        <v>12</v>
      </c>
      <c r="N7" s="1">
        <f t="shared" ref="N7:N53" si="2">F7-G7</f>
        <v>130</v>
      </c>
      <c r="O7" s="6">
        <f t="shared" ref="O7:O53" si="3">(N7/F7)*100</f>
        <v>65</v>
      </c>
      <c r="P7" s="6">
        <f t="shared" ref="P7:P53" si="4">(K7/G7)*100</f>
        <v>5.7142857142857144</v>
      </c>
      <c r="Q7" s="6">
        <f t="shared" ref="Q7:Q53" si="5">(M7/G7)*100</f>
        <v>17.142857142857142</v>
      </c>
      <c r="R7" s="6">
        <f t="shared" ref="R7:R53" si="6">100-Q7</f>
        <v>82.857142857142861</v>
      </c>
      <c r="S7" s="6">
        <f t="shared" ref="S7:S53" si="7">(L7/G7)*100</f>
        <v>11.428571428571429</v>
      </c>
      <c r="T7" s="6">
        <f t="shared" ref="T7:T53" si="8">(M7/170)*100</f>
        <v>7.0588235294117645</v>
      </c>
      <c r="U7" s="6">
        <f t="shared" ref="U7:U53" si="9">(L7/M7)*100</f>
        <v>66.666666666666657</v>
      </c>
    </row>
    <row r="8" spans="1:21" x14ac:dyDescent="0.25">
      <c r="A8" s="1" t="s">
        <v>34</v>
      </c>
      <c r="B8" s="2" t="s">
        <v>36</v>
      </c>
      <c r="C8" s="1">
        <v>60</v>
      </c>
      <c r="D8" s="1">
        <v>5</v>
      </c>
      <c r="E8" s="1">
        <v>3</v>
      </c>
      <c r="F8" s="1">
        <v>200</v>
      </c>
      <c r="G8" s="1">
        <v>136</v>
      </c>
      <c r="H8" s="1"/>
      <c r="I8" s="1">
        <v>1</v>
      </c>
      <c r="J8" s="1">
        <v>0</v>
      </c>
      <c r="K8" s="1">
        <f t="shared" si="0"/>
        <v>1</v>
      </c>
      <c r="L8" s="6">
        <v>2</v>
      </c>
      <c r="M8" s="6">
        <f t="shared" si="1"/>
        <v>3</v>
      </c>
      <c r="N8" s="1">
        <f t="shared" si="2"/>
        <v>64</v>
      </c>
      <c r="O8" s="6">
        <f t="shared" si="3"/>
        <v>32</v>
      </c>
      <c r="P8" s="6">
        <f t="shared" si="4"/>
        <v>0.73529411764705876</v>
      </c>
      <c r="Q8" s="6">
        <f t="shared" si="5"/>
        <v>2.2058823529411766</v>
      </c>
      <c r="R8" s="6">
        <f t="shared" si="6"/>
        <v>97.794117647058826</v>
      </c>
      <c r="S8" s="6">
        <f t="shared" si="7"/>
        <v>1.4705882352941175</v>
      </c>
      <c r="T8" s="6">
        <f t="shared" si="8"/>
        <v>1.7647058823529411</v>
      </c>
      <c r="U8" s="6">
        <f t="shared" si="9"/>
        <v>66.666666666666657</v>
      </c>
    </row>
    <row r="9" spans="1:21" x14ac:dyDescent="0.25">
      <c r="A9" s="1" t="s">
        <v>34</v>
      </c>
      <c r="B9" s="2" t="s">
        <v>36</v>
      </c>
      <c r="C9" s="1">
        <v>60</v>
      </c>
      <c r="D9" s="1">
        <v>5</v>
      </c>
      <c r="E9" s="1">
        <v>4</v>
      </c>
      <c r="F9" s="1">
        <v>200</v>
      </c>
      <c r="G9" s="1">
        <v>7</v>
      </c>
      <c r="H9" s="1"/>
      <c r="I9" s="1">
        <v>2</v>
      </c>
      <c r="J9" s="1"/>
      <c r="K9" s="1">
        <f t="shared" si="0"/>
        <v>2</v>
      </c>
      <c r="L9" s="6">
        <v>2</v>
      </c>
      <c r="M9" s="6">
        <f t="shared" si="1"/>
        <v>4</v>
      </c>
      <c r="N9" s="1">
        <f t="shared" si="2"/>
        <v>193</v>
      </c>
      <c r="O9" s="6">
        <f t="shared" si="3"/>
        <v>96.5</v>
      </c>
      <c r="P9" s="6">
        <f t="shared" si="4"/>
        <v>28.571428571428569</v>
      </c>
      <c r="Q9" s="6">
        <f t="shared" si="5"/>
        <v>57.142857142857139</v>
      </c>
      <c r="R9" s="6">
        <f t="shared" si="6"/>
        <v>42.857142857142861</v>
      </c>
      <c r="S9" s="6">
        <f t="shared" si="7"/>
        <v>28.571428571428569</v>
      </c>
      <c r="T9" s="6">
        <f t="shared" si="8"/>
        <v>2.3529411764705883</v>
      </c>
      <c r="U9" s="6">
        <f t="shared" si="9"/>
        <v>50</v>
      </c>
    </row>
    <row r="10" spans="1:21" x14ac:dyDescent="0.25">
      <c r="A10" s="1" t="s">
        <v>34</v>
      </c>
      <c r="B10" s="2" t="s">
        <v>35</v>
      </c>
      <c r="C10" s="1">
        <v>60</v>
      </c>
      <c r="D10" s="1">
        <v>5</v>
      </c>
      <c r="E10" s="1">
        <v>1</v>
      </c>
      <c r="F10" s="1">
        <v>200</v>
      </c>
      <c r="G10" s="1">
        <v>7</v>
      </c>
      <c r="H10" s="1"/>
      <c r="I10" s="1">
        <v>0</v>
      </c>
      <c r="J10" s="1">
        <v>0</v>
      </c>
      <c r="K10" s="1">
        <f t="shared" si="0"/>
        <v>0</v>
      </c>
      <c r="L10" s="6"/>
      <c r="M10" s="6">
        <f t="shared" si="1"/>
        <v>0</v>
      </c>
      <c r="N10" s="1">
        <f t="shared" si="2"/>
        <v>193</v>
      </c>
      <c r="O10" s="6">
        <f t="shared" si="3"/>
        <v>96.5</v>
      </c>
      <c r="P10" s="6">
        <f t="shared" si="4"/>
        <v>0</v>
      </c>
      <c r="Q10" s="6">
        <f t="shared" si="5"/>
        <v>0</v>
      </c>
      <c r="R10" s="6">
        <f t="shared" si="6"/>
        <v>100</v>
      </c>
      <c r="S10" s="6">
        <f t="shared" si="7"/>
        <v>0</v>
      </c>
      <c r="T10" s="6">
        <f t="shared" si="8"/>
        <v>0</v>
      </c>
      <c r="U10" s="6" t="e">
        <f t="shared" si="9"/>
        <v>#DIV/0!</v>
      </c>
    </row>
    <row r="11" spans="1:21" x14ac:dyDescent="0.25">
      <c r="A11" s="1" t="s">
        <v>34</v>
      </c>
      <c r="B11" s="2" t="s">
        <v>35</v>
      </c>
      <c r="C11" s="1">
        <v>60</v>
      </c>
      <c r="D11" s="1">
        <v>5</v>
      </c>
      <c r="E11" s="1">
        <v>2</v>
      </c>
      <c r="F11" s="1">
        <v>200</v>
      </c>
      <c r="G11" s="1"/>
      <c r="H11" s="1"/>
      <c r="I11" s="1"/>
      <c r="J11" s="1"/>
      <c r="K11" s="1">
        <f t="shared" si="0"/>
        <v>0</v>
      </c>
      <c r="L11" s="1"/>
      <c r="M11" s="6">
        <f t="shared" si="1"/>
        <v>0</v>
      </c>
      <c r="N11" s="1">
        <f t="shared" si="2"/>
        <v>200</v>
      </c>
      <c r="O11" s="6">
        <f t="shared" si="3"/>
        <v>100</v>
      </c>
      <c r="P11" s="6" t="e">
        <f t="shared" si="4"/>
        <v>#DIV/0!</v>
      </c>
      <c r="Q11" s="6" t="e">
        <f t="shared" si="5"/>
        <v>#DIV/0!</v>
      </c>
      <c r="R11" s="6" t="e">
        <f t="shared" si="6"/>
        <v>#DIV/0!</v>
      </c>
      <c r="S11" s="6" t="e">
        <f t="shared" si="7"/>
        <v>#DIV/0!</v>
      </c>
      <c r="T11" s="6">
        <f t="shared" si="8"/>
        <v>0</v>
      </c>
      <c r="U11" s="6" t="e">
        <f t="shared" si="9"/>
        <v>#DIV/0!</v>
      </c>
    </row>
    <row r="12" spans="1:21" x14ac:dyDescent="0.25">
      <c r="A12" s="1" t="s">
        <v>34</v>
      </c>
      <c r="B12" s="2" t="s">
        <v>35</v>
      </c>
      <c r="C12" s="1">
        <v>60</v>
      </c>
      <c r="D12" s="1">
        <v>5</v>
      </c>
      <c r="E12" s="1">
        <v>3</v>
      </c>
      <c r="F12" s="1">
        <v>200</v>
      </c>
      <c r="G12" s="1"/>
      <c r="H12" s="1"/>
      <c r="I12" s="1"/>
      <c r="J12" s="1"/>
      <c r="K12" s="1">
        <f t="shared" si="0"/>
        <v>0</v>
      </c>
      <c r="L12" s="6">
        <v>0</v>
      </c>
      <c r="M12" s="6">
        <f t="shared" si="1"/>
        <v>0</v>
      </c>
      <c r="N12" s="1">
        <f t="shared" si="2"/>
        <v>200</v>
      </c>
      <c r="O12" s="6">
        <f t="shared" si="3"/>
        <v>100</v>
      </c>
      <c r="P12" s="6" t="e">
        <f t="shared" si="4"/>
        <v>#DIV/0!</v>
      </c>
      <c r="Q12" s="6" t="e">
        <f t="shared" si="5"/>
        <v>#DIV/0!</v>
      </c>
      <c r="R12" s="6" t="e">
        <f t="shared" si="6"/>
        <v>#DIV/0!</v>
      </c>
      <c r="S12" s="6" t="e">
        <f t="shared" si="7"/>
        <v>#DIV/0!</v>
      </c>
      <c r="T12" s="6">
        <f t="shared" si="8"/>
        <v>0</v>
      </c>
      <c r="U12" s="6" t="e">
        <f t="shared" si="9"/>
        <v>#DIV/0!</v>
      </c>
    </row>
    <row r="13" spans="1:21" x14ac:dyDescent="0.25">
      <c r="A13" s="1" t="s">
        <v>34</v>
      </c>
      <c r="B13" s="2" t="s">
        <v>35</v>
      </c>
      <c r="C13" s="1">
        <v>60</v>
      </c>
      <c r="D13" s="1">
        <v>5</v>
      </c>
      <c r="E13" s="1">
        <v>4</v>
      </c>
      <c r="F13" s="1">
        <v>200</v>
      </c>
      <c r="G13" s="1">
        <v>18</v>
      </c>
      <c r="H13" s="1"/>
      <c r="I13" s="1">
        <v>0</v>
      </c>
      <c r="J13" s="1">
        <v>7</v>
      </c>
      <c r="K13" s="1">
        <f t="shared" si="0"/>
        <v>7</v>
      </c>
      <c r="L13" s="6">
        <v>0</v>
      </c>
      <c r="M13" s="6">
        <f t="shared" si="1"/>
        <v>7</v>
      </c>
      <c r="N13" s="1">
        <f t="shared" si="2"/>
        <v>182</v>
      </c>
      <c r="O13" s="6">
        <f t="shared" si="3"/>
        <v>91</v>
      </c>
      <c r="P13" s="6">
        <f t="shared" si="4"/>
        <v>38.888888888888893</v>
      </c>
      <c r="Q13" s="6">
        <f t="shared" si="5"/>
        <v>38.888888888888893</v>
      </c>
      <c r="R13" s="6">
        <f t="shared" si="6"/>
        <v>61.111111111111107</v>
      </c>
      <c r="S13" s="6">
        <f t="shared" si="7"/>
        <v>0</v>
      </c>
      <c r="T13" s="6">
        <f t="shared" si="8"/>
        <v>4.117647058823529</v>
      </c>
      <c r="U13" s="6">
        <f t="shared" si="9"/>
        <v>0</v>
      </c>
    </row>
    <row r="14" spans="1:21" x14ac:dyDescent="0.25">
      <c r="A14" s="1" t="s">
        <v>34</v>
      </c>
      <c r="B14" s="2" t="s">
        <v>42</v>
      </c>
      <c r="C14" s="1">
        <v>60</v>
      </c>
      <c r="D14" s="1">
        <v>5</v>
      </c>
      <c r="E14" s="1">
        <v>1</v>
      </c>
      <c r="F14" s="1">
        <v>200</v>
      </c>
      <c r="G14" s="1">
        <v>5</v>
      </c>
      <c r="H14" s="1"/>
      <c r="I14" s="1">
        <v>0</v>
      </c>
      <c r="J14" s="1"/>
      <c r="K14" s="1">
        <f t="shared" si="0"/>
        <v>0</v>
      </c>
      <c r="L14" s="6"/>
      <c r="M14" s="6">
        <f t="shared" si="1"/>
        <v>0</v>
      </c>
      <c r="N14" s="1">
        <f t="shared" si="2"/>
        <v>195</v>
      </c>
      <c r="O14" s="6">
        <f t="shared" si="3"/>
        <v>97.5</v>
      </c>
      <c r="P14" s="6">
        <f t="shared" si="4"/>
        <v>0</v>
      </c>
      <c r="Q14" s="6">
        <f t="shared" si="5"/>
        <v>0</v>
      </c>
      <c r="R14" s="6">
        <f t="shared" si="6"/>
        <v>100</v>
      </c>
      <c r="S14" s="6">
        <f t="shared" si="7"/>
        <v>0</v>
      </c>
      <c r="T14" s="6">
        <f t="shared" si="8"/>
        <v>0</v>
      </c>
      <c r="U14" s="6" t="e">
        <f t="shared" si="9"/>
        <v>#DIV/0!</v>
      </c>
    </row>
    <row r="15" spans="1:21" x14ac:dyDescent="0.25">
      <c r="A15" s="1" t="s">
        <v>34</v>
      </c>
      <c r="B15" s="2" t="s">
        <v>42</v>
      </c>
      <c r="C15" s="1">
        <v>60</v>
      </c>
      <c r="D15" s="1">
        <v>5</v>
      </c>
      <c r="E15" s="1">
        <v>2</v>
      </c>
      <c r="F15" s="1">
        <v>200</v>
      </c>
      <c r="G15" s="1">
        <v>25</v>
      </c>
      <c r="H15" s="1"/>
      <c r="I15" s="1"/>
      <c r="J15" s="1">
        <v>0</v>
      </c>
      <c r="K15" s="1">
        <f t="shared" si="0"/>
        <v>0</v>
      </c>
      <c r="L15" s="6">
        <v>1</v>
      </c>
      <c r="M15" s="6">
        <f t="shared" si="1"/>
        <v>1</v>
      </c>
      <c r="N15" s="1">
        <f t="shared" si="2"/>
        <v>175</v>
      </c>
      <c r="O15" s="6">
        <f t="shared" si="3"/>
        <v>87.5</v>
      </c>
      <c r="P15" s="6">
        <f t="shared" si="4"/>
        <v>0</v>
      </c>
      <c r="Q15" s="6">
        <f t="shared" si="5"/>
        <v>4</v>
      </c>
      <c r="R15" s="6">
        <f t="shared" si="6"/>
        <v>96</v>
      </c>
      <c r="S15" s="6">
        <f t="shared" si="7"/>
        <v>4</v>
      </c>
      <c r="T15" s="6">
        <f t="shared" si="8"/>
        <v>0.58823529411764708</v>
      </c>
      <c r="U15" s="6">
        <f t="shared" si="9"/>
        <v>100</v>
      </c>
    </row>
    <row r="16" spans="1:21" x14ac:dyDescent="0.25">
      <c r="A16" s="1" t="s">
        <v>34</v>
      </c>
      <c r="B16" s="2" t="s">
        <v>42</v>
      </c>
      <c r="C16" s="1">
        <v>60</v>
      </c>
      <c r="D16" s="1">
        <v>5</v>
      </c>
      <c r="E16" s="1">
        <v>3</v>
      </c>
      <c r="F16" s="1">
        <v>200</v>
      </c>
      <c r="G16" s="1"/>
      <c r="H16" s="1"/>
      <c r="I16" s="1"/>
      <c r="J16" s="1"/>
      <c r="K16" s="1">
        <f t="shared" si="0"/>
        <v>0</v>
      </c>
      <c r="L16" s="6">
        <v>1</v>
      </c>
      <c r="M16" s="6">
        <f t="shared" si="1"/>
        <v>1</v>
      </c>
      <c r="N16" s="1">
        <f t="shared" si="2"/>
        <v>200</v>
      </c>
      <c r="O16" s="6">
        <f t="shared" si="3"/>
        <v>100</v>
      </c>
      <c r="P16" s="6" t="e">
        <f t="shared" si="4"/>
        <v>#DIV/0!</v>
      </c>
      <c r="Q16" s="6" t="e">
        <f t="shared" si="5"/>
        <v>#DIV/0!</v>
      </c>
      <c r="R16" s="6" t="e">
        <f t="shared" si="6"/>
        <v>#DIV/0!</v>
      </c>
      <c r="S16" s="6" t="e">
        <f t="shared" si="7"/>
        <v>#DIV/0!</v>
      </c>
      <c r="T16" s="6">
        <f t="shared" si="8"/>
        <v>0.58823529411764708</v>
      </c>
      <c r="U16" s="6">
        <f t="shared" si="9"/>
        <v>100</v>
      </c>
    </row>
    <row r="17" spans="1:21" x14ac:dyDescent="0.25">
      <c r="A17" s="1" t="s">
        <v>34</v>
      </c>
      <c r="B17" s="2" t="s">
        <v>42</v>
      </c>
      <c r="C17" s="1">
        <v>60</v>
      </c>
      <c r="D17" s="1">
        <v>5</v>
      </c>
      <c r="E17" s="1">
        <v>4</v>
      </c>
      <c r="F17" s="1">
        <v>200</v>
      </c>
      <c r="G17" s="1">
        <v>5</v>
      </c>
      <c r="H17" s="1"/>
      <c r="I17" s="1"/>
      <c r="J17" s="1">
        <v>0</v>
      </c>
      <c r="K17" s="1">
        <f t="shared" si="0"/>
        <v>0</v>
      </c>
      <c r="L17" s="6">
        <v>0</v>
      </c>
      <c r="M17" s="6">
        <f t="shared" si="1"/>
        <v>0</v>
      </c>
      <c r="N17" s="1">
        <f t="shared" si="2"/>
        <v>195</v>
      </c>
      <c r="O17" s="6">
        <f t="shared" si="3"/>
        <v>97.5</v>
      </c>
      <c r="P17" s="6">
        <f t="shared" si="4"/>
        <v>0</v>
      </c>
      <c r="Q17" s="6">
        <f t="shared" si="5"/>
        <v>0</v>
      </c>
      <c r="R17" s="6">
        <f t="shared" si="6"/>
        <v>100</v>
      </c>
      <c r="S17" s="6">
        <f t="shared" si="7"/>
        <v>0</v>
      </c>
      <c r="T17" s="6">
        <f t="shared" si="8"/>
        <v>0</v>
      </c>
      <c r="U17" s="6" t="e">
        <f t="shared" si="9"/>
        <v>#DIV/0!</v>
      </c>
    </row>
    <row r="18" spans="1:21" x14ac:dyDescent="0.25">
      <c r="A18" s="1" t="s">
        <v>34</v>
      </c>
      <c r="B18" s="2" t="s">
        <v>36</v>
      </c>
      <c r="C18" s="1">
        <v>60</v>
      </c>
      <c r="D18" s="1">
        <v>25</v>
      </c>
      <c r="E18" s="1">
        <v>1</v>
      </c>
      <c r="F18" s="1">
        <v>200</v>
      </c>
      <c r="G18" s="1">
        <v>10</v>
      </c>
      <c r="H18" s="1"/>
      <c r="I18" s="1">
        <v>1</v>
      </c>
      <c r="J18" s="6">
        <v>0</v>
      </c>
      <c r="K18" s="1">
        <f t="shared" si="0"/>
        <v>1</v>
      </c>
      <c r="L18" s="1"/>
      <c r="M18" s="6">
        <f t="shared" si="1"/>
        <v>1</v>
      </c>
      <c r="N18" s="1">
        <f t="shared" si="2"/>
        <v>190</v>
      </c>
      <c r="O18" s="6">
        <f t="shared" si="3"/>
        <v>95</v>
      </c>
      <c r="P18" s="6">
        <f t="shared" si="4"/>
        <v>10</v>
      </c>
      <c r="Q18" s="6">
        <f t="shared" si="5"/>
        <v>10</v>
      </c>
      <c r="R18" s="6">
        <f t="shared" si="6"/>
        <v>90</v>
      </c>
      <c r="S18" s="6">
        <f t="shared" si="7"/>
        <v>0</v>
      </c>
      <c r="T18" s="6">
        <f t="shared" si="8"/>
        <v>0.58823529411764708</v>
      </c>
      <c r="U18" s="6">
        <f t="shared" si="9"/>
        <v>0</v>
      </c>
    </row>
    <row r="19" spans="1:21" x14ac:dyDescent="0.25">
      <c r="A19" s="1" t="s">
        <v>34</v>
      </c>
      <c r="B19" s="2" t="s">
        <v>36</v>
      </c>
      <c r="C19" s="1">
        <v>60</v>
      </c>
      <c r="D19" s="1">
        <v>25</v>
      </c>
      <c r="E19" s="1">
        <v>2</v>
      </c>
      <c r="F19" s="1">
        <v>200</v>
      </c>
      <c r="G19" s="1">
        <v>15</v>
      </c>
      <c r="H19" s="1"/>
      <c r="I19" s="1">
        <v>6</v>
      </c>
      <c r="J19" s="6">
        <v>0</v>
      </c>
      <c r="K19" s="1">
        <f t="shared" si="0"/>
        <v>6</v>
      </c>
      <c r="L19" s="1">
        <v>1</v>
      </c>
      <c r="M19" s="6">
        <f t="shared" si="1"/>
        <v>7</v>
      </c>
      <c r="N19" s="1">
        <f t="shared" si="2"/>
        <v>185</v>
      </c>
      <c r="O19" s="6">
        <f t="shared" si="3"/>
        <v>92.5</v>
      </c>
      <c r="P19" s="6">
        <f t="shared" si="4"/>
        <v>40</v>
      </c>
      <c r="Q19" s="6">
        <f t="shared" si="5"/>
        <v>46.666666666666664</v>
      </c>
      <c r="R19" s="6">
        <f t="shared" si="6"/>
        <v>53.333333333333336</v>
      </c>
      <c r="S19" s="6">
        <f t="shared" si="7"/>
        <v>6.666666666666667</v>
      </c>
      <c r="T19" s="6">
        <f t="shared" si="8"/>
        <v>4.117647058823529</v>
      </c>
      <c r="U19" s="6">
        <f t="shared" si="9"/>
        <v>14.285714285714285</v>
      </c>
    </row>
    <row r="20" spans="1:21" x14ac:dyDescent="0.25">
      <c r="A20" s="1" t="s">
        <v>34</v>
      </c>
      <c r="B20" s="2" t="s">
        <v>36</v>
      </c>
      <c r="C20" s="1">
        <v>60</v>
      </c>
      <c r="D20" s="1">
        <v>25</v>
      </c>
      <c r="E20" s="1">
        <v>3</v>
      </c>
      <c r="F20" s="1">
        <v>200</v>
      </c>
      <c r="G20" s="1">
        <v>5</v>
      </c>
      <c r="H20" s="1"/>
      <c r="I20" s="1">
        <v>5</v>
      </c>
      <c r="J20" s="6"/>
      <c r="K20" s="1">
        <f t="shared" si="0"/>
        <v>5</v>
      </c>
      <c r="L20" s="6">
        <v>0</v>
      </c>
      <c r="M20" s="6">
        <f t="shared" si="1"/>
        <v>5</v>
      </c>
      <c r="N20" s="1">
        <f t="shared" si="2"/>
        <v>195</v>
      </c>
      <c r="O20" s="6">
        <f t="shared" si="3"/>
        <v>97.5</v>
      </c>
      <c r="P20" s="6">
        <f t="shared" si="4"/>
        <v>100</v>
      </c>
      <c r="Q20" s="6">
        <f t="shared" si="5"/>
        <v>100</v>
      </c>
      <c r="R20" s="6">
        <f t="shared" si="6"/>
        <v>0</v>
      </c>
      <c r="S20" s="6">
        <f t="shared" si="7"/>
        <v>0</v>
      </c>
      <c r="T20" s="6">
        <f t="shared" si="8"/>
        <v>2.9411764705882351</v>
      </c>
      <c r="U20" s="6">
        <f t="shared" si="9"/>
        <v>0</v>
      </c>
    </row>
    <row r="21" spans="1:21" x14ac:dyDescent="0.25">
      <c r="A21" s="1" t="s">
        <v>34</v>
      </c>
      <c r="B21" s="2" t="s">
        <v>36</v>
      </c>
      <c r="C21" s="1">
        <v>60</v>
      </c>
      <c r="D21" s="1">
        <v>25</v>
      </c>
      <c r="E21" s="1">
        <v>4</v>
      </c>
      <c r="F21" s="1">
        <v>200</v>
      </c>
      <c r="G21" s="1">
        <v>35</v>
      </c>
      <c r="H21" s="1"/>
      <c r="I21" s="1">
        <v>12</v>
      </c>
      <c r="J21" s="6">
        <v>0</v>
      </c>
      <c r="K21" s="1">
        <f t="shared" si="0"/>
        <v>12</v>
      </c>
      <c r="L21" s="6">
        <v>0</v>
      </c>
      <c r="M21" s="6">
        <f t="shared" si="1"/>
        <v>12</v>
      </c>
      <c r="N21" s="1">
        <f t="shared" si="2"/>
        <v>165</v>
      </c>
      <c r="O21" s="6">
        <f t="shared" si="3"/>
        <v>82.5</v>
      </c>
      <c r="P21" s="6">
        <f t="shared" si="4"/>
        <v>34.285714285714285</v>
      </c>
      <c r="Q21" s="6">
        <f t="shared" si="5"/>
        <v>34.285714285714285</v>
      </c>
      <c r="R21" s="6">
        <f t="shared" si="6"/>
        <v>65.714285714285722</v>
      </c>
      <c r="S21" s="6">
        <f t="shared" si="7"/>
        <v>0</v>
      </c>
      <c r="T21" s="6">
        <f t="shared" si="8"/>
        <v>7.0588235294117645</v>
      </c>
      <c r="U21" s="6">
        <f t="shared" si="9"/>
        <v>0</v>
      </c>
    </row>
    <row r="22" spans="1:21" x14ac:dyDescent="0.25">
      <c r="A22" s="1" t="s">
        <v>34</v>
      </c>
      <c r="B22" s="2" t="s">
        <v>35</v>
      </c>
      <c r="C22" s="1">
        <v>60</v>
      </c>
      <c r="D22" s="1">
        <v>25</v>
      </c>
      <c r="E22" s="1">
        <v>1</v>
      </c>
      <c r="F22" s="1">
        <v>200</v>
      </c>
      <c r="G22" s="1">
        <v>1</v>
      </c>
      <c r="H22" s="1"/>
      <c r="I22" s="1">
        <v>0</v>
      </c>
      <c r="J22" s="6">
        <v>0</v>
      </c>
      <c r="K22" s="1">
        <f t="shared" si="0"/>
        <v>0</v>
      </c>
      <c r="L22" s="1">
        <v>0</v>
      </c>
      <c r="M22" s="6">
        <f t="shared" si="1"/>
        <v>0</v>
      </c>
      <c r="N22" s="1">
        <f t="shared" si="2"/>
        <v>199</v>
      </c>
      <c r="O22" s="6">
        <f t="shared" si="3"/>
        <v>99.5</v>
      </c>
      <c r="P22" s="6">
        <f t="shared" si="4"/>
        <v>0</v>
      </c>
      <c r="Q22" s="6">
        <f t="shared" si="5"/>
        <v>0</v>
      </c>
      <c r="R22" s="6">
        <f t="shared" si="6"/>
        <v>100</v>
      </c>
      <c r="S22" s="6">
        <f t="shared" si="7"/>
        <v>0</v>
      </c>
      <c r="T22" s="6">
        <f t="shared" si="8"/>
        <v>0</v>
      </c>
      <c r="U22" s="6" t="e">
        <f t="shared" si="9"/>
        <v>#DIV/0!</v>
      </c>
    </row>
    <row r="23" spans="1:21" x14ac:dyDescent="0.25">
      <c r="A23" s="1" t="s">
        <v>34</v>
      </c>
      <c r="B23" s="2" t="s">
        <v>35</v>
      </c>
      <c r="C23" s="1">
        <v>60</v>
      </c>
      <c r="D23" s="1">
        <v>25</v>
      </c>
      <c r="E23" s="1">
        <v>2</v>
      </c>
      <c r="F23" s="1">
        <v>200</v>
      </c>
      <c r="G23" s="1">
        <v>18</v>
      </c>
      <c r="H23" s="1"/>
      <c r="I23" s="1">
        <v>0</v>
      </c>
      <c r="J23" s="6"/>
      <c r="K23" s="1">
        <f t="shared" si="0"/>
        <v>0</v>
      </c>
      <c r="L23" s="1"/>
      <c r="M23" s="6">
        <f t="shared" si="1"/>
        <v>0</v>
      </c>
      <c r="N23" s="1">
        <f t="shared" si="2"/>
        <v>182</v>
      </c>
      <c r="O23" s="6">
        <f t="shared" si="3"/>
        <v>91</v>
      </c>
      <c r="P23" s="6">
        <f t="shared" si="4"/>
        <v>0</v>
      </c>
      <c r="Q23" s="6">
        <f t="shared" si="5"/>
        <v>0</v>
      </c>
      <c r="R23" s="6">
        <f t="shared" si="6"/>
        <v>100</v>
      </c>
      <c r="S23" s="6">
        <f t="shared" si="7"/>
        <v>0</v>
      </c>
      <c r="T23" s="6">
        <f t="shared" si="8"/>
        <v>0</v>
      </c>
      <c r="U23" s="6" t="e">
        <f t="shared" si="9"/>
        <v>#DIV/0!</v>
      </c>
    </row>
    <row r="24" spans="1:21" x14ac:dyDescent="0.25">
      <c r="A24" s="1" t="s">
        <v>34</v>
      </c>
      <c r="B24" s="2" t="s">
        <v>35</v>
      </c>
      <c r="C24" s="1">
        <v>60</v>
      </c>
      <c r="D24" s="1">
        <v>25</v>
      </c>
      <c r="E24" s="1">
        <v>3</v>
      </c>
      <c r="F24" s="1">
        <v>200</v>
      </c>
      <c r="G24" s="1"/>
      <c r="H24" s="1"/>
      <c r="I24" s="1"/>
      <c r="J24" s="6"/>
      <c r="K24" s="1">
        <f t="shared" si="0"/>
        <v>0</v>
      </c>
      <c r="L24" s="1"/>
      <c r="M24" s="6">
        <f t="shared" si="1"/>
        <v>0</v>
      </c>
      <c r="N24" s="1">
        <f t="shared" si="2"/>
        <v>200</v>
      </c>
      <c r="O24" s="6">
        <f t="shared" si="3"/>
        <v>100</v>
      </c>
      <c r="P24" s="6" t="e">
        <f t="shared" si="4"/>
        <v>#DIV/0!</v>
      </c>
      <c r="Q24" s="6" t="e">
        <f t="shared" si="5"/>
        <v>#DIV/0!</v>
      </c>
      <c r="R24" s="6" t="e">
        <f t="shared" si="6"/>
        <v>#DIV/0!</v>
      </c>
      <c r="S24" s="6" t="e">
        <f t="shared" si="7"/>
        <v>#DIV/0!</v>
      </c>
      <c r="T24" s="6">
        <f t="shared" si="8"/>
        <v>0</v>
      </c>
      <c r="U24" s="6" t="e">
        <f t="shared" si="9"/>
        <v>#DIV/0!</v>
      </c>
    </row>
    <row r="25" spans="1:21" x14ac:dyDescent="0.25">
      <c r="A25" s="1" t="s">
        <v>34</v>
      </c>
      <c r="B25" s="2" t="s">
        <v>35</v>
      </c>
      <c r="C25" s="1">
        <v>60</v>
      </c>
      <c r="D25" s="1">
        <v>25</v>
      </c>
      <c r="E25" s="1">
        <v>4</v>
      </c>
      <c r="F25" s="1">
        <v>200</v>
      </c>
      <c r="G25" s="1"/>
      <c r="H25" s="1"/>
      <c r="I25" s="1"/>
      <c r="J25" s="6"/>
      <c r="K25" s="1">
        <f t="shared" si="0"/>
        <v>0</v>
      </c>
      <c r="L25" s="1"/>
      <c r="M25" s="6">
        <f t="shared" si="1"/>
        <v>0</v>
      </c>
      <c r="N25" s="1">
        <f t="shared" si="2"/>
        <v>200</v>
      </c>
      <c r="O25" s="6">
        <f t="shared" si="3"/>
        <v>100</v>
      </c>
      <c r="P25" s="6" t="e">
        <f t="shared" si="4"/>
        <v>#DIV/0!</v>
      </c>
      <c r="Q25" s="6" t="e">
        <f t="shared" si="5"/>
        <v>#DIV/0!</v>
      </c>
      <c r="R25" s="6" t="e">
        <f t="shared" si="6"/>
        <v>#DIV/0!</v>
      </c>
      <c r="S25" s="6" t="e">
        <f t="shared" si="7"/>
        <v>#DIV/0!</v>
      </c>
      <c r="T25" s="6">
        <f t="shared" si="8"/>
        <v>0</v>
      </c>
      <c r="U25" s="6" t="e">
        <f t="shared" si="9"/>
        <v>#DIV/0!</v>
      </c>
    </row>
    <row r="26" spans="1:21" x14ac:dyDescent="0.25">
      <c r="A26" s="1" t="s">
        <v>34</v>
      </c>
      <c r="B26" s="2" t="s">
        <v>42</v>
      </c>
      <c r="C26" s="1">
        <v>60</v>
      </c>
      <c r="D26" s="1">
        <v>25</v>
      </c>
      <c r="E26" s="1">
        <v>1</v>
      </c>
      <c r="F26" s="1">
        <v>200</v>
      </c>
      <c r="G26" s="1"/>
      <c r="H26" s="1"/>
      <c r="I26" s="1"/>
      <c r="J26" s="6"/>
      <c r="K26" s="1">
        <f t="shared" si="0"/>
        <v>0</v>
      </c>
      <c r="L26" s="1"/>
      <c r="M26" s="6">
        <f t="shared" si="1"/>
        <v>0</v>
      </c>
      <c r="N26" s="1">
        <f t="shared" si="2"/>
        <v>200</v>
      </c>
      <c r="O26" s="6">
        <f t="shared" si="3"/>
        <v>100</v>
      </c>
      <c r="P26" s="6" t="e">
        <f t="shared" si="4"/>
        <v>#DIV/0!</v>
      </c>
      <c r="Q26" s="6" t="e">
        <f t="shared" si="5"/>
        <v>#DIV/0!</v>
      </c>
      <c r="R26" s="6" t="e">
        <f t="shared" si="6"/>
        <v>#DIV/0!</v>
      </c>
      <c r="S26" s="6" t="e">
        <f t="shared" si="7"/>
        <v>#DIV/0!</v>
      </c>
      <c r="T26" s="6">
        <f t="shared" si="8"/>
        <v>0</v>
      </c>
      <c r="U26" s="6" t="e">
        <f t="shared" si="9"/>
        <v>#DIV/0!</v>
      </c>
    </row>
    <row r="27" spans="1:21" x14ac:dyDescent="0.25">
      <c r="A27" s="1" t="s">
        <v>34</v>
      </c>
      <c r="B27" s="2" t="s">
        <v>42</v>
      </c>
      <c r="C27" s="1">
        <v>60</v>
      </c>
      <c r="D27" s="1">
        <v>25</v>
      </c>
      <c r="E27" s="1">
        <v>2</v>
      </c>
      <c r="F27" s="1">
        <v>200</v>
      </c>
      <c r="G27" s="1"/>
      <c r="H27" s="1"/>
      <c r="I27" s="1"/>
      <c r="J27" s="6"/>
      <c r="K27" s="1">
        <f t="shared" si="0"/>
        <v>0</v>
      </c>
      <c r="L27" s="1"/>
      <c r="M27" s="6">
        <f t="shared" si="1"/>
        <v>0</v>
      </c>
      <c r="N27" s="1">
        <f t="shared" si="2"/>
        <v>200</v>
      </c>
      <c r="O27" s="6">
        <f t="shared" si="3"/>
        <v>100</v>
      </c>
      <c r="P27" s="6" t="e">
        <f t="shared" si="4"/>
        <v>#DIV/0!</v>
      </c>
      <c r="Q27" s="6" t="e">
        <f t="shared" si="5"/>
        <v>#DIV/0!</v>
      </c>
      <c r="R27" s="6" t="e">
        <f t="shared" si="6"/>
        <v>#DIV/0!</v>
      </c>
      <c r="S27" s="6" t="e">
        <f t="shared" si="7"/>
        <v>#DIV/0!</v>
      </c>
      <c r="T27" s="6">
        <f t="shared" si="8"/>
        <v>0</v>
      </c>
      <c r="U27" s="6" t="e">
        <f t="shared" si="9"/>
        <v>#DIV/0!</v>
      </c>
    </row>
    <row r="28" spans="1:21" x14ac:dyDescent="0.25">
      <c r="A28" s="1" t="s">
        <v>34</v>
      </c>
      <c r="B28" s="2" t="s">
        <v>42</v>
      </c>
      <c r="C28" s="1">
        <v>60</v>
      </c>
      <c r="D28" s="1">
        <v>25</v>
      </c>
      <c r="E28" s="1">
        <v>3</v>
      </c>
      <c r="F28" s="1">
        <v>200</v>
      </c>
      <c r="G28" s="1"/>
      <c r="H28" s="1"/>
      <c r="I28" s="1"/>
      <c r="J28" s="6"/>
      <c r="K28" s="1">
        <f t="shared" si="0"/>
        <v>0</v>
      </c>
      <c r="L28" s="1"/>
      <c r="M28" s="6">
        <f t="shared" si="1"/>
        <v>0</v>
      </c>
      <c r="N28" s="1">
        <f t="shared" si="2"/>
        <v>200</v>
      </c>
      <c r="O28" s="6">
        <f t="shared" si="3"/>
        <v>100</v>
      </c>
      <c r="P28" s="6" t="e">
        <f t="shared" si="4"/>
        <v>#DIV/0!</v>
      </c>
      <c r="Q28" s="6" t="e">
        <f t="shared" si="5"/>
        <v>#DIV/0!</v>
      </c>
      <c r="R28" s="6" t="e">
        <f t="shared" si="6"/>
        <v>#DIV/0!</v>
      </c>
      <c r="S28" s="6" t="e">
        <f t="shared" si="7"/>
        <v>#DIV/0!</v>
      </c>
      <c r="T28" s="6">
        <f t="shared" si="8"/>
        <v>0</v>
      </c>
      <c r="U28" s="6" t="e">
        <f t="shared" si="9"/>
        <v>#DIV/0!</v>
      </c>
    </row>
    <row r="29" spans="1:21" x14ac:dyDescent="0.25">
      <c r="A29" s="1" t="s">
        <v>34</v>
      </c>
      <c r="B29" s="2" t="s">
        <v>42</v>
      </c>
      <c r="C29" s="1">
        <v>60</v>
      </c>
      <c r="D29" s="1">
        <v>25</v>
      </c>
      <c r="E29" s="1">
        <v>4</v>
      </c>
      <c r="F29" s="1">
        <v>200</v>
      </c>
      <c r="G29" s="1">
        <v>4</v>
      </c>
      <c r="H29" s="1"/>
      <c r="I29" s="1"/>
      <c r="J29" s="6">
        <v>0</v>
      </c>
      <c r="K29" s="1">
        <f t="shared" si="0"/>
        <v>0</v>
      </c>
      <c r="L29" s="1">
        <v>0</v>
      </c>
      <c r="M29" s="6">
        <f t="shared" si="1"/>
        <v>0</v>
      </c>
      <c r="N29" s="1">
        <f t="shared" si="2"/>
        <v>196</v>
      </c>
      <c r="O29" s="6">
        <f t="shared" si="3"/>
        <v>98</v>
      </c>
      <c r="P29" s="6">
        <f t="shared" si="4"/>
        <v>0</v>
      </c>
      <c r="Q29" s="6">
        <f t="shared" si="5"/>
        <v>0</v>
      </c>
      <c r="R29" s="6">
        <f t="shared" si="6"/>
        <v>100</v>
      </c>
      <c r="S29" s="6">
        <f t="shared" si="7"/>
        <v>0</v>
      </c>
      <c r="T29" s="6">
        <f t="shared" si="8"/>
        <v>0</v>
      </c>
      <c r="U29" s="6" t="e">
        <f t="shared" si="9"/>
        <v>#DIV/0!</v>
      </c>
    </row>
    <row r="30" spans="1:21" x14ac:dyDescent="0.25">
      <c r="A30" s="1" t="s">
        <v>37</v>
      </c>
      <c r="B30" s="2" t="s">
        <v>36</v>
      </c>
      <c r="C30" s="1">
        <v>60</v>
      </c>
      <c r="D30" s="1">
        <v>5</v>
      </c>
      <c r="E30" s="1">
        <v>1</v>
      </c>
      <c r="F30" s="1">
        <v>200</v>
      </c>
      <c r="G30" s="1">
        <v>27</v>
      </c>
      <c r="H30" s="1"/>
      <c r="I30" s="1">
        <v>0</v>
      </c>
      <c r="J30" s="6">
        <v>1</v>
      </c>
      <c r="K30" s="1">
        <f t="shared" si="0"/>
        <v>1</v>
      </c>
      <c r="L30" s="6">
        <v>1</v>
      </c>
      <c r="M30" s="6">
        <f t="shared" si="1"/>
        <v>2</v>
      </c>
      <c r="N30" s="1">
        <f t="shared" si="2"/>
        <v>173</v>
      </c>
      <c r="O30" s="6">
        <f t="shared" si="3"/>
        <v>86.5</v>
      </c>
      <c r="P30" s="6">
        <f t="shared" si="4"/>
        <v>3.7037037037037033</v>
      </c>
      <c r="Q30" s="6">
        <f t="shared" si="5"/>
        <v>7.4074074074074066</v>
      </c>
      <c r="R30" s="6">
        <f t="shared" si="6"/>
        <v>92.592592592592595</v>
      </c>
      <c r="S30" s="6">
        <f t="shared" si="7"/>
        <v>3.7037037037037033</v>
      </c>
      <c r="T30" s="6">
        <f t="shared" si="8"/>
        <v>1.1764705882352942</v>
      </c>
      <c r="U30" s="6">
        <f t="shared" si="9"/>
        <v>50</v>
      </c>
    </row>
    <row r="31" spans="1:21" x14ac:dyDescent="0.25">
      <c r="A31" s="1" t="s">
        <v>37</v>
      </c>
      <c r="B31" s="2" t="s">
        <v>36</v>
      </c>
      <c r="C31" s="1">
        <v>60</v>
      </c>
      <c r="D31" s="1">
        <v>5</v>
      </c>
      <c r="E31" s="1">
        <v>2</v>
      </c>
      <c r="F31" s="1">
        <v>200</v>
      </c>
      <c r="G31" s="1">
        <v>31</v>
      </c>
      <c r="H31" s="1"/>
      <c r="I31" s="1">
        <v>0</v>
      </c>
      <c r="J31" s="6">
        <v>2</v>
      </c>
      <c r="K31" s="1">
        <f t="shared" si="0"/>
        <v>2</v>
      </c>
      <c r="L31" s="6">
        <v>4</v>
      </c>
      <c r="M31" s="6">
        <f t="shared" si="1"/>
        <v>6</v>
      </c>
      <c r="N31" s="1">
        <f t="shared" si="2"/>
        <v>169</v>
      </c>
      <c r="O31" s="6">
        <f t="shared" si="3"/>
        <v>84.5</v>
      </c>
      <c r="P31" s="6">
        <f t="shared" si="4"/>
        <v>6.4516129032258061</v>
      </c>
      <c r="Q31" s="6">
        <f t="shared" si="5"/>
        <v>19.35483870967742</v>
      </c>
      <c r="R31" s="6">
        <f t="shared" si="6"/>
        <v>80.645161290322577</v>
      </c>
      <c r="S31" s="6">
        <f t="shared" si="7"/>
        <v>12.903225806451612</v>
      </c>
      <c r="T31" s="6">
        <f t="shared" si="8"/>
        <v>3.5294117647058822</v>
      </c>
      <c r="U31" s="6">
        <f t="shared" si="9"/>
        <v>66.666666666666657</v>
      </c>
    </row>
    <row r="32" spans="1:21" x14ac:dyDescent="0.25">
      <c r="A32" s="1" t="s">
        <v>37</v>
      </c>
      <c r="B32" s="2" t="s">
        <v>36</v>
      </c>
      <c r="C32" s="1">
        <v>60</v>
      </c>
      <c r="D32" s="1">
        <v>5</v>
      </c>
      <c r="E32" s="1">
        <v>3</v>
      </c>
      <c r="F32" s="1">
        <v>200</v>
      </c>
      <c r="G32" s="1">
        <v>67</v>
      </c>
      <c r="H32" s="1"/>
      <c r="I32" s="1">
        <v>0</v>
      </c>
      <c r="J32" s="6">
        <v>3</v>
      </c>
      <c r="K32" s="1">
        <f t="shared" si="0"/>
        <v>3</v>
      </c>
      <c r="L32" s="6">
        <v>2</v>
      </c>
      <c r="M32" s="6">
        <f t="shared" si="1"/>
        <v>5</v>
      </c>
      <c r="N32" s="1">
        <f t="shared" si="2"/>
        <v>133</v>
      </c>
      <c r="O32" s="6">
        <f t="shared" si="3"/>
        <v>66.5</v>
      </c>
      <c r="P32" s="6">
        <f t="shared" si="4"/>
        <v>4.4776119402985071</v>
      </c>
      <c r="Q32" s="6">
        <f t="shared" si="5"/>
        <v>7.4626865671641784</v>
      </c>
      <c r="R32" s="6">
        <f t="shared" si="6"/>
        <v>92.537313432835816</v>
      </c>
      <c r="S32" s="6">
        <f t="shared" si="7"/>
        <v>2.9850746268656714</v>
      </c>
      <c r="T32" s="6">
        <f t="shared" si="8"/>
        <v>2.9411764705882351</v>
      </c>
      <c r="U32" s="6">
        <f t="shared" si="9"/>
        <v>40</v>
      </c>
    </row>
    <row r="33" spans="1:21" x14ac:dyDescent="0.25">
      <c r="A33" s="1" t="s">
        <v>37</v>
      </c>
      <c r="B33" s="2" t="s">
        <v>36</v>
      </c>
      <c r="C33" s="1">
        <v>60</v>
      </c>
      <c r="D33" s="1">
        <v>5</v>
      </c>
      <c r="E33" s="1">
        <v>4</v>
      </c>
      <c r="F33" s="1">
        <v>200</v>
      </c>
      <c r="G33" s="1">
        <v>82</v>
      </c>
      <c r="H33" s="1"/>
      <c r="I33" s="1">
        <v>0</v>
      </c>
      <c r="J33" s="6">
        <v>0</v>
      </c>
      <c r="K33" s="1">
        <f t="shared" si="0"/>
        <v>0</v>
      </c>
      <c r="L33" s="6">
        <v>4</v>
      </c>
      <c r="M33" s="6">
        <f t="shared" si="1"/>
        <v>4</v>
      </c>
      <c r="N33" s="1">
        <f t="shared" si="2"/>
        <v>118</v>
      </c>
      <c r="O33" s="6">
        <f t="shared" si="3"/>
        <v>59</v>
      </c>
      <c r="P33" s="6">
        <f t="shared" si="4"/>
        <v>0</v>
      </c>
      <c r="Q33" s="6">
        <f t="shared" si="5"/>
        <v>4.8780487804878048</v>
      </c>
      <c r="R33" s="6">
        <f t="shared" si="6"/>
        <v>95.121951219512198</v>
      </c>
      <c r="S33" s="6">
        <f t="shared" si="7"/>
        <v>4.8780487804878048</v>
      </c>
      <c r="T33" s="6">
        <f t="shared" si="8"/>
        <v>2.3529411764705883</v>
      </c>
      <c r="U33" s="6">
        <f t="shared" si="9"/>
        <v>100</v>
      </c>
    </row>
    <row r="34" spans="1:21" x14ac:dyDescent="0.25">
      <c r="A34" s="1" t="s">
        <v>37</v>
      </c>
      <c r="B34" s="2" t="s">
        <v>35</v>
      </c>
      <c r="C34" s="1">
        <v>60</v>
      </c>
      <c r="D34" s="1">
        <v>5</v>
      </c>
      <c r="E34" s="1">
        <v>1</v>
      </c>
      <c r="F34" s="1">
        <v>200</v>
      </c>
      <c r="G34" s="1">
        <v>16</v>
      </c>
      <c r="H34" s="1"/>
      <c r="I34" s="1">
        <v>2</v>
      </c>
      <c r="J34" s="6">
        <v>0</v>
      </c>
      <c r="K34" s="1">
        <f t="shared" si="0"/>
        <v>2</v>
      </c>
      <c r="L34" s="6">
        <v>3</v>
      </c>
      <c r="M34" s="6">
        <f t="shared" si="1"/>
        <v>5</v>
      </c>
      <c r="N34" s="1">
        <f t="shared" si="2"/>
        <v>184</v>
      </c>
      <c r="O34" s="6">
        <f t="shared" si="3"/>
        <v>92</v>
      </c>
      <c r="P34" s="6">
        <f t="shared" si="4"/>
        <v>12.5</v>
      </c>
      <c r="Q34" s="6">
        <f t="shared" si="5"/>
        <v>31.25</v>
      </c>
      <c r="R34" s="6">
        <f t="shared" si="6"/>
        <v>68.75</v>
      </c>
      <c r="S34" s="6">
        <f t="shared" si="7"/>
        <v>18.75</v>
      </c>
      <c r="T34" s="6">
        <f t="shared" si="8"/>
        <v>2.9411764705882351</v>
      </c>
      <c r="U34" s="6">
        <f t="shared" si="9"/>
        <v>60</v>
      </c>
    </row>
    <row r="35" spans="1:21" x14ac:dyDescent="0.25">
      <c r="A35" s="1" t="s">
        <v>37</v>
      </c>
      <c r="B35" s="2" t="s">
        <v>35</v>
      </c>
      <c r="C35" s="1">
        <v>60</v>
      </c>
      <c r="D35" s="1">
        <v>5</v>
      </c>
      <c r="E35" s="1">
        <v>2</v>
      </c>
      <c r="F35" s="1">
        <v>200</v>
      </c>
      <c r="G35" s="1">
        <v>15</v>
      </c>
      <c r="H35" s="1"/>
      <c r="I35" s="1">
        <v>3</v>
      </c>
      <c r="J35" s="6">
        <v>0</v>
      </c>
      <c r="K35" s="1">
        <f t="shared" si="0"/>
        <v>3</v>
      </c>
      <c r="L35" s="6">
        <v>0</v>
      </c>
      <c r="M35" s="6">
        <f t="shared" si="1"/>
        <v>3</v>
      </c>
      <c r="N35" s="1">
        <f t="shared" si="2"/>
        <v>185</v>
      </c>
      <c r="O35" s="6">
        <f t="shared" si="3"/>
        <v>92.5</v>
      </c>
      <c r="P35" s="6">
        <f t="shared" si="4"/>
        <v>20</v>
      </c>
      <c r="Q35" s="6">
        <f t="shared" si="5"/>
        <v>20</v>
      </c>
      <c r="R35" s="6">
        <f t="shared" si="6"/>
        <v>80</v>
      </c>
      <c r="S35" s="6">
        <f t="shared" si="7"/>
        <v>0</v>
      </c>
      <c r="T35" s="6">
        <f t="shared" si="8"/>
        <v>1.7647058823529411</v>
      </c>
      <c r="U35" s="6">
        <f t="shared" si="9"/>
        <v>0</v>
      </c>
    </row>
    <row r="36" spans="1:21" x14ac:dyDescent="0.25">
      <c r="A36" s="1" t="s">
        <v>37</v>
      </c>
      <c r="B36" s="2" t="s">
        <v>35</v>
      </c>
      <c r="C36" s="1">
        <v>60</v>
      </c>
      <c r="D36" s="1">
        <v>5</v>
      </c>
      <c r="E36" s="1">
        <v>3</v>
      </c>
      <c r="F36" s="1">
        <v>200</v>
      </c>
      <c r="G36" s="1">
        <v>22</v>
      </c>
      <c r="H36" s="1"/>
      <c r="I36" s="1">
        <v>1</v>
      </c>
      <c r="J36" s="6">
        <v>1</v>
      </c>
      <c r="K36" s="1">
        <f t="shared" si="0"/>
        <v>2</v>
      </c>
      <c r="L36" s="6">
        <v>0</v>
      </c>
      <c r="M36" s="6">
        <f t="shared" si="1"/>
        <v>2</v>
      </c>
      <c r="N36" s="1">
        <f t="shared" si="2"/>
        <v>178</v>
      </c>
      <c r="O36" s="6">
        <f t="shared" si="3"/>
        <v>89</v>
      </c>
      <c r="P36" s="6">
        <f t="shared" si="4"/>
        <v>9.0909090909090917</v>
      </c>
      <c r="Q36" s="6">
        <f t="shared" si="5"/>
        <v>9.0909090909090917</v>
      </c>
      <c r="R36" s="6">
        <f t="shared" si="6"/>
        <v>90.909090909090907</v>
      </c>
      <c r="S36" s="6">
        <f t="shared" si="7"/>
        <v>0</v>
      </c>
      <c r="T36" s="6">
        <f t="shared" si="8"/>
        <v>1.1764705882352942</v>
      </c>
      <c r="U36" s="6">
        <f t="shared" si="9"/>
        <v>0</v>
      </c>
    </row>
    <row r="37" spans="1:21" x14ac:dyDescent="0.25">
      <c r="A37" s="1" t="s">
        <v>37</v>
      </c>
      <c r="B37" s="2" t="s">
        <v>35</v>
      </c>
      <c r="C37" s="1">
        <v>60</v>
      </c>
      <c r="D37" s="1">
        <v>5</v>
      </c>
      <c r="E37" s="1">
        <v>4</v>
      </c>
      <c r="F37" s="1">
        <v>200</v>
      </c>
      <c r="G37" s="1">
        <v>10</v>
      </c>
      <c r="H37" s="1"/>
      <c r="I37" s="1">
        <v>6</v>
      </c>
      <c r="J37" s="6"/>
      <c r="K37" s="1">
        <f t="shared" si="0"/>
        <v>6</v>
      </c>
      <c r="L37" s="6"/>
      <c r="M37" s="6">
        <f t="shared" si="1"/>
        <v>6</v>
      </c>
      <c r="N37" s="1">
        <f t="shared" si="2"/>
        <v>190</v>
      </c>
      <c r="O37" s="6">
        <f t="shared" si="3"/>
        <v>95</v>
      </c>
      <c r="P37" s="6">
        <f t="shared" si="4"/>
        <v>60</v>
      </c>
      <c r="Q37" s="6">
        <f t="shared" si="5"/>
        <v>60</v>
      </c>
      <c r="R37" s="6">
        <f t="shared" si="6"/>
        <v>40</v>
      </c>
      <c r="S37" s="6">
        <f t="shared" si="7"/>
        <v>0</v>
      </c>
      <c r="T37" s="6">
        <f t="shared" si="8"/>
        <v>3.5294117647058822</v>
      </c>
      <c r="U37" s="6">
        <f t="shared" si="9"/>
        <v>0</v>
      </c>
    </row>
    <row r="38" spans="1:21" x14ac:dyDescent="0.25">
      <c r="A38" s="1" t="s">
        <v>37</v>
      </c>
      <c r="B38" s="2" t="s">
        <v>42</v>
      </c>
      <c r="C38" s="1">
        <v>60</v>
      </c>
      <c r="D38" s="1">
        <v>5</v>
      </c>
      <c r="E38" s="1">
        <v>1</v>
      </c>
      <c r="F38" s="1">
        <v>200</v>
      </c>
      <c r="G38" s="1"/>
      <c r="H38" s="1"/>
      <c r="I38" s="1"/>
      <c r="J38" s="6">
        <v>1</v>
      </c>
      <c r="K38" s="1">
        <f t="shared" si="0"/>
        <v>1</v>
      </c>
      <c r="L38" s="6"/>
      <c r="M38" s="6">
        <f t="shared" si="1"/>
        <v>1</v>
      </c>
      <c r="N38" s="1">
        <f t="shared" si="2"/>
        <v>200</v>
      </c>
      <c r="O38" s="6">
        <f t="shared" si="3"/>
        <v>100</v>
      </c>
      <c r="P38" s="6" t="e">
        <f t="shared" si="4"/>
        <v>#DIV/0!</v>
      </c>
      <c r="Q38" s="6" t="e">
        <f t="shared" si="5"/>
        <v>#DIV/0!</v>
      </c>
      <c r="R38" s="6" t="e">
        <f t="shared" si="6"/>
        <v>#DIV/0!</v>
      </c>
      <c r="S38" s="6" t="e">
        <f t="shared" si="7"/>
        <v>#DIV/0!</v>
      </c>
      <c r="T38" s="6">
        <f t="shared" si="8"/>
        <v>0.58823529411764708</v>
      </c>
      <c r="U38" s="6">
        <f t="shared" si="9"/>
        <v>0</v>
      </c>
    </row>
    <row r="39" spans="1:21" x14ac:dyDescent="0.25">
      <c r="A39" s="1" t="s">
        <v>37</v>
      </c>
      <c r="B39" s="2" t="s">
        <v>42</v>
      </c>
      <c r="C39" s="1">
        <v>60</v>
      </c>
      <c r="D39" s="1">
        <v>5</v>
      </c>
      <c r="E39" s="1">
        <v>2</v>
      </c>
      <c r="F39" s="1">
        <v>200</v>
      </c>
      <c r="G39" s="1"/>
      <c r="H39" s="1"/>
      <c r="I39" s="1"/>
      <c r="J39" s="6"/>
      <c r="K39" s="1">
        <f t="shared" si="0"/>
        <v>0</v>
      </c>
      <c r="L39" s="6"/>
      <c r="M39" s="6">
        <f t="shared" si="1"/>
        <v>0</v>
      </c>
      <c r="N39" s="1">
        <f t="shared" si="2"/>
        <v>200</v>
      </c>
      <c r="O39" s="6">
        <f t="shared" si="3"/>
        <v>100</v>
      </c>
      <c r="P39" s="6" t="e">
        <f t="shared" si="4"/>
        <v>#DIV/0!</v>
      </c>
      <c r="Q39" s="6" t="e">
        <f t="shared" si="5"/>
        <v>#DIV/0!</v>
      </c>
      <c r="R39" s="6" t="e">
        <f t="shared" si="6"/>
        <v>#DIV/0!</v>
      </c>
      <c r="S39" s="6" t="e">
        <f t="shared" si="7"/>
        <v>#DIV/0!</v>
      </c>
      <c r="T39" s="6">
        <f t="shared" si="8"/>
        <v>0</v>
      </c>
      <c r="U39" s="6" t="e">
        <f t="shared" si="9"/>
        <v>#DIV/0!</v>
      </c>
    </row>
    <row r="40" spans="1:21" x14ac:dyDescent="0.25">
      <c r="A40" s="1" t="s">
        <v>37</v>
      </c>
      <c r="B40" s="2" t="s">
        <v>42</v>
      </c>
      <c r="C40" s="1">
        <v>60</v>
      </c>
      <c r="D40" s="1">
        <v>5</v>
      </c>
      <c r="E40" s="1">
        <v>3</v>
      </c>
      <c r="F40" s="1">
        <v>200</v>
      </c>
      <c r="G40" s="1">
        <v>7</v>
      </c>
      <c r="H40" s="1"/>
      <c r="I40" s="1">
        <v>4</v>
      </c>
      <c r="J40" s="6"/>
      <c r="K40" s="1">
        <f t="shared" si="0"/>
        <v>4</v>
      </c>
      <c r="L40" s="6"/>
      <c r="M40" s="6">
        <f t="shared" si="1"/>
        <v>4</v>
      </c>
      <c r="N40" s="1">
        <f t="shared" si="2"/>
        <v>193</v>
      </c>
      <c r="O40" s="6">
        <f t="shared" si="3"/>
        <v>96.5</v>
      </c>
      <c r="P40" s="6">
        <f t="shared" si="4"/>
        <v>57.142857142857139</v>
      </c>
      <c r="Q40" s="6">
        <f t="shared" si="5"/>
        <v>57.142857142857139</v>
      </c>
      <c r="R40" s="6">
        <f t="shared" si="6"/>
        <v>42.857142857142861</v>
      </c>
      <c r="S40" s="6">
        <f t="shared" si="7"/>
        <v>0</v>
      </c>
      <c r="T40" s="6">
        <f t="shared" si="8"/>
        <v>2.3529411764705883</v>
      </c>
      <c r="U40" s="6">
        <f t="shared" si="9"/>
        <v>0</v>
      </c>
    </row>
    <row r="41" spans="1:21" x14ac:dyDescent="0.25">
      <c r="A41" s="1" t="s">
        <v>37</v>
      </c>
      <c r="B41" s="2" t="s">
        <v>42</v>
      </c>
      <c r="C41" s="1">
        <v>60</v>
      </c>
      <c r="D41" s="1">
        <v>5</v>
      </c>
      <c r="E41" s="1">
        <v>4</v>
      </c>
      <c r="F41" s="1">
        <v>200</v>
      </c>
      <c r="G41" s="1"/>
      <c r="H41" s="1"/>
      <c r="I41" s="1"/>
      <c r="J41" s="6"/>
      <c r="K41" s="1">
        <f t="shared" si="0"/>
        <v>0</v>
      </c>
      <c r="L41" s="6"/>
      <c r="M41" s="6">
        <f t="shared" si="1"/>
        <v>0</v>
      </c>
      <c r="N41" s="1">
        <f t="shared" si="2"/>
        <v>200</v>
      </c>
      <c r="O41" s="6">
        <f t="shared" si="3"/>
        <v>100</v>
      </c>
      <c r="P41" s="6" t="e">
        <f t="shared" si="4"/>
        <v>#DIV/0!</v>
      </c>
      <c r="Q41" s="6" t="e">
        <f t="shared" si="5"/>
        <v>#DIV/0!</v>
      </c>
      <c r="R41" s="6" t="e">
        <f t="shared" si="6"/>
        <v>#DIV/0!</v>
      </c>
      <c r="S41" s="6" t="e">
        <f t="shared" si="7"/>
        <v>#DIV/0!</v>
      </c>
      <c r="T41" s="6">
        <f t="shared" si="8"/>
        <v>0</v>
      </c>
      <c r="U41" s="6" t="e">
        <f t="shared" si="9"/>
        <v>#DIV/0!</v>
      </c>
    </row>
    <row r="42" spans="1:21" x14ac:dyDescent="0.25">
      <c r="A42" s="1" t="s">
        <v>37</v>
      </c>
      <c r="B42" s="2" t="s">
        <v>36</v>
      </c>
      <c r="C42" s="1">
        <v>60</v>
      </c>
      <c r="D42" s="1">
        <v>25</v>
      </c>
      <c r="E42" s="1">
        <v>1</v>
      </c>
      <c r="F42" s="1">
        <v>200</v>
      </c>
      <c r="G42" s="1">
        <v>6</v>
      </c>
      <c r="H42" s="1"/>
      <c r="I42" s="1">
        <v>0</v>
      </c>
      <c r="J42" s="6">
        <v>0</v>
      </c>
      <c r="K42" s="1">
        <f t="shared" si="0"/>
        <v>0</v>
      </c>
      <c r="L42" s="6">
        <v>0</v>
      </c>
      <c r="M42" s="6">
        <f t="shared" si="1"/>
        <v>0</v>
      </c>
      <c r="N42" s="1">
        <f t="shared" si="2"/>
        <v>194</v>
      </c>
      <c r="O42" s="6">
        <f t="shared" si="3"/>
        <v>97</v>
      </c>
      <c r="P42" s="6">
        <f t="shared" si="4"/>
        <v>0</v>
      </c>
      <c r="Q42" s="6">
        <f t="shared" si="5"/>
        <v>0</v>
      </c>
      <c r="R42" s="6">
        <f t="shared" si="6"/>
        <v>100</v>
      </c>
      <c r="S42" s="6">
        <f t="shared" si="7"/>
        <v>0</v>
      </c>
      <c r="T42" s="6">
        <f t="shared" si="8"/>
        <v>0</v>
      </c>
      <c r="U42" s="6" t="e">
        <f t="shared" si="9"/>
        <v>#DIV/0!</v>
      </c>
    </row>
    <row r="43" spans="1:21" x14ac:dyDescent="0.25">
      <c r="A43" s="1" t="s">
        <v>37</v>
      </c>
      <c r="B43" s="2" t="s">
        <v>36</v>
      </c>
      <c r="C43" s="1">
        <v>60</v>
      </c>
      <c r="D43" s="1">
        <v>25</v>
      </c>
      <c r="E43" s="1">
        <v>2</v>
      </c>
      <c r="F43" s="1">
        <v>200</v>
      </c>
      <c r="G43" s="1">
        <v>35</v>
      </c>
      <c r="H43" s="1"/>
      <c r="I43" s="1">
        <v>0</v>
      </c>
      <c r="J43" s="6">
        <v>2</v>
      </c>
      <c r="K43" s="1">
        <f t="shared" si="0"/>
        <v>2</v>
      </c>
      <c r="L43" s="6">
        <v>5</v>
      </c>
      <c r="M43" s="6">
        <f t="shared" si="1"/>
        <v>7</v>
      </c>
      <c r="N43" s="1">
        <f t="shared" si="2"/>
        <v>165</v>
      </c>
      <c r="O43" s="6">
        <f t="shared" si="3"/>
        <v>82.5</v>
      </c>
      <c r="P43" s="6">
        <f t="shared" si="4"/>
        <v>5.7142857142857144</v>
      </c>
      <c r="Q43" s="6">
        <f t="shared" si="5"/>
        <v>20</v>
      </c>
      <c r="R43" s="6">
        <f t="shared" si="6"/>
        <v>80</v>
      </c>
      <c r="S43" s="6">
        <f t="shared" si="7"/>
        <v>14.285714285714285</v>
      </c>
      <c r="T43" s="6">
        <f t="shared" si="8"/>
        <v>4.117647058823529</v>
      </c>
      <c r="U43" s="6">
        <f t="shared" si="9"/>
        <v>71.428571428571431</v>
      </c>
    </row>
    <row r="44" spans="1:21" x14ac:dyDescent="0.25">
      <c r="A44" s="1" t="s">
        <v>37</v>
      </c>
      <c r="B44" s="2" t="s">
        <v>36</v>
      </c>
      <c r="C44" s="1">
        <v>60</v>
      </c>
      <c r="D44" s="1">
        <v>25</v>
      </c>
      <c r="E44" s="1">
        <v>3</v>
      </c>
      <c r="F44" s="1">
        <v>200</v>
      </c>
      <c r="G44" s="1">
        <v>46</v>
      </c>
      <c r="H44" s="1"/>
      <c r="I44" s="1">
        <v>0</v>
      </c>
      <c r="J44" s="6">
        <v>0</v>
      </c>
      <c r="K44" s="1">
        <f t="shared" si="0"/>
        <v>0</v>
      </c>
      <c r="L44" s="6">
        <v>1</v>
      </c>
      <c r="M44" s="6">
        <f t="shared" si="1"/>
        <v>1</v>
      </c>
      <c r="N44" s="1">
        <f t="shared" si="2"/>
        <v>154</v>
      </c>
      <c r="O44" s="6">
        <f t="shared" si="3"/>
        <v>77</v>
      </c>
      <c r="P44" s="6">
        <f t="shared" si="4"/>
        <v>0</v>
      </c>
      <c r="Q44" s="6">
        <f t="shared" si="5"/>
        <v>2.1739130434782608</v>
      </c>
      <c r="R44" s="6">
        <f t="shared" si="6"/>
        <v>97.826086956521735</v>
      </c>
      <c r="S44" s="6">
        <f t="shared" si="7"/>
        <v>2.1739130434782608</v>
      </c>
      <c r="T44" s="6">
        <f t="shared" si="8"/>
        <v>0.58823529411764708</v>
      </c>
      <c r="U44" s="6">
        <f t="shared" si="9"/>
        <v>100</v>
      </c>
    </row>
    <row r="45" spans="1:21" x14ac:dyDescent="0.25">
      <c r="A45" s="1" t="s">
        <v>37</v>
      </c>
      <c r="B45" s="2" t="s">
        <v>36</v>
      </c>
      <c r="C45" s="1">
        <v>60</v>
      </c>
      <c r="D45" s="1">
        <v>25</v>
      </c>
      <c r="E45" s="1">
        <v>4</v>
      </c>
      <c r="F45" s="1">
        <v>200</v>
      </c>
      <c r="G45" s="1">
        <v>25</v>
      </c>
      <c r="H45" s="1"/>
      <c r="I45" s="1">
        <v>13</v>
      </c>
      <c r="J45" s="6">
        <v>6</v>
      </c>
      <c r="K45" s="1">
        <f t="shared" si="0"/>
        <v>19</v>
      </c>
      <c r="L45" s="6"/>
      <c r="M45" s="6">
        <f t="shared" si="1"/>
        <v>19</v>
      </c>
      <c r="N45" s="1">
        <f t="shared" si="2"/>
        <v>175</v>
      </c>
      <c r="O45" s="6">
        <f t="shared" si="3"/>
        <v>87.5</v>
      </c>
      <c r="P45" s="6">
        <f t="shared" si="4"/>
        <v>76</v>
      </c>
      <c r="Q45" s="6">
        <f t="shared" si="5"/>
        <v>76</v>
      </c>
      <c r="R45" s="6">
        <f t="shared" si="6"/>
        <v>24</v>
      </c>
      <c r="S45" s="6">
        <f t="shared" si="7"/>
        <v>0</v>
      </c>
      <c r="T45" s="6">
        <f t="shared" si="8"/>
        <v>11.176470588235295</v>
      </c>
      <c r="U45" s="6">
        <f t="shared" si="9"/>
        <v>0</v>
      </c>
    </row>
    <row r="46" spans="1:21" x14ac:dyDescent="0.25">
      <c r="A46" s="1" t="s">
        <v>37</v>
      </c>
      <c r="B46" s="2" t="s">
        <v>35</v>
      </c>
      <c r="C46" s="1">
        <v>60</v>
      </c>
      <c r="D46" s="1">
        <v>25</v>
      </c>
      <c r="E46" s="1">
        <v>1</v>
      </c>
      <c r="F46" s="1">
        <v>200</v>
      </c>
      <c r="G46" s="1">
        <v>23</v>
      </c>
      <c r="H46" s="1"/>
      <c r="I46" s="1">
        <v>7</v>
      </c>
      <c r="J46" s="6">
        <v>0</v>
      </c>
      <c r="K46" s="1">
        <f t="shared" si="0"/>
        <v>7</v>
      </c>
      <c r="L46" s="6">
        <v>0</v>
      </c>
      <c r="M46" s="6">
        <f t="shared" si="1"/>
        <v>7</v>
      </c>
      <c r="N46" s="1">
        <f t="shared" si="2"/>
        <v>177</v>
      </c>
      <c r="O46" s="6">
        <f t="shared" si="3"/>
        <v>88.5</v>
      </c>
      <c r="P46" s="6">
        <f t="shared" si="4"/>
        <v>30.434782608695656</v>
      </c>
      <c r="Q46" s="6">
        <f t="shared" si="5"/>
        <v>30.434782608695656</v>
      </c>
      <c r="R46" s="6">
        <f t="shared" si="6"/>
        <v>69.565217391304344</v>
      </c>
      <c r="S46" s="6">
        <f t="shared" si="7"/>
        <v>0</v>
      </c>
      <c r="T46" s="6">
        <f t="shared" si="8"/>
        <v>4.117647058823529</v>
      </c>
      <c r="U46" s="6">
        <f t="shared" si="9"/>
        <v>0</v>
      </c>
    </row>
    <row r="47" spans="1:21" x14ac:dyDescent="0.25">
      <c r="A47" s="1" t="s">
        <v>37</v>
      </c>
      <c r="B47" s="2" t="s">
        <v>35</v>
      </c>
      <c r="C47" s="1">
        <v>60</v>
      </c>
      <c r="D47" s="1">
        <v>25</v>
      </c>
      <c r="E47" s="1">
        <v>2</v>
      </c>
      <c r="F47" s="1">
        <v>200</v>
      </c>
      <c r="G47" s="1">
        <v>20</v>
      </c>
      <c r="H47" s="1"/>
      <c r="I47" s="1">
        <v>9</v>
      </c>
      <c r="J47" s="6">
        <v>0</v>
      </c>
      <c r="K47" s="1">
        <f t="shared" si="0"/>
        <v>9</v>
      </c>
      <c r="L47" s="6">
        <v>0</v>
      </c>
      <c r="M47" s="6">
        <f t="shared" si="1"/>
        <v>9</v>
      </c>
      <c r="N47" s="1">
        <f t="shared" si="2"/>
        <v>180</v>
      </c>
      <c r="O47" s="6">
        <f t="shared" si="3"/>
        <v>90</v>
      </c>
      <c r="P47" s="6">
        <f t="shared" si="4"/>
        <v>45</v>
      </c>
      <c r="Q47" s="6">
        <f t="shared" si="5"/>
        <v>45</v>
      </c>
      <c r="R47" s="6">
        <f t="shared" si="6"/>
        <v>55</v>
      </c>
      <c r="S47" s="6">
        <f t="shared" si="7"/>
        <v>0</v>
      </c>
      <c r="T47" s="6">
        <f t="shared" si="8"/>
        <v>5.2941176470588234</v>
      </c>
      <c r="U47" s="6">
        <f t="shared" si="9"/>
        <v>0</v>
      </c>
    </row>
    <row r="48" spans="1:21" x14ac:dyDescent="0.25">
      <c r="A48" s="1" t="s">
        <v>37</v>
      </c>
      <c r="B48" s="2" t="s">
        <v>35</v>
      </c>
      <c r="C48" s="1">
        <v>60</v>
      </c>
      <c r="D48" s="1">
        <v>25</v>
      </c>
      <c r="E48" s="1">
        <v>3</v>
      </c>
      <c r="F48" s="1">
        <v>200</v>
      </c>
      <c r="G48" s="1">
        <v>29</v>
      </c>
      <c r="H48" s="1"/>
      <c r="I48" s="1">
        <v>15</v>
      </c>
      <c r="J48" s="6">
        <v>1</v>
      </c>
      <c r="K48" s="1">
        <f t="shared" si="0"/>
        <v>16</v>
      </c>
      <c r="L48" s="6">
        <v>0</v>
      </c>
      <c r="M48" s="6">
        <f t="shared" si="1"/>
        <v>16</v>
      </c>
      <c r="N48" s="1">
        <f t="shared" si="2"/>
        <v>171</v>
      </c>
      <c r="O48" s="6">
        <f t="shared" si="3"/>
        <v>85.5</v>
      </c>
      <c r="P48" s="6">
        <f t="shared" si="4"/>
        <v>55.172413793103445</v>
      </c>
      <c r="Q48" s="6">
        <f t="shared" si="5"/>
        <v>55.172413793103445</v>
      </c>
      <c r="R48" s="6">
        <f t="shared" si="6"/>
        <v>44.827586206896555</v>
      </c>
      <c r="S48" s="6">
        <f t="shared" si="7"/>
        <v>0</v>
      </c>
      <c r="T48" s="6">
        <f t="shared" si="8"/>
        <v>9.4117647058823533</v>
      </c>
      <c r="U48" s="6">
        <f t="shared" si="9"/>
        <v>0</v>
      </c>
    </row>
    <row r="49" spans="1:21" x14ac:dyDescent="0.25">
      <c r="A49" s="1" t="s">
        <v>37</v>
      </c>
      <c r="B49" s="2" t="s">
        <v>35</v>
      </c>
      <c r="C49" s="1">
        <v>60</v>
      </c>
      <c r="D49" s="1">
        <v>25</v>
      </c>
      <c r="E49" s="1">
        <v>4</v>
      </c>
      <c r="F49" s="1">
        <v>200</v>
      </c>
      <c r="G49" s="1"/>
      <c r="H49" s="1"/>
      <c r="I49" s="1"/>
      <c r="J49" s="6">
        <v>1</v>
      </c>
      <c r="K49" s="1">
        <f t="shared" si="0"/>
        <v>1</v>
      </c>
      <c r="L49" s="6"/>
      <c r="M49" s="6">
        <f t="shared" si="1"/>
        <v>1</v>
      </c>
      <c r="N49" s="1">
        <f t="shared" si="2"/>
        <v>200</v>
      </c>
      <c r="O49" s="6">
        <f t="shared" si="3"/>
        <v>100</v>
      </c>
      <c r="P49" s="6" t="e">
        <f t="shared" si="4"/>
        <v>#DIV/0!</v>
      </c>
      <c r="Q49" s="6" t="e">
        <f t="shared" si="5"/>
        <v>#DIV/0!</v>
      </c>
      <c r="R49" s="6" t="e">
        <f t="shared" si="6"/>
        <v>#DIV/0!</v>
      </c>
      <c r="S49" s="6" t="e">
        <f t="shared" si="7"/>
        <v>#DIV/0!</v>
      </c>
      <c r="T49" s="6">
        <f t="shared" si="8"/>
        <v>0.58823529411764708</v>
      </c>
      <c r="U49" s="6">
        <f t="shared" si="9"/>
        <v>0</v>
      </c>
    </row>
    <row r="50" spans="1:21" x14ac:dyDescent="0.25">
      <c r="A50" s="1" t="s">
        <v>37</v>
      </c>
      <c r="B50" s="2" t="s">
        <v>42</v>
      </c>
      <c r="C50" s="1">
        <v>60</v>
      </c>
      <c r="D50" s="1">
        <v>25</v>
      </c>
      <c r="E50" s="1">
        <v>1</v>
      </c>
      <c r="F50" s="1">
        <v>200</v>
      </c>
      <c r="G50" s="1"/>
      <c r="H50" s="1"/>
      <c r="I50" s="1"/>
      <c r="J50" s="1"/>
      <c r="K50" s="1">
        <f t="shared" si="0"/>
        <v>0</v>
      </c>
      <c r="L50" s="6"/>
      <c r="M50" s="6">
        <f t="shared" si="1"/>
        <v>0</v>
      </c>
      <c r="N50" s="1">
        <f t="shared" si="2"/>
        <v>200</v>
      </c>
      <c r="O50" s="6">
        <f t="shared" si="3"/>
        <v>100</v>
      </c>
      <c r="P50" s="6" t="e">
        <f t="shared" si="4"/>
        <v>#DIV/0!</v>
      </c>
      <c r="Q50" s="6" t="e">
        <f t="shared" si="5"/>
        <v>#DIV/0!</v>
      </c>
      <c r="R50" s="6" t="e">
        <f t="shared" si="6"/>
        <v>#DIV/0!</v>
      </c>
      <c r="S50" s="6" t="e">
        <f t="shared" si="7"/>
        <v>#DIV/0!</v>
      </c>
      <c r="T50" s="6">
        <f t="shared" si="8"/>
        <v>0</v>
      </c>
      <c r="U50" s="6" t="e">
        <f t="shared" si="9"/>
        <v>#DIV/0!</v>
      </c>
    </row>
    <row r="51" spans="1:21" x14ac:dyDescent="0.25">
      <c r="A51" s="1" t="s">
        <v>37</v>
      </c>
      <c r="B51" s="2" t="s">
        <v>42</v>
      </c>
      <c r="C51" s="1">
        <v>60</v>
      </c>
      <c r="D51" s="1">
        <v>25</v>
      </c>
      <c r="E51" s="1">
        <v>2</v>
      </c>
      <c r="F51" s="1">
        <v>200</v>
      </c>
      <c r="G51" s="1"/>
      <c r="H51" s="1"/>
      <c r="I51" s="1"/>
      <c r="J51" s="1"/>
      <c r="K51" s="1">
        <f t="shared" si="0"/>
        <v>0</v>
      </c>
      <c r="L51" s="6"/>
      <c r="M51" s="6">
        <f t="shared" si="1"/>
        <v>0</v>
      </c>
      <c r="N51" s="1">
        <f t="shared" si="2"/>
        <v>200</v>
      </c>
      <c r="O51" s="6">
        <f t="shared" si="3"/>
        <v>100</v>
      </c>
      <c r="P51" s="6" t="e">
        <f t="shared" si="4"/>
        <v>#DIV/0!</v>
      </c>
      <c r="Q51" s="6" t="e">
        <f t="shared" si="5"/>
        <v>#DIV/0!</v>
      </c>
      <c r="R51" s="6" t="e">
        <f t="shared" si="6"/>
        <v>#DIV/0!</v>
      </c>
      <c r="S51" s="6" t="e">
        <f t="shared" si="7"/>
        <v>#DIV/0!</v>
      </c>
      <c r="T51" s="6">
        <f t="shared" si="8"/>
        <v>0</v>
      </c>
      <c r="U51" s="6" t="e">
        <f t="shared" si="9"/>
        <v>#DIV/0!</v>
      </c>
    </row>
    <row r="52" spans="1:21" x14ac:dyDescent="0.25">
      <c r="A52" s="1" t="s">
        <v>37</v>
      </c>
      <c r="B52" s="2" t="s">
        <v>42</v>
      </c>
      <c r="C52" s="1">
        <v>60</v>
      </c>
      <c r="D52" s="1">
        <v>25</v>
      </c>
      <c r="E52" s="1">
        <v>3</v>
      </c>
      <c r="F52" s="1">
        <v>200</v>
      </c>
      <c r="G52" s="1"/>
      <c r="H52" s="1"/>
      <c r="I52" s="1"/>
      <c r="J52" s="1"/>
      <c r="K52" s="1">
        <f t="shared" si="0"/>
        <v>0</v>
      </c>
      <c r="L52" s="6"/>
      <c r="M52" s="6">
        <f t="shared" si="1"/>
        <v>0</v>
      </c>
      <c r="N52" s="1">
        <f t="shared" si="2"/>
        <v>200</v>
      </c>
      <c r="O52" s="6">
        <f t="shared" si="3"/>
        <v>100</v>
      </c>
      <c r="P52" s="6" t="e">
        <f t="shared" si="4"/>
        <v>#DIV/0!</v>
      </c>
      <c r="Q52" s="6" t="e">
        <f t="shared" si="5"/>
        <v>#DIV/0!</v>
      </c>
      <c r="R52" s="6" t="e">
        <f t="shared" si="6"/>
        <v>#DIV/0!</v>
      </c>
      <c r="S52" s="6" t="e">
        <f t="shared" si="7"/>
        <v>#DIV/0!</v>
      </c>
      <c r="T52" s="6">
        <f t="shared" si="8"/>
        <v>0</v>
      </c>
      <c r="U52" s="6" t="e">
        <f t="shared" si="9"/>
        <v>#DIV/0!</v>
      </c>
    </row>
    <row r="53" spans="1:21" x14ac:dyDescent="0.25">
      <c r="A53" s="1" t="s">
        <v>37</v>
      </c>
      <c r="B53" s="2" t="s">
        <v>42</v>
      </c>
      <c r="C53" s="1">
        <v>60</v>
      </c>
      <c r="D53" s="1">
        <v>25</v>
      </c>
      <c r="E53" s="1">
        <v>4</v>
      </c>
      <c r="F53" s="1">
        <v>200</v>
      </c>
      <c r="G53" s="1">
        <v>4</v>
      </c>
      <c r="H53" s="1"/>
      <c r="I53" s="1">
        <v>4</v>
      </c>
      <c r="J53" s="1"/>
      <c r="K53" s="1">
        <f t="shared" si="0"/>
        <v>4</v>
      </c>
      <c r="L53" s="6"/>
      <c r="M53" s="6">
        <f t="shared" si="1"/>
        <v>4</v>
      </c>
      <c r="N53" s="1">
        <f t="shared" si="2"/>
        <v>196</v>
      </c>
      <c r="O53" s="6">
        <f t="shared" si="3"/>
        <v>98</v>
      </c>
      <c r="P53" s="6">
        <f t="shared" si="4"/>
        <v>100</v>
      </c>
      <c r="Q53" s="6">
        <f t="shared" si="5"/>
        <v>100</v>
      </c>
      <c r="R53" s="6">
        <f t="shared" si="6"/>
        <v>0</v>
      </c>
      <c r="S53" s="6">
        <f t="shared" si="7"/>
        <v>0</v>
      </c>
      <c r="T53" s="6">
        <f t="shared" si="8"/>
        <v>2.3529411764705883</v>
      </c>
      <c r="U53" s="6">
        <f t="shared" si="9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 Months</vt:lpstr>
      <vt:lpstr>12 Months</vt:lpstr>
      <vt:lpstr>24 Months</vt:lpstr>
      <vt:lpstr>36 Months</vt:lpstr>
      <vt:lpstr>48 Months</vt:lpstr>
      <vt:lpstr>60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Singh</dc:creator>
  <cp:lastModifiedBy>Shilpa Singh</cp:lastModifiedBy>
  <dcterms:created xsi:type="dcterms:W3CDTF">2021-11-19T17:53:11Z</dcterms:created>
  <dcterms:modified xsi:type="dcterms:W3CDTF">2025-09-26T16:25:39Z</dcterms:modified>
</cp:coreProperties>
</file>