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e710ee737df902c/Obsidian/10-19 Projetos/11 Work/11.32 Doutorado UFPB/02 Análise de Imagens de Satélite/PDI/"/>
    </mc:Choice>
  </mc:AlternateContent>
  <xr:revisionPtr revIDLastSave="106" documentId="8_{37EB48AA-A0A8-4935-8579-5269779287C3}" xr6:coauthVersionLast="47" xr6:coauthVersionMax="47" xr10:uidLastSave="{D4F00479-20BD-4F27-A9A9-E1BD10278746}"/>
  <bookViews>
    <workbookView xWindow="-86" yWindow="0" windowWidth="9369" windowHeight="13080" xr2:uid="{91A8C4F4-98AE-497C-A630-36D762D9541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P33" i="1"/>
  <c r="P38" i="1"/>
  <c r="Q38" i="1" s="1"/>
  <c r="P57" i="1"/>
  <c r="P58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2" i="1"/>
  <c r="N3" i="1"/>
  <c r="P3" i="1" s="1"/>
  <c r="Q3" i="1" s="1"/>
  <c r="N4" i="1"/>
  <c r="N5" i="1"/>
  <c r="P5" i="1" s="1"/>
  <c r="N6" i="1"/>
  <c r="P6" i="1" s="1"/>
  <c r="N7" i="1"/>
  <c r="P7" i="1" s="1"/>
  <c r="N8" i="1"/>
  <c r="P8" i="1" s="1"/>
  <c r="N9" i="1"/>
  <c r="P9" i="1" s="1"/>
  <c r="N10" i="1"/>
  <c r="P10" i="1" s="1"/>
  <c r="N11" i="1"/>
  <c r="P11" i="1" s="1"/>
  <c r="N12" i="1"/>
  <c r="P12" i="1" s="1"/>
  <c r="N13" i="1"/>
  <c r="P13" i="1" s="1"/>
  <c r="N14" i="1"/>
  <c r="P14" i="1" s="1"/>
  <c r="N15" i="1"/>
  <c r="P15" i="1" s="1"/>
  <c r="N16" i="1"/>
  <c r="P16" i="1" s="1"/>
  <c r="N17" i="1"/>
  <c r="P17" i="1" s="1"/>
  <c r="N18" i="1"/>
  <c r="P18" i="1" s="1"/>
  <c r="N19" i="1"/>
  <c r="P19" i="1" s="1"/>
  <c r="N20" i="1"/>
  <c r="P20" i="1" s="1"/>
  <c r="N21" i="1"/>
  <c r="P21" i="1" s="1"/>
  <c r="N22" i="1"/>
  <c r="P22" i="1" s="1"/>
  <c r="N23" i="1"/>
  <c r="P23" i="1" s="1"/>
  <c r="N24" i="1"/>
  <c r="P24" i="1" s="1"/>
  <c r="N25" i="1"/>
  <c r="P25" i="1" s="1"/>
  <c r="N26" i="1"/>
  <c r="P26" i="1" s="1"/>
  <c r="N27" i="1"/>
  <c r="P27" i="1" s="1"/>
  <c r="N28" i="1"/>
  <c r="P28" i="1" s="1"/>
  <c r="N29" i="1"/>
  <c r="P29" i="1" s="1"/>
  <c r="N30" i="1"/>
  <c r="P30" i="1" s="1"/>
  <c r="N31" i="1"/>
  <c r="P31" i="1" s="1"/>
  <c r="N32" i="1"/>
  <c r="P32" i="1" s="1"/>
  <c r="N33" i="1"/>
  <c r="N34" i="1"/>
  <c r="P34" i="1" s="1"/>
  <c r="N35" i="1"/>
  <c r="P35" i="1" s="1"/>
  <c r="Q35" i="1" s="1"/>
  <c r="N36" i="1"/>
  <c r="P36" i="1" s="1"/>
  <c r="N37" i="1"/>
  <c r="P37" i="1" s="1"/>
  <c r="Q37" i="1" s="1"/>
  <c r="N38" i="1"/>
  <c r="N39" i="1"/>
  <c r="P39" i="1" s="1"/>
  <c r="Q39" i="1" s="1"/>
  <c r="N40" i="1"/>
  <c r="P40" i="1" s="1"/>
  <c r="Q40" i="1" s="1"/>
  <c r="N41" i="1"/>
  <c r="P41" i="1" s="1"/>
  <c r="Q41" i="1" s="1"/>
  <c r="N42" i="1"/>
  <c r="P42" i="1" s="1"/>
  <c r="Q42" i="1" s="1"/>
  <c r="N43" i="1"/>
  <c r="P43" i="1" s="1"/>
  <c r="N44" i="1"/>
  <c r="P44" i="1" s="1"/>
  <c r="N45" i="1"/>
  <c r="P45" i="1" s="1"/>
  <c r="N46" i="1"/>
  <c r="P46" i="1" s="1"/>
  <c r="N47" i="1"/>
  <c r="P47" i="1" s="1"/>
  <c r="N48" i="1"/>
  <c r="P48" i="1" s="1"/>
  <c r="Q48" i="1" s="1"/>
  <c r="N49" i="1"/>
  <c r="P49" i="1" s="1"/>
  <c r="N50" i="1"/>
  <c r="P50" i="1" s="1"/>
  <c r="N51" i="1"/>
  <c r="P51" i="1" s="1"/>
  <c r="N52" i="1"/>
  <c r="P52" i="1" s="1"/>
  <c r="N53" i="1"/>
  <c r="P53" i="1" s="1"/>
  <c r="N54" i="1"/>
  <c r="P54" i="1" s="1"/>
  <c r="N55" i="1"/>
  <c r="P55" i="1" s="1"/>
  <c r="N56" i="1"/>
  <c r="P56" i="1" s="1"/>
  <c r="N57" i="1"/>
  <c r="N58" i="1"/>
  <c r="N59" i="1"/>
  <c r="P59" i="1" s="1"/>
  <c r="N60" i="1"/>
  <c r="P60" i="1" s="1"/>
  <c r="N61" i="1"/>
  <c r="P61" i="1" s="1"/>
  <c r="N62" i="1"/>
  <c r="P62" i="1" s="1"/>
  <c r="N63" i="1"/>
  <c r="P63" i="1" s="1"/>
  <c r="N64" i="1"/>
  <c r="P64" i="1" s="1"/>
  <c r="N65" i="1"/>
  <c r="P65" i="1" s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2" i="1"/>
  <c r="H3" i="1"/>
  <c r="J3" i="1" s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39" i="1"/>
  <c r="J39" i="1" s="1"/>
  <c r="H40" i="1"/>
  <c r="J40" i="1" s="1"/>
  <c r="H41" i="1"/>
  <c r="J41" i="1" s="1"/>
  <c r="H42" i="1"/>
  <c r="J42" i="1" s="1"/>
  <c r="H43" i="1"/>
  <c r="J43" i="1" s="1"/>
  <c r="H44" i="1"/>
  <c r="J44" i="1" s="1"/>
  <c r="H45" i="1"/>
  <c r="J45" i="1" s="1"/>
  <c r="H46" i="1"/>
  <c r="J46" i="1" s="1"/>
  <c r="H47" i="1"/>
  <c r="J47" i="1" s="1"/>
  <c r="H48" i="1"/>
  <c r="J48" i="1" s="1"/>
  <c r="H49" i="1"/>
  <c r="J49" i="1" s="1"/>
  <c r="H50" i="1"/>
  <c r="J50" i="1" s="1"/>
  <c r="H51" i="1"/>
  <c r="J51" i="1" s="1"/>
  <c r="H52" i="1"/>
  <c r="J52" i="1" s="1"/>
  <c r="H53" i="1"/>
  <c r="J53" i="1" s="1"/>
  <c r="H54" i="1"/>
  <c r="J54" i="1" s="1"/>
  <c r="H55" i="1"/>
  <c r="J55" i="1" s="1"/>
  <c r="H56" i="1"/>
  <c r="J56" i="1" s="1"/>
  <c r="H57" i="1"/>
  <c r="J57" i="1" s="1"/>
  <c r="H58" i="1"/>
  <c r="J58" i="1" s="1"/>
  <c r="H59" i="1"/>
  <c r="J59" i="1" s="1"/>
  <c r="H60" i="1"/>
  <c r="J60" i="1" s="1"/>
  <c r="H61" i="1"/>
  <c r="J61" i="1" s="1"/>
  <c r="H62" i="1"/>
  <c r="J62" i="1" s="1"/>
  <c r="H63" i="1"/>
  <c r="J63" i="1" s="1"/>
  <c r="H64" i="1"/>
  <c r="J64" i="1" s="1"/>
  <c r="H65" i="1"/>
  <c r="J65" i="1" s="1"/>
  <c r="H2" i="1"/>
  <c r="J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2" i="1"/>
  <c r="E2" i="1"/>
  <c r="F2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Q56" i="1" l="1"/>
  <c r="Q60" i="1"/>
  <c r="Q59" i="1"/>
  <c r="Q64" i="1"/>
  <c r="Q55" i="1"/>
  <c r="Q52" i="1"/>
  <c r="Q53" i="1"/>
  <c r="Q45" i="1"/>
  <c r="Q43" i="1"/>
  <c r="Q22" i="1"/>
  <c r="Q30" i="1"/>
  <c r="Q29" i="1"/>
  <c r="Q23" i="1"/>
  <c r="Q20" i="1"/>
  <c r="Q28" i="1"/>
  <c r="Q24" i="1"/>
  <c r="Q12" i="1"/>
  <c r="Q9" i="1"/>
  <c r="Q27" i="1"/>
  <c r="Q26" i="1"/>
  <c r="Q13" i="1"/>
  <c r="Q6" i="1"/>
  <c r="Q5" i="1"/>
  <c r="Q63" i="1"/>
  <c r="Q54" i="1"/>
  <c r="Q16" i="1"/>
  <c r="Q15" i="1"/>
  <c r="Q21" i="1"/>
  <c r="Q62" i="1"/>
  <c r="Q47" i="1"/>
  <c r="Q44" i="1"/>
  <c r="Q10" i="1"/>
  <c r="Q4" i="1"/>
  <c r="Q61" i="1"/>
  <c r="Q49" i="1"/>
  <c r="Q17" i="1"/>
  <c r="Q32" i="1"/>
  <c r="Q14" i="1"/>
  <c r="Q34" i="1"/>
  <c r="Q65" i="1"/>
  <c r="Q33" i="1"/>
  <c r="Q2" i="1"/>
  <c r="Q8" i="1"/>
  <c r="Q7" i="1"/>
  <c r="Q36" i="1"/>
  <c r="Q31" i="1"/>
  <c r="Q58" i="1"/>
  <c r="Q50" i="1"/>
  <c r="Q46" i="1"/>
  <c r="Q19" i="1"/>
  <c r="Q25" i="1"/>
  <c r="Q57" i="1"/>
  <c r="Q51" i="1"/>
  <c r="Q18" i="1"/>
  <c r="Q11" i="1"/>
  <c r="Q66" i="1" l="1"/>
</calcChain>
</file>

<file path=xl/sharedStrings.xml><?xml version="1.0" encoding="utf-8"?>
<sst xmlns="http://schemas.openxmlformats.org/spreadsheetml/2006/main" count="18" uniqueCount="18">
  <si>
    <t>k</t>
  </si>
  <si>
    <t>f_k</t>
  </si>
  <si>
    <t>N =</t>
  </si>
  <si>
    <t>T_k</t>
  </si>
  <si>
    <t>theta_k</t>
  </si>
  <si>
    <t>c_k</t>
  </si>
  <si>
    <t>n=</t>
  </si>
  <si>
    <t>X_k=</t>
  </si>
  <si>
    <t>Total</t>
  </si>
  <si>
    <t>t1</t>
  </si>
  <si>
    <t>t2</t>
  </si>
  <si>
    <t>t3</t>
  </si>
  <si>
    <t>t4</t>
  </si>
  <si>
    <t>t4a</t>
  </si>
  <si>
    <t>t4b</t>
  </si>
  <si>
    <t>t4c</t>
  </si>
  <si>
    <t>t4d</t>
  </si>
  <si>
    <t>x_k(n)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</si>
</sst>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30"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C1BF60-8C76-4691-9944-062D4DFF7A66}" name="Tabela1" displayName="Tabela1" ref="D1:Q66" totalsRowCount="1" headerRowDxfId="27" dataDxfId="28">
  <autoFilter ref="D1:Q65" xr:uid="{62C1BF60-8C76-4691-9944-062D4DFF7A66}"/>
  <tableColumns count="14">
    <tableColumn id="1" xr3:uid="{24BE7281-144B-439B-A23F-7854DF70EAF3}" name="k" totalsRowLabel="Total" dataDxfId="29" totalsRowDxfId="13"/>
    <tableColumn id="2" xr3:uid="{7F9E34D7-D6E0-4C8F-9B48-9B4DB187E649}" name="f_k" dataDxfId="26" totalsRowDxfId="12">
      <calculatedColumnFormula>Tabela1[[#This Row],[k]]/(2*$B$1)</calculatedColumnFormula>
    </tableColumn>
    <tableColumn id="3" xr3:uid="{31DB9E74-8ADF-4F6C-A0C2-5356331EF08E}" name="T_k" dataDxfId="25" totalsRowDxfId="11">
      <calculatedColumnFormula>1/Tabela1[[#This Row],[f_k]]</calculatedColumnFormula>
    </tableColumn>
    <tableColumn id="4" xr3:uid="{D76BE633-E3A0-40C7-8A4C-ACFB9C5AFB87}" name="theta_k" dataDxfId="24" totalsRowDxfId="10">
      <calculatedColumnFormula>(Tabela1[[#This Row],[k]]*PI())/(2*$B$1)</calculatedColumnFormula>
    </tableColumn>
    <tableColumn id="5" xr3:uid="{29AC929C-3FE0-45AA-BF05-DC2C20FFC822}" name="c_k" dataDxfId="23" totalsRowDxfId="9">
      <calculatedColumnFormula>IF(Tabela1[[#This Row],[k]]=0,(1/2)^(1/2),1)</calculatedColumnFormula>
    </tableColumn>
    <tableColumn id="7" xr3:uid="{88D54E58-43C5-4A5B-A900-745450D0A01C}" name="t1" dataDxfId="22" totalsRowDxfId="8">
      <calculatedColumnFormula>SQRT(2*$B$1)</calculatedColumnFormula>
    </tableColumn>
    <tableColumn id="8" xr3:uid="{81F3BBBE-7A2E-426B-AF16-31B8A288364F}" name="t2" dataDxfId="21" totalsRowDxfId="7">
      <calculatedColumnFormula>Tabela1[[#This Row],[c_k]]</calculatedColumnFormula>
    </tableColumn>
    <tableColumn id="9" xr3:uid="{65744D36-CB6D-4E92-ADC3-D99F339FC030}" name="t3" dataDxfId="20" totalsRowDxfId="6">
      <calculatedColumnFormula>$B$2</calculatedColumnFormula>
    </tableColumn>
    <tableColumn id="10" xr3:uid="{D1E1E478-4DF4-4F02-AE81-714B4838735C}" name="t4a" dataDxfId="19" totalsRowDxfId="5">
      <calculatedColumnFormula>SQRT(2*PI())</calculatedColumnFormula>
    </tableColumn>
    <tableColumn id="11" xr3:uid="{346450F4-DDD8-4219-8F8E-3FB98914DF3E}" name="t4b" dataDxfId="18" totalsRowDxfId="4">
      <calculatedColumnFormula>Tabela1[[#This Row],[k]]/(2*$B$1)</calculatedColumnFormula>
    </tableColumn>
    <tableColumn id="12" xr3:uid="{C90C79BB-8B9A-491F-9080-E1831C88F9C3}" name="t4c" dataDxfId="17" totalsRowDxfId="3">
      <calculatedColumnFormula>$B$3</calculatedColumnFormula>
    </tableColumn>
    <tableColumn id="13" xr3:uid="{A101C527-7FD5-4ECC-B247-2F819D66490E}" name="t4d" dataDxfId="16" totalsRowDxfId="2">
      <calculatedColumnFormula>(Tabela1[[#This Row],[k]]*PI())/(2*$B$1)</calculatedColumnFormula>
    </tableColumn>
    <tableColumn id="14" xr3:uid="{E1B45252-ACE0-49A4-B7C8-42732723DBC2}" name="t4" dataDxfId="15" totalsRowDxfId="1">
      <calculatedColumnFormula>COS((Tabela1[[#This Row],[t4a]]*Tabela1[[#This Row],[t4b]]*Tabela1[[#This Row],[t4c]])+Tabela1[[#This Row],[t4d]])</calculatedColumnFormula>
    </tableColumn>
    <tableColumn id="15" xr3:uid="{D5FEF889-4A08-40DE-BCFE-9CB550E354A0}" name="x_k(n)" totalsRowFunction="sum" dataDxfId="14" totalsRowDxfId="0">
      <calculatedColumnFormula>Tabela1[[#This Row],[t1]]*Tabela1[[#This Row],[t2]]*Tabela1[[#This Row],[t3]]*Tabela1[[#This Row],[t4]]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EDAB2-82E0-4D85-BEB5-04208C9143D5}">
  <dimension ref="A1:Q66"/>
  <sheetViews>
    <sheetView tabSelected="1" topLeftCell="L47" zoomScale="115" zoomScaleNormal="115" workbookViewId="0">
      <selection activeCell="B5" sqref="B5"/>
    </sheetView>
  </sheetViews>
  <sheetFormatPr defaultRowHeight="14.6" x14ac:dyDescent="0.4"/>
  <cols>
    <col min="1" max="1" width="9.23046875" style="2"/>
    <col min="2" max="2" width="6.3828125" style="3" customWidth="1"/>
    <col min="4" max="4" width="9.23046875" style="1"/>
    <col min="5" max="5" width="12.4609375" style="4" customWidth="1"/>
    <col min="6" max="6" width="12.765625" style="5" customWidth="1"/>
    <col min="7" max="7" width="11.765625" style="5" customWidth="1"/>
  </cols>
  <sheetData>
    <row r="1" spans="1:17" x14ac:dyDescent="0.4">
      <c r="A1" s="2" t="s">
        <v>2</v>
      </c>
      <c r="B1" s="3">
        <v>64</v>
      </c>
      <c r="D1" s="1" t="s">
        <v>0</v>
      </c>
      <c r="E1" s="4" t="s">
        <v>1</v>
      </c>
      <c r="F1" s="4" t="s">
        <v>3</v>
      </c>
      <c r="G1" s="4" t="s">
        <v>4</v>
      </c>
      <c r="H1" s="1" t="s">
        <v>5</v>
      </c>
      <c r="I1" s="1" t="s">
        <v>9</v>
      </c>
      <c r="J1" s="1" t="s">
        <v>10</v>
      </c>
      <c r="K1" s="1" t="s">
        <v>11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12</v>
      </c>
      <c r="Q1" s="1" t="s">
        <v>17</v>
      </c>
    </row>
    <row r="2" spans="1:17" x14ac:dyDescent="0.4">
      <c r="A2" s="2" t="s">
        <v>7</v>
      </c>
      <c r="B2" s="3">
        <v>10</v>
      </c>
      <c r="D2" s="1">
        <v>0</v>
      </c>
      <c r="E2" s="4">
        <f>Tabela1[[#This Row],[k]]/(2*$B$1)</f>
        <v>0</v>
      </c>
      <c r="F2" s="4" t="e">
        <f>1/Tabela1[[#This Row],[f_k]]</f>
        <v>#DIV/0!</v>
      </c>
      <c r="G2" s="4">
        <f>(Tabela1[[#This Row],[k]]*PI())/(2*$B$1)</f>
        <v>0</v>
      </c>
      <c r="H2" s="4">
        <f>IF(Tabela1[[#This Row],[k]]=0,(1/2)^(1/2),1)</f>
        <v>0.70710678118654757</v>
      </c>
      <c r="I2" s="4">
        <f>SQRT(2*$B$1)</f>
        <v>11.313708498984761</v>
      </c>
      <c r="J2" s="4">
        <f>Tabela1[[#This Row],[c_k]]</f>
        <v>0.70710678118654757</v>
      </c>
      <c r="K2" s="4">
        <f>$B$2</f>
        <v>10</v>
      </c>
      <c r="L2" s="4">
        <f>SQRT(2*PI())</f>
        <v>2.5066282746310002</v>
      </c>
      <c r="M2" s="4">
        <f>Tabela1[[#This Row],[k]]/(2*$B$1)</f>
        <v>0</v>
      </c>
      <c r="N2" s="4">
        <f>$B$3</f>
        <v>63</v>
      </c>
      <c r="O2" s="4">
        <f>(Tabela1[[#This Row],[k]]*PI())/(2*$B$1)</f>
        <v>0</v>
      </c>
      <c r="P2" s="4">
        <f>COS((Tabela1[[#This Row],[t4a]]*Tabela1[[#This Row],[t4b]]*Tabela1[[#This Row],[t4c]])+Tabela1[[#This Row],[t4d]])</f>
        <v>1</v>
      </c>
      <c r="Q2" s="4">
        <f>Tabela1[[#This Row],[t1]]*Tabela1[[#This Row],[t2]]*Tabela1[[#This Row],[t3]]*Tabela1[[#This Row],[t4]]</f>
        <v>80.000000000000014</v>
      </c>
    </row>
    <row r="3" spans="1:17" x14ac:dyDescent="0.4">
      <c r="A3" s="2" t="s">
        <v>6</v>
      </c>
      <c r="B3" s="3">
        <v>63</v>
      </c>
      <c r="D3" s="1">
        <v>1</v>
      </c>
      <c r="E3" s="4">
        <f>Tabela1[[#This Row],[k]]/(2*$B$1)</f>
        <v>7.8125E-3</v>
      </c>
      <c r="F3" s="4">
        <f>1/Tabela1[[#This Row],[f_k]]</f>
        <v>128</v>
      </c>
      <c r="G3" s="4">
        <f>(Tabela1[[#This Row],[k]]*PI())/(2*$B$1)</f>
        <v>2.4543692606170259E-2</v>
      </c>
      <c r="H3" s="4">
        <f>IF(Tabela1[[#This Row],[k]]=0,(1/2)^(1/2),1)</f>
        <v>1</v>
      </c>
      <c r="I3" s="4">
        <f t="shared" ref="I3:I65" si="0">SQRT(2*$B$1)</f>
        <v>11.313708498984761</v>
      </c>
      <c r="J3" s="4">
        <f>Tabela1[[#This Row],[c_k]]</f>
        <v>1</v>
      </c>
      <c r="K3" s="4">
        <f t="shared" ref="K3:K65" si="1">$B$2</f>
        <v>10</v>
      </c>
      <c r="L3" s="4">
        <f t="shared" ref="L3:L65" si="2">SQRT(2*PI())</f>
        <v>2.5066282746310002</v>
      </c>
      <c r="M3" s="4">
        <f>Tabela1[[#This Row],[k]]/(2*$B$1)</f>
        <v>7.8125E-3</v>
      </c>
      <c r="N3" s="4">
        <f t="shared" ref="N3:N65" si="3">$B$3</f>
        <v>63</v>
      </c>
      <c r="O3" s="4">
        <f>(Tabela1[[#This Row],[k]]*PI())/(2*$B$1)</f>
        <v>2.4543692606170259E-2</v>
      </c>
      <c r="P3" s="4">
        <f>COS((Tabela1[[#This Row],[t4a]]*Tabela1[[#This Row],[t4b]]*Tabela1[[#This Row],[t4c]])+Tabela1[[#This Row],[t4d]])</f>
        <v>0.30745900202280718</v>
      </c>
      <c r="Q3" s="4">
        <f>Tabela1[[#This Row],[t1]]*Tabela1[[#This Row],[t2]]*Tabela1[[#This Row],[t3]]*Tabela1[[#This Row],[t4]]</f>
        <v>34.785015242748067</v>
      </c>
    </row>
    <row r="4" spans="1:17" x14ac:dyDescent="0.4">
      <c r="D4" s="1">
        <v>2</v>
      </c>
      <c r="E4" s="4">
        <f>Tabela1[[#This Row],[k]]/(2*$B$1)</f>
        <v>1.5625E-2</v>
      </c>
      <c r="F4" s="4">
        <f>1/Tabela1[[#This Row],[f_k]]</f>
        <v>64</v>
      </c>
      <c r="G4" s="4">
        <f>(Tabela1[[#This Row],[k]]*PI())/(2*$B$1)</f>
        <v>4.9087385212340517E-2</v>
      </c>
      <c r="H4" s="4">
        <f>IF(Tabela1[[#This Row],[k]]=0,(1/2)^(1/2),1)</f>
        <v>1</v>
      </c>
      <c r="I4" s="4">
        <f t="shared" si="0"/>
        <v>11.313708498984761</v>
      </c>
      <c r="J4" s="4">
        <f>Tabela1[[#This Row],[c_k]]</f>
        <v>1</v>
      </c>
      <c r="K4" s="4">
        <f t="shared" si="1"/>
        <v>10</v>
      </c>
      <c r="L4" s="4">
        <f t="shared" si="2"/>
        <v>2.5066282746310002</v>
      </c>
      <c r="M4" s="4">
        <f>Tabela1[[#This Row],[k]]/(2*$B$1)</f>
        <v>1.5625E-2</v>
      </c>
      <c r="N4" s="4">
        <f t="shared" si="3"/>
        <v>63</v>
      </c>
      <c r="O4" s="4">
        <f>(Tabela1[[#This Row],[k]]*PI())/(2*$B$1)</f>
        <v>4.9087385212340517E-2</v>
      </c>
      <c r="P4" s="4">
        <f>COS((Tabela1[[#This Row],[t4a]]*Tabela1[[#This Row],[t4b]]*Tabela1[[#This Row],[t4c]])+Tabela1[[#This Row],[t4d]])</f>
        <v>-0.81093792415027888</v>
      </c>
      <c r="Q4" s="4">
        <f>Tabela1[[#This Row],[t1]]*Tabela1[[#This Row],[t2]]*Tabela1[[#This Row],[t3]]*Tabela1[[#This Row],[t4]]</f>
        <v>-91.747152846080695</v>
      </c>
    </row>
    <row r="5" spans="1:17" x14ac:dyDescent="0.4">
      <c r="D5" s="1">
        <v>3</v>
      </c>
      <c r="E5" s="4">
        <f>Tabela1[[#This Row],[k]]/(2*$B$1)</f>
        <v>2.34375E-2</v>
      </c>
      <c r="F5" s="4">
        <f>1/Tabela1[[#This Row],[f_k]]</f>
        <v>42.666666666666664</v>
      </c>
      <c r="G5" s="4">
        <f>(Tabela1[[#This Row],[k]]*PI())/(2*$B$1)</f>
        <v>7.3631077818510776E-2</v>
      </c>
      <c r="H5" s="4">
        <f>IF(Tabela1[[#This Row],[k]]=0,(1/2)^(1/2),1)</f>
        <v>1</v>
      </c>
      <c r="I5" s="4">
        <f t="shared" si="0"/>
        <v>11.313708498984761</v>
      </c>
      <c r="J5" s="4">
        <f>Tabela1[[#This Row],[c_k]]</f>
        <v>1</v>
      </c>
      <c r="K5" s="4">
        <f t="shared" si="1"/>
        <v>10</v>
      </c>
      <c r="L5" s="4">
        <f t="shared" si="2"/>
        <v>2.5066282746310002</v>
      </c>
      <c r="M5" s="4">
        <f>Tabela1[[#This Row],[k]]/(2*$B$1)</f>
        <v>2.34375E-2</v>
      </c>
      <c r="N5" s="4">
        <f t="shared" si="3"/>
        <v>63</v>
      </c>
      <c r="O5" s="4">
        <f>(Tabela1[[#This Row],[k]]*PI())/(2*$B$1)</f>
        <v>7.3631077818510776E-2</v>
      </c>
      <c r="P5" s="4">
        <f>COS((Tabela1[[#This Row],[t4a]]*Tabela1[[#This Row],[t4b]]*Tabela1[[#This Row],[t4c]])+Tabela1[[#This Row],[t4d]])</f>
        <v>-0.8061193317461901</v>
      </c>
      <c r="Q5" s="4">
        <f>Tabela1[[#This Row],[t1]]*Tabela1[[#This Row],[t2]]*Tabela1[[#This Row],[t3]]*Tabela1[[#This Row],[t4]]</f>
        <v>-91.201991347727869</v>
      </c>
    </row>
    <row r="6" spans="1:17" x14ac:dyDescent="0.4">
      <c r="D6" s="1">
        <v>4</v>
      </c>
      <c r="E6" s="4">
        <f>Tabela1[[#This Row],[k]]/(2*$B$1)</f>
        <v>3.125E-2</v>
      </c>
      <c r="F6" s="4">
        <f>1/Tabela1[[#This Row],[f_k]]</f>
        <v>32</v>
      </c>
      <c r="G6" s="4">
        <f>(Tabela1[[#This Row],[k]]*PI())/(2*$B$1)</f>
        <v>9.8174770424681035E-2</v>
      </c>
      <c r="H6" s="4">
        <f>IF(Tabela1[[#This Row],[k]]=0,(1/2)^(1/2),1)</f>
        <v>1</v>
      </c>
      <c r="I6" s="4">
        <f t="shared" si="0"/>
        <v>11.313708498984761</v>
      </c>
      <c r="J6" s="4">
        <f>Tabela1[[#This Row],[c_k]]</f>
        <v>1</v>
      </c>
      <c r="K6" s="4">
        <f t="shared" si="1"/>
        <v>10</v>
      </c>
      <c r="L6" s="4">
        <f t="shared" si="2"/>
        <v>2.5066282746310002</v>
      </c>
      <c r="M6" s="4">
        <f>Tabela1[[#This Row],[k]]/(2*$B$1)</f>
        <v>3.125E-2</v>
      </c>
      <c r="N6" s="4">
        <f t="shared" si="3"/>
        <v>63</v>
      </c>
      <c r="O6" s="4">
        <f>(Tabela1[[#This Row],[k]]*PI())/(2*$B$1)</f>
        <v>9.8174770424681035E-2</v>
      </c>
      <c r="P6" s="4">
        <f>COS((Tabela1[[#This Row],[t4a]]*Tabela1[[#This Row],[t4b]]*Tabela1[[#This Row],[t4c]])+Tabela1[[#This Row],[t4d]])</f>
        <v>0.31524063365032701</v>
      </c>
      <c r="Q6" s="4">
        <f>Tabela1[[#This Row],[t1]]*Tabela1[[#This Row],[t2]]*Tabela1[[#This Row],[t3]]*Tabela1[[#This Row],[t4]]</f>
        <v>35.66540636155046</v>
      </c>
    </row>
    <row r="7" spans="1:17" x14ac:dyDescent="0.4">
      <c r="D7" s="1">
        <v>5</v>
      </c>
      <c r="E7" s="4">
        <f>Tabela1[[#This Row],[k]]/(2*$B$1)</f>
        <v>3.90625E-2</v>
      </c>
      <c r="F7" s="4">
        <f>1/Tabela1[[#This Row],[f_k]]</f>
        <v>25.6</v>
      </c>
      <c r="G7" s="4">
        <f>(Tabela1[[#This Row],[k]]*PI())/(2*$B$1)</f>
        <v>0.12271846303085129</v>
      </c>
      <c r="H7" s="4">
        <f>IF(Tabela1[[#This Row],[k]]=0,(1/2)^(1/2),1)</f>
        <v>1</v>
      </c>
      <c r="I7" s="4">
        <f t="shared" si="0"/>
        <v>11.313708498984761</v>
      </c>
      <c r="J7" s="4">
        <f>Tabela1[[#This Row],[c_k]]</f>
        <v>1</v>
      </c>
      <c r="K7" s="4">
        <f t="shared" si="1"/>
        <v>10</v>
      </c>
      <c r="L7" s="4">
        <f t="shared" si="2"/>
        <v>2.5066282746310002</v>
      </c>
      <c r="M7" s="4">
        <f>Tabela1[[#This Row],[k]]/(2*$B$1)</f>
        <v>3.90625E-2</v>
      </c>
      <c r="N7" s="4">
        <f t="shared" si="3"/>
        <v>63</v>
      </c>
      <c r="O7" s="4">
        <f>(Tabela1[[#This Row],[k]]*PI())/(2*$B$1)</f>
        <v>0.12271846303085129</v>
      </c>
      <c r="P7" s="4">
        <f>COS((Tabela1[[#This Row],[t4a]]*Tabela1[[#This Row],[t4b]]*Tabela1[[#This Row],[t4c]])+Tabela1[[#This Row],[t4d]])</f>
        <v>0.99996647298452435</v>
      </c>
      <c r="Q7" s="4">
        <f>Tabela1[[#This Row],[t1]]*Tabela1[[#This Row],[t2]]*Tabela1[[#This Row],[t3]]*Tabela1[[#This Row],[t4]]</f>
        <v>113.13329184104828</v>
      </c>
    </row>
    <row r="8" spans="1:17" x14ac:dyDescent="0.4">
      <c r="D8" s="1">
        <v>6</v>
      </c>
      <c r="E8" s="4">
        <f>Tabela1[[#This Row],[k]]/(2*$B$1)</f>
        <v>4.6875E-2</v>
      </c>
      <c r="F8" s="4">
        <f>1/Tabela1[[#This Row],[f_k]]</f>
        <v>21.333333333333332</v>
      </c>
      <c r="G8" s="4">
        <f>(Tabela1[[#This Row],[k]]*PI())/(2*$B$1)</f>
        <v>0.14726215563702155</v>
      </c>
      <c r="H8" s="4">
        <f>IF(Tabela1[[#This Row],[k]]=0,(1/2)^(1/2),1)</f>
        <v>1</v>
      </c>
      <c r="I8" s="4">
        <f t="shared" si="0"/>
        <v>11.313708498984761</v>
      </c>
      <c r="J8" s="4">
        <f>Tabela1[[#This Row],[c_k]]</f>
        <v>1</v>
      </c>
      <c r="K8" s="4">
        <f t="shared" si="1"/>
        <v>10</v>
      </c>
      <c r="L8" s="4">
        <f t="shared" si="2"/>
        <v>2.5066282746310002</v>
      </c>
      <c r="M8" s="4">
        <f>Tabela1[[#This Row],[k]]/(2*$B$1)</f>
        <v>4.6875E-2</v>
      </c>
      <c r="N8" s="4">
        <f t="shared" si="3"/>
        <v>63</v>
      </c>
      <c r="O8" s="4">
        <f>(Tabela1[[#This Row],[k]]*PI())/(2*$B$1)</f>
        <v>0.14726215563702155</v>
      </c>
      <c r="P8" s="4">
        <f>COS((Tabela1[[#This Row],[t4a]]*Tabela1[[#This Row],[t4b]]*Tabela1[[#This Row],[t4c]])+Tabela1[[#This Row],[t4d]])</f>
        <v>0.2996567540298482</v>
      </c>
      <c r="Q8" s="4">
        <f>Tabela1[[#This Row],[t1]]*Tabela1[[#This Row],[t2]]*Tabela1[[#This Row],[t3]]*Tabela1[[#This Row],[t4]]</f>
        <v>33.902291648456796</v>
      </c>
    </row>
    <row r="9" spans="1:17" x14ac:dyDescent="0.4">
      <c r="D9" s="1">
        <v>7</v>
      </c>
      <c r="E9" s="4">
        <f>Tabela1[[#This Row],[k]]/(2*$B$1)</f>
        <v>5.46875E-2</v>
      </c>
      <c r="F9" s="4">
        <f>1/Tabela1[[#This Row],[f_k]]</f>
        <v>18.285714285714285</v>
      </c>
      <c r="G9" s="4">
        <f>(Tabela1[[#This Row],[k]]*PI())/(2*$B$1)</f>
        <v>0.17180584824319181</v>
      </c>
      <c r="H9" s="4">
        <f>IF(Tabela1[[#This Row],[k]]=0,(1/2)^(1/2),1)</f>
        <v>1</v>
      </c>
      <c r="I9" s="4">
        <f t="shared" si="0"/>
        <v>11.313708498984761</v>
      </c>
      <c r="J9" s="4">
        <f>Tabela1[[#This Row],[c_k]]</f>
        <v>1</v>
      </c>
      <c r="K9" s="4">
        <f t="shared" si="1"/>
        <v>10</v>
      </c>
      <c r="L9" s="4">
        <f t="shared" si="2"/>
        <v>2.5066282746310002</v>
      </c>
      <c r="M9" s="4">
        <f>Tabela1[[#This Row],[k]]/(2*$B$1)</f>
        <v>5.46875E-2</v>
      </c>
      <c r="N9" s="4">
        <f t="shared" si="3"/>
        <v>63</v>
      </c>
      <c r="O9" s="4">
        <f>(Tabela1[[#This Row],[k]]*PI())/(2*$B$1)</f>
        <v>0.17180584824319181</v>
      </c>
      <c r="P9" s="4">
        <f>COS((Tabela1[[#This Row],[t4a]]*Tabela1[[#This Row],[t4b]]*Tabela1[[#This Row],[t4c]])+Tabela1[[#This Row],[t4d]])</f>
        <v>-0.81570213989770124</v>
      </c>
      <c r="Q9" s="4">
        <f>Tabela1[[#This Row],[t1]]*Tabela1[[#This Row],[t2]]*Tabela1[[#This Row],[t3]]*Tabela1[[#This Row],[t4]]</f>
        <v>-92.286162328006782</v>
      </c>
    </row>
    <row r="10" spans="1:17" x14ac:dyDescent="0.4">
      <c r="D10" s="1">
        <v>8</v>
      </c>
      <c r="E10" s="4">
        <f>Tabela1[[#This Row],[k]]/(2*$B$1)</f>
        <v>6.25E-2</v>
      </c>
      <c r="F10" s="4">
        <f>1/Tabela1[[#This Row],[f_k]]</f>
        <v>16</v>
      </c>
      <c r="G10" s="4">
        <f>(Tabela1[[#This Row],[k]]*PI())/(2*$B$1)</f>
        <v>0.19634954084936207</v>
      </c>
      <c r="H10" s="4">
        <f>IF(Tabela1[[#This Row],[k]]=0,(1/2)^(1/2),1)</f>
        <v>1</v>
      </c>
      <c r="I10" s="4">
        <f t="shared" si="0"/>
        <v>11.313708498984761</v>
      </c>
      <c r="J10" s="4">
        <f>Tabela1[[#This Row],[c_k]]</f>
        <v>1</v>
      </c>
      <c r="K10" s="4">
        <f t="shared" si="1"/>
        <v>10</v>
      </c>
      <c r="L10" s="4">
        <f t="shared" si="2"/>
        <v>2.5066282746310002</v>
      </c>
      <c r="M10" s="4">
        <f>Tabela1[[#This Row],[k]]/(2*$B$1)</f>
        <v>6.25E-2</v>
      </c>
      <c r="N10" s="4">
        <f t="shared" si="3"/>
        <v>63</v>
      </c>
      <c r="O10" s="4">
        <f>(Tabela1[[#This Row],[k]]*PI())/(2*$B$1)</f>
        <v>0.19634954084936207</v>
      </c>
      <c r="P10" s="4">
        <f>COS((Tabela1[[#This Row],[t4a]]*Tabela1[[#This Row],[t4b]]*Tabela1[[#This Row],[t4c]])+Tabela1[[#This Row],[t4d]])</f>
        <v>-0.80124668579148062</v>
      </c>
      <c r="Q10" s="4">
        <f>Tabela1[[#This Row],[t1]]*Tabela1[[#This Row],[t2]]*Tabela1[[#This Row],[t3]]*Tabela1[[#This Row],[t4]]</f>
        <v>-90.650714388224458</v>
      </c>
    </row>
    <row r="11" spans="1:17" x14ac:dyDescent="0.4">
      <c r="D11" s="1">
        <v>9</v>
      </c>
      <c r="E11" s="4">
        <f>Tabela1[[#This Row],[k]]/(2*$B$1)</f>
        <v>7.03125E-2</v>
      </c>
      <c r="F11" s="4">
        <f>1/Tabela1[[#This Row],[f_k]]</f>
        <v>14.222222222222221</v>
      </c>
      <c r="G11" s="4">
        <f>(Tabela1[[#This Row],[k]]*PI())/(2*$B$1)</f>
        <v>0.22089323345553233</v>
      </c>
      <c r="H11" s="4">
        <f>IF(Tabela1[[#This Row],[k]]=0,(1/2)^(1/2),1)</f>
        <v>1</v>
      </c>
      <c r="I11" s="4">
        <f t="shared" si="0"/>
        <v>11.313708498984761</v>
      </c>
      <c r="J11" s="4">
        <f>Tabela1[[#This Row],[c_k]]</f>
        <v>1</v>
      </c>
      <c r="K11" s="4">
        <f t="shared" si="1"/>
        <v>10</v>
      </c>
      <c r="L11" s="4">
        <f t="shared" si="2"/>
        <v>2.5066282746310002</v>
      </c>
      <c r="M11" s="4">
        <f>Tabela1[[#This Row],[k]]/(2*$B$1)</f>
        <v>7.03125E-2</v>
      </c>
      <c r="N11" s="4">
        <f t="shared" si="3"/>
        <v>63</v>
      </c>
      <c r="O11" s="4">
        <f>(Tabela1[[#This Row],[k]]*PI())/(2*$B$1)</f>
        <v>0.22089323345553233</v>
      </c>
      <c r="P11" s="4">
        <f>COS((Tabela1[[#This Row],[t4a]]*Tabela1[[#This Row],[t4b]]*Tabela1[[#This Row],[t4c]])+Tabela1[[#This Row],[t4d]])</f>
        <v>0.32300112712264145</v>
      </c>
      <c r="Q11" s="4">
        <f>Tabela1[[#This Row],[t1]]*Tabela1[[#This Row],[t2]]*Tabela1[[#This Row],[t3]]*Tabela1[[#This Row],[t4]]</f>
        <v>36.543405971090856</v>
      </c>
    </row>
    <row r="12" spans="1:17" x14ac:dyDescent="0.4">
      <c r="D12" s="1">
        <v>10</v>
      </c>
      <c r="E12" s="4">
        <f>Tabela1[[#This Row],[k]]/(2*$B$1)</f>
        <v>7.8125E-2</v>
      </c>
      <c r="F12" s="4">
        <f>1/Tabela1[[#This Row],[f_k]]</f>
        <v>12.8</v>
      </c>
      <c r="G12" s="4">
        <f>(Tabela1[[#This Row],[k]]*PI())/(2*$B$1)</f>
        <v>0.24543692606170259</v>
      </c>
      <c r="H12" s="4">
        <f>IF(Tabela1[[#This Row],[k]]=0,(1/2)^(1/2),1)</f>
        <v>1</v>
      </c>
      <c r="I12" s="4">
        <f t="shared" si="0"/>
        <v>11.313708498984761</v>
      </c>
      <c r="J12" s="4">
        <f>Tabela1[[#This Row],[c_k]]</f>
        <v>1</v>
      </c>
      <c r="K12" s="4">
        <f t="shared" si="1"/>
        <v>10</v>
      </c>
      <c r="L12" s="4">
        <f t="shared" si="2"/>
        <v>2.5066282746310002</v>
      </c>
      <c r="M12" s="4">
        <f>Tabela1[[#This Row],[k]]/(2*$B$1)</f>
        <v>7.8125E-2</v>
      </c>
      <c r="N12" s="4">
        <f t="shared" si="3"/>
        <v>63</v>
      </c>
      <c r="O12" s="4">
        <f>(Tabela1[[#This Row],[k]]*PI())/(2*$B$1)</f>
        <v>0.24543692606170259</v>
      </c>
      <c r="P12" s="4">
        <f>COS((Tabela1[[#This Row],[t4a]]*Tabela1[[#This Row],[t4b]]*Tabela1[[#This Row],[t4c]])+Tabela1[[#This Row],[t4d]])</f>
        <v>0.99986589418621874</v>
      </c>
      <c r="Q12" s="4">
        <f>Tabela1[[#This Row],[t1]]*Tabela1[[#This Row],[t2]]*Tabela1[[#This Row],[t3]]*Tabela1[[#This Row],[t4]]</f>
        <v>113.1219126489962</v>
      </c>
    </row>
    <row r="13" spans="1:17" x14ac:dyDescent="0.4">
      <c r="D13" s="1">
        <v>11</v>
      </c>
      <c r="E13" s="4">
        <f>Tabela1[[#This Row],[k]]/(2*$B$1)</f>
        <v>8.59375E-2</v>
      </c>
      <c r="F13" s="4">
        <f>1/Tabela1[[#This Row],[f_k]]</f>
        <v>11.636363636363637</v>
      </c>
      <c r="G13" s="4">
        <f>(Tabela1[[#This Row],[k]]*PI())/(2*$B$1)</f>
        <v>0.26998061866787282</v>
      </c>
      <c r="H13" s="4">
        <f>IF(Tabela1[[#This Row],[k]]=0,(1/2)^(1/2),1)</f>
        <v>1</v>
      </c>
      <c r="I13" s="4">
        <f t="shared" si="0"/>
        <v>11.313708498984761</v>
      </c>
      <c r="J13" s="4">
        <f>Tabela1[[#This Row],[c_k]]</f>
        <v>1</v>
      </c>
      <c r="K13" s="4">
        <f t="shared" si="1"/>
        <v>10</v>
      </c>
      <c r="L13" s="4">
        <f t="shared" si="2"/>
        <v>2.5066282746310002</v>
      </c>
      <c r="M13" s="4">
        <f>Tabela1[[#This Row],[k]]/(2*$B$1)</f>
        <v>8.59375E-2</v>
      </c>
      <c r="N13" s="4">
        <f t="shared" si="3"/>
        <v>63</v>
      </c>
      <c r="O13" s="4">
        <f>(Tabela1[[#This Row],[k]]*PI())/(2*$B$1)</f>
        <v>0.26998061866787282</v>
      </c>
      <c r="P13" s="4">
        <f>COS((Tabela1[[#This Row],[t4a]]*Tabela1[[#This Row],[t4b]]*Tabela1[[#This Row],[t4c]])+Tabela1[[#This Row],[t4d]])</f>
        <v>0.29183441284363204</v>
      </c>
      <c r="Q13" s="4">
        <f>Tabela1[[#This Row],[t1]]*Tabela1[[#This Row],[t2]]*Tabela1[[#This Row],[t3]]*Tabela1[[#This Row],[t4]]</f>
        <v>33.017294768852274</v>
      </c>
    </row>
    <row r="14" spans="1:17" x14ac:dyDescent="0.4">
      <c r="D14" s="1">
        <v>12</v>
      </c>
      <c r="E14" s="4">
        <f>Tabela1[[#This Row],[k]]/(2*$B$1)</f>
        <v>9.375E-2</v>
      </c>
      <c r="F14" s="4">
        <f>1/Tabela1[[#This Row],[f_k]]</f>
        <v>10.666666666666666</v>
      </c>
      <c r="G14" s="4">
        <f>(Tabela1[[#This Row],[k]]*PI())/(2*$B$1)</f>
        <v>0.2945243112740431</v>
      </c>
      <c r="H14" s="4">
        <f>IF(Tabela1[[#This Row],[k]]=0,(1/2)^(1/2),1)</f>
        <v>1</v>
      </c>
      <c r="I14" s="4">
        <f t="shared" si="0"/>
        <v>11.313708498984761</v>
      </c>
      <c r="J14" s="4">
        <f>Tabela1[[#This Row],[c_k]]</f>
        <v>1</v>
      </c>
      <c r="K14" s="4">
        <f t="shared" si="1"/>
        <v>10</v>
      </c>
      <c r="L14" s="4">
        <f t="shared" si="2"/>
        <v>2.5066282746310002</v>
      </c>
      <c r="M14" s="4">
        <f>Tabela1[[#This Row],[k]]/(2*$B$1)</f>
        <v>9.375E-2</v>
      </c>
      <c r="N14" s="4">
        <f t="shared" si="3"/>
        <v>63</v>
      </c>
      <c r="O14" s="4">
        <f>(Tabela1[[#This Row],[k]]*PI())/(2*$B$1)</f>
        <v>0.2945243112740431</v>
      </c>
      <c r="P14" s="4">
        <f>COS((Tabela1[[#This Row],[t4a]]*Tabela1[[#This Row],[t4b]]*Tabela1[[#This Row],[t4c]])+Tabela1[[#This Row],[t4d]])</f>
        <v>-0.82041165952859008</v>
      </c>
      <c r="Q14" s="4">
        <f>Tabela1[[#This Row],[t1]]*Tabela1[[#This Row],[t2]]*Tabela1[[#This Row],[t3]]*Tabela1[[#This Row],[t4]]</f>
        <v>-92.818983650748009</v>
      </c>
    </row>
    <row r="15" spans="1:17" x14ac:dyDescent="0.4">
      <c r="D15" s="1">
        <v>13</v>
      </c>
      <c r="E15" s="4">
        <f>Tabela1[[#This Row],[k]]/(2*$B$1)</f>
        <v>0.1015625</v>
      </c>
      <c r="F15" s="4">
        <f>1/Tabela1[[#This Row],[f_k]]</f>
        <v>9.8461538461538467</v>
      </c>
      <c r="G15" s="4">
        <f>(Tabela1[[#This Row],[k]]*PI())/(2*$B$1)</f>
        <v>0.31906800388021339</v>
      </c>
      <c r="H15" s="4">
        <f>IF(Tabela1[[#This Row],[k]]=0,(1/2)^(1/2),1)</f>
        <v>1</v>
      </c>
      <c r="I15" s="4">
        <f t="shared" si="0"/>
        <v>11.313708498984761</v>
      </c>
      <c r="J15" s="4">
        <f>Tabela1[[#This Row],[c_k]]</f>
        <v>1</v>
      </c>
      <c r="K15" s="4">
        <f t="shared" si="1"/>
        <v>10</v>
      </c>
      <c r="L15" s="4">
        <f t="shared" si="2"/>
        <v>2.5066282746310002</v>
      </c>
      <c r="M15" s="4">
        <f>Tabela1[[#This Row],[k]]/(2*$B$1)</f>
        <v>0.1015625</v>
      </c>
      <c r="N15" s="4">
        <f t="shared" si="3"/>
        <v>63</v>
      </c>
      <c r="O15" s="4">
        <f>(Tabela1[[#This Row],[k]]*PI())/(2*$B$1)</f>
        <v>0.31906800388021339</v>
      </c>
      <c r="P15" s="4">
        <f>COS((Tabela1[[#This Row],[t4a]]*Tabela1[[#This Row],[t4b]]*Tabela1[[#This Row],[t4c]])+Tabela1[[#This Row],[t4d]])</f>
        <v>-0.79632031301670114</v>
      </c>
      <c r="Q15" s="4">
        <f>Tabela1[[#This Row],[t1]]*Tabela1[[#This Row],[t2]]*Tabela1[[#This Row],[t3]]*Tabela1[[#This Row],[t4]]</f>
        <v>-90.093358932912565</v>
      </c>
    </row>
    <row r="16" spans="1:17" x14ac:dyDescent="0.4">
      <c r="D16" s="1">
        <v>14</v>
      </c>
      <c r="E16" s="4">
        <f>Tabela1[[#This Row],[k]]/(2*$B$1)</f>
        <v>0.109375</v>
      </c>
      <c r="F16" s="4">
        <f>1/Tabela1[[#This Row],[f_k]]</f>
        <v>9.1428571428571423</v>
      </c>
      <c r="G16" s="4">
        <f>(Tabela1[[#This Row],[k]]*PI())/(2*$B$1)</f>
        <v>0.34361169648638362</v>
      </c>
      <c r="H16" s="4">
        <f>IF(Tabela1[[#This Row],[k]]=0,(1/2)^(1/2),1)</f>
        <v>1</v>
      </c>
      <c r="I16" s="4">
        <f t="shared" si="0"/>
        <v>11.313708498984761</v>
      </c>
      <c r="J16" s="4">
        <f>Tabela1[[#This Row],[c_k]]</f>
        <v>1</v>
      </c>
      <c r="K16" s="4">
        <f t="shared" si="1"/>
        <v>10</v>
      </c>
      <c r="L16" s="4">
        <f t="shared" si="2"/>
        <v>2.5066282746310002</v>
      </c>
      <c r="M16" s="4">
        <f>Tabela1[[#This Row],[k]]/(2*$B$1)</f>
        <v>0.109375</v>
      </c>
      <c r="N16" s="4">
        <f t="shared" si="3"/>
        <v>63</v>
      </c>
      <c r="O16" s="4">
        <f>(Tabela1[[#This Row],[k]]*PI())/(2*$B$1)</f>
        <v>0.34361169648638362</v>
      </c>
      <c r="P16" s="4">
        <f>COS((Tabela1[[#This Row],[t4a]]*Tabela1[[#This Row],[t4b]]*Tabela1[[#This Row],[t4c]])+Tabela1[[#This Row],[t4d]])</f>
        <v>0.33073996206737805</v>
      </c>
      <c r="Q16" s="4">
        <f>Tabela1[[#This Row],[t1]]*Tabela1[[#This Row],[t2]]*Tabela1[[#This Row],[t3]]*Tabela1[[#This Row],[t4]]</f>
        <v>37.418955197955924</v>
      </c>
    </row>
    <row r="17" spans="4:17" x14ac:dyDescent="0.4">
      <c r="D17" s="1">
        <v>15</v>
      </c>
      <c r="E17" s="4">
        <f>Tabela1[[#This Row],[k]]/(2*$B$1)</f>
        <v>0.1171875</v>
      </c>
      <c r="F17" s="4">
        <f>1/Tabela1[[#This Row],[f_k]]</f>
        <v>8.5333333333333332</v>
      </c>
      <c r="G17" s="4">
        <f>(Tabela1[[#This Row],[k]]*PI())/(2*$B$1)</f>
        <v>0.36815538909255385</v>
      </c>
      <c r="H17" s="4">
        <f>IF(Tabela1[[#This Row],[k]]=0,(1/2)^(1/2),1)</f>
        <v>1</v>
      </c>
      <c r="I17" s="4">
        <f t="shared" si="0"/>
        <v>11.313708498984761</v>
      </c>
      <c r="J17" s="4">
        <f>Tabela1[[#This Row],[c_k]]</f>
        <v>1</v>
      </c>
      <c r="K17" s="4">
        <f t="shared" si="1"/>
        <v>10</v>
      </c>
      <c r="L17" s="4">
        <f t="shared" si="2"/>
        <v>2.5066282746310002</v>
      </c>
      <c r="M17" s="4">
        <f>Tabela1[[#This Row],[k]]/(2*$B$1)</f>
        <v>0.1171875</v>
      </c>
      <c r="N17" s="4">
        <f t="shared" si="3"/>
        <v>63</v>
      </c>
      <c r="O17" s="4">
        <f>(Tabela1[[#This Row],[k]]*PI())/(2*$B$1)</f>
        <v>0.36815538909255385</v>
      </c>
      <c r="P17" s="4">
        <f>COS((Tabela1[[#This Row],[t4a]]*Tabela1[[#This Row],[t4b]]*Tabela1[[#This Row],[t4c]])+Tabela1[[#This Row],[t4d]])</f>
        <v>0.99969827034929704</v>
      </c>
      <c r="Q17" s="4">
        <f>Tabela1[[#This Row],[t1]]*Tabela1[[#This Row],[t2]]*Tabela1[[#This Row],[t3]]*Tabela1[[#This Row],[t4]]</f>
        <v>113.10294817671208</v>
      </c>
    </row>
    <row r="18" spans="4:17" x14ac:dyDescent="0.4">
      <c r="D18" s="1">
        <v>16</v>
      </c>
      <c r="E18" s="4">
        <f>Tabela1[[#This Row],[k]]/(2*$B$1)</f>
        <v>0.125</v>
      </c>
      <c r="F18" s="4">
        <f>1/Tabela1[[#This Row],[f_k]]</f>
        <v>8</v>
      </c>
      <c r="G18" s="4">
        <f>(Tabela1[[#This Row],[k]]*PI())/(2*$B$1)</f>
        <v>0.39269908169872414</v>
      </c>
      <c r="H18" s="4">
        <f>IF(Tabela1[[#This Row],[k]]=0,(1/2)^(1/2),1)</f>
        <v>1</v>
      </c>
      <c r="I18" s="4">
        <f t="shared" si="0"/>
        <v>11.313708498984761</v>
      </c>
      <c r="J18" s="4">
        <f>Tabela1[[#This Row],[c_k]]</f>
        <v>1</v>
      </c>
      <c r="K18" s="4">
        <f t="shared" si="1"/>
        <v>10</v>
      </c>
      <c r="L18" s="4">
        <f t="shared" si="2"/>
        <v>2.5066282746310002</v>
      </c>
      <c r="M18" s="4">
        <f>Tabela1[[#This Row],[k]]/(2*$B$1)</f>
        <v>0.125</v>
      </c>
      <c r="N18" s="4">
        <f t="shared" si="3"/>
        <v>63</v>
      </c>
      <c r="O18" s="4">
        <f>(Tabela1[[#This Row],[k]]*PI())/(2*$B$1)</f>
        <v>0.39269908169872414</v>
      </c>
      <c r="P18" s="4">
        <f>COS((Tabela1[[#This Row],[t4a]]*Tabela1[[#This Row],[t4b]]*Tabela1[[#This Row],[t4c]])+Tabela1[[#This Row],[t4d]])</f>
        <v>0.28399250298366346</v>
      </c>
      <c r="Q18" s="4">
        <f>Tabela1[[#This Row],[t1]]*Tabela1[[#This Row],[t2]]*Tabela1[[#This Row],[t3]]*Tabela1[[#This Row],[t4]]</f>
        <v>32.130083946542285</v>
      </c>
    </row>
    <row r="19" spans="4:17" x14ac:dyDescent="0.4">
      <c r="D19" s="1">
        <v>17</v>
      </c>
      <c r="E19" s="4">
        <f>Tabela1[[#This Row],[k]]/(2*$B$1)</f>
        <v>0.1328125</v>
      </c>
      <c r="F19" s="4">
        <f>1/Tabela1[[#This Row],[f_k]]</f>
        <v>7.5294117647058822</v>
      </c>
      <c r="G19" s="4">
        <f>(Tabela1[[#This Row],[k]]*PI())/(2*$B$1)</f>
        <v>0.41724277430489443</v>
      </c>
      <c r="H19" s="4">
        <f>IF(Tabela1[[#This Row],[k]]=0,(1/2)^(1/2),1)</f>
        <v>1</v>
      </c>
      <c r="I19" s="4">
        <f t="shared" si="0"/>
        <v>11.313708498984761</v>
      </c>
      <c r="J19" s="4">
        <f>Tabela1[[#This Row],[c_k]]</f>
        <v>1</v>
      </c>
      <c r="K19" s="4">
        <f t="shared" si="1"/>
        <v>10</v>
      </c>
      <c r="L19" s="4">
        <f t="shared" si="2"/>
        <v>2.5066282746310002</v>
      </c>
      <c r="M19" s="4">
        <f>Tabela1[[#This Row],[k]]/(2*$B$1)</f>
        <v>0.1328125</v>
      </c>
      <c r="N19" s="4">
        <f t="shared" si="3"/>
        <v>63</v>
      </c>
      <c r="O19" s="4">
        <f>(Tabela1[[#This Row],[k]]*PI())/(2*$B$1)</f>
        <v>0.41724277430489443</v>
      </c>
      <c r="P19" s="4">
        <f>COS((Tabela1[[#This Row],[t4a]]*Tabela1[[#This Row],[t4b]]*Tabela1[[#This Row],[t4c]])+Tabela1[[#This Row],[t4d]])</f>
        <v>-0.82506616725066495</v>
      </c>
      <c r="Q19" s="4">
        <f>Tabela1[[#This Row],[t1]]*Tabela1[[#This Row],[t2]]*Tabela1[[#This Row],[t3]]*Tabela1[[#This Row],[t4]]</f>
        <v>-93.345581086486305</v>
      </c>
    </row>
    <row r="20" spans="4:17" x14ac:dyDescent="0.4">
      <c r="D20" s="1">
        <v>18</v>
      </c>
      <c r="E20" s="4">
        <f>Tabela1[[#This Row],[k]]/(2*$B$1)</f>
        <v>0.140625</v>
      </c>
      <c r="F20" s="4">
        <f>1/Tabela1[[#This Row],[f_k]]</f>
        <v>7.1111111111111107</v>
      </c>
      <c r="G20" s="4">
        <f>(Tabela1[[#This Row],[k]]*PI())/(2*$B$1)</f>
        <v>0.44178646691106466</v>
      </c>
      <c r="H20" s="4">
        <f>IF(Tabela1[[#This Row],[k]]=0,(1/2)^(1/2),1)</f>
        <v>1</v>
      </c>
      <c r="I20" s="4">
        <f t="shared" si="0"/>
        <v>11.313708498984761</v>
      </c>
      <c r="J20" s="4">
        <f>Tabela1[[#This Row],[c_k]]</f>
        <v>1</v>
      </c>
      <c r="K20" s="4">
        <f t="shared" si="1"/>
        <v>10</v>
      </c>
      <c r="L20" s="4">
        <f t="shared" si="2"/>
        <v>2.5066282746310002</v>
      </c>
      <c r="M20" s="4">
        <f>Tabela1[[#This Row],[k]]/(2*$B$1)</f>
        <v>0.140625</v>
      </c>
      <c r="N20" s="4">
        <f t="shared" si="3"/>
        <v>63</v>
      </c>
      <c r="O20" s="4">
        <f>(Tabela1[[#This Row],[k]]*PI())/(2*$B$1)</f>
        <v>0.44178646691106466</v>
      </c>
      <c r="P20" s="4">
        <f>COS((Tabela1[[#This Row],[t4a]]*Tabela1[[#This Row],[t4b]]*Tabela1[[#This Row],[t4c]])+Tabela1[[#This Row],[t4d]])</f>
        <v>-0.7913405437550064</v>
      </c>
      <c r="Q20" s="4">
        <f>Tabela1[[#This Row],[t1]]*Tabela1[[#This Row],[t2]]*Tabela1[[#This Row],[t3]]*Tabela1[[#This Row],[t4]]</f>
        <v>-89.529962354722372</v>
      </c>
    </row>
    <row r="21" spans="4:17" x14ac:dyDescent="0.4">
      <c r="D21" s="1">
        <v>19</v>
      </c>
      <c r="E21" s="4">
        <f>Tabela1[[#This Row],[k]]/(2*$B$1)</f>
        <v>0.1484375</v>
      </c>
      <c r="F21" s="4">
        <f>1/Tabela1[[#This Row],[f_k]]</f>
        <v>6.7368421052631575</v>
      </c>
      <c r="G21" s="4">
        <f>(Tabela1[[#This Row],[k]]*PI())/(2*$B$1)</f>
        <v>0.46633015951723489</v>
      </c>
      <c r="H21" s="4">
        <f>IF(Tabela1[[#This Row],[k]]=0,(1/2)^(1/2),1)</f>
        <v>1</v>
      </c>
      <c r="I21" s="4">
        <f t="shared" si="0"/>
        <v>11.313708498984761</v>
      </c>
      <c r="J21" s="4">
        <f>Tabela1[[#This Row],[c_k]]</f>
        <v>1</v>
      </c>
      <c r="K21" s="4">
        <f t="shared" si="1"/>
        <v>10</v>
      </c>
      <c r="L21" s="4">
        <f t="shared" si="2"/>
        <v>2.5066282746310002</v>
      </c>
      <c r="M21" s="4">
        <f>Tabela1[[#This Row],[k]]/(2*$B$1)</f>
        <v>0.1484375</v>
      </c>
      <c r="N21" s="4">
        <f t="shared" si="3"/>
        <v>63</v>
      </c>
      <c r="O21" s="4">
        <f>(Tabela1[[#This Row],[k]]*PI())/(2*$B$1)</f>
        <v>0.46633015951723489</v>
      </c>
      <c r="P21" s="4">
        <f>COS((Tabela1[[#This Row],[t4a]]*Tabela1[[#This Row],[t4b]]*Tabela1[[#This Row],[t4c]])+Tabela1[[#This Row],[t4d]])</f>
        <v>0.33845661956446632</v>
      </c>
      <c r="Q21" s="4">
        <f>Tabela1[[#This Row],[t1]]*Tabela1[[#This Row],[t2]]*Tabela1[[#This Row],[t3]]*Tabela1[[#This Row],[t4]]</f>
        <v>38.291995333041548</v>
      </c>
    </row>
    <row r="22" spans="4:17" x14ac:dyDescent="0.4">
      <c r="D22" s="1">
        <v>20</v>
      </c>
      <c r="E22" s="4">
        <f>Tabela1[[#This Row],[k]]/(2*$B$1)</f>
        <v>0.15625</v>
      </c>
      <c r="F22" s="4">
        <f>1/Tabela1[[#This Row],[f_k]]</f>
        <v>6.4</v>
      </c>
      <c r="G22" s="4">
        <f>(Tabela1[[#This Row],[k]]*PI())/(2*$B$1)</f>
        <v>0.49087385212340517</v>
      </c>
      <c r="H22" s="4">
        <f>IF(Tabela1[[#This Row],[k]]=0,(1/2)^(1/2),1)</f>
        <v>1</v>
      </c>
      <c r="I22" s="4">
        <f t="shared" si="0"/>
        <v>11.313708498984761</v>
      </c>
      <c r="J22" s="4">
        <f>Tabela1[[#This Row],[c_k]]</f>
        <v>1</v>
      </c>
      <c r="K22" s="4">
        <f t="shared" si="1"/>
        <v>10</v>
      </c>
      <c r="L22" s="4">
        <f t="shared" si="2"/>
        <v>2.5066282746310002</v>
      </c>
      <c r="M22" s="4">
        <f>Tabela1[[#This Row],[k]]/(2*$B$1)</f>
        <v>0.15625</v>
      </c>
      <c r="N22" s="4">
        <f t="shared" si="3"/>
        <v>63</v>
      </c>
      <c r="O22" s="4">
        <f>(Tabela1[[#This Row],[k]]*PI())/(2*$B$1)</f>
        <v>0.49087385212340517</v>
      </c>
      <c r="P22" s="4">
        <f>COS((Tabela1[[#This Row],[t4a]]*Tabela1[[#This Row],[t4b]]*Tabela1[[#This Row],[t4c]])+Tabela1[[#This Row],[t4d]])</f>
        <v>0.9994636127136135</v>
      </c>
      <c r="Q22" s="4">
        <f>Tabela1[[#This Row],[t1]]*Tabela1[[#This Row],[t2]]*Tabela1[[#This Row],[t3]]*Tabela1[[#This Row],[t4]]</f>
        <v>113.07639969584022</v>
      </c>
    </row>
    <row r="23" spans="4:17" x14ac:dyDescent="0.4">
      <c r="D23" s="1">
        <v>21</v>
      </c>
      <c r="E23" s="4">
        <f>Tabela1[[#This Row],[k]]/(2*$B$1)</f>
        <v>0.1640625</v>
      </c>
      <c r="F23" s="4">
        <f>1/Tabela1[[#This Row],[f_k]]</f>
        <v>6.0952380952380949</v>
      </c>
      <c r="G23" s="4">
        <f>(Tabela1[[#This Row],[k]]*PI())/(2*$B$1)</f>
        <v>0.51541754472957546</v>
      </c>
      <c r="H23" s="4">
        <f>IF(Tabela1[[#This Row],[k]]=0,(1/2)^(1/2),1)</f>
        <v>1</v>
      </c>
      <c r="I23" s="4">
        <f t="shared" si="0"/>
        <v>11.313708498984761</v>
      </c>
      <c r="J23" s="4">
        <f>Tabela1[[#This Row],[c_k]]</f>
        <v>1</v>
      </c>
      <c r="K23" s="4">
        <f t="shared" si="1"/>
        <v>10</v>
      </c>
      <c r="L23" s="4">
        <f t="shared" si="2"/>
        <v>2.5066282746310002</v>
      </c>
      <c r="M23" s="4">
        <f>Tabela1[[#This Row],[k]]/(2*$B$1)</f>
        <v>0.1640625</v>
      </c>
      <c r="N23" s="4">
        <f t="shared" si="3"/>
        <v>63</v>
      </c>
      <c r="O23" s="4">
        <f>(Tabela1[[#This Row],[k]]*PI())/(2*$B$1)</f>
        <v>0.51541754472957546</v>
      </c>
      <c r="P23" s="4">
        <f>COS((Tabela1[[#This Row],[t4a]]*Tabela1[[#This Row],[t4b]]*Tabela1[[#This Row],[t4c]])+Tabela1[[#This Row],[t4d]])</f>
        <v>0.27613155028160652</v>
      </c>
      <c r="Q23" s="4">
        <f>Tabela1[[#This Row],[t1]]*Tabela1[[#This Row],[t2]]*Tabela1[[#This Row],[t3]]*Tabela1[[#This Row],[t4]]</f>
        <v>31.240718672588496</v>
      </c>
    </row>
    <row r="24" spans="4:17" x14ac:dyDescent="0.4">
      <c r="D24" s="1">
        <v>22</v>
      </c>
      <c r="E24" s="4">
        <f>Tabela1[[#This Row],[k]]/(2*$B$1)</f>
        <v>0.171875</v>
      </c>
      <c r="F24" s="4">
        <f>1/Tabela1[[#This Row],[f_k]]</f>
        <v>5.8181818181818183</v>
      </c>
      <c r="G24" s="4">
        <f>(Tabela1[[#This Row],[k]]*PI())/(2*$B$1)</f>
        <v>0.53996123733574564</v>
      </c>
      <c r="H24" s="4">
        <f>IF(Tabela1[[#This Row],[k]]=0,(1/2)^(1/2),1)</f>
        <v>1</v>
      </c>
      <c r="I24" s="4">
        <f t="shared" si="0"/>
        <v>11.313708498984761</v>
      </c>
      <c r="J24" s="4">
        <f>Tabela1[[#This Row],[c_k]]</f>
        <v>1</v>
      </c>
      <c r="K24" s="4">
        <f t="shared" si="1"/>
        <v>10</v>
      </c>
      <c r="L24" s="4">
        <f t="shared" si="2"/>
        <v>2.5066282746310002</v>
      </c>
      <c r="M24" s="4">
        <f>Tabela1[[#This Row],[k]]/(2*$B$1)</f>
        <v>0.171875</v>
      </c>
      <c r="N24" s="4">
        <f t="shared" si="3"/>
        <v>63</v>
      </c>
      <c r="O24" s="4">
        <f>(Tabela1[[#This Row],[k]]*PI())/(2*$B$1)</f>
        <v>0.53996123733574564</v>
      </c>
      <c r="P24" s="4">
        <f>COS((Tabela1[[#This Row],[t4a]]*Tabela1[[#This Row],[t4b]]*Tabela1[[#This Row],[t4c]])+Tabela1[[#This Row],[t4d]])</f>
        <v>-0.82966535096042515</v>
      </c>
      <c r="Q24" s="4">
        <f>Tabela1[[#This Row],[t1]]*Tabela1[[#This Row],[t2]]*Tabela1[[#This Row],[t3]]*Tabela1[[#This Row],[t4]]</f>
        <v>-93.86591932474137</v>
      </c>
    </row>
    <row r="25" spans="4:17" x14ac:dyDescent="0.4">
      <c r="D25" s="1">
        <v>23</v>
      </c>
      <c r="E25" s="4">
        <f>Tabela1[[#This Row],[k]]/(2*$B$1)</f>
        <v>0.1796875</v>
      </c>
      <c r="F25" s="4">
        <f>1/Tabela1[[#This Row],[f_k]]</f>
        <v>5.5652173913043477</v>
      </c>
      <c r="G25" s="4">
        <f>(Tabela1[[#This Row],[k]]*PI())/(2*$B$1)</f>
        <v>0.56450492994191592</v>
      </c>
      <c r="H25" s="4">
        <f>IF(Tabela1[[#This Row],[k]]=0,(1/2)^(1/2),1)</f>
        <v>1</v>
      </c>
      <c r="I25" s="4">
        <f t="shared" si="0"/>
        <v>11.313708498984761</v>
      </c>
      <c r="J25" s="4">
        <f>Tabela1[[#This Row],[c_k]]</f>
        <v>1</v>
      </c>
      <c r="K25" s="4">
        <f t="shared" si="1"/>
        <v>10</v>
      </c>
      <c r="L25" s="4">
        <f t="shared" si="2"/>
        <v>2.5066282746310002</v>
      </c>
      <c r="M25" s="4">
        <f>Tabela1[[#This Row],[k]]/(2*$B$1)</f>
        <v>0.1796875</v>
      </c>
      <c r="N25" s="4">
        <f t="shared" si="3"/>
        <v>63</v>
      </c>
      <c r="O25" s="4">
        <f>(Tabela1[[#This Row],[k]]*PI())/(2*$B$1)</f>
        <v>0.56450492994191592</v>
      </c>
      <c r="P25" s="4">
        <f>COS((Tabela1[[#This Row],[t4a]]*Tabela1[[#This Row],[t4b]]*Tabela1[[#This Row],[t4c]])+Tabela1[[#This Row],[t4d]])</f>
        <v>-0.7863077119199976</v>
      </c>
      <c r="Q25" s="4">
        <f>Tabela1[[#This Row],[t1]]*Tabela1[[#This Row],[t2]]*Tabela1[[#This Row],[t3]]*Tabela1[[#This Row],[t4]]</f>
        <v>-88.96056243166538</v>
      </c>
    </row>
    <row r="26" spans="4:17" x14ac:dyDescent="0.4">
      <c r="D26" s="1">
        <v>24</v>
      </c>
      <c r="E26" s="4">
        <f>Tabela1[[#This Row],[k]]/(2*$B$1)</f>
        <v>0.1875</v>
      </c>
      <c r="F26" s="4">
        <f>1/Tabela1[[#This Row],[f_k]]</f>
        <v>5.333333333333333</v>
      </c>
      <c r="G26" s="4">
        <f>(Tabela1[[#This Row],[k]]*PI())/(2*$B$1)</f>
        <v>0.58904862254808621</v>
      </c>
      <c r="H26" s="4">
        <f>IF(Tabela1[[#This Row],[k]]=0,(1/2)^(1/2),1)</f>
        <v>1</v>
      </c>
      <c r="I26" s="4">
        <f t="shared" si="0"/>
        <v>11.313708498984761</v>
      </c>
      <c r="J26" s="4">
        <f>Tabela1[[#This Row],[c_k]]</f>
        <v>1</v>
      </c>
      <c r="K26" s="4">
        <f t="shared" si="1"/>
        <v>10</v>
      </c>
      <c r="L26" s="4">
        <f t="shared" si="2"/>
        <v>2.5066282746310002</v>
      </c>
      <c r="M26" s="4">
        <f>Tabela1[[#This Row],[k]]/(2*$B$1)</f>
        <v>0.1875</v>
      </c>
      <c r="N26" s="4">
        <f t="shared" si="3"/>
        <v>63</v>
      </c>
      <c r="O26" s="4">
        <f>(Tabela1[[#This Row],[k]]*PI())/(2*$B$1)</f>
        <v>0.58904862254808621</v>
      </c>
      <c r="P26" s="4">
        <f>COS((Tabela1[[#This Row],[t4a]]*Tabela1[[#This Row],[t4b]]*Tabela1[[#This Row],[t4c]])+Tabela1[[#This Row],[t4d]])</f>
        <v>0.34615058218091055</v>
      </c>
      <c r="Q26" s="4">
        <f>Tabela1[[#This Row],[t1]]*Tabela1[[#This Row],[t2]]*Tabela1[[#This Row],[t3]]*Tabela1[[#This Row],[t4]]</f>
        <v>39.162467835486908</v>
      </c>
    </row>
    <row r="27" spans="4:17" x14ac:dyDescent="0.4">
      <c r="D27" s="1">
        <v>25</v>
      </c>
      <c r="E27" s="4">
        <f>Tabela1[[#This Row],[k]]/(2*$B$1)</f>
        <v>0.1953125</v>
      </c>
      <c r="F27" s="4">
        <f>1/Tabela1[[#This Row],[f_k]]</f>
        <v>5.12</v>
      </c>
      <c r="G27" s="4">
        <f>(Tabela1[[#This Row],[k]]*PI())/(2*$B$1)</f>
        <v>0.6135923151542565</v>
      </c>
      <c r="H27" s="4">
        <f>IF(Tabela1[[#This Row],[k]]=0,(1/2)^(1/2),1)</f>
        <v>1</v>
      </c>
      <c r="I27" s="4">
        <f t="shared" si="0"/>
        <v>11.313708498984761</v>
      </c>
      <c r="J27" s="4">
        <f>Tabela1[[#This Row],[c_k]]</f>
        <v>1</v>
      </c>
      <c r="K27" s="4">
        <f t="shared" si="1"/>
        <v>10</v>
      </c>
      <c r="L27" s="4">
        <f t="shared" si="2"/>
        <v>2.5066282746310002</v>
      </c>
      <c r="M27" s="4">
        <f>Tabela1[[#This Row],[k]]/(2*$B$1)</f>
        <v>0.1953125</v>
      </c>
      <c r="N27" s="4">
        <f t="shared" si="3"/>
        <v>63</v>
      </c>
      <c r="O27" s="4">
        <f>(Tabela1[[#This Row],[k]]*PI())/(2*$B$1)</f>
        <v>0.6135923151542565</v>
      </c>
      <c r="P27" s="4">
        <f>COS((Tabela1[[#This Row],[t4a]]*Tabela1[[#This Row],[t4b]]*Tabela1[[#This Row],[t4c]])+Tabela1[[#This Row],[t4d]])</f>
        <v>0.9991619370139081</v>
      </c>
      <c r="Q27" s="4">
        <f>Tabela1[[#This Row],[t1]]*Tabela1[[#This Row],[t2]]*Tabela1[[#This Row],[t3]]*Tabela1[[#This Row],[t4]]</f>
        <v>113.04226898656329</v>
      </c>
    </row>
    <row r="28" spans="4:17" x14ac:dyDescent="0.4">
      <c r="D28" s="1">
        <v>26</v>
      </c>
      <c r="E28" s="4">
        <f>Tabela1[[#This Row],[k]]/(2*$B$1)</f>
        <v>0.203125</v>
      </c>
      <c r="F28" s="4">
        <f>1/Tabela1[[#This Row],[f_k]]</f>
        <v>4.9230769230769234</v>
      </c>
      <c r="G28" s="4">
        <f>(Tabela1[[#This Row],[k]]*PI())/(2*$B$1)</f>
        <v>0.63813600776042678</v>
      </c>
      <c r="H28" s="4">
        <f>IF(Tabela1[[#This Row],[k]]=0,(1/2)^(1/2),1)</f>
        <v>1</v>
      </c>
      <c r="I28" s="4">
        <f t="shared" si="0"/>
        <v>11.313708498984761</v>
      </c>
      <c r="J28" s="4">
        <f>Tabela1[[#This Row],[c_k]]</f>
        <v>1</v>
      </c>
      <c r="K28" s="4">
        <f t="shared" si="1"/>
        <v>10</v>
      </c>
      <c r="L28" s="4">
        <f t="shared" si="2"/>
        <v>2.5066282746310002</v>
      </c>
      <c r="M28" s="4">
        <f>Tabela1[[#This Row],[k]]/(2*$B$1)</f>
        <v>0.203125</v>
      </c>
      <c r="N28" s="4">
        <f t="shared" si="3"/>
        <v>63</v>
      </c>
      <c r="O28" s="4">
        <f>(Tabela1[[#This Row],[k]]*PI())/(2*$B$1)</f>
        <v>0.63813600776042678</v>
      </c>
      <c r="P28" s="4">
        <f>COS((Tabela1[[#This Row],[t4a]]*Tabela1[[#This Row],[t4b]]*Tabela1[[#This Row],[t4c]])+Tabela1[[#This Row],[t4d]])</f>
        <v>0.26825208184603372</v>
      </c>
      <c r="Q28" s="4">
        <f>Tabela1[[#This Row],[t1]]*Tabela1[[#This Row],[t2]]*Tabela1[[#This Row],[t3]]*Tabela1[[#This Row],[t4]]</f>
        <v>30.349258582518274</v>
      </c>
    </row>
    <row r="29" spans="4:17" x14ac:dyDescent="0.4">
      <c r="D29" s="1">
        <v>27</v>
      </c>
      <c r="E29" s="4">
        <f>Tabela1[[#This Row],[k]]/(2*$B$1)</f>
        <v>0.2109375</v>
      </c>
      <c r="F29" s="4">
        <f>1/Tabela1[[#This Row],[f_k]]</f>
        <v>4.7407407407407405</v>
      </c>
      <c r="G29" s="4">
        <f>(Tabela1[[#This Row],[k]]*PI())/(2*$B$1)</f>
        <v>0.66267970036659696</v>
      </c>
      <c r="H29" s="4">
        <f>IF(Tabela1[[#This Row],[k]]=0,(1/2)^(1/2),1)</f>
        <v>1</v>
      </c>
      <c r="I29" s="4">
        <f t="shared" si="0"/>
        <v>11.313708498984761</v>
      </c>
      <c r="J29" s="4">
        <f>Tabela1[[#This Row],[c_k]]</f>
        <v>1</v>
      </c>
      <c r="K29" s="4">
        <f t="shared" si="1"/>
        <v>10</v>
      </c>
      <c r="L29" s="4">
        <f t="shared" si="2"/>
        <v>2.5066282746310002</v>
      </c>
      <c r="M29" s="4">
        <f>Tabela1[[#This Row],[k]]/(2*$B$1)</f>
        <v>0.2109375</v>
      </c>
      <c r="N29" s="4">
        <f t="shared" si="3"/>
        <v>63</v>
      </c>
      <c r="O29" s="4">
        <f>(Tabela1[[#This Row],[k]]*PI())/(2*$B$1)</f>
        <v>0.66267970036659696</v>
      </c>
      <c r="P29" s="4">
        <f>COS((Tabela1[[#This Row],[t4a]]*Tabela1[[#This Row],[t4b]]*Tabela1[[#This Row],[t4c]])+Tabela1[[#This Row],[t4d]])</f>
        <v>-0.83420890226406064</v>
      </c>
      <c r="Q29" s="4">
        <f>Tabela1[[#This Row],[t1]]*Tabela1[[#This Row],[t2]]*Tabela1[[#This Row],[t3]]*Tabela1[[#This Row],[t4]]</f>
        <v>-94.379963474736499</v>
      </c>
    </row>
    <row r="30" spans="4:17" x14ac:dyDescent="0.4">
      <c r="D30" s="1">
        <v>28</v>
      </c>
      <c r="E30" s="4">
        <f>Tabela1[[#This Row],[k]]/(2*$B$1)</f>
        <v>0.21875</v>
      </c>
      <c r="F30" s="4">
        <f>1/Tabela1[[#This Row],[f_k]]</f>
        <v>4.5714285714285712</v>
      </c>
      <c r="G30" s="4">
        <f>(Tabela1[[#This Row],[k]]*PI())/(2*$B$1)</f>
        <v>0.68722339297276724</v>
      </c>
      <c r="H30" s="4">
        <f>IF(Tabela1[[#This Row],[k]]=0,(1/2)^(1/2),1)</f>
        <v>1</v>
      </c>
      <c r="I30" s="4">
        <f t="shared" si="0"/>
        <v>11.313708498984761</v>
      </c>
      <c r="J30" s="4">
        <f>Tabela1[[#This Row],[c_k]]</f>
        <v>1</v>
      </c>
      <c r="K30" s="4">
        <f t="shared" si="1"/>
        <v>10</v>
      </c>
      <c r="L30" s="4">
        <f t="shared" si="2"/>
        <v>2.5066282746310002</v>
      </c>
      <c r="M30" s="4">
        <f>Tabela1[[#This Row],[k]]/(2*$B$1)</f>
        <v>0.21875</v>
      </c>
      <c r="N30" s="4">
        <f t="shared" si="3"/>
        <v>63</v>
      </c>
      <c r="O30" s="4">
        <f>(Tabela1[[#This Row],[k]]*PI())/(2*$B$1)</f>
        <v>0.68722339297276724</v>
      </c>
      <c r="P30" s="4">
        <f>COS((Tabela1[[#This Row],[t4a]]*Tabela1[[#This Row],[t4b]]*Tabela1[[#This Row],[t4c]])+Tabela1[[#This Row],[t4d]])</f>
        <v>-0.78122215498333869</v>
      </c>
      <c r="Q30" s="4">
        <f>Tabela1[[#This Row],[t1]]*Tabela1[[#This Row],[t2]]*Tabela1[[#This Row],[t3]]*Tabela1[[#This Row],[t4]]</f>
        <v>-88.385197344301886</v>
      </c>
    </row>
    <row r="31" spans="4:17" x14ac:dyDescent="0.4">
      <c r="D31" s="1">
        <v>29</v>
      </c>
      <c r="E31" s="4">
        <f>Tabela1[[#This Row],[k]]/(2*$B$1)</f>
        <v>0.2265625</v>
      </c>
      <c r="F31" s="4">
        <f>1/Tabela1[[#This Row],[f_k]]</f>
        <v>4.4137931034482758</v>
      </c>
      <c r="G31" s="4">
        <f>(Tabela1[[#This Row],[k]]*PI())/(2*$B$1)</f>
        <v>0.71176708557893753</v>
      </c>
      <c r="H31" s="4">
        <f>IF(Tabela1[[#This Row],[k]]=0,(1/2)^(1/2),1)</f>
        <v>1</v>
      </c>
      <c r="I31" s="4">
        <f t="shared" si="0"/>
        <v>11.313708498984761</v>
      </c>
      <c r="J31" s="4">
        <f>Tabela1[[#This Row],[c_k]]</f>
        <v>1</v>
      </c>
      <c r="K31" s="4">
        <f t="shared" si="1"/>
        <v>10</v>
      </c>
      <c r="L31" s="4">
        <f t="shared" si="2"/>
        <v>2.5066282746310002</v>
      </c>
      <c r="M31" s="4">
        <f>Tabela1[[#This Row],[k]]/(2*$B$1)</f>
        <v>0.2265625</v>
      </c>
      <c r="N31" s="4">
        <f t="shared" si="3"/>
        <v>63</v>
      </c>
      <c r="O31" s="4">
        <f>(Tabela1[[#This Row],[k]]*PI())/(2*$B$1)</f>
        <v>0.71176708557893753</v>
      </c>
      <c r="P31" s="4">
        <f>COS((Tabela1[[#This Row],[t4a]]*Tabela1[[#This Row],[t4b]]*Tabela1[[#This Row],[t4c]])+Tabela1[[#This Row],[t4d]])</f>
        <v>0.35382133400550009</v>
      </c>
      <c r="Q31" s="4">
        <f>Tabela1[[#This Row],[t1]]*Tabela1[[#This Row],[t2]]*Tabela1[[#This Row],[t3]]*Tabela1[[#This Row],[t4]]</f>
        <v>40.030314336601521</v>
      </c>
    </row>
    <row r="32" spans="4:17" x14ac:dyDescent="0.4">
      <c r="D32" s="1">
        <v>30</v>
      </c>
      <c r="E32" s="4">
        <f>Tabela1[[#This Row],[k]]/(2*$B$1)</f>
        <v>0.234375</v>
      </c>
      <c r="F32" s="4">
        <f>1/Tabela1[[#This Row],[f_k]]</f>
        <v>4.2666666666666666</v>
      </c>
      <c r="G32" s="4">
        <f>(Tabela1[[#This Row],[k]]*PI())/(2*$B$1)</f>
        <v>0.73631077818510771</v>
      </c>
      <c r="H32" s="4">
        <f>IF(Tabela1[[#This Row],[k]]=0,(1/2)^(1/2),1)</f>
        <v>1</v>
      </c>
      <c r="I32" s="4">
        <f t="shared" si="0"/>
        <v>11.313708498984761</v>
      </c>
      <c r="J32" s="4">
        <f>Tabela1[[#This Row],[c_k]]</f>
        <v>1</v>
      </c>
      <c r="K32" s="4">
        <f t="shared" si="1"/>
        <v>10</v>
      </c>
      <c r="L32" s="4">
        <f t="shared" si="2"/>
        <v>2.5066282746310002</v>
      </c>
      <c r="M32" s="4">
        <f>Tabela1[[#This Row],[k]]/(2*$B$1)</f>
        <v>0.234375</v>
      </c>
      <c r="N32" s="4">
        <f t="shared" si="3"/>
        <v>63</v>
      </c>
      <c r="O32" s="4">
        <f>(Tabela1[[#This Row],[k]]*PI())/(2*$B$1)</f>
        <v>0.73631077818510771</v>
      </c>
      <c r="P32" s="4">
        <f>COS((Tabela1[[#This Row],[t4a]]*Tabela1[[#This Row],[t4b]]*Tabela1[[#This Row],[t4c]])+Tabela1[[#This Row],[t4d]])</f>
        <v>0.99879326347875252</v>
      </c>
      <c r="Q32" s="4">
        <f>Tabela1[[#This Row],[t1]]*Tabela1[[#This Row],[t2]]*Tabela1[[#This Row],[t3]]*Tabela1[[#This Row],[t4]]</f>
        <v>113.00055833748289</v>
      </c>
    </row>
    <row r="33" spans="4:17" x14ac:dyDescent="0.4">
      <c r="D33" s="1">
        <v>31</v>
      </c>
      <c r="E33" s="4">
        <f>Tabela1[[#This Row],[k]]/(2*$B$1)</f>
        <v>0.2421875</v>
      </c>
      <c r="F33" s="4">
        <f>1/Tabela1[[#This Row],[f_k]]</f>
        <v>4.129032258064516</v>
      </c>
      <c r="G33" s="4">
        <f>(Tabela1[[#This Row],[k]]*PI())/(2*$B$1)</f>
        <v>0.76085447079127799</v>
      </c>
      <c r="H33" s="4">
        <f>IF(Tabela1[[#This Row],[k]]=0,(1/2)^(1/2),1)</f>
        <v>1</v>
      </c>
      <c r="I33" s="4">
        <f t="shared" si="0"/>
        <v>11.313708498984761</v>
      </c>
      <c r="J33" s="4">
        <f>Tabela1[[#This Row],[c_k]]</f>
        <v>1</v>
      </c>
      <c r="K33" s="4">
        <f t="shared" si="1"/>
        <v>10</v>
      </c>
      <c r="L33" s="4">
        <f t="shared" si="2"/>
        <v>2.5066282746310002</v>
      </c>
      <c r="M33" s="4">
        <f>Tabela1[[#This Row],[k]]/(2*$B$1)</f>
        <v>0.2421875</v>
      </c>
      <c r="N33" s="4">
        <f t="shared" si="3"/>
        <v>63</v>
      </c>
      <c r="O33" s="4">
        <f>(Tabela1[[#This Row],[k]]*PI())/(2*$B$1)</f>
        <v>0.76085447079127799</v>
      </c>
      <c r="P33" s="4">
        <f>COS((Tabela1[[#This Row],[t4a]]*Tabela1[[#This Row],[t4b]]*Tabela1[[#This Row],[t4c]])+Tabela1[[#This Row],[t4d]])</f>
        <v>0.26035462602705861</v>
      </c>
      <c r="Q33" s="4">
        <f>Tabela1[[#This Row],[t1]]*Tabela1[[#This Row],[t2]]*Tabela1[[#This Row],[t3]]*Tabela1[[#This Row],[t4]]</f>
        <v>29.455763452323321</v>
      </c>
    </row>
    <row r="34" spans="4:17" x14ac:dyDescent="0.4">
      <c r="D34" s="1">
        <v>32</v>
      </c>
      <c r="E34" s="4">
        <f>Tabela1[[#This Row],[k]]/(2*$B$1)</f>
        <v>0.25</v>
      </c>
      <c r="F34" s="4">
        <f>1/Tabela1[[#This Row],[f_k]]</f>
        <v>4</v>
      </c>
      <c r="G34" s="4">
        <f>(Tabela1[[#This Row],[k]]*PI())/(2*$B$1)</f>
        <v>0.78539816339744828</v>
      </c>
      <c r="H34" s="4">
        <f>IF(Tabela1[[#This Row],[k]]=0,(1/2)^(1/2),1)</f>
        <v>1</v>
      </c>
      <c r="I34" s="4">
        <f t="shared" si="0"/>
        <v>11.313708498984761</v>
      </c>
      <c r="J34" s="4">
        <f>Tabela1[[#This Row],[c_k]]</f>
        <v>1</v>
      </c>
      <c r="K34" s="4">
        <f t="shared" si="1"/>
        <v>10</v>
      </c>
      <c r="L34" s="4">
        <f t="shared" si="2"/>
        <v>2.5066282746310002</v>
      </c>
      <c r="M34" s="4">
        <f>Tabela1[[#This Row],[k]]/(2*$B$1)</f>
        <v>0.25</v>
      </c>
      <c r="N34" s="4">
        <f t="shared" si="3"/>
        <v>63</v>
      </c>
      <c r="O34" s="4">
        <f>(Tabela1[[#This Row],[k]]*PI())/(2*$B$1)</f>
        <v>0.78539816339744828</v>
      </c>
      <c r="P34" s="4">
        <f>COS((Tabela1[[#This Row],[t4a]]*Tabela1[[#This Row],[t4b]]*Tabela1[[#This Row],[t4c]])+Tabela1[[#This Row],[t4d]])</f>
        <v>-0.8386965164981478</v>
      </c>
      <c r="Q34" s="4">
        <f>Tabela1[[#This Row],[t1]]*Tabela1[[#This Row],[t2]]*Tabela1[[#This Row],[t3]]*Tabela1[[#This Row],[t4]]</f>
        <v>-94.887679067740081</v>
      </c>
    </row>
    <row r="35" spans="4:17" x14ac:dyDescent="0.4">
      <c r="D35" s="1">
        <v>33</v>
      </c>
      <c r="E35" s="4">
        <f>Tabela1[[#This Row],[k]]/(2*$B$1)</f>
        <v>0.2578125</v>
      </c>
      <c r="F35" s="4">
        <f>1/Tabela1[[#This Row],[f_k]]</f>
        <v>3.8787878787878789</v>
      </c>
      <c r="G35" s="4">
        <f>(Tabela1[[#This Row],[k]]*PI())/(2*$B$1)</f>
        <v>0.80994185600361857</v>
      </c>
      <c r="H35" s="4">
        <f>IF(Tabela1[[#This Row],[k]]=0,(1/2)^(1/2),1)</f>
        <v>1</v>
      </c>
      <c r="I35" s="4">
        <f t="shared" si="0"/>
        <v>11.313708498984761</v>
      </c>
      <c r="J35" s="4">
        <f>Tabela1[[#This Row],[c_k]]</f>
        <v>1</v>
      </c>
      <c r="K35" s="4">
        <f t="shared" si="1"/>
        <v>10</v>
      </c>
      <c r="L35" s="4">
        <f t="shared" si="2"/>
        <v>2.5066282746310002</v>
      </c>
      <c r="M35" s="4">
        <f>Tabela1[[#This Row],[k]]/(2*$B$1)</f>
        <v>0.2578125</v>
      </c>
      <c r="N35" s="4">
        <f t="shared" si="3"/>
        <v>63</v>
      </c>
      <c r="O35" s="4">
        <f>(Tabela1[[#This Row],[k]]*PI())/(2*$B$1)</f>
        <v>0.80994185600361857</v>
      </c>
      <c r="P35" s="4">
        <f>COS((Tabela1[[#This Row],[t4a]]*Tabela1[[#This Row],[t4b]]*Tabela1[[#This Row],[t4c]])+Tabela1[[#This Row],[t4d]])</f>
        <v>-0.77608421395211513</v>
      </c>
      <c r="Q35" s="4">
        <f>Tabela1[[#This Row],[t1]]*Tabela1[[#This Row],[t2]]*Tabela1[[#This Row],[t3]]*Tabela1[[#This Row],[t4]]</f>
        <v>-87.803905673179528</v>
      </c>
    </row>
    <row r="36" spans="4:17" x14ac:dyDescent="0.4">
      <c r="D36" s="1">
        <v>34</v>
      </c>
      <c r="E36" s="4">
        <f>Tabela1[[#This Row],[k]]/(2*$B$1)</f>
        <v>0.265625</v>
      </c>
      <c r="F36" s="4">
        <f>1/Tabela1[[#This Row],[f_k]]</f>
        <v>3.7647058823529411</v>
      </c>
      <c r="G36" s="4">
        <f>(Tabela1[[#This Row],[k]]*PI())/(2*$B$1)</f>
        <v>0.83448554860978885</v>
      </c>
      <c r="H36" s="4">
        <f>IF(Tabela1[[#This Row],[k]]=0,(1/2)^(1/2),1)</f>
        <v>1</v>
      </c>
      <c r="I36" s="4">
        <f t="shared" si="0"/>
        <v>11.313708498984761</v>
      </c>
      <c r="J36" s="4">
        <f>Tabela1[[#This Row],[c_k]]</f>
        <v>1</v>
      </c>
      <c r="K36" s="4">
        <f t="shared" si="1"/>
        <v>10</v>
      </c>
      <c r="L36" s="4">
        <f t="shared" si="2"/>
        <v>2.5066282746310002</v>
      </c>
      <c r="M36" s="4">
        <f>Tabela1[[#This Row],[k]]/(2*$B$1)</f>
        <v>0.265625</v>
      </c>
      <c r="N36" s="4">
        <f t="shared" si="3"/>
        <v>63</v>
      </c>
      <c r="O36" s="4">
        <f>(Tabela1[[#This Row],[k]]*PI())/(2*$B$1)</f>
        <v>0.83448554860978885</v>
      </c>
      <c r="P36" s="4">
        <f>COS((Tabela1[[#This Row],[t4a]]*Tabela1[[#This Row],[t4b]]*Tabela1[[#This Row],[t4c]])+Tabela1[[#This Row],[t4d]])</f>
        <v>0.3614683606834046</v>
      </c>
      <c r="Q36" s="4">
        <f>Tabela1[[#This Row],[t1]]*Tabela1[[#This Row],[t2]]*Tabela1[[#This Row],[t3]]*Tabela1[[#This Row],[t4]]</f>
        <v>40.895476643779233</v>
      </c>
    </row>
    <row r="37" spans="4:17" x14ac:dyDescent="0.4">
      <c r="D37" s="1">
        <v>35</v>
      </c>
      <c r="E37" s="4">
        <f>Tabela1[[#This Row],[k]]/(2*$B$1)</f>
        <v>0.2734375</v>
      </c>
      <c r="F37" s="4">
        <f>1/Tabela1[[#This Row],[f_k]]</f>
        <v>3.657142857142857</v>
      </c>
      <c r="G37" s="4">
        <f>(Tabela1[[#This Row],[k]]*PI())/(2*$B$1)</f>
        <v>0.85902924121595903</v>
      </c>
      <c r="H37" s="4">
        <f>IF(Tabela1[[#This Row],[k]]=0,(1/2)^(1/2),1)</f>
        <v>1</v>
      </c>
      <c r="I37" s="4">
        <f t="shared" si="0"/>
        <v>11.313708498984761</v>
      </c>
      <c r="J37" s="4">
        <f>Tabela1[[#This Row],[c_k]]</f>
        <v>1</v>
      </c>
      <c r="K37" s="4">
        <f t="shared" si="1"/>
        <v>10</v>
      </c>
      <c r="L37" s="4">
        <f t="shared" si="2"/>
        <v>2.5066282746310002</v>
      </c>
      <c r="M37" s="4">
        <f>Tabela1[[#This Row],[k]]/(2*$B$1)</f>
        <v>0.2734375</v>
      </c>
      <c r="N37" s="4">
        <f t="shared" si="3"/>
        <v>63</v>
      </c>
      <c r="O37" s="4">
        <f>(Tabela1[[#This Row],[k]]*PI())/(2*$B$1)</f>
        <v>0.85902924121595903</v>
      </c>
      <c r="P37" s="4">
        <f>COS((Tabela1[[#This Row],[t4a]]*Tabela1[[#This Row],[t4b]]*Tabela1[[#This Row],[t4c]])+Tabela1[[#This Row],[t4d]])</f>
        <v>0.99835761682919444</v>
      </c>
      <c r="Q37" s="4">
        <f>Tabela1[[#This Row],[t1]]*Tabela1[[#This Row],[t2]]*Tabela1[[#This Row],[t3]]*Tabela1[[#This Row],[t4]]</f>
        <v>112.95127054546629</v>
      </c>
    </row>
    <row r="38" spans="4:17" x14ac:dyDescent="0.4">
      <c r="D38" s="1">
        <v>36</v>
      </c>
      <c r="E38" s="4">
        <f>Tabela1[[#This Row],[k]]/(2*$B$1)</f>
        <v>0.28125</v>
      </c>
      <c r="F38" s="4">
        <f>1/Tabela1[[#This Row],[f_k]]</f>
        <v>3.5555555555555554</v>
      </c>
      <c r="G38" s="4">
        <f>(Tabela1[[#This Row],[k]]*PI())/(2*$B$1)</f>
        <v>0.88357293382212931</v>
      </c>
      <c r="H38" s="4">
        <f>IF(Tabela1[[#This Row],[k]]=0,(1/2)^(1/2),1)</f>
        <v>1</v>
      </c>
      <c r="I38" s="4">
        <f t="shared" si="0"/>
        <v>11.313708498984761</v>
      </c>
      <c r="J38" s="4">
        <f>Tabela1[[#This Row],[c_k]]</f>
        <v>1</v>
      </c>
      <c r="K38" s="4">
        <f t="shared" si="1"/>
        <v>10</v>
      </c>
      <c r="L38" s="4">
        <f t="shared" si="2"/>
        <v>2.5066282746310002</v>
      </c>
      <c r="M38" s="4">
        <f>Tabela1[[#This Row],[k]]/(2*$B$1)</f>
        <v>0.28125</v>
      </c>
      <c r="N38" s="4">
        <f t="shared" si="3"/>
        <v>63</v>
      </c>
      <c r="O38" s="4">
        <f>(Tabela1[[#This Row],[k]]*PI())/(2*$B$1)</f>
        <v>0.88357293382212931</v>
      </c>
      <c r="P38" s="4">
        <f>COS((Tabela1[[#This Row],[t4a]]*Tabela1[[#This Row],[t4b]]*Tabela1[[#This Row],[t4c]])+Tabela1[[#This Row],[t4d]])</f>
        <v>0.25243971238093837</v>
      </c>
      <c r="Q38" s="4">
        <f>Tabela1[[#This Row],[t1]]*Tabela1[[#This Row],[t2]]*Tabela1[[#This Row],[t3]]*Tabela1[[#This Row],[t4]]</f>
        <v>28.560293194454911</v>
      </c>
    </row>
    <row r="39" spans="4:17" x14ac:dyDescent="0.4">
      <c r="D39" s="1">
        <v>37</v>
      </c>
      <c r="E39" s="4">
        <f>Tabela1[[#This Row],[k]]/(2*$B$1)</f>
        <v>0.2890625</v>
      </c>
      <c r="F39" s="4">
        <f>1/Tabela1[[#This Row],[f_k]]</f>
        <v>3.4594594594594597</v>
      </c>
      <c r="G39" s="4">
        <f>(Tabela1[[#This Row],[k]]*PI())/(2*$B$1)</f>
        <v>0.9081166264282996</v>
      </c>
      <c r="H39" s="4">
        <f>IF(Tabela1[[#This Row],[k]]=0,(1/2)^(1/2),1)</f>
        <v>1</v>
      </c>
      <c r="I39" s="4">
        <f t="shared" si="0"/>
        <v>11.313708498984761</v>
      </c>
      <c r="J39" s="4">
        <f>Tabela1[[#This Row],[c_k]]</f>
        <v>1</v>
      </c>
      <c r="K39" s="4">
        <f t="shared" si="1"/>
        <v>10</v>
      </c>
      <c r="L39" s="4">
        <f t="shared" si="2"/>
        <v>2.5066282746310002</v>
      </c>
      <c r="M39" s="4">
        <f>Tabela1[[#This Row],[k]]/(2*$B$1)</f>
        <v>0.2890625</v>
      </c>
      <c r="N39" s="4">
        <f t="shared" si="3"/>
        <v>63</v>
      </c>
      <c r="O39" s="4">
        <f>(Tabela1[[#This Row],[k]]*PI())/(2*$B$1)</f>
        <v>0.9081166264282996</v>
      </c>
      <c r="P39" s="4">
        <f>COS((Tabela1[[#This Row],[t4a]]*Tabela1[[#This Row],[t4b]]*Tabela1[[#This Row],[t4c]])+Tabela1[[#This Row],[t4d]])</f>
        <v>-0.84312789275006261</v>
      </c>
      <c r="Q39" s="4">
        <f>Tabela1[[#This Row],[t1]]*Tabela1[[#This Row],[t2]]*Tabela1[[#This Row],[t3]]*Tabela1[[#This Row],[t4]]</f>
        <v>-95.389032059374955</v>
      </c>
    </row>
    <row r="40" spans="4:17" x14ac:dyDescent="0.4">
      <c r="D40" s="1">
        <v>38</v>
      </c>
      <c r="E40" s="4">
        <f>Tabela1[[#This Row],[k]]/(2*$B$1)</f>
        <v>0.296875</v>
      </c>
      <c r="F40" s="4">
        <f>1/Tabela1[[#This Row],[f_k]]</f>
        <v>3.3684210526315788</v>
      </c>
      <c r="G40" s="4">
        <f>(Tabela1[[#This Row],[k]]*PI())/(2*$B$1)</f>
        <v>0.93266031903446978</v>
      </c>
      <c r="H40" s="4">
        <f>IF(Tabela1[[#This Row],[k]]=0,(1/2)^(1/2),1)</f>
        <v>1</v>
      </c>
      <c r="I40" s="4">
        <f t="shared" si="0"/>
        <v>11.313708498984761</v>
      </c>
      <c r="J40" s="4">
        <f>Tabela1[[#This Row],[c_k]]</f>
        <v>1</v>
      </c>
      <c r="K40" s="4">
        <f t="shared" si="1"/>
        <v>10</v>
      </c>
      <c r="L40" s="4">
        <f t="shared" si="2"/>
        <v>2.5066282746310002</v>
      </c>
      <c r="M40" s="4">
        <f>Tabela1[[#This Row],[k]]/(2*$B$1)</f>
        <v>0.296875</v>
      </c>
      <c r="N40" s="4">
        <f t="shared" si="3"/>
        <v>63</v>
      </c>
      <c r="O40" s="4">
        <f>(Tabela1[[#This Row],[k]]*PI())/(2*$B$1)</f>
        <v>0.93266031903446978</v>
      </c>
      <c r="P40" s="4">
        <f>COS((Tabela1[[#This Row],[t4a]]*Tabela1[[#This Row],[t4b]]*Tabela1[[#This Row],[t4c]])+Tabela1[[#This Row],[t4d]])</f>
        <v>-0.77089423334598828</v>
      </c>
      <c r="Q40" s="4">
        <f>Tabela1[[#This Row],[t1]]*Tabela1[[#This Row],[t2]]*Tabela1[[#This Row],[t3]]*Tabela1[[#This Row],[t4]]</f>
        <v>-87.21672639624849</v>
      </c>
    </row>
    <row r="41" spans="4:17" x14ac:dyDescent="0.4">
      <c r="D41" s="1">
        <v>39</v>
      </c>
      <c r="E41" s="4">
        <f>Tabela1[[#This Row],[k]]/(2*$B$1)</f>
        <v>0.3046875</v>
      </c>
      <c r="F41" s="4">
        <f>1/Tabela1[[#This Row],[f_k]]</f>
        <v>3.2820512820512819</v>
      </c>
      <c r="G41" s="4">
        <f>(Tabela1[[#This Row],[k]]*PI())/(2*$B$1)</f>
        <v>0.95720401164064006</v>
      </c>
      <c r="H41" s="4">
        <f>IF(Tabela1[[#This Row],[k]]=0,(1/2)^(1/2),1)</f>
        <v>1</v>
      </c>
      <c r="I41" s="4">
        <f t="shared" si="0"/>
        <v>11.313708498984761</v>
      </c>
      <c r="J41" s="4">
        <f>Tabela1[[#This Row],[c_k]]</f>
        <v>1</v>
      </c>
      <c r="K41" s="4">
        <f t="shared" si="1"/>
        <v>10</v>
      </c>
      <c r="L41" s="4">
        <f t="shared" si="2"/>
        <v>2.5066282746310002</v>
      </c>
      <c r="M41" s="4">
        <f>Tabela1[[#This Row],[k]]/(2*$B$1)</f>
        <v>0.3046875</v>
      </c>
      <c r="N41" s="4">
        <f t="shared" si="3"/>
        <v>63</v>
      </c>
      <c r="O41" s="4">
        <f>(Tabela1[[#This Row],[k]]*PI())/(2*$B$1)</f>
        <v>0.95720401164064006</v>
      </c>
      <c r="P41" s="4">
        <f>COS((Tabela1[[#This Row],[t4a]]*Tabela1[[#This Row],[t4b]]*Tabela1[[#This Row],[t4c]])+Tabela1[[#This Row],[t4d]])</f>
        <v>0.36909114945067051</v>
      </c>
      <c r="Q41" s="4">
        <f>Tabela1[[#This Row],[t1]]*Tabela1[[#This Row],[t2]]*Tabela1[[#This Row],[t3]]*Tabela1[[#This Row],[t4]]</f>
        <v>41.757896744401052</v>
      </c>
    </row>
    <row r="42" spans="4:17" x14ac:dyDescent="0.4">
      <c r="D42" s="1">
        <v>40</v>
      </c>
      <c r="E42" s="4">
        <f>Tabela1[[#This Row],[k]]/(2*$B$1)</f>
        <v>0.3125</v>
      </c>
      <c r="F42" s="4">
        <f>1/Tabela1[[#This Row],[f_k]]</f>
        <v>3.2</v>
      </c>
      <c r="G42" s="4">
        <f>(Tabela1[[#This Row],[k]]*PI())/(2*$B$1)</f>
        <v>0.98174770424681035</v>
      </c>
      <c r="H42" s="4">
        <f>IF(Tabela1[[#This Row],[k]]=0,(1/2)^(1/2),1)</f>
        <v>1</v>
      </c>
      <c r="I42" s="4">
        <f t="shared" si="0"/>
        <v>11.313708498984761</v>
      </c>
      <c r="J42" s="4">
        <f>Tabela1[[#This Row],[c_k]]</f>
        <v>1</v>
      </c>
      <c r="K42" s="4">
        <f t="shared" si="1"/>
        <v>10</v>
      </c>
      <c r="L42" s="4">
        <f t="shared" si="2"/>
        <v>2.5066282746310002</v>
      </c>
      <c r="M42" s="4">
        <f>Tabela1[[#This Row],[k]]/(2*$B$1)</f>
        <v>0.3125</v>
      </c>
      <c r="N42" s="4">
        <f t="shared" si="3"/>
        <v>63</v>
      </c>
      <c r="O42" s="4">
        <f>(Tabela1[[#This Row],[k]]*PI())/(2*$B$1)</f>
        <v>0.98174770424681035</v>
      </c>
      <c r="P42" s="4">
        <f>COS((Tabela1[[#This Row],[t4a]]*Tabela1[[#This Row],[t4b]]*Tabela1[[#This Row],[t4c]])+Tabela1[[#This Row],[t4d]])</f>
        <v>0.9978550262770961</v>
      </c>
      <c r="Q42" s="4">
        <f>Tabela1[[#This Row],[t1]]*Tabela1[[#This Row],[t2]]*Tabela1[[#This Row],[t3]]*Tabela1[[#This Row],[t4]]</f>
        <v>112.89440891545844</v>
      </c>
    </row>
    <row r="43" spans="4:17" x14ac:dyDescent="0.4">
      <c r="D43" s="1">
        <v>41</v>
      </c>
      <c r="E43" s="4">
        <f>Tabela1[[#This Row],[k]]/(2*$B$1)</f>
        <v>0.3203125</v>
      </c>
      <c r="F43" s="4">
        <f>1/Tabela1[[#This Row],[f_k]]</f>
        <v>3.1219512195121952</v>
      </c>
      <c r="G43" s="4">
        <f>(Tabela1[[#This Row],[k]]*PI())/(2*$B$1)</f>
        <v>1.0062913968529805</v>
      </c>
      <c r="H43" s="4">
        <f>IF(Tabela1[[#This Row],[k]]=0,(1/2)^(1/2),1)</f>
        <v>1</v>
      </c>
      <c r="I43" s="4">
        <f t="shared" si="0"/>
        <v>11.313708498984761</v>
      </c>
      <c r="J43" s="4">
        <f>Tabela1[[#This Row],[c_k]]</f>
        <v>1</v>
      </c>
      <c r="K43" s="4">
        <f t="shared" si="1"/>
        <v>10</v>
      </c>
      <c r="L43" s="4">
        <f t="shared" si="2"/>
        <v>2.5066282746310002</v>
      </c>
      <c r="M43" s="4">
        <f>Tabela1[[#This Row],[k]]/(2*$B$1)</f>
        <v>0.3203125</v>
      </c>
      <c r="N43" s="4">
        <f t="shared" si="3"/>
        <v>63</v>
      </c>
      <c r="O43" s="4">
        <f>(Tabela1[[#This Row],[k]]*PI())/(2*$B$1)</f>
        <v>1.0062913968529805</v>
      </c>
      <c r="P43" s="4">
        <f>COS((Tabela1[[#This Row],[t4a]]*Tabela1[[#This Row],[t4b]]*Tabela1[[#This Row],[t4c]])+Tabela1[[#This Row],[t4d]])</f>
        <v>0.24450787163453083</v>
      </c>
      <c r="Q43" s="4">
        <f>Tabela1[[#This Row],[t1]]*Tabela1[[#This Row],[t2]]*Tabela1[[#This Row],[t3]]*Tabela1[[#This Row],[t4]]</f>
        <v>27.662907853802665</v>
      </c>
    </row>
    <row r="44" spans="4:17" x14ac:dyDescent="0.4">
      <c r="D44" s="1">
        <v>42</v>
      </c>
      <c r="E44" s="4">
        <f>Tabela1[[#This Row],[k]]/(2*$B$1)</f>
        <v>0.328125</v>
      </c>
      <c r="F44" s="4">
        <f>1/Tabela1[[#This Row],[f_k]]</f>
        <v>3.0476190476190474</v>
      </c>
      <c r="G44" s="4">
        <f>(Tabela1[[#This Row],[k]]*PI())/(2*$B$1)</f>
        <v>1.0308350894591509</v>
      </c>
      <c r="H44" s="4">
        <f>IF(Tabela1[[#This Row],[k]]=0,(1/2)^(1/2),1)</f>
        <v>1</v>
      </c>
      <c r="I44" s="4">
        <f t="shared" si="0"/>
        <v>11.313708498984761</v>
      </c>
      <c r="J44" s="4">
        <f>Tabela1[[#This Row],[c_k]]</f>
        <v>1</v>
      </c>
      <c r="K44" s="4">
        <f t="shared" si="1"/>
        <v>10</v>
      </c>
      <c r="L44" s="4">
        <f t="shared" si="2"/>
        <v>2.5066282746310002</v>
      </c>
      <c r="M44" s="4">
        <f>Tabela1[[#This Row],[k]]/(2*$B$1)</f>
        <v>0.328125</v>
      </c>
      <c r="N44" s="4">
        <f t="shared" si="3"/>
        <v>63</v>
      </c>
      <c r="O44" s="4">
        <f>(Tabela1[[#This Row],[k]]*PI())/(2*$B$1)</f>
        <v>1.0308350894591509</v>
      </c>
      <c r="P44" s="4">
        <f>COS((Tabela1[[#This Row],[t4a]]*Tabela1[[#This Row],[t4b]]*Tabela1[[#This Row],[t4c]])+Tabela1[[#This Row],[t4d]])</f>
        <v>-0.84750273387815322</v>
      </c>
      <c r="Q44" s="4">
        <f>Tabela1[[#This Row],[t1]]*Tabela1[[#This Row],[t2]]*Tabela1[[#This Row],[t3]]*Tabela1[[#This Row],[t4]]</f>
        <v>-95.883988831900822</v>
      </c>
    </row>
    <row r="45" spans="4:17" x14ac:dyDescent="0.4">
      <c r="D45" s="1">
        <v>43</v>
      </c>
      <c r="E45" s="4">
        <f>Tabela1[[#This Row],[k]]/(2*$B$1)</f>
        <v>0.3359375</v>
      </c>
      <c r="F45" s="4">
        <f>1/Tabela1[[#This Row],[f_k]]</f>
        <v>2.9767441860465116</v>
      </c>
      <c r="G45" s="4">
        <f>(Tabela1[[#This Row],[k]]*PI())/(2*$B$1)</f>
        <v>1.0553787820653211</v>
      </c>
      <c r="H45" s="4">
        <f>IF(Tabela1[[#This Row],[k]]=0,(1/2)^(1/2),1)</f>
        <v>1</v>
      </c>
      <c r="I45" s="4">
        <f t="shared" si="0"/>
        <v>11.313708498984761</v>
      </c>
      <c r="J45" s="4">
        <f>Tabela1[[#This Row],[c_k]]</f>
        <v>1</v>
      </c>
      <c r="K45" s="4">
        <f t="shared" si="1"/>
        <v>10</v>
      </c>
      <c r="L45" s="4">
        <f t="shared" si="2"/>
        <v>2.5066282746310002</v>
      </c>
      <c r="M45" s="4">
        <f>Tabela1[[#This Row],[k]]/(2*$B$1)</f>
        <v>0.3359375</v>
      </c>
      <c r="N45" s="4">
        <f t="shared" si="3"/>
        <v>63</v>
      </c>
      <c r="O45" s="4">
        <f>(Tabela1[[#This Row],[k]]*PI())/(2*$B$1)</f>
        <v>1.0553787820653211</v>
      </c>
      <c r="P45" s="4">
        <f>COS((Tabela1[[#This Row],[t4a]]*Tabela1[[#This Row],[t4b]]*Tabela1[[#This Row],[t4c]])+Tabela1[[#This Row],[t4d]])</f>
        <v>-0.76565256117408287</v>
      </c>
      <c r="Q45" s="4">
        <f>Tabela1[[#This Row],[t1]]*Tabela1[[#This Row],[t2]]*Tabela1[[#This Row],[t3]]*Tabela1[[#This Row],[t4]]</f>
        <v>-86.623698886246714</v>
      </c>
    </row>
    <row r="46" spans="4:17" x14ac:dyDescent="0.4">
      <c r="D46" s="1">
        <v>44</v>
      </c>
      <c r="E46" s="4">
        <f>Tabela1[[#This Row],[k]]/(2*$B$1)</f>
        <v>0.34375</v>
      </c>
      <c r="F46" s="4">
        <f>1/Tabela1[[#This Row],[f_k]]</f>
        <v>2.9090909090909092</v>
      </c>
      <c r="G46" s="4">
        <f>(Tabela1[[#This Row],[k]]*PI())/(2*$B$1)</f>
        <v>1.0799224746714913</v>
      </c>
      <c r="H46" s="4">
        <f>IF(Tabela1[[#This Row],[k]]=0,(1/2)^(1/2),1)</f>
        <v>1</v>
      </c>
      <c r="I46" s="4">
        <f t="shared" si="0"/>
        <v>11.313708498984761</v>
      </c>
      <c r="J46" s="4">
        <f>Tabela1[[#This Row],[c_k]]</f>
        <v>1</v>
      </c>
      <c r="K46" s="4">
        <f t="shared" si="1"/>
        <v>10</v>
      </c>
      <c r="L46" s="4">
        <f t="shared" si="2"/>
        <v>2.5066282746310002</v>
      </c>
      <c r="M46" s="4">
        <f>Tabela1[[#This Row],[k]]/(2*$B$1)</f>
        <v>0.34375</v>
      </c>
      <c r="N46" s="4">
        <f t="shared" si="3"/>
        <v>63</v>
      </c>
      <c r="O46" s="4">
        <f>(Tabela1[[#This Row],[k]]*PI())/(2*$B$1)</f>
        <v>1.0799224746714913</v>
      </c>
      <c r="P46" s="4">
        <f>COS((Tabela1[[#This Row],[t4a]]*Tabela1[[#This Row],[t4b]]*Tabela1[[#This Row],[t4c]])+Tabela1[[#This Row],[t4d]])</f>
        <v>0.37668918916857069</v>
      </c>
      <c r="Q46" s="4">
        <f>Tabela1[[#This Row],[t1]]*Tabela1[[#This Row],[t2]]*Tabela1[[#This Row],[t3]]*Tabela1[[#This Row],[t4]]</f>
        <v>42.617516809721366</v>
      </c>
    </row>
    <row r="47" spans="4:17" x14ac:dyDescent="0.4">
      <c r="D47" s="1">
        <v>45</v>
      </c>
      <c r="E47" s="4">
        <f>Tabela1[[#This Row],[k]]/(2*$B$1)</f>
        <v>0.3515625</v>
      </c>
      <c r="F47" s="4">
        <f>1/Tabela1[[#This Row],[f_k]]</f>
        <v>2.8444444444444446</v>
      </c>
      <c r="G47" s="4">
        <f>(Tabela1[[#This Row],[k]]*PI())/(2*$B$1)</f>
        <v>1.1044661672776617</v>
      </c>
      <c r="H47" s="4">
        <f>IF(Tabela1[[#This Row],[k]]=0,(1/2)^(1/2),1)</f>
        <v>1</v>
      </c>
      <c r="I47" s="4">
        <f t="shared" si="0"/>
        <v>11.313708498984761</v>
      </c>
      <c r="J47" s="4">
        <f>Tabela1[[#This Row],[c_k]]</f>
        <v>1</v>
      </c>
      <c r="K47" s="4">
        <f t="shared" si="1"/>
        <v>10</v>
      </c>
      <c r="L47" s="4">
        <f t="shared" si="2"/>
        <v>2.5066282746310002</v>
      </c>
      <c r="M47" s="4">
        <f>Tabela1[[#This Row],[k]]/(2*$B$1)</f>
        <v>0.3515625</v>
      </c>
      <c r="N47" s="4">
        <f t="shared" si="3"/>
        <v>63</v>
      </c>
      <c r="O47" s="4">
        <f>(Tabela1[[#This Row],[k]]*PI())/(2*$B$1)</f>
        <v>1.1044661672776617</v>
      </c>
      <c r="P47" s="4">
        <f>COS((Tabela1[[#This Row],[t4a]]*Tabela1[[#This Row],[t4b]]*Tabela1[[#This Row],[t4c]])+Tabela1[[#This Row],[t4d]])</f>
        <v>0.99728552552318028</v>
      </c>
      <c r="Q47" s="4">
        <f>Tabela1[[#This Row],[t1]]*Tabela1[[#This Row],[t2]]*Tabela1[[#This Row],[t3]]*Tabela1[[#This Row],[t4]]</f>
        <v>112.82997726026089</v>
      </c>
    </row>
    <row r="48" spans="4:17" x14ac:dyDescent="0.4">
      <c r="D48" s="1">
        <v>46</v>
      </c>
      <c r="E48" s="4">
        <f>Tabela1[[#This Row],[k]]/(2*$B$1)</f>
        <v>0.359375</v>
      </c>
      <c r="F48" s="4">
        <f>1/Tabela1[[#This Row],[f_k]]</f>
        <v>2.7826086956521738</v>
      </c>
      <c r="G48" s="4">
        <f>(Tabela1[[#This Row],[k]]*PI())/(2*$B$1)</f>
        <v>1.1290098598838318</v>
      </c>
      <c r="H48" s="4">
        <f>IF(Tabela1[[#This Row],[k]]=0,(1/2)^(1/2),1)</f>
        <v>1</v>
      </c>
      <c r="I48" s="4">
        <f t="shared" si="0"/>
        <v>11.313708498984761</v>
      </c>
      <c r="J48" s="4">
        <f>Tabela1[[#This Row],[c_k]]</f>
        <v>1</v>
      </c>
      <c r="K48" s="4">
        <f t="shared" si="1"/>
        <v>10</v>
      </c>
      <c r="L48" s="4">
        <f t="shared" si="2"/>
        <v>2.5066282746310002</v>
      </c>
      <c r="M48" s="4">
        <f>Tabela1[[#This Row],[k]]/(2*$B$1)</f>
        <v>0.359375</v>
      </c>
      <c r="N48" s="4">
        <f t="shared" si="3"/>
        <v>63</v>
      </c>
      <c r="O48" s="4">
        <f>(Tabela1[[#This Row],[k]]*PI())/(2*$B$1)</f>
        <v>1.1290098598838318</v>
      </c>
      <c r="P48" s="4">
        <f>COS((Tabela1[[#This Row],[t4a]]*Tabela1[[#This Row],[t4b]]*Tabela1[[#This Row],[t4c]])+Tabela1[[#This Row],[t4d]])</f>
        <v>0.23655963564972396</v>
      </c>
      <c r="Q48" s="4">
        <f>Tabela1[[#This Row],[t1]]*Tabela1[[#This Row],[t2]]*Tabela1[[#This Row],[t3]]*Tabela1[[#This Row],[t4]]</f>
        <v>26.763667603670203</v>
      </c>
    </row>
    <row r="49" spans="4:17" x14ac:dyDescent="0.4">
      <c r="D49" s="1">
        <v>47</v>
      </c>
      <c r="E49" s="4">
        <f>Tabela1[[#This Row],[k]]/(2*$B$1)</f>
        <v>0.3671875</v>
      </c>
      <c r="F49" s="4">
        <f>1/Tabela1[[#This Row],[f_k]]</f>
        <v>2.7234042553191489</v>
      </c>
      <c r="G49" s="4">
        <f>(Tabela1[[#This Row],[k]]*PI())/(2*$B$1)</f>
        <v>1.1535535524900022</v>
      </c>
      <c r="H49" s="4">
        <f>IF(Tabela1[[#This Row],[k]]=0,(1/2)^(1/2),1)</f>
        <v>1</v>
      </c>
      <c r="I49" s="4">
        <f t="shared" si="0"/>
        <v>11.313708498984761</v>
      </c>
      <c r="J49" s="4">
        <f>Tabela1[[#This Row],[c_k]]</f>
        <v>1</v>
      </c>
      <c r="K49" s="4">
        <f t="shared" si="1"/>
        <v>10</v>
      </c>
      <c r="L49" s="4">
        <f t="shared" si="2"/>
        <v>2.5066282746310002</v>
      </c>
      <c r="M49" s="4">
        <f>Tabela1[[#This Row],[k]]/(2*$B$1)</f>
        <v>0.3671875</v>
      </c>
      <c r="N49" s="4">
        <f t="shared" si="3"/>
        <v>63</v>
      </c>
      <c r="O49" s="4">
        <f>(Tabela1[[#This Row],[k]]*PI())/(2*$B$1)</f>
        <v>1.1535535524900022</v>
      </c>
      <c r="P49" s="4">
        <f>COS((Tabela1[[#This Row],[t4a]]*Tabela1[[#This Row],[t4b]]*Tabela1[[#This Row],[t4c]])+Tabela1[[#This Row],[t4d]])</f>
        <v>-0.85182074653169504</v>
      </c>
      <c r="Q49" s="4">
        <f>Tabela1[[#This Row],[t1]]*Tabela1[[#This Row],[t2]]*Tabela1[[#This Row],[t3]]*Tabela1[[#This Row],[t4]]</f>
        <v>-96.372516196471821</v>
      </c>
    </row>
    <row r="50" spans="4:17" x14ac:dyDescent="0.4">
      <c r="D50" s="1">
        <v>48</v>
      </c>
      <c r="E50" s="4">
        <f>Tabela1[[#This Row],[k]]/(2*$B$1)</f>
        <v>0.375</v>
      </c>
      <c r="F50" s="4">
        <f>1/Tabela1[[#This Row],[f_k]]</f>
        <v>2.6666666666666665</v>
      </c>
      <c r="G50" s="4">
        <f>(Tabela1[[#This Row],[k]]*PI())/(2*$B$1)</f>
        <v>1.1780972450961724</v>
      </c>
      <c r="H50" s="4">
        <f>IF(Tabela1[[#This Row],[k]]=0,(1/2)^(1/2),1)</f>
        <v>1</v>
      </c>
      <c r="I50" s="4">
        <f t="shared" si="0"/>
        <v>11.313708498984761</v>
      </c>
      <c r="J50" s="4">
        <f>Tabela1[[#This Row],[c_k]]</f>
        <v>1</v>
      </c>
      <c r="K50" s="4">
        <f t="shared" si="1"/>
        <v>10</v>
      </c>
      <c r="L50" s="4">
        <f t="shared" si="2"/>
        <v>2.5066282746310002</v>
      </c>
      <c r="M50" s="4">
        <f>Tabela1[[#This Row],[k]]/(2*$B$1)</f>
        <v>0.375</v>
      </c>
      <c r="N50" s="4">
        <f t="shared" si="3"/>
        <v>63</v>
      </c>
      <c r="O50" s="4">
        <f>(Tabela1[[#This Row],[k]]*PI())/(2*$B$1)</f>
        <v>1.1780972450961724</v>
      </c>
      <c r="P50" s="4">
        <f>COS((Tabela1[[#This Row],[t4a]]*Tabela1[[#This Row],[t4b]]*Tabela1[[#This Row],[t4c]])+Tabela1[[#This Row],[t4d]])</f>
        <v>-0.76035954891163338</v>
      </c>
      <c r="Q50" s="4">
        <f>Tabela1[[#This Row],[t1]]*Tabela1[[#This Row],[t2]]*Tabela1[[#This Row],[t3]]*Tabela1[[#This Row],[t4]]</f>
        <v>-86.024862908057656</v>
      </c>
    </row>
    <row r="51" spans="4:17" x14ac:dyDescent="0.4">
      <c r="D51" s="1">
        <v>49</v>
      </c>
      <c r="E51" s="4">
        <f>Tabela1[[#This Row],[k]]/(2*$B$1)</f>
        <v>0.3828125</v>
      </c>
      <c r="F51" s="4">
        <f>1/Tabela1[[#This Row],[f_k]]</f>
        <v>2.6122448979591835</v>
      </c>
      <c r="G51" s="4">
        <f>(Tabela1[[#This Row],[k]]*PI())/(2*$B$1)</f>
        <v>1.2026409377023426</v>
      </c>
      <c r="H51" s="4">
        <f>IF(Tabela1[[#This Row],[k]]=0,(1/2)^(1/2),1)</f>
        <v>1</v>
      </c>
      <c r="I51" s="4">
        <f t="shared" si="0"/>
        <v>11.313708498984761</v>
      </c>
      <c r="J51" s="4">
        <f>Tabela1[[#This Row],[c_k]]</f>
        <v>1</v>
      </c>
      <c r="K51" s="4">
        <f t="shared" si="1"/>
        <v>10</v>
      </c>
      <c r="L51" s="4">
        <f t="shared" si="2"/>
        <v>2.5066282746310002</v>
      </c>
      <c r="M51" s="4">
        <f>Tabela1[[#This Row],[k]]/(2*$B$1)</f>
        <v>0.3828125</v>
      </c>
      <c r="N51" s="4">
        <f t="shared" si="3"/>
        <v>63</v>
      </c>
      <c r="O51" s="4">
        <f>(Tabela1[[#This Row],[k]]*PI())/(2*$B$1)</f>
        <v>1.2026409377023426</v>
      </c>
      <c r="P51" s="4">
        <f>COS((Tabela1[[#This Row],[t4a]]*Tabela1[[#This Row],[t4b]]*Tabela1[[#This Row],[t4c]])+Tabela1[[#This Row],[t4d]])</f>
        <v>0.38426197035792792</v>
      </c>
      <c r="Q51" s="4">
        <f>Tabela1[[#This Row],[t1]]*Tabela1[[#This Row],[t2]]*Tabela1[[#This Row],[t3]]*Tabela1[[#This Row],[t4]]</f>
        <v>43.474279198751191</v>
      </c>
    </row>
    <row r="52" spans="4:17" x14ac:dyDescent="0.4">
      <c r="D52" s="1">
        <v>50</v>
      </c>
      <c r="E52" s="4">
        <f>Tabela1[[#This Row],[k]]/(2*$B$1)</f>
        <v>0.390625</v>
      </c>
      <c r="F52" s="4">
        <f>1/Tabela1[[#This Row],[f_k]]</f>
        <v>2.56</v>
      </c>
      <c r="G52" s="4">
        <f>(Tabela1[[#This Row],[k]]*PI())/(2*$B$1)</f>
        <v>1.227184630308513</v>
      </c>
      <c r="H52" s="4">
        <f>IF(Tabela1[[#This Row],[k]]=0,(1/2)^(1/2),1)</f>
        <v>1</v>
      </c>
      <c r="I52" s="4">
        <f t="shared" si="0"/>
        <v>11.313708498984761</v>
      </c>
      <c r="J52" s="4">
        <f>Tabela1[[#This Row],[c_k]]</f>
        <v>1</v>
      </c>
      <c r="K52" s="4">
        <f t="shared" si="1"/>
        <v>10</v>
      </c>
      <c r="L52" s="4">
        <f t="shared" si="2"/>
        <v>2.5066282746310002</v>
      </c>
      <c r="M52" s="4">
        <f>Tabela1[[#This Row],[k]]/(2*$B$1)</f>
        <v>0.390625</v>
      </c>
      <c r="N52" s="4">
        <f t="shared" si="3"/>
        <v>63</v>
      </c>
      <c r="O52" s="4">
        <f>(Tabela1[[#This Row],[k]]*PI())/(2*$B$1)</f>
        <v>1.227184630308513</v>
      </c>
      <c r="P52" s="4">
        <f>COS((Tabela1[[#This Row],[t4a]]*Tabela1[[#This Row],[t4b]]*Tabela1[[#This Row],[t4c]])+Tabela1[[#This Row],[t4d]])</f>
        <v>0.99664915275476962</v>
      </c>
      <c r="Q52" s="4">
        <f>Tabela1[[#This Row],[t1]]*Tabela1[[#This Row],[t2]]*Tabela1[[#This Row],[t3]]*Tabela1[[#This Row],[t4]]</f>
        <v>112.75797990027598</v>
      </c>
    </row>
    <row r="53" spans="4:17" x14ac:dyDescent="0.4">
      <c r="D53" s="1">
        <v>51</v>
      </c>
      <c r="E53" s="4">
        <f>Tabela1[[#This Row],[k]]/(2*$B$1)</f>
        <v>0.3984375</v>
      </c>
      <c r="F53" s="4">
        <f>1/Tabela1[[#This Row],[f_k]]</f>
        <v>2.5098039215686274</v>
      </c>
      <c r="G53" s="4">
        <f>(Tabela1[[#This Row],[k]]*PI())/(2*$B$1)</f>
        <v>1.2517283229146832</v>
      </c>
      <c r="H53" s="4">
        <f>IF(Tabela1[[#This Row],[k]]=0,(1/2)^(1/2),1)</f>
        <v>1</v>
      </c>
      <c r="I53" s="4">
        <f t="shared" si="0"/>
        <v>11.313708498984761</v>
      </c>
      <c r="J53" s="4">
        <f>Tabela1[[#This Row],[c_k]]</f>
        <v>1</v>
      </c>
      <c r="K53" s="4">
        <f t="shared" si="1"/>
        <v>10</v>
      </c>
      <c r="L53" s="4">
        <f t="shared" si="2"/>
        <v>2.5066282746310002</v>
      </c>
      <c r="M53" s="4">
        <f>Tabela1[[#This Row],[k]]/(2*$B$1)</f>
        <v>0.3984375</v>
      </c>
      <c r="N53" s="4">
        <f t="shared" si="3"/>
        <v>63</v>
      </c>
      <c r="O53" s="4">
        <f>(Tabela1[[#This Row],[k]]*PI())/(2*$B$1)</f>
        <v>1.2517283229146832</v>
      </c>
      <c r="P53" s="4">
        <f>COS((Tabela1[[#This Row],[t4a]]*Tabela1[[#This Row],[t4b]]*Tabela1[[#This Row],[t4c]])+Tabela1[[#This Row],[t4d]])</f>
        <v>0.22859553738779329</v>
      </c>
      <c r="Q53" s="4">
        <f>Tabela1[[#This Row],[t1]]*Tabela1[[#This Row],[t2]]*Tabela1[[#This Row],[t3]]*Tabela1[[#This Row],[t4]]</f>
        <v>25.862632741742654</v>
      </c>
    </row>
    <row r="54" spans="4:17" x14ac:dyDescent="0.4">
      <c r="D54" s="1">
        <v>52</v>
      </c>
      <c r="E54" s="4">
        <f>Tabela1[[#This Row],[k]]/(2*$B$1)</f>
        <v>0.40625</v>
      </c>
      <c r="F54" s="4">
        <f>1/Tabela1[[#This Row],[f_k]]</f>
        <v>2.4615384615384617</v>
      </c>
      <c r="G54" s="4">
        <f>(Tabela1[[#This Row],[k]]*PI())/(2*$B$1)</f>
        <v>1.2762720155208536</v>
      </c>
      <c r="H54" s="4">
        <f>IF(Tabela1[[#This Row],[k]]=0,(1/2)^(1/2),1)</f>
        <v>1</v>
      </c>
      <c r="I54" s="4">
        <f t="shared" si="0"/>
        <v>11.313708498984761</v>
      </c>
      <c r="J54" s="4">
        <f>Tabela1[[#This Row],[c_k]]</f>
        <v>1</v>
      </c>
      <c r="K54" s="4">
        <f t="shared" si="1"/>
        <v>10</v>
      </c>
      <c r="L54" s="4">
        <f t="shared" si="2"/>
        <v>2.5066282746310002</v>
      </c>
      <c r="M54" s="4">
        <f>Tabela1[[#This Row],[k]]/(2*$B$1)</f>
        <v>0.40625</v>
      </c>
      <c r="N54" s="4">
        <f t="shared" si="3"/>
        <v>63</v>
      </c>
      <c r="O54" s="4">
        <f>(Tabela1[[#This Row],[k]]*PI())/(2*$B$1)</f>
        <v>1.2762720155208536</v>
      </c>
      <c r="P54" s="4">
        <f>COS((Tabela1[[#This Row],[t4a]]*Tabela1[[#This Row],[t4b]]*Tabela1[[#This Row],[t4c]])+Tabela1[[#This Row],[t4d]])</f>
        <v>-0.85608164117053764</v>
      </c>
      <c r="Q54" s="4">
        <f>Tabela1[[#This Row],[t1]]*Tabela1[[#This Row],[t2]]*Tabela1[[#This Row],[t3]]*Tabela1[[#This Row],[t4]]</f>
        <v>-96.854581395359347</v>
      </c>
    </row>
    <row r="55" spans="4:17" x14ac:dyDescent="0.4">
      <c r="D55" s="1">
        <v>53</v>
      </c>
      <c r="E55" s="4">
        <f>Tabela1[[#This Row],[k]]/(2*$B$1)</f>
        <v>0.4140625</v>
      </c>
      <c r="F55" s="4">
        <f>1/Tabela1[[#This Row],[f_k]]</f>
        <v>2.4150943396226414</v>
      </c>
      <c r="G55" s="4">
        <f>(Tabela1[[#This Row],[k]]*PI())/(2*$B$1)</f>
        <v>1.3008157081270237</v>
      </c>
      <c r="H55" s="4">
        <f>IF(Tabela1[[#This Row],[k]]=0,(1/2)^(1/2),1)</f>
        <v>1</v>
      </c>
      <c r="I55" s="4">
        <f t="shared" si="0"/>
        <v>11.313708498984761</v>
      </c>
      <c r="J55" s="4">
        <f>Tabela1[[#This Row],[c_k]]</f>
        <v>1</v>
      </c>
      <c r="K55" s="4">
        <f t="shared" si="1"/>
        <v>10</v>
      </c>
      <c r="L55" s="4">
        <f t="shared" si="2"/>
        <v>2.5066282746310002</v>
      </c>
      <c r="M55" s="4">
        <f>Tabela1[[#This Row],[k]]/(2*$B$1)</f>
        <v>0.4140625</v>
      </c>
      <c r="N55" s="4">
        <f t="shared" si="3"/>
        <v>63</v>
      </c>
      <c r="O55" s="4">
        <f>(Tabela1[[#This Row],[k]]*PI())/(2*$B$1)</f>
        <v>1.3008157081270237</v>
      </c>
      <c r="P55" s="4">
        <f>COS((Tabela1[[#This Row],[t4a]]*Tabela1[[#This Row],[t4b]]*Tabela1[[#This Row],[t4c]])+Tabela1[[#This Row],[t4d]])</f>
        <v>-0.75501555147647081</v>
      </c>
      <c r="Q55" s="4">
        <f>Tabela1[[#This Row],[t1]]*Tabela1[[#This Row],[t2]]*Tabela1[[#This Row],[t3]]*Tabela1[[#This Row],[t4]]</f>
        <v>-85.420258616050134</v>
      </c>
    </row>
    <row r="56" spans="4:17" x14ac:dyDescent="0.4">
      <c r="D56" s="1">
        <v>54</v>
      </c>
      <c r="E56" s="4">
        <f>Tabela1[[#This Row],[k]]/(2*$B$1)</f>
        <v>0.421875</v>
      </c>
      <c r="F56" s="4">
        <f>1/Tabela1[[#This Row],[f_k]]</f>
        <v>2.3703703703703702</v>
      </c>
      <c r="G56" s="4">
        <f>(Tabela1[[#This Row],[k]]*PI())/(2*$B$1)</f>
        <v>1.3253594007331939</v>
      </c>
      <c r="H56" s="4">
        <f>IF(Tabela1[[#This Row],[k]]=0,(1/2)^(1/2),1)</f>
        <v>1</v>
      </c>
      <c r="I56" s="4">
        <f t="shared" si="0"/>
        <v>11.313708498984761</v>
      </c>
      <c r="J56" s="4">
        <f>Tabela1[[#This Row],[c_k]]</f>
        <v>1</v>
      </c>
      <c r="K56" s="4">
        <f t="shared" si="1"/>
        <v>10</v>
      </c>
      <c r="L56" s="4">
        <f t="shared" si="2"/>
        <v>2.5066282746310002</v>
      </c>
      <c r="M56" s="4">
        <f>Tabela1[[#This Row],[k]]/(2*$B$1)</f>
        <v>0.421875</v>
      </c>
      <c r="N56" s="4">
        <f t="shared" si="3"/>
        <v>63</v>
      </c>
      <c r="O56" s="4">
        <f>(Tabela1[[#This Row],[k]]*PI())/(2*$B$1)</f>
        <v>1.3253594007331939</v>
      </c>
      <c r="P56" s="4">
        <f>COS((Tabela1[[#This Row],[t4a]]*Tabela1[[#This Row],[t4b]]*Tabela1[[#This Row],[t4c]])+Tabela1[[#This Row],[t4d]])</f>
        <v>0.39180898523321817</v>
      </c>
      <c r="Q56" s="4">
        <f>Tabela1[[#This Row],[t1]]*Tabela1[[#This Row],[t2]]*Tabela1[[#This Row],[t3]]*Tabela1[[#This Row],[t4]]</f>
        <v>44.32812646211655</v>
      </c>
    </row>
    <row r="57" spans="4:17" x14ac:dyDescent="0.4">
      <c r="D57" s="1">
        <v>55</v>
      </c>
      <c r="E57" s="4">
        <f>Tabela1[[#This Row],[k]]/(2*$B$1)</f>
        <v>0.4296875</v>
      </c>
      <c r="F57" s="4">
        <f>1/Tabela1[[#This Row],[f_k]]</f>
        <v>2.3272727272727272</v>
      </c>
      <c r="G57" s="4">
        <f>(Tabela1[[#This Row],[k]]*PI())/(2*$B$1)</f>
        <v>1.3499030933393643</v>
      </c>
      <c r="H57" s="4">
        <f>IF(Tabela1[[#This Row],[k]]=0,(1/2)^(1/2),1)</f>
        <v>1</v>
      </c>
      <c r="I57" s="4">
        <f t="shared" si="0"/>
        <v>11.313708498984761</v>
      </c>
      <c r="J57" s="4">
        <f>Tabela1[[#This Row],[c_k]]</f>
        <v>1</v>
      </c>
      <c r="K57" s="4">
        <f t="shared" si="1"/>
        <v>10</v>
      </c>
      <c r="L57" s="4">
        <f t="shared" si="2"/>
        <v>2.5066282746310002</v>
      </c>
      <c r="M57" s="4">
        <f>Tabela1[[#This Row],[k]]/(2*$B$1)</f>
        <v>0.4296875</v>
      </c>
      <c r="N57" s="4">
        <f t="shared" si="3"/>
        <v>63</v>
      </c>
      <c r="O57" s="4">
        <f>(Tabela1[[#This Row],[k]]*PI())/(2*$B$1)</f>
        <v>1.3499030933393643</v>
      </c>
      <c r="P57" s="4">
        <f>COS((Tabela1[[#This Row],[t4a]]*Tabela1[[#This Row],[t4b]]*Tabela1[[#This Row],[t4c]])+Tabela1[[#This Row],[t4d]])</f>
        <v>0.99594595064322244</v>
      </c>
      <c r="Q57" s="4">
        <f>Tabela1[[#This Row],[t1]]*Tabela1[[#This Row],[t2]]*Tabela1[[#This Row],[t3]]*Tabela1[[#This Row],[t4]]</f>
        <v>112.67842166321682</v>
      </c>
    </row>
    <row r="58" spans="4:17" x14ac:dyDescent="0.4">
      <c r="D58" s="1">
        <v>56</v>
      </c>
      <c r="E58" s="4">
        <f>Tabela1[[#This Row],[k]]/(2*$B$1)</f>
        <v>0.4375</v>
      </c>
      <c r="F58" s="4">
        <f>1/Tabela1[[#This Row],[f_k]]</f>
        <v>2.2857142857142856</v>
      </c>
      <c r="G58" s="4">
        <f>(Tabela1[[#This Row],[k]]*PI())/(2*$B$1)</f>
        <v>1.3744467859455345</v>
      </c>
      <c r="H58" s="4">
        <f>IF(Tabela1[[#This Row],[k]]=0,(1/2)^(1/2),1)</f>
        <v>1</v>
      </c>
      <c r="I58" s="4">
        <f t="shared" si="0"/>
        <v>11.313708498984761</v>
      </c>
      <c r="J58" s="4">
        <f>Tabela1[[#This Row],[c_k]]</f>
        <v>1</v>
      </c>
      <c r="K58" s="4">
        <f t="shared" si="1"/>
        <v>10</v>
      </c>
      <c r="L58" s="4">
        <f t="shared" si="2"/>
        <v>2.5066282746310002</v>
      </c>
      <c r="M58" s="4">
        <f>Tabela1[[#This Row],[k]]/(2*$B$1)</f>
        <v>0.4375</v>
      </c>
      <c r="N58" s="4">
        <f t="shared" si="3"/>
        <v>63</v>
      </c>
      <c r="O58" s="4">
        <f>(Tabela1[[#This Row],[k]]*PI())/(2*$B$1)</f>
        <v>1.3744467859455345</v>
      </c>
      <c r="P58" s="4">
        <f>COS((Tabela1[[#This Row],[t4a]]*Tabela1[[#This Row],[t4b]]*Tabela1[[#This Row],[t4c]])+Tabela1[[#This Row],[t4d]])</f>
        <v>0.22061611087362326</v>
      </c>
      <c r="Q58" s="4">
        <f>Tabela1[[#This Row],[t1]]*Tabela1[[#This Row],[t2]]*Tabela1[[#This Row],[t3]]*Tabela1[[#This Row],[t4]]</f>
        <v>24.959863686038759</v>
      </c>
    </row>
    <row r="59" spans="4:17" x14ac:dyDescent="0.4">
      <c r="D59" s="1">
        <v>57</v>
      </c>
      <c r="E59" s="4">
        <f>Tabela1[[#This Row],[k]]/(2*$B$1)</f>
        <v>0.4453125</v>
      </c>
      <c r="F59" s="4">
        <f>1/Tabela1[[#This Row],[f_k]]</f>
        <v>2.2456140350877192</v>
      </c>
      <c r="G59" s="4">
        <f>(Tabela1[[#This Row],[k]]*PI())/(2*$B$1)</f>
        <v>1.3989904785517047</v>
      </c>
      <c r="H59" s="4">
        <f>IF(Tabela1[[#This Row],[k]]=0,(1/2)^(1/2),1)</f>
        <v>1</v>
      </c>
      <c r="I59" s="4">
        <f t="shared" si="0"/>
        <v>11.313708498984761</v>
      </c>
      <c r="J59" s="4">
        <f>Tabela1[[#This Row],[c_k]]</f>
        <v>1</v>
      </c>
      <c r="K59" s="4">
        <f t="shared" si="1"/>
        <v>10</v>
      </c>
      <c r="L59" s="4">
        <f t="shared" si="2"/>
        <v>2.5066282746310002</v>
      </c>
      <c r="M59" s="4">
        <f>Tabela1[[#This Row],[k]]/(2*$B$1)</f>
        <v>0.4453125</v>
      </c>
      <c r="N59" s="4">
        <f t="shared" si="3"/>
        <v>63</v>
      </c>
      <c r="O59" s="4">
        <f>(Tabela1[[#This Row],[k]]*PI())/(2*$B$1)</f>
        <v>1.3989904785517047</v>
      </c>
      <c r="P59" s="4">
        <f>COS((Tabela1[[#This Row],[t4a]]*Tabela1[[#This Row],[t4b]]*Tabela1[[#This Row],[t4c]])+Tabela1[[#This Row],[t4d]])</f>
        <v>-0.86028513208451263</v>
      </c>
      <c r="Q59" s="4">
        <f>Tabela1[[#This Row],[t1]]*Tabela1[[#This Row],[t2]]*Tabela1[[#This Row],[t3]]*Tabela1[[#This Row],[t4]]</f>
        <v>-97.330152104147786</v>
      </c>
    </row>
    <row r="60" spans="4:17" x14ac:dyDescent="0.4">
      <c r="D60" s="1">
        <v>58</v>
      </c>
      <c r="E60" s="4">
        <f>Tabela1[[#This Row],[k]]/(2*$B$1)</f>
        <v>0.453125</v>
      </c>
      <c r="F60" s="4">
        <f>1/Tabela1[[#This Row],[f_k]]</f>
        <v>2.2068965517241379</v>
      </c>
      <c r="G60" s="4">
        <f>(Tabela1[[#This Row],[k]]*PI())/(2*$B$1)</f>
        <v>1.4235341711578751</v>
      </c>
      <c r="H60" s="4">
        <f>IF(Tabela1[[#This Row],[k]]=0,(1/2)^(1/2),1)</f>
        <v>1</v>
      </c>
      <c r="I60" s="4">
        <f t="shared" si="0"/>
        <v>11.313708498984761</v>
      </c>
      <c r="J60" s="4">
        <f>Tabela1[[#This Row],[c_k]]</f>
        <v>1</v>
      </c>
      <c r="K60" s="4">
        <f t="shared" si="1"/>
        <v>10</v>
      </c>
      <c r="L60" s="4">
        <f t="shared" si="2"/>
        <v>2.5066282746310002</v>
      </c>
      <c r="M60" s="4">
        <f>Tabela1[[#This Row],[k]]/(2*$B$1)</f>
        <v>0.453125</v>
      </c>
      <c r="N60" s="4">
        <f t="shared" si="3"/>
        <v>63</v>
      </c>
      <c r="O60" s="4">
        <f>(Tabela1[[#This Row],[k]]*PI())/(2*$B$1)</f>
        <v>1.4235341711578751</v>
      </c>
      <c r="P60" s="4">
        <f>COS((Tabela1[[#This Row],[t4a]]*Tabela1[[#This Row],[t4b]]*Tabela1[[#This Row],[t4c]])+Tabela1[[#This Row],[t4d]])</f>
        <v>-0.74962092720513673</v>
      </c>
      <c r="Q60" s="4">
        <f>Tabela1[[#This Row],[t1]]*Tabela1[[#This Row],[t2]]*Tabela1[[#This Row],[t3]]*Tabela1[[#This Row],[t4]]</f>
        <v>-84.809926551375924</v>
      </c>
    </row>
    <row r="61" spans="4:17" x14ac:dyDescent="0.4">
      <c r="D61" s="1">
        <v>59</v>
      </c>
      <c r="E61" s="4">
        <f>Tabela1[[#This Row],[k]]/(2*$B$1)</f>
        <v>0.4609375</v>
      </c>
      <c r="F61" s="4">
        <f>1/Tabela1[[#This Row],[f_k]]</f>
        <v>2.1694915254237288</v>
      </c>
      <c r="G61" s="4">
        <f>(Tabela1[[#This Row],[k]]*PI())/(2*$B$1)</f>
        <v>1.4480778637640452</v>
      </c>
      <c r="H61" s="4">
        <f>IF(Tabela1[[#This Row],[k]]=0,(1/2)^(1/2),1)</f>
        <v>1</v>
      </c>
      <c r="I61" s="4">
        <f t="shared" si="0"/>
        <v>11.313708498984761</v>
      </c>
      <c r="J61" s="4">
        <f>Tabela1[[#This Row],[c_k]]</f>
        <v>1</v>
      </c>
      <c r="K61" s="4">
        <f t="shared" si="1"/>
        <v>10</v>
      </c>
      <c r="L61" s="4">
        <f t="shared" si="2"/>
        <v>2.5066282746310002</v>
      </c>
      <c r="M61" s="4">
        <f>Tabela1[[#This Row],[k]]/(2*$B$1)</f>
        <v>0.4609375</v>
      </c>
      <c r="N61" s="4">
        <f t="shared" si="3"/>
        <v>63</v>
      </c>
      <c r="O61" s="4">
        <f>(Tabela1[[#This Row],[k]]*PI())/(2*$B$1)</f>
        <v>1.4480778637640452</v>
      </c>
      <c r="P61" s="4">
        <f>COS((Tabela1[[#This Row],[t4a]]*Tabela1[[#This Row],[t4b]]*Tabela1[[#This Row],[t4c]])+Tabela1[[#This Row],[t4d]])</f>
        <v>0.39932972773670522</v>
      </c>
      <c r="Q61" s="4">
        <f>Tabela1[[#This Row],[t1]]*Tabela1[[#This Row],[t2]]*Tabela1[[#This Row],[t3]]*Tabela1[[#This Row],[t4]]</f>
        <v>45.179001345920327</v>
      </c>
    </row>
    <row r="62" spans="4:17" x14ac:dyDescent="0.4">
      <c r="D62" s="1">
        <v>60</v>
      </c>
      <c r="E62" s="4">
        <f>Tabela1[[#This Row],[k]]/(2*$B$1)</f>
        <v>0.46875</v>
      </c>
      <c r="F62" s="4">
        <f>1/Tabela1[[#This Row],[f_k]]</f>
        <v>2.1333333333333333</v>
      </c>
      <c r="G62" s="4">
        <f>(Tabela1[[#This Row],[k]]*PI())/(2*$B$1)</f>
        <v>1.4726215563702154</v>
      </c>
      <c r="H62" s="4">
        <f>IF(Tabela1[[#This Row],[k]]=0,(1/2)^(1/2),1)</f>
        <v>1</v>
      </c>
      <c r="I62" s="4">
        <f t="shared" si="0"/>
        <v>11.313708498984761</v>
      </c>
      <c r="J62" s="4">
        <f>Tabela1[[#This Row],[c_k]]</f>
        <v>1</v>
      </c>
      <c r="K62" s="4">
        <f t="shared" si="1"/>
        <v>10</v>
      </c>
      <c r="L62" s="4">
        <f t="shared" si="2"/>
        <v>2.5066282746310002</v>
      </c>
      <c r="M62" s="4">
        <f>Tabela1[[#This Row],[k]]/(2*$B$1)</f>
        <v>0.46875</v>
      </c>
      <c r="N62" s="4">
        <f t="shared" si="3"/>
        <v>63</v>
      </c>
      <c r="O62" s="4">
        <f>(Tabela1[[#This Row],[k]]*PI())/(2*$B$1)</f>
        <v>1.4726215563702154</v>
      </c>
      <c r="P62" s="4">
        <f>COS((Tabela1[[#This Row],[t4a]]*Tabela1[[#This Row],[t4b]]*Tabela1[[#This Row],[t4c]])+Tabela1[[#This Row],[t4d]])</f>
        <v>0.99517596634107364</v>
      </c>
      <c r="Q62" s="4">
        <f>Tabela1[[#This Row],[t1]]*Tabela1[[#This Row],[t2]]*Tabela1[[#This Row],[t3]]*Tabela1[[#This Row],[t4]]</f>
        <v>112.59130788378377</v>
      </c>
    </row>
    <row r="63" spans="4:17" x14ac:dyDescent="0.4">
      <c r="D63" s="1">
        <v>61</v>
      </c>
      <c r="E63" s="4">
        <f>Tabela1[[#This Row],[k]]/(2*$B$1)</f>
        <v>0.4765625</v>
      </c>
      <c r="F63" s="4">
        <f>1/Tabela1[[#This Row],[f_k]]</f>
        <v>2.098360655737705</v>
      </c>
      <c r="G63" s="4">
        <f>(Tabela1[[#This Row],[k]]*PI())/(2*$B$1)</f>
        <v>1.4971652489763858</v>
      </c>
      <c r="H63" s="4">
        <f>IF(Tabela1[[#This Row],[k]]=0,(1/2)^(1/2),1)</f>
        <v>1</v>
      </c>
      <c r="I63" s="4">
        <f t="shared" si="0"/>
        <v>11.313708498984761</v>
      </c>
      <c r="J63" s="4">
        <f>Tabela1[[#This Row],[c_k]]</f>
        <v>1</v>
      </c>
      <c r="K63" s="4">
        <f t="shared" si="1"/>
        <v>10</v>
      </c>
      <c r="L63" s="4">
        <f t="shared" si="2"/>
        <v>2.5066282746310002</v>
      </c>
      <c r="M63" s="4">
        <f>Tabela1[[#This Row],[k]]/(2*$B$1)</f>
        <v>0.4765625</v>
      </c>
      <c r="N63" s="4">
        <f t="shared" si="3"/>
        <v>63</v>
      </c>
      <c r="O63" s="4">
        <f>(Tabela1[[#This Row],[k]]*PI())/(2*$B$1)</f>
        <v>1.4971652489763858</v>
      </c>
      <c r="P63" s="4">
        <f>COS((Tabela1[[#This Row],[t4a]]*Tabela1[[#This Row],[t4b]]*Tabela1[[#This Row],[t4c]])+Tabela1[[#This Row],[t4d]])</f>
        <v>0.21262189115991245</v>
      </c>
      <c r="Q63" s="4">
        <f>Tabela1[[#This Row],[t1]]*Tabela1[[#This Row],[t2]]*Tabela1[[#This Row],[t3]]*Tabela1[[#This Row],[t4]]</f>
        <v>24.055420970861142</v>
      </c>
    </row>
    <row r="64" spans="4:17" x14ac:dyDescent="0.4">
      <c r="D64" s="1">
        <v>62</v>
      </c>
      <c r="E64" s="4">
        <f>Tabela1[[#This Row],[k]]/(2*$B$1)</f>
        <v>0.484375</v>
      </c>
      <c r="F64" s="4">
        <f>1/Tabela1[[#This Row],[f_k]]</f>
        <v>2.064516129032258</v>
      </c>
      <c r="G64" s="4">
        <f>(Tabela1[[#This Row],[k]]*PI())/(2*$B$1)</f>
        <v>1.521708941582556</v>
      </c>
      <c r="H64" s="4">
        <f>IF(Tabela1[[#This Row],[k]]=0,(1/2)^(1/2),1)</f>
        <v>1</v>
      </c>
      <c r="I64" s="4">
        <f t="shared" si="0"/>
        <v>11.313708498984761</v>
      </c>
      <c r="J64" s="4">
        <f>Tabela1[[#This Row],[c_k]]</f>
        <v>1</v>
      </c>
      <c r="K64" s="4">
        <f t="shared" si="1"/>
        <v>10</v>
      </c>
      <c r="L64" s="4">
        <f t="shared" si="2"/>
        <v>2.5066282746310002</v>
      </c>
      <c r="M64" s="4">
        <f>Tabela1[[#This Row],[k]]/(2*$B$1)</f>
        <v>0.484375</v>
      </c>
      <c r="N64" s="4">
        <f t="shared" si="3"/>
        <v>63</v>
      </c>
      <c r="O64" s="4">
        <f>(Tabela1[[#This Row],[k]]*PI())/(2*$B$1)</f>
        <v>1.521708941582556</v>
      </c>
      <c r="P64" s="4">
        <f>COS((Tabela1[[#This Row],[t4a]]*Tabela1[[#This Row],[t4b]]*Tabela1[[#This Row],[t4c]])+Tabela1[[#This Row],[t4d]])</f>
        <v>-0.86443093741262089</v>
      </c>
      <c r="Q64" s="4">
        <f>Tabela1[[#This Row],[t1]]*Tabela1[[#This Row],[t2]]*Tabela1[[#This Row],[t3]]*Tabela1[[#This Row],[t4]]</f>
        <v>-97.799196433905323</v>
      </c>
    </row>
    <row r="65" spans="4:17" x14ac:dyDescent="0.4">
      <c r="D65" s="1">
        <v>63</v>
      </c>
      <c r="E65" s="4">
        <f>Tabela1[[#This Row],[k]]/(2*$B$1)</f>
        <v>0.4921875</v>
      </c>
      <c r="F65" s="4">
        <f>1/Tabela1[[#This Row],[f_k]]</f>
        <v>2.0317460317460316</v>
      </c>
      <c r="G65" s="4">
        <f>(Tabela1[[#This Row],[k]]*PI())/(2*$B$1)</f>
        <v>1.5462526341887264</v>
      </c>
      <c r="H65" s="4">
        <f>IF(Tabela1[[#This Row],[k]]=0,(1/2)^(1/2),1)</f>
        <v>1</v>
      </c>
      <c r="I65" s="4">
        <f t="shared" si="0"/>
        <v>11.313708498984761</v>
      </c>
      <c r="J65" s="4">
        <f>Tabela1[[#This Row],[c_k]]</f>
        <v>1</v>
      </c>
      <c r="K65" s="4">
        <f t="shared" si="1"/>
        <v>10</v>
      </c>
      <c r="L65" s="4">
        <f t="shared" si="2"/>
        <v>2.5066282746310002</v>
      </c>
      <c r="M65" s="4">
        <f>Tabela1[[#This Row],[k]]/(2*$B$1)</f>
        <v>0.4921875</v>
      </c>
      <c r="N65" s="4">
        <f t="shared" si="3"/>
        <v>63</v>
      </c>
      <c r="O65" s="4">
        <f>(Tabela1[[#This Row],[k]]*PI())/(2*$B$1)</f>
        <v>1.5462526341887264</v>
      </c>
      <c r="P65" s="4">
        <f>COS((Tabela1[[#This Row],[t4a]]*Tabela1[[#This Row],[t4b]]*Tabela1[[#This Row],[t4c]])+Tabela1[[#This Row],[t4d]])</f>
        <v>-0.74417603782895736</v>
      </c>
      <c r="Q65" s="4">
        <f>Tabela1[[#This Row],[t1]]*Tabela1[[#This Row],[t2]]*Tabela1[[#This Row],[t3]]*Tabela1[[#This Row],[t4]]</f>
        <v>-84.193907639262804</v>
      </c>
    </row>
    <row r="66" spans="4:17" x14ac:dyDescent="0.4">
      <c r="D66" s="1" t="s">
        <v>8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4">
        <f>SUBTOTAL(109,Tabela1[x_k(n)])</f>
        <v>-70.585181809553632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Maxwell Anderson</dc:creator>
  <cp:lastModifiedBy>Maxwell Anderson</cp:lastModifiedBy>
  <dcterms:created xsi:type="dcterms:W3CDTF">2024-08-18T04:30:20Z</dcterms:created>
  <dcterms:modified xsi:type="dcterms:W3CDTF">2024-08-18T05:56:58Z</dcterms:modified>
</cp:coreProperties>
</file>