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9440" windowHeight="12240" tabRatio="840" activeTab="10"/>
  </bookViews>
  <sheets>
    <sheet name="SkMS" sheetId="6" r:id="rId1"/>
    <sheet name="SkP" sheetId="13" r:id="rId2"/>
    <sheet name="SLy4" sheetId="5" r:id="rId3"/>
    <sheet name="SV-min" sheetId="4" r:id="rId4"/>
    <sheet name="UNEDF0" sheetId="1" r:id="rId5"/>
    <sheet name="UNEDF1" sheetId="3" r:id="rId6"/>
    <sheet name="UNEDF2" sheetId="2" r:id="rId7"/>
    <sheet name="100Sn-N" sheetId="14" r:id="rId8"/>
    <sheet name="100Sn-Z" sheetId="15" r:id="rId9"/>
    <sheet name="Neutron_Levels" sheetId="16" r:id="rId10"/>
    <sheet name="Proton_Levels" sheetId="17" r:id="rId11"/>
  </sheets>
  <calcPr calcId="125725"/>
</workbook>
</file>

<file path=xl/calcChain.xml><?xml version="1.0" encoding="utf-8"?>
<calcChain xmlns="http://schemas.openxmlformats.org/spreadsheetml/2006/main">
  <c r="K120" i="17"/>
  <c r="K107"/>
  <c r="K94"/>
  <c r="K81"/>
  <c r="K68"/>
  <c r="K53"/>
  <c r="K38"/>
  <c r="K23"/>
  <c r="K7"/>
  <c r="K118"/>
  <c r="K117"/>
  <c r="K105"/>
  <c r="K104"/>
  <c r="K92"/>
  <c r="K91"/>
  <c r="K79"/>
  <c r="K78"/>
  <c r="K66"/>
  <c r="K65"/>
  <c r="K51"/>
  <c r="K50"/>
  <c r="K36"/>
  <c r="K35"/>
  <c r="K21"/>
  <c r="K20"/>
  <c r="K5"/>
  <c r="K4"/>
  <c r="K123" i="16"/>
  <c r="K122"/>
  <c r="K110"/>
  <c r="K109"/>
  <c r="K97"/>
  <c r="K96"/>
  <c r="K84"/>
  <c r="K83"/>
  <c r="K69"/>
  <c r="K68"/>
  <c r="K54"/>
  <c r="K53"/>
  <c r="K39"/>
  <c r="K38"/>
  <c r="K5"/>
  <c r="K4"/>
  <c r="K23"/>
  <c r="K22"/>
  <c r="AJ31" i="2"/>
  <c r="AJ29"/>
  <c r="AJ27"/>
  <c r="AJ25"/>
  <c r="AJ23"/>
  <c r="AJ21"/>
  <c r="AF31"/>
  <c r="AF39"/>
  <c r="AF37"/>
  <c r="AJ17"/>
  <c r="AF35"/>
  <c r="AJ15"/>
  <c r="AF33"/>
  <c r="AJ13"/>
  <c r="AJ11"/>
  <c r="AF29"/>
  <c r="AJ9"/>
  <c r="AF27"/>
  <c r="AJ7"/>
  <c r="AF25"/>
  <c r="AB39"/>
  <c r="AB37"/>
  <c r="AF21"/>
  <c r="AB35"/>
  <c r="AF19"/>
  <c r="AB33"/>
  <c r="AF17"/>
  <c r="AB31"/>
  <c r="AF15"/>
  <c r="AB29"/>
  <c r="AF13"/>
  <c r="AF11"/>
  <c r="AB27"/>
  <c r="AF9"/>
  <c r="AB25"/>
  <c r="AF7"/>
  <c r="X39"/>
  <c r="X37"/>
  <c r="AB21"/>
  <c r="X35"/>
  <c r="AB19"/>
  <c r="AB17"/>
  <c r="X33"/>
  <c r="AB15"/>
  <c r="AB13"/>
  <c r="X31"/>
  <c r="AB11"/>
  <c r="X29"/>
  <c r="AB9"/>
  <c r="X27"/>
  <c r="AB7"/>
  <c r="X25"/>
  <c r="X21"/>
  <c r="T43"/>
  <c r="X19"/>
  <c r="T41"/>
  <c r="X17"/>
  <c r="T39"/>
  <c r="T37"/>
  <c r="X15"/>
  <c r="X13"/>
  <c r="T35"/>
  <c r="X11"/>
  <c r="T33"/>
  <c r="X9"/>
  <c r="T31"/>
  <c r="X7"/>
  <c r="T29"/>
  <c r="T25"/>
  <c r="T23"/>
  <c r="T21"/>
  <c r="T19"/>
  <c r="T17"/>
  <c r="T15"/>
  <c r="T13"/>
  <c r="T9"/>
  <c r="T11"/>
  <c r="T7"/>
  <c r="C35" i="6"/>
  <c r="C17" i="5"/>
  <c r="C7" i="6"/>
  <c r="C9"/>
  <c r="C11"/>
  <c r="C13"/>
  <c r="C15"/>
  <c r="C17"/>
  <c r="P47" i="2"/>
  <c r="P45"/>
  <c r="P43"/>
  <c r="P41"/>
  <c r="P39"/>
  <c r="P37"/>
  <c r="P35"/>
  <c r="P33"/>
  <c r="P31"/>
  <c r="P29"/>
  <c r="P25"/>
  <c r="P23"/>
  <c r="P21"/>
  <c r="P19"/>
  <c r="P17"/>
  <c r="P15"/>
  <c r="P13"/>
  <c r="P11"/>
  <c r="P9"/>
  <c r="P7"/>
  <c r="AJ31" i="3"/>
  <c r="AJ29"/>
  <c r="AJ27"/>
  <c r="AJ25"/>
  <c r="AJ23"/>
  <c r="AJ21"/>
  <c r="AF39"/>
  <c r="AF37"/>
  <c r="AF35"/>
  <c r="AF33"/>
  <c r="AF31"/>
  <c r="AF29"/>
  <c r="AF27"/>
  <c r="AF25"/>
  <c r="AB39"/>
  <c r="AB37"/>
  <c r="AB35"/>
  <c r="AB33"/>
  <c r="AB31"/>
  <c r="AB29"/>
  <c r="AB27"/>
  <c r="AB25"/>
  <c r="C29" i="2"/>
  <c r="C27"/>
  <c r="C25"/>
  <c r="C23"/>
  <c r="C21"/>
  <c r="C15"/>
  <c r="C11"/>
  <c r="C7"/>
  <c r="X39" i="3"/>
  <c r="AJ17"/>
  <c r="AJ15"/>
  <c r="AJ13"/>
  <c r="X37"/>
  <c r="AJ11"/>
  <c r="AJ9"/>
  <c r="AJ7"/>
  <c r="AF21"/>
  <c r="X35"/>
  <c r="AF19"/>
  <c r="AF17"/>
  <c r="X33"/>
  <c r="AF15"/>
  <c r="AF13"/>
  <c r="AF11"/>
  <c r="AF9"/>
  <c r="AF7"/>
  <c r="X31"/>
  <c r="AB21"/>
  <c r="X29"/>
  <c r="AB19"/>
  <c r="AB17"/>
  <c r="X27"/>
  <c r="AB15"/>
  <c r="X25"/>
  <c r="AB13"/>
  <c r="AB11"/>
  <c r="T43"/>
  <c r="AB9"/>
  <c r="AB7"/>
  <c r="T41"/>
  <c r="X21"/>
  <c r="T39"/>
  <c r="X19"/>
  <c r="T37"/>
  <c r="X17"/>
  <c r="T35"/>
  <c r="X15"/>
  <c r="T33"/>
  <c r="X13"/>
  <c r="T31"/>
  <c r="X11"/>
  <c r="X9"/>
  <c r="T29"/>
  <c r="X7"/>
  <c r="T25"/>
  <c r="T23"/>
  <c r="T21"/>
  <c r="T19"/>
  <c r="T17"/>
  <c r="T15"/>
  <c r="T13"/>
  <c r="T11"/>
  <c r="T9"/>
  <c r="T7"/>
  <c r="P47"/>
  <c r="P45"/>
  <c r="P43"/>
  <c r="P41"/>
  <c r="P39"/>
  <c r="P37"/>
  <c r="P35"/>
  <c r="P33"/>
  <c r="P31"/>
  <c r="P29"/>
  <c r="P25"/>
  <c r="P23"/>
  <c r="P21"/>
  <c r="P19"/>
  <c r="P17"/>
  <c r="P15"/>
  <c r="P13"/>
  <c r="P11"/>
  <c r="P9"/>
  <c r="P7"/>
  <c r="AJ31" i="1"/>
  <c r="AJ29"/>
  <c r="AJ27"/>
  <c r="AJ25"/>
  <c r="AJ23"/>
  <c r="AJ21"/>
  <c r="AF31" i="4"/>
  <c r="AB31"/>
  <c r="AF31" i="5"/>
  <c r="AB31"/>
  <c r="AF31" i="13"/>
  <c r="AB31"/>
  <c r="AF31" i="6"/>
  <c r="AB31"/>
  <c r="AF13" i="4"/>
  <c r="AF39" i="1"/>
  <c r="AF13" i="5"/>
  <c r="AF13" i="13"/>
  <c r="AF37" i="1"/>
  <c r="AF35"/>
  <c r="AF13" i="6"/>
  <c r="AF33" i="1"/>
  <c r="AJ17"/>
  <c r="AF31"/>
  <c r="AJ15"/>
  <c r="AF29"/>
  <c r="AJ13"/>
  <c r="AF27"/>
  <c r="AJ11"/>
  <c r="AF25"/>
  <c r="AJ9"/>
  <c r="AJ7"/>
  <c r="AB39"/>
  <c r="AB37"/>
  <c r="AF21"/>
  <c r="AB35"/>
  <c r="AF19"/>
  <c r="AB33"/>
  <c r="AF17"/>
  <c r="AB31"/>
  <c r="AF15"/>
  <c r="AB29"/>
  <c r="AF13"/>
  <c r="AF11"/>
  <c r="AB27"/>
  <c r="AF9"/>
  <c r="AB25"/>
  <c r="AF7"/>
  <c r="X39"/>
  <c r="AB21"/>
  <c r="X37"/>
  <c r="AB19"/>
  <c r="X35"/>
  <c r="AB17"/>
  <c r="X33"/>
  <c r="AB15"/>
  <c r="X31"/>
  <c r="AB13"/>
  <c r="X29"/>
  <c r="AB11"/>
  <c r="X27"/>
  <c r="AB9"/>
  <c r="AB7"/>
  <c r="X25"/>
  <c r="T43"/>
  <c r="X21"/>
  <c r="T41"/>
  <c r="X19"/>
  <c r="T39"/>
  <c r="X17"/>
  <c r="T37"/>
  <c r="X15"/>
  <c r="X13"/>
  <c r="T35"/>
  <c r="X11"/>
  <c r="T33"/>
  <c r="X9"/>
  <c r="T31"/>
  <c r="X7"/>
  <c r="T29"/>
  <c r="T25"/>
  <c r="T23"/>
  <c r="T21"/>
  <c r="T19"/>
  <c r="T17"/>
  <c r="T15"/>
  <c r="T13"/>
  <c r="T11"/>
  <c r="T9"/>
  <c r="T7"/>
  <c r="P47"/>
  <c r="P45"/>
  <c r="P43"/>
  <c r="P41"/>
  <c r="P39"/>
  <c r="P37"/>
  <c r="P35"/>
  <c r="P33"/>
  <c r="P31"/>
  <c r="P29"/>
  <c r="P25"/>
  <c r="P23"/>
  <c r="P21"/>
  <c r="P19"/>
  <c r="P17"/>
  <c r="P15"/>
  <c r="P13"/>
  <c r="P11"/>
  <c r="P9"/>
  <c r="P7"/>
  <c r="AJ31" i="4"/>
  <c r="AJ29"/>
  <c r="AJ27"/>
  <c r="AJ25"/>
  <c r="AJ23"/>
  <c r="AJ21"/>
  <c r="AF39"/>
  <c r="AF37"/>
  <c r="AJ17"/>
  <c r="AF35"/>
  <c r="AF33"/>
  <c r="AJ15"/>
  <c r="AJ13"/>
  <c r="AJ11"/>
  <c r="AF29"/>
  <c r="AJ9"/>
  <c r="AF27"/>
  <c r="AJ7"/>
  <c r="AF25"/>
  <c r="AB39"/>
  <c r="AF21"/>
  <c r="AB37"/>
  <c r="AF19"/>
  <c r="AB35"/>
  <c r="AF17"/>
  <c r="AB33"/>
  <c r="AF15"/>
  <c r="AF11"/>
  <c r="AB29"/>
  <c r="AF9"/>
  <c r="AB27"/>
  <c r="AF7"/>
  <c r="AB25"/>
  <c r="X39"/>
  <c r="AB21"/>
  <c r="X37"/>
  <c r="AB19"/>
  <c r="X35"/>
  <c r="AB17"/>
  <c r="X33"/>
  <c r="AB15"/>
  <c r="X31"/>
  <c r="AB13"/>
  <c r="X29"/>
  <c r="AB11"/>
  <c r="AB9"/>
  <c r="X27"/>
  <c r="AB7"/>
  <c r="X25"/>
  <c r="T43"/>
  <c r="X21"/>
  <c r="T41"/>
  <c r="X19"/>
  <c r="T39"/>
  <c r="X17"/>
  <c r="T37"/>
  <c r="X15"/>
  <c r="T35"/>
  <c r="X13"/>
  <c r="T33"/>
  <c r="X11"/>
  <c r="T31"/>
  <c r="X9"/>
  <c r="T29"/>
  <c r="X7"/>
  <c r="T25"/>
  <c r="T23"/>
  <c r="T21"/>
  <c r="T19"/>
  <c r="T17"/>
  <c r="T15"/>
  <c r="P39"/>
  <c r="T13"/>
  <c r="T11"/>
  <c r="T9"/>
  <c r="T7"/>
  <c r="L47"/>
  <c r="L45"/>
  <c r="L43"/>
  <c r="L41"/>
  <c r="L39"/>
  <c r="L37"/>
  <c r="L35"/>
  <c r="L33"/>
  <c r="L31"/>
  <c r="L29"/>
  <c r="L25"/>
  <c r="L23"/>
  <c r="L21"/>
  <c r="L19"/>
  <c r="L17"/>
  <c r="L15"/>
  <c r="L13"/>
  <c r="L11"/>
  <c r="L9"/>
  <c r="L7"/>
  <c r="AJ31" i="5"/>
  <c r="AJ29"/>
  <c r="AJ27"/>
  <c r="AJ25"/>
  <c r="AJ23"/>
  <c r="AJ21"/>
  <c r="AF39"/>
  <c r="AF37"/>
  <c r="AF35"/>
  <c r="AJ17"/>
  <c r="AF33"/>
  <c r="AJ15"/>
  <c r="AJ13"/>
  <c r="AF29"/>
  <c r="AJ11"/>
  <c r="AJ9"/>
  <c r="AF27"/>
  <c r="AJ7"/>
  <c r="AF25"/>
  <c r="AF21"/>
  <c r="AB39"/>
  <c r="AF19"/>
  <c r="AB37"/>
  <c r="AF17"/>
  <c r="AB35"/>
  <c r="AF15"/>
  <c r="AB33"/>
  <c r="AF11"/>
  <c r="AB29"/>
  <c r="AF9"/>
  <c r="AB27"/>
  <c r="AF7"/>
  <c r="AB25"/>
  <c r="AB21"/>
  <c r="AB19"/>
  <c r="X39"/>
  <c r="AB17"/>
  <c r="AB15"/>
  <c r="X37"/>
  <c r="X35"/>
  <c r="AB13"/>
  <c r="X33"/>
  <c r="AB11"/>
  <c r="X31"/>
  <c r="AB9"/>
  <c r="X29"/>
  <c r="X27"/>
  <c r="AB7"/>
  <c r="X25"/>
  <c r="X21"/>
  <c r="X19"/>
  <c r="T43"/>
  <c r="X17"/>
  <c r="T41"/>
  <c r="X15"/>
  <c r="T39"/>
  <c r="T37"/>
  <c r="X13"/>
  <c r="T35"/>
  <c r="X11"/>
  <c r="T33"/>
  <c r="X9"/>
  <c r="T31"/>
  <c r="X7"/>
  <c r="T29"/>
  <c r="T25"/>
  <c r="T23"/>
  <c r="T21"/>
  <c r="T19"/>
  <c r="T17"/>
  <c r="T15"/>
  <c r="T13"/>
  <c r="T11"/>
  <c r="T9"/>
  <c r="T7"/>
  <c r="L47"/>
  <c r="L45"/>
  <c r="L43"/>
  <c r="L41"/>
  <c r="L39"/>
  <c r="L37"/>
  <c r="L35"/>
  <c r="L33"/>
  <c r="L31"/>
  <c r="L29"/>
  <c r="L25"/>
  <c r="L23"/>
  <c r="L21"/>
  <c r="L19"/>
  <c r="L17"/>
  <c r="L15"/>
  <c r="L13"/>
  <c r="L11"/>
  <c r="L9"/>
  <c r="L7"/>
  <c r="AJ31" i="13"/>
  <c r="AJ29"/>
  <c r="AJ27"/>
  <c r="AJ25"/>
  <c r="AJ23"/>
  <c r="AJ21"/>
  <c r="AF39"/>
  <c r="AF37"/>
  <c r="AF35"/>
  <c r="AJ17"/>
  <c r="AF33"/>
  <c r="AJ15"/>
  <c r="AJ13"/>
  <c r="AJ11"/>
  <c r="AF29"/>
  <c r="AJ9"/>
  <c r="AF27"/>
  <c r="AJ7"/>
  <c r="AF25"/>
  <c r="AF21"/>
  <c r="AB39"/>
  <c r="AF19"/>
  <c r="AB37"/>
  <c r="AF17"/>
  <c r="AB35"/>
  <c r="AF15"/>
  <c r="AB33"/>
  <c r="AF11"/>
  <c r="AB29"/>
  <c r="AF9"/>
  <c r="AB27"/>
  <c r="AF7"/>
  <c r="AB25"/>
  <c r="AB21"/>
  <c r="AB19"/>
  <c r="AB17"/>
  <c r="X39"/>
  <c r="AB15"/>
  <c r="X37"/>
  <c r="X35"/>
  <c r="AB13"/>
  <c r="X33"/>
  <c r="AB11"/>
  <c r="X31"/>
  <c r="X29"/>
  <c r="AB9"/>
  <c r="X27"/>
  <c r="AB7"/>
  <c r="X25"/>
  <c r="X21"/>
  <c r="T43"/>
  <c r="X19"/>
  <c r="T41"/>
  <c r="X17"/>
  <c r="T39"/>
  <c r="X15"/>
  <c r="T37"/>
  <c r="X13"/>
  <c r="T35"/>
  <c r="X11"/>
  <c r="T33"/>
  <c r="X9"/>
  <c r="T31"/>
  <c r="X7"/>
  <c r="T29"/>
  <c r="T25"/>
  <c r="T23"/>
  <c r="T21"/>
  <c r="T19"/>
  <c r="T17"/>
  <c r="T15"/>
  <c r="T13"/>
  <c r="T11"/>
  <c r="T9"/>
  <c r="T7"/>
  <c r="L47"/>
  <c r="L45"/>
  <c r="L43"/>
  <c r="L41"/>
  <c r="L39"/>
  <c r="L37"/>
  <c r="L35"/>
  <c r="L33"/>
  <c r="L31"/>
  <c r="L29"/>
  <c r="L25"/>
  <c r="L23"/>
  <c r="L21"/>
  <c r="L19"/>
  <c r="L17"/>
  <c r="L15"/>
  <c r="L13"/>
  <c r="L11"/>
  <c r="L9"/>
  <c r="L7"/>
  <c r="AB39" i="6"/>
  <c r="AB37"/>
  <c r="AB35"/>
  <c r="AB33"/>
  <c r="AJ31"/>
  <c r="AJ29"/>
  <c r="AJ27"/>
  <c r="AJ25"/>
  <c r="AJ23"/>
  <c r="AJ21"/>
  <c r="AF39"/>
  <c r="AF37"/>
  <c r="AF35"/>
  <c r="AJ17"/>
  <c r="AJ15"/>
  <c r="AF33"/>
  <c r="AJ13"/>
  <c r="AJ11"/>
  <c r="AF29"/>
  <c r="AJ9"/>
  <c r="AF27"/>
  <c r="AJ7"/>
  <c r="AF25"/>
  <c r="AF21"/>
  <c r="AF19"/>
  <c r="AF17"/>
  <c r="X27"/>
  <c r="AF15"/>
  <c r="X25"/>
  <c r="AB9"/>
  <c r="T31"/>
  <c r="AB7"/>
  <c r="T29"/>
  <c r="X9"/>
  <c r="X7"/>
  <c r="AB29"/>
  <c r="AF11"/>
  <c r="AB27"/>
  <c r="AF9"/>
  <c r="AB25"/>
  <c r="AF7"/>
  <c r="AB21"/>
  <c r="AB19"/>
  <c r="X39"/>
  <c r="AB17"/>
  <c r="X37"/>
  <c r="X35"/>
  <c r="AB15"/>
  <c r="X33"/>
  <c r="AB13"/>
  <c r="X31"/>
  <c r="AB11"/>
  <c r="X29"/>
  <c r="X21"/>
  <c r="X19"/>
  <c r="X17"/>
  <c r="T43"/>
  <c r="X15"/>
  <c r="T41"/>
  <c r="T39"/>
  <c r="X13"/>
  <c r="T37"/>
  <c r="X11"/>
  <c r="T35"/>
  <c r="T33"/>
  <c r="K25" i="16" l="1"/>
  <c r="K7"/>
  <c r="K41"/>
  <c r="K56"/>
  <c r="K71"/>
  <c r="K86"/>
  <c r="K99"/>
  <c r="K112"/>
  <c r="K125"/>
  <c r="T25" i="6"/>
  <c r="T23"/>
  <c r="T21"/>
  <c r="T19"/>
  <c r="T17"/>
  <c r="T15"/>
  <c r="T13"/>
  <c r="T11"/>
  <c r="T9"/>
  <c r="T7"/>
  <c r="H11" l="1"/>
  <c r="L47"/>
  <c r="L45"/>
  <c r="L43"/>
  <c r="L41"/>
  <c r="L39"/>
  <c r="L37"/>
  <c r="L35"/>
  <c r="L33"/>
  <c r="L31"/>
  <c r="L29"/>
  <c r="L25"/>
  <c r="L23"/>
  <c r="L21"/>
  <c r="L19"/>
  <c r="L17"/>
  <c r="L15"/>
  <c r="L13"/>
  <c r="L11"/>
  <c r="L9"/>
  <c r="L7"/>
  <c r="L47" i="1"/>
  <c r="L45"/>
  <c r="L43"/>
  <c r="L41"/>
  <c r="L39"/>
  <c r="L37"/>
  <c r="L35"/>
  <c r="L33"/>
  <c r="L31"/>
  <c r="L29"/>
  <c r="L25"/>
  <c r="L23"/>
  <c r="L21"/>
  <c r="L19"/>
  <c r="L17"/>
  <c r="L15"/>
  <c r="L13"/>
  <c r="L11"/>
  <c r="L9"/>
  <c r="L7"/>
  <c r="L47" i="3"/>
  <c r="L45"/>
  <c r="L43"/>
  <c r="L41"/>
  <c r="L39"/>
  <c r="L37"/>
  <c r="L35"/>
  <c r="L33"/>
  <c r="L31"/>
  <c r="L29"/>
  <c r="L25"/>
  <c r="L23"/>
  <c r="L21"/>
  <c r="L19"/>
  <c r="L17"/>
  <c r="L15"/>
  <c r="L13"/>
  <c r="L11"/>
  <c r="L9"/>
  <c r="L7"/>
  <c r="L47" i="2"/>
  <c r="L45"/>
  <c r="L43"/>
  <c r="L41"/>
  <c r="L39"/>
  <c r="L37"/>
  <c r="L35"/>
  <c r="L33"/>
  <c r="L31"/>
  <c r="L29"/>
  <c r="L25"/>
  <c r="L23"/>
  <c r="L21"/>
  <c r="L19"/>
  <c r="L17"/>
  <c r="L15"/>
  <c r="L13"/>
  <c r="L11"/>
  <c r="L9"/>
  <c r="L7"/>
  <c r="P47" i="13"/>
  <c r="P45"/>
  <c r="P43"/>
  <c r="P41"/>
  <c r="P39"/>
  <c r="P37"/>
  <c r="P35"/>
  <c r="P33"/>
  <c r="P31"/>
  <c r="P29"/>
  <c r="P25"/>
  <c r="P23"/>
  <c r="P21"/>
  <c r="P19"/>
  <c r="P17"/>
  <c r="P15"/>
  <c r="P13"/>
  <c r="P11"/>
  <c r="P9"/>
  <c r="P7"/>
  <c r="H49"/>
  <c r="H47"/>
  <c r="H45"/>
  <c r="H43"/>
  <c r="H41"/>
  <c r="H39"/>
  <c r="H37"/>
  <c r="H35"/>
  <c r="H33"/>
  <c r="H31"/>
  <c r="H27"/>
  <c r="H25"/>
  <c r="H23"/>
  <c r="H21"/>
  <c r="H19"/>
  <c r="H17"/>
  <c r="H15"/>
  <c r="H13"/>
  <c r="H11"/>
  <c r="H9"/>
  <c r="H7"/>
  <c r="C55"/>
  <c r="C53"/>
  <c r="C51"/>
  <c r="C49"/>
  <c r="C47"/>
  <c r="C45"/>
  <c r="C43"/>
  <c r="C41"/>
  <c r="C39"/>
  <c r="C37"/>
  <c r="C35"/>
  <c r="C31"/>
  <c r="C29"/>
  <c r="C27"/>
  <c r="C25"/>
  <c r="C23"/>
  <c r="C21"/>
  <c r="C19"/>
  <c r="C17"/>
  <c r="C15"/>
  <c r="C13"/>
  <c r="C11"/>
  <c r="C9"/>
  <c r="C7"/>
  <c r="P47" i="6"/>
  <c r="P45"/>
  <c r="P43"/>
  <c r="P41"/>
  <c r="P39"/>
  <c r="P37"/>
  <c r="P35"/>
  <c r="P33"/>
  <c r="P31"/>
  <c r="P29"/>
  <c r="P25"/>
  <c r="P23"/>
  <c r="P21"/>
  <c r="P19"/>
  <c r="P17"/>
  <c r="P15"/>
  <c r="P13"/>
  <c r="P11"/>
  <c r="P9"/>
  <c r="P7"/>
  <c r="P47" i="5"/>
  <c r="P45"/>
  <c r="P43"/>
  <c r="P41"/>
  <c r="P39"/>
  <c r="P37"/>
  <c r="P35"/>
  <c r="P33"/>
  <c r="P31"/>
  <c r="P29"/>
  <c r="P25"/>
  <c r="P23"/>
  <c r="P21"/>
  <c r="P19"/>
  <c r="P17"/>
  <c r="P15"/>
  <c r="P13"/>
  <c r="P11"/>
  <c r="P9"/>
  <c r="P7"/>
  <c r="P47" i="4"/>
  <c r="P45"/>
  <c r="P43"/>
  <c r="P41"/>
  <c r="P37"/>
  <c r="P35"/>
  <c r="P33"/>
  <c r="P31"/>
  <c r="P29"/>
  <c r="P25"/>
  <c r="P23"/>
  <c r="P21"/>
  <c r="P19"/>
  <c r="P17"/>
  <c r="P15"/>
  <c r="P13"/>
  <c r="P11"/>
  <c r="P9"/>
  <c r="P7"/>
  <c r="H49" i="2"/>
  <c r="H47"/>
  <c r="H45"/>
  <c r="H43"/>
  <c r="H41"/>
  <c r="H39"/>
  <c r="H37"/>
  <c r="H35"/>
  <c r="H33"/>
  <c r="H31"/>
  <c r="H49" i="3"/>
  <c r="H47"/>
  <c r="H45"/>
  <c r="H43"/>
  <c r="H41"/>
  <c r="H39"/>
  <c r="H37"/>
  <c r="H35"/>
  <c r="H33"/>
  <c r="H31"/>
  <c r="H27"/>
  <c r="H25"/>
  <c r="H23"/>
  <c r="H21"/>
  <c r="H19"/>
  <c r="H17"/>
  <c r="H15"/>
  <c r="H13"/>
  <c r="H11"/>
  <c r="H9"/>
  <c r="H7"/>
  <c r="H49" i="1"/>
  <c r="H47"/>
  <c r="H45"/>
  <c r="H43"/>
  <c r="H41"/>
  <c r="H39"/>
  <c r="H37"/>
  <c r="H35"/>
  <c r="H33"/>
  <c r="H31"/>
  <c r="H27"/>
  <c r="H25"/>
  <c r="H23"/>
  <c r="H21"/>
  <c r="H19"/>
  <c r="H17"/>
  <c r="H15"/>
  <c r="H13"/>
  <c r="H11"/>
  <c r="H9"/>
  <c r="H7"/>
  <c r="H49" i="4"/>
  <c r="H47"/>
  <c r="H45"/>
  <c r="H43"/>
  <c r="H41"/>
  <c r="H39"/>
  <c r="H37"/>
  <c r="H35"/>
  <c r="H33"/>
  <c r="H31"/>
  <c r="H27"/>
  <c r="H25"/>
  <c r="H23"/>
  <c r="H21"/>
  <c r="H19"/>
  <c r="H17"/>
  <c r="H15"/>
  <c r="H13"/>
  <c r="H11"/>
  <c r="H9"/>
  <c r="H7"/>
  <c r="H49" i="5"/>
  <c r="H47"/>
  <c r="H45"/>
  <c r="H43"/>
  <c r="H41"/>
  <c r="H39"/>
  <c r="H37"/>
  <c r="H35"/>
  <c r="H33"/>
  <c r="H31"/>
  <c r="H27"/>
  <c r="H25"/>
  <c r="H23"/>
  <c r="H21"/>
  <c r="H19"/>
  <c r="H17"/>
  <c r="H15"/>
  <c r="H13"/>
  <c r="H11"/>
  <c r="H9"/>
  <c r="H7"/>
  <c r="H49" i="6"/>
  <c r="H47"/>
  <c r="H45"/>
  <c r="H43"/>
  <c r="H41"/>
  <c r="H39"/>
  <c r="H37"/>
  <c r="H35"/>
  <c r="H33"/>
  <c r="H31"/>
  <c r="H27"/>
  <c r="H25"/>
  <c r="H23"/>
  <c r="H21"/>
  <c r="H19"/>
  <c r="H17"/>
  <c r="H15"/>
  <c r="H13"/>
  <c r="H9"/>
  <c r="H7"/>
  <c r="C55"/>
  <c r="C53"/>
  <c r="C51"/>
  <c r="C49"/>
  <c r="C47"/>
  <c r="C45"/>
  <c r="C43"/>
  <c r="C41"/>
  <c r="C39"/>
  <c r="C37"/>
  <c r="C31"/>
  <c r="C29"/>
  <c r="C27"/>
  <c r="C25"/>
  <c r="C23"/>
  <c r="C21"/>
  <c r="C19"/>
  <c r="C55" i="5"/>
  <c r="C53"/>
  <c r="C51"/>
  <c r="C49"/>
  <c r="C47"/>
  <c r="C45"/>
  <c r="C43"/>
  <c r="C41"/>
  <c r="C39"/>
  <c r="C37"/>
  <c r="C35"/>
  <c r="C31"/>
  <c r="C29"/>
  <c r="C27"/>
  <c r="C25"/>
  <c r="C23"/>
  <c r="C21"/>
  <c r="C19"/>
  <c r="C15"/>
  <c r="C13"/>
  <c r="C11"/>
  <c r="C9"/>
  <c r="C7"/>
  <c r="C55" i="4"/>
  <c r="C53"/>
  <c r="C51"/>
  <c r="C49"/>
  <c r="C47"/>
  <c r="C45"/>
  <c r="C43"/>
  <c r="C41"/>
  <c r="C39"/>
  <c r="C37"/>
  <c r="C35"/>
  <c r="C31"/>
  <c r="C29"/>
  <c r="C27"/>
  <c r="C25"/>
  <c r="C23"/>
  <c r="C21"/>
  <c r="C19"/>
  <c r="C17"/>
  <c r="C15"/>
  <c r="C13"/>
  <c r="C11"/>
  <c r="C9"/>
  <c r="C7"/>
  <c r="C55" i="1"/>
  <c r="C53"/>
  <c r="C51"/>
  <c r="C49"/>
  <c r="C47"/>
  <c r="C45"/>
  <c r="C43"/>
  <c r="C41"/>
  <c r="C39"/>
  <c r="C37"/>
  <c r="C35"/>
  <c r="C31"/>
  <c r="C29"/>
  <c r="C27"/>
  <c r="C25"/>
  <c r="C23"/>
  <c r="C21"/>
  <c r="C19"/>
  <c r="C17"/>
  <c r="C15"/>
  <c r="C55" i="3"/>
  <c r="C53"/>
  <c r="C51"/>
  <c r="C49"/>
  <c r="C47"/>
  <c r="C45"/>
  <c r="C43"/>
  <c r="C41"/>
  <c r="C39"/>
  <c r="C37"/>
  <c r="C35"/>
  <c r="C31"/>
  <c r="C29"/>
  <c r="C27"/>
  <c r="C25"/>
  <c r="C23"/>
  <c r="C21"/>
  <c r="C19"/>
  <c r="C17"/>
  <c r="C15"/>
  <c r="C13"/>
  <c r="C11"/>
  <c r="C9"/>
  <c r="C7"/>
  <c r="C55" i="2"/>
  <c r="C53"/>
  <c r="C51"/>
  <c r="C49"/>
  <c r="C47"/>
  <c r="C45"/>
  <c r="C43"/>
  <c r="C41"/>
  <c r="C39"/>
  <c r="C37"/>
  <c r="C35"/>
  <c r="H27"/>
  <c r="H25"/>
  <c r="H23"/>
  <c r="H21"/>
  <c r="H19"/>
  <c r="H17"/>
  <c r="H15"/>
  <c r="H13"/>
  <c r="H11"/>
  <c r="H9"/>
  <c r="H7"/>
  <c r="C31"/>
  <c r="C19"/>
  <c r="C17"/>
  <c r="C13"/>
  <c r="C9"/>
  <c r="C13" i="1"/>
  <c r="C11"/>
  <c r="C9"/>
  <c r="C7"/>
</calcChain>
</file>

<file path=xl/sharedStrings.xml><?xml version="1.0" encoding="utf-8"?>
<sst xmlns="http://schemas.openxmlformats.org/spreadsheetml/2006/main" count="3957" uniqueCount="313">
  <si>
    <t>208Pb</t>
  </si>
  <si>
    <t>no blocking</t>
  </si>
  <si>
    <t>HFB energy + LN</t>
  </si>
  <si>
    <t>UNEDF0</t>
  </si>
  <si>
    <t>HFBTHOv200d</t>
  </si>
  <si>
    <t>E_sp(part) = E_bl(A+1) - E(A)</t>
  </si>
  <si>
    <t>E_sp(hole) = E(A) - E_bl(A-1)</t>
  </si>
  <si>
    <t>20 shells</t>
  </si>
  <si>
    <t>basis_deformation = 0.0</t>
  </si>
  <si>
    <t>Gauss-Laguerre=40</t>
  </si>
  <si>
    <t>Gauss-Legendre=80</t>
  </si>
  <si>
    <t>LN on</t>
  </si>
  <si>
    <t>UNEDF2</t>
  </si>
  <si>
    <t>2f_(7/2)</t>
  </si>
  <si>
    <t>E_sp (hole)</t>
  </si>
  <si>
    <t>132Sn</t>
  </si>
  <si>
    <t>3p_(1/2)</t>
  </si>
  <si>
    <t>1i_(13/2)</t>
  </si>
  <si>
    <t>1h_(9/2)</t>
  </si>
  <si>
    <t>3p_(3/2)</t>
  </si>
  <si>
    <t>2f_(5/2)</t>
  </si>
  <si>
    <t>2g_(9/2)</t>
  </si>
  <si>
    <t>1j_(15/2)</t>
  </si>
  <si>
    <t>1i_(11/2)</t>
  </si>
  <si>
    <t>3d_(5/2)</t>
  </si>
  <si>
    <t>2g_(7/2)</t>
  </si>
  <si>
    <t>4s_(1/2)</t>
  </si>
  <si>
    <t>3d_(3/2)</t>
  </si>
  <si>
    <t>E_sp (part)</t>
  </si>
  <si>
    <t>1g_(7/2)</t>
  </si>
  <si>
    <t>2d_(5/2)</t>
  </si>
  <si>
    <t>2d_(3/2)</t>
  </si>
  <si>
    <t>3s_(1/2)</t>
  </si>
  <si>
    <t>1h_(11/2)</t>
  </si>
  <si>
    <t>Coulomb on</t>
  </si>
  <si>
    <t>Neutrons</t>
  </si>
  <si>
    <t>Protons</t>
  </si>
  <si>
    <t>Level Scheme</t>
  </si>
  <si>
    <t>0hw</t>
  </si>
  <si>
    <t>1s_(1/2)</t>
  </si>
  <si>
    <t>Magic Number</t>
  </si>
  <si>
    <t>1hw</t>
  </si>
  <si>
    <t>2p_(3/2)</t>
  </si>
  <si>
    <t>2p_(1/2)</t>
  </si>
  <si>
    <t>1p_(3/2)</t>
  </si>
  <si>
    <t>1p_(1/2)</t>
  </si>
  <si>
    <t>2hw</t>
  </si>
  <si>
    <t>1d_(5/2)</t>
  </si>
  <si>
    <t>2s_(1/2)</t>
  </si>
  <si>
    <t>1d_(3/2)</t>
  </si>
  <si>
    <t>3hw</t>
  </si>
  <si>
    <t>1f_(7/2)</t>
  </si>
  <si>
    <t>1f_(5/2)</t>
  </si>
  <si>
    <t>1g_(9/2)</t>
  </si>
  <si>
    <t>4hw</t>
  </si>
  <si>
    <t>5hw</t>
  </si>
  <si>
    <t>6hw</t>
  </si>
  <si>
    <t>7hw</t>
  </si>
  <si>
    <t>neutrons:  -9, -1, 5, 0, 5 (207Pb)</t>
  </si>
  <si>
    <t>neutrons:  -7, -1, 5, 0, 3 (207Pb)</t>
  </si>
  <si>
    <t>neutrons:  -5, -1, 5, 0, 3 (207Pb)</t>
  </si>
  <si>
    <t>neutrons:  -3, -1, 5, 0, 1 (207Pb)</t>
  </si>
  <si>
    <t>neutrons:  -1, -1, 5, 0, 1 (207Pb)</t>
  </si>
  <si>
    <t>neutrons:  -13, 1, 6, 0, 6 (207Pb)</t>
  </si>
  <si>
    <t>Doesn't match UNEDF2 paper</t>
  </si>
  <si>
    <t>neutrons:  9, 1, 6, 0, 4 (209Pb)</t>
  </si>
  <si>
    <t>neutrons:  5, 1, 6, 0, 2 (209Pb)</t>
  </si>
  <si>
    <t>neutrons:  11, 1, 6, 0, 6 (209Pb)</t>
  </si>
  <si>
    <t>neutrons:  7, 1, 6, 0, 4 (209Pb)</t>
  </si>
  <si>
    <t>neutrons:  1, 1, 6, 0, 0 (209Pb)</t>
  </si>
  <si>
    <t>neutrons:  3, 1, 6, 0, 2 (209Pb)</t>
  </si>
  <si>
    <t>neutron:  15, -1, 7, 0, 7 (209Pb)</t>
  </si>
  <si>
    <t>neutrons:  15, -1, 7, 0, 7 (209Pb)</t>
  </si>
  <si>
    <t>protons:  -7, 1, 4, 0, 4 (207Tl)</t>
  </si>
  <si>
    <t>protons:  -5, 1, 4, 0, 2 (207Tl)</t>
  </si>
  <si>
    <t>protons:  -3, 1, 4, 0, 2 (207Tl)</t>
  </si>
  <si>
    <t>protons:  -1, 1, 4, 0, 0 (207Tl)</t>
  </si>
  <si>
    <t>protons:  -11, -1, 5, 0, 5 (207Tl)</t>
  </si>
  <si>
    <t>protons:  9, -1, 5, 0, 5 (209Bi)</t>
  </si>
  <si>
    <t>protons:  7, -1, 5, 0, 3 (209Bi)</t>
  </si>
  <si>
    <t>protons:  5, -1, 5, 0, 3 (209Bi)</t>
  </si>
  <si>
    <t>protons:  3, -1, 5, 0, 1 (209Bi)</t>
  </si>
  <si>
    <t>protons:  1, -1, 5, 0, 1 (209Bi)</t>
  </si>
  <si>
    <t>protons:  13, 1, 6, 0, 6 (209Bi)</t>
  </si>
  <si>
    <t>SV-min</t>
  </si>
  <si>
    <t>SLy4</t>
  </si>
  <si>
    <t>neutrons:  -7. -1, 5, 0, 3 (207Pb)</t>
  </si>
  <si>
    <t>SkM*</t>
  </si>
  <si>
    <t>neutrons:  -7, 1, 4, 0, 4 (131Sn)</t>
  </si>
  <si>
    <t>neutrons:  -5, 1, 4, 0, 2 (131Sn)</t>
  </si>
  <si>
    <t>neutrons:  -3, 1, 4, 0, 2 (131Sn)</t>
  </si>
  <si>
    <t>neutrons:  -1, 1, 4, 0, 0 (131Sn)</t>
  </si>
  <si>
    <t>neutrons:  -11, -1, 5, 0, 5 (131Sn)</t>
  </si>
  <si>
    <t>neutrons:  9, -1, 5, 0, 5 (133Sn)</t>
  </si>
  <si>
    <t>neutrons:  7, -1, 5, 0, 3 (133Sn)</t>
  </si>
  <si>
    <t>neutrons:  5, -1, 5, 0, 3 (133Sn)</t>
  </si>
  <si>
    <t>neutrons:  3, -1, 5, 0, 1 (133Sn)</t>
  </si>
  <si>
    <t>neutrons:  1, -1, 5, 0, 1 (133Sn)</t>
  </si>
  <si>
    <t>neutrons:  13, 1, 6, 0, 6 (133Sn)</t>
  </si>
  <si>
    <t>protons:  -7, -1, 3, 0, 3 (131In)</t>
  </si>
  <si>
    <t>protons:  -3, -1, 3, 0, 1 (131In)</t>
  </si>
  <si>
    <t>protons:  -5, -1, 3, 0, 3 (131In)</t>
  </si>
  <si>
    <t>protons:  -1, -1, 3, 0, 1 (131In)</t>
  </si>
  <si>
    <t>protons:  -9, 1, 4, 0, 4 (131In)</t>
  </si>
  <si>
    <t>protons:  7, 1, 4, 0, 4 (133Sb)</t>
  </si>
  <si>
    <t>protons:  5, 1, 4, 0, 2 (133Sb)</t>
  </si>
  <si>
    <t>protons:  3, 1, 4, 0, 2 (133Sb)</t>
  </si>
  <si>
    <t>protons:  1, 1, 4, 0, 0 (133Sb)</t>
  </si>
  <si>
    <t>protons:  11, -1, 5, 0, 5 (133Sb)</t>
  </si>
  <si>
    <t>UNEDF1</t>
  </si>
  <si>
    <t>neutrons: 7, -1, 5, 0, 3 (133Sn)</t>
  </si>
  <si>
    <t>90Zr</t>
  </si>
  <si>
    <t>neutron:  -7, -1, 3, 0, 3 (89Zr)</t>
  </si>
  <si>
    <t>neutron:  -3, -1, 3, 0, 1 (89Zr)</t>
  </si>
  <si>
    <t>neutron:  -5, -1, 3, 0, 3 (89Zr)</t>
  </si>
  <si>
    <t>neutron:  -1, -1, 3, 0, 1 (89Zr)</t>
  </si>
  <si>
    <t>neutron:  -9, 1, 4, 0, 4 (89Zr)</t>
  </si>
  <si>
    <t>neutron:  7, 1, 4, 0, 4 (89Zr)</t>
  </si>
  <si>
    <t>neutron:  5, 1, 4, 0, 2 (91Zr)</t>
  </si>
  <si>
    <t>neutron:  3, 1, 4, 0, 2 (91Zr)</t>
  </si>
  <si>
    <t>neutron:  1, 1, 4, 0, 0 (91Zr)</t>
  </si>
  <si>
    <t>neutron:  11, -1, 5, 0, 5 (91Zr)</t>
  </si>
  <si>
    <t>proton:  -7, -1, 3, 0, 3 (89Y)</t>
  </si>
  <si>
    <t>proton:  -3, -1, 3, 0, 1 (89Y)</t>
  </si>
  <si>
    <t>proton:  -5, -1, 3, 0, 3 (89Y)</t>
  </si>
  <si>
    <t>proton:  -1, -1, 3, 0, 1 (89Y)</t>
  </si>
  <si>
    <t>proton:  9, 1, 4, 0, 4 (91Nb)</t>
  </si>
  <si>
    <t>proton:  7, 1, 4, 0, 4 (91Nb)</t>
  </si>
  <si>
    <t>proton:  5, 1, 4, 0, 2 (91Nb)</t>
  </si>
  <si>
    <t>proton:  3, 1, 4, 0, 2 (91Nb)</t>
  </si>
  <si>
    <t>proton:  1, 1, 4, 0, 0 (91Nb)</t>
  </si>
  <si>
    <t>proton:  11, -1, 5, 0, 5 (91Nb)</t>
  </si>
  <si>
    <t>neutrons:  -7, -1, 3, 0, 3 (89Zr)</t>
  </si>
  <si>
    <t>neutrons:  -3, -1, 3, 0, 1 (89Zr)</t>
  </si>
  <si>
    <t>neutrons:  -5, -1, 3, 0, 3 (89Zr)</t>
  </si>
  <si>
    <t>neutrons:  -1, -1, 3, 0, 1 (89Zr)</t>
  </si>
  <si>
    <t>neutrons:  -9, 1, 4, 0, 4 (89Zr)</t>
  </si>
  <si>
    <t>neutrons:  5, 1, 4, 0, 2 (91Zr)</t>
  </si>
  <si>
    <t>neutrons:  7, 1, 4, 0, 4 (91Zr)</t>
  </si>
  <si>
    <t>neutrons:  3, 1, 4, 0, 2 (91Zr)</t>
  </si>
  <si>
    <t>neutrons:  1, 1, 4, 0, 0 (91Zr)</t>
  </si>
  <si>
    <t>neutrons:  11, -1, 5, 0, 5 (91Zr)</t>
  </si>
  <si>
    <t>protons:  -7, -1, 3, 0, 3 (89Y)</t>
  </si>
  <si>
    <t>protons:  -3, -1, 3, 0, 1 (89Y)</t>
  </si>
  <si>
    <t>protons:  -5, -1, 3, 0, 3 (89Y)</t>
  </si>
  <si>
    <t>protons:  -1, -1, 3, 0, 1 (89Y)</t>
  </si>
  <si>
    <t>protons:  7, 1, 4, 0, 4 (91Nb)</t>
  </si>
  <si>
    <t>protons:  5, 1, 4, 0, 2 (91Nb)</t>
  </si>
  <si>
    <t>protons:  3, 1, 4, 0, 2 (91Nb)</t>
  </si>
  <si>
    <t>protons:  1, 1, 4, 0, 0 (91Nb)</t>
  </si>
  <si>
    <t>protons:  11, -1, 5, 0, 5 (91Nb)</t>
  </si>
  <si>
    <t>Coulomb On</t>
  </si>
  <si>
    <t>protons:  9, 1, 4, 0, 4 (91Nb)</t>
  </si>
  <si>
    <t>neutrons: -9, 1, 4, 0, 4 (89Zr)</t>
  </si>
  <si>
    <t>SkP</t>
  </si>
  <si>
    <t>100Sn</t>
  </si>
  <si>
    <t>neutrons:  -7, -1, 3, 0, 3 (99Sn)</t>
  </si>
  <si>
    <t>neutrons:  -3, -1, 3, 0, 1 (99Sn)</t>
  </si>
  <si>
    <t>neutrons:  -5, -1, 3, 0, 3 (99Sn)</t>
  </si>
  <si>
    <t>neutrons:  -1, -1, 3, 0, 1 (99Sn)</t>
  </si>
  <si>
    <t>neutrons:  -9, 1, 4, 0, 4 (99Sn)</t>
  </si>
  <si>
    <t>neutrons:  7, 1, 4, 0, 4 (101Sn)</t>
  </si>
  <si>
    <t>neutrons:  5, 1, 4, 0, 2 (101Sn)</t>
  </si>
  <si>
    <t>neutrons:  3, 1, 4, 0, 2 (101Sn)</t>
  </si>
  <si>
    <t>neutrons:  1, 1, 4, 0, 0 (101Sn)</t>
  </si>
  <si>
    <t>neutrons:  11, -1, 5, 0, 5 (101Sn)</t>
  </si>
  <si>
    <t>protons:  -7, -1, 3, 0, 3 (99In)</t>
  </si>
  <si>
    <t>protons:  -3, -1, 3, 0, 1 (99In)</t>
  </si>
  <si>
    <t>protons:  -5, -1, 3, 0, 3 (99In)</t>
  </si>
  <si>
    <t>protons:  -1, -1, 3, 0, 1 (99In)</t>
  </si>
  <si>
    <t>protons:  -9, 1, 4, 0, 4 (99In)</t>
  </si>
  <si>
    <t>protons:  7, 1, 4, 0, 4 (101Sb)</t>
  </si>
  <si>
    <t>protons:  5, 1, 4, 0, 2 (101Sb)</t>
  </si>
  <si>
    <t>protons:  3, 1, 4, 0, 2 (101Sb)</t>
  </si>
  <si>
    <t>protons:  1, 1, 4, 0, 0 (101Sb)</t>
  </si>
  <si>
    <t>protons:  11, -1, 5, 0, 5 (101Sb)</t>
  </si>
  <si>
    <t>protons: 11, -1, 5, 0, 5 (101Sb)</t>
  </si>
  <si>
    <t>b0=default</t>
  </si>
  <si>
    <t>Gauss-Hermite=60</t>
  </si>
  <si>
    <t>78Ni</t>
  </si>
  <si>
    <t>56Ni</t>
  </si>
  <si>
    <t>48Ca</t>
  </si>
  <si>
    <t>40Ca</t>
  </si>
  <si>
    <t>16O</t>
  </si>
  <si>
    <t>neutrons:  -7, -1, 3, 0, 3 (77Ni)</t>
  </si>
  <si>
    <t>neutrons: -3, -1, 3, 0, 1 (77Ni)</t>
  </si>
  <si>
    <t>neutrons: -5, -1, 3, 0, 3 (77Ni)</t>
  </si>
  <si>
    <t>neutrons:  -1, -1, 3, 0, 1 (77Ni)</t>
  </si>
  <si>
    <t>neutrons:  -9, 1, 4, 0, 4 (77Ni)</t>
  </si>
  <si>
    <t>neutrons: 7, 1, 4, 0, 4 (79Ni)</t>
  </si>
  <si>
    <t>neutrons:  5, 1, 4, 0, 2 (79Ni)</t>
  </si>
  <si>
    <t>neutrons:  3, 1, 4, 0, 2 (79Ni)</t>
  </si>
  <si>
    <t>neutrons: 1, 1, 4, 0, 0 (79Ni)</t>
  </si>
  <si>
    <t>neutrons:  11, -1, 5, 0, 5 (79Ni)</t>
  </si>
  <si>
    <t>protons:  -7, -1, 3, 0, 3 (77Co)</t>
  </si>
  <si>
    <t>protons:  3, -1, 3, 0, 1 (79Cu)</t>
  </si>
  <si>
    <t>protons:  5, -1, 3, 0, 3 (79Cu)</t>
  </si>
  <si>
    <t>protons:  1, -1, 3, 0, 1 (79Cu)</t>
  </si>
  <si>
    <t>protons:  9, 1, 4, 0, 4 (79Cu)</t>
  </si>
  <si>
    <t>protons:  -3, 1, 2, 0, 2 (77Co)</t>
  </si>
  <si>
    <t>neutrons:  -3, 1, 2, 0, 2 (55Ni)</t>
  </si>
  <si>
    <t>neutrons:  -7, -1, 3, 0, 3 (55Ni)</t>
  </si>
  <si>
    <t>neutrons:  3, -1, 3, 0, 1 (57Ni)</t>
  </si>
  <si>
    <t>neutrons:  5, -1, 3, 0, 3 (57Ni)</t>
  </si>
  <si>
    <t>neutrons:  1, -1, 3, 0, 1 (57Ni)</t>
  </si>
  <si>
    <t>neutrons:  9, 1, 4, 0, 4 (57Ni)</t>
  </si>
  <si>
    <t>neutrons:  -7, -1, 3, 0, 3 (47Ca)</t>
  </si>
  <si>
    <t>neutrons:  3, -1, 3, 0, 1 (49Ca)</t>
  </si>
  <si>
    <t>neutrons:  5, -1, 3, 0, 3 (49Ca)</t>
  </si>
  <si>
    <t>neutrons:  1, -1, 3, 0, 1 (49Ca)</t>
  </si>
  <si>
    <t>neutrons:  9, 1, 4, 0, 4 (49Ca)</t>
  </si>
  <si>
    <t>protons:  -3, 1, 2, 0, 2 (55Co)</t>
  </si>
  <si>
    <t xml:space="preserve">1f_(3/2) </t>
  </si>
  <si>
    <t>protons:  -7, -1, 3, 0, 3 (55Co)</t>
  </si>
  <si>
    <t>protons:  3, -1, 3, 0, 1 (57Cu)</t>
  </si>
  <si>
    <t>protons:  5, -1, 3, 0, 3 (57Cu)</t>
  </si>
  <si>
    <t>protons:  1, -1, 3, 0, 1 (57Cu)</t>
  </si>
  <si>
    <t>protons:  9, 1, 4, 0, 4 (57Cu)</t>
  </si>
  <si>
    <t>protons:  -3, 1, 2, 0, 2 (47K)</t>
  </si>
  <si>
    <t>neutrons:  -3, 1, 2, 0, 2 (39Ca)</t>
  </si>
  <si>
    <t>neutrons:  -5, 1, 2, 0, 2 (39Ca)</t>
  </si>
  <si>
    <t>protons:  -5, 1, 2, 0, 2 (47K)</t>
  </si>
  <si>
    <t>neutrons:  -1, 1, 2, 0, 0 (39Ca)</t>
  </si>
  <si>
    <t>protons:  -1, 1, 2, 0, 0 (47K)</t>
  </si>
  <si>
    <t>protons:  -5, 1, 2, 0, 2 (55Co)</t>
  </si>
  <si>
    <t>protons:  -1, 1, 2, 0, 0 (55Co)</t>
  </si>
  <si>
    <t>protons:  -5, 1, 2, 0, 2 (77Co)</t>
  </si>
  <si>
    <t>protons:  -1, 1, 2, 0, 0 (77Co)</t>
  </si>
  <si>
    <t>neutrons:  -5, 1, 2, 0, 2 (55Ni)</t>
  </si>
  <si>
    <t>neutrons:  -1, 1, 2, 0, 0 (55Ni)</t>
  </si>
  <si>
    <t>neutrons:  -3, 1, 2, 0, 2 (47Ca)</t>
  </si>
  <si>
    <t>neutrons:  -5, 1, 2, 0, 2 (47Ca)</t>
  </si>
  <si>
    <t>neutrons:  -1, 1, 2, 0, 0 (47Ca)</t>
  </si>
  <si>
    <t>neutrons:  3, -1, 3, 0, 1 (41Ca)</t>
  </si>
  <si>
    <t>neutrons:  5, -1, 3, 0, 3 (41Ca)</t>
  </si>
  <si>
    <t>neutrons:  1, -1, 3, 0, 1 (41Ca)</t>
  </si>
  <si>
    <t>neutrons:  9, 1, 4, 0, 4 (41Ca)</t>
  </si>
  <si>
    <t>protons:  3, -1, 3, 0, 1 (49Sc)</t>
  </si>
  <si>
    <t>protons:  5, -1, 3, 0, 3 (49Sc)</t>
  </si>
  <si>
    <t>protons:  1, -1, 3, 0, 1 (49Sc)</t>
  </si>
  <si>
    <t>protons:  9, 1, 4, 0, 4 (49Sc)</t>
  </si>
  <si>
    <t>protons:  -5, 1, 2, 0, 2 (39K)</t>
  </si>
  <si>
    <t>protons:  -1, 1, 2, 0, 0 (39K)</t>
  </si>
  <si>
    <t>protons:  -3, 1, 2, 0, 2 (39K)</t>
  </si>
  <si>
    <t>protons:  3, -1, 3, 0, 1 (41Sc)</t>
  </si>
  <si>
    <t>protons:  5, -1, 3, 0, 3 (41Sc)</t>
  </si>
  <si>
    <t>protons:  1, -1, 3, 0, 1 (41Sc)</t>
  </si>
  <si>
    <t>protons:  9, 1, 4, 0, 4 (41Sc)</t>
  </si>
  <si>
    <t>1f_(3/2)</t>
  </si>
  <si>
    <t>neutrons:  -3, -1, 1, 0, 1 (15O)</t>
  </si>
  <si>
    <t>neutrons:  -1, -1, 1, 0, 1 (15O)</t>
  </si>
  <si>
    <t>neutrons:  5, 1, 2, 0, 2 (17O)</t>
  </si>
  <si>
    <t>neutrons:  1, 1, 2, 0, 0 (17O)</t>
  </si>
  <si>
    <t>neutrons:  3, 1, 2, 0, 2 (17O)</t>
  </si>
  <si>
    <t>neutrons:  7, -1, 3, 0, 3 (17O)</t>
  </si>
  <si>
    <t>protons:  -3, -1, 1, 0, 1 (15N)</t>
  </si>
  <si>
    <t>protons:  -1, -1, 1, 0, 1 (15N)</t>
  </si>
  <si>
    <t>protons:  5, 1, 2, 0, 2 (17F)</t>
  </si>
  <si>
    <t>protons:  1, 1, 2, 0, 0 (17F)</t>
  </si>
  <si>
    <t>protons:  3, 1, 2, 0, 2 (17F)</t>
  </si>
  <si>
    <t>protons:  7, -1, 3, 0, 3 (17F)</t>
  </si>
  <si>
    <t>MI = Max Iterations</t>
  </si>
  <si>
    <t>*went to -3, -1, 3, 2, 1</t>
  </si>
  <si>
    <t>neutrons:  -3, -1, 3, 0, 1 (77Ni)</t>
  </si>
  <si>
    <t>neutrons:  -5, -1, 3, 0, 3 (77Ni)</t>
  </si>
  <si>
    <t>neutrons:  7, 1, 4, 0, 4 (79Ni)</t>
  </si>
  <si>
    <t>neutrons:  1, 1, 4, 0, 0 (79Ni)</t>
  </si>
  <si>
    <t>neutrons:  -7, -1, 3, 0, 3 (39Ca)</t>
  </si>
  <si>
    <t>*went to -3, -1, 3, 1, 2</t>
  </si>
  <si>
    <t>*went to -1, -1, 3, 3, 0</t>
  </si>
  <si>
    <t>*went to -3, -1, 5, 2, 1</t>
  </si>
  <si>
    <t>neutrons: -1, -1, 5, 0, 1 (207Pb)</t>
  </si>
  <si>
    <t>*went to -1, 1, 4, 4, 0</t>
  </si>
  <si>
    <t>*went to 3, -1, 5, 1, 2</t>
  </si>
  <si>
    <t>*went to -1, -1, 3, 1, 0</t>
  </si>
  <si>
    <t>*went to 5, 1, 4, 1, 3</t>
  </si>
  <si>
    <t>*went to 3, 1, 4, 2, 2</t>
  </si>
  <si>
    <t>*went to 1, 1, 4, 1, 1</t>
  </si>
  <si>
    <t>neutrons:  7, -1, 3, 0, 3 (41Ca)</t>
  </si>
  <si>
    <t>protons:  7, -1, 3, 0, 3 (49Sc)</t>
  </si>
  <si>
    <t>protons:  7, -1, 3, 0, 3 (41Sc)</t>
  </si>
  <si>
    <t>*went to 1, -1, 3, 3, 0</t>
  </si>
  <si>
    <t>neutrons:  7, -1, 3, 0, 3 (41Sc)</t>
  </si>
  <si>
    <t>*went to 5, -1, 5, 2, 3</t>
  </si>
  <si>
    <t>*went to 3, -1, 5, 3, 2</t>
  </si>
  <si>
    <t xml:space="preserve">protons:  3, -1, 3, 0, 1 (57Cu) </t>
  </si>
  <si>
    <t>*went to -1, -1, 3, 2, 1</t>
  </si>
  <si>
    <t>Max Iterations = 600</t>
  </si>
  <si>
    <t>*went to 5, 1, 6, 1, 3</t>
  </si>
  <si>
    <t>*went to -3, 1, 4, 1, 1</t>
  </si>
  <si>
    <t>*went to 7, -1, 5, 1, 4</t>
  </si>
  <si>
    <t>*went to 1, -1, 5, 2, 1</t>
  </si>
  <si>
    <t>MI:  600</t>
  </si>
  <si>
    <t>*went to -3, -1, 5, 4, 1</t>
  </si>
  <si>
    <t>*went to -3, 1, 4, 2, 2</t>
  </si>
  <si>
    <t>*went to 1, -1, 3, 1, 0</t>
  </si>
  <si>
    <t>Hole States</t>
  </si>
  <si>
    <t>Particle States</t>
  </si>
  <si>
    <t>*went to 3, -1, 3, 1, 2</t>
  </si>
  <si>
    <t>Particles States</t>
  </si>
  <si>
    <t>For graphing</t>
  </si>
  <si>
    <t>208Pb-neutrons</t>
  </si>
  <si>
    <t>132Sn-neutrons</t>
  </si>
  <si>
    <t>100Sn-neutrons</t>
  </si>
  <si>
    <t>90Zr-neutrons</t>
  </si>
  <si>
    <t>78Ni-neutrons</t>
  </si>
  <si>
    <t>56Ni-neutrons</t>
  </si>
  <si>
    <t>48Ca-neutrons</t>
  </si>
  <si>
    <t>40Ca-neutrons</t>
  </si>
  <si>
    <t>16O-neutrons</t>
  </si>
  <si>
    <t>min</t>
  </si>
  <si>
    <t>max</t>
  </si>
  <si>
    <t>step size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</si>
</sst>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0" xfId="0" applyFill="1"/>
    <xf numFmtId="0" fontId="0" fillId="0" borderId="1" xfId="0" applyFill="1" applyBorder="1"/>
    <xf numFmtId="0" fontId="0" fillId="0" borderId="4" xfId="0" applyFill="1" applyBorder="1"/>
    <xf numFmtId="0" fontId="0" fillId="0" borderId="6" xfId="0" applyFill="1" applyBorder="1"/>
    <xf numFmtId="0" fontId="0" fillId="3" borderId="0" xfId="0" applyFill="1"/>
    <xf numFmtId="0" fontId="0" fillId="0" borderId="0" xfId="0" applyFill="1"/>
    <xf numFmtId="0" fontId="0" fillId="0" borderId="0" xfId="0" applyFill="1" applyBorder="1"/>
    <xf numFmtId="0" fontId="0" fillId="0" borderId="5" xfId="0" applyFill="1" applyBorder="1"/>
    <xf numFmtId="0" fontId="0" fillId="2" borderId="0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0" xfId="0" applyBorder="1"/>
    <xf numFmtId="0" fontId="0" fillId="0" borderId="14" xfId="0" applyBorder="1"/>
    <xf numFmtId="0" fontId="0" fillId="0" borderId="13" xfId="0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E55"/>
  <sheetViews>
    <sheetView topLeftCell="AN1" workbookViewId="0">
      <selection activeCell="AR4" sqref="AR4:BE4"/>
    </sheetView>
  </sheetViews>
  <sheetFormatPr defaultRowHeight="15"/>
  <cols>
    <col min="1" max="1" width="28.5703125" bestFit="1" customWidth="1"/>
    <col min="2" max="2" width="15.28515625" bestFit="1" customWidth="1"/>
    <col min="3" max="3" width="10.85546875" bestFit="1" customWidth="1"/>
    <col min="5" max="5" width="13.85546875" bestFit="1" customWidth="1"/>
    <col min="6" max="6" width="29.42578125" bestFit="1" customWidth="1"/>
    <col min="7" max="7" width="17.42578125" bestFit="1" customWidth="1"/>
    <col min="8" max="8" width="17.85546875" bestFit="1" customWidth="1"/>
    <col min="9" max="9" width="18.42578125" bestFit="1" customWidth="1"/>
    <col min="10" max="10" width="27" bestFit="1" customWidth="1"/>
    <col min="11" max="11" width="15.28515625" bestFit="1" customWidth="1"/>
    <col min="12" max="12" width="10.85546875" bestFit="1" customWidth="1"/>
    <col min="14" max="14" width="28.7109375" bestFit="1" customWidth="1"/>
    <col min="15" max="15" width="15.28515625" bestFit="1" customWidth="1"/>
    <col min="16" max="16" width="10.85546875" bestFit="1" customWidth="1"/>
    <col min="18" max="18" width="27.28515625" bestFit="1" customWidth="1"/>
    <col min="19" max="19" width="15.28515625" bestFit="1" customWidth="1"/>
    <col min="20" max="21" width="14" bestFit="1" customWidth="1"/>
    <col min="22" max="22" width="26.5703125" bestFit="1" customWidth="1"/>
    <col min="23" max="23" width="15.28515625" bestFit="1" customWidth="1"/>
    <col min="24" max="24" width="14" bestFit="1" customWidth="1"/>
    <col min="26" max="26" width="27.42578125" bestFit="1" customWidth="1"/>
    <col min="27" max="27" width="15.28515625" bestFit="1" customWidth="1"/>
    <col min="28" max="28" width="10.85546875" bestFit="1" customWidth="1"/>
    <col min="30" max="30" width="27.42578125" bestFit="1" customWidth="1"/>
    <col min="31" max="31" width="15.28515625" bestFit="1" customWidth="1"/>
    <col min="32" max="32" width="10.85546875" bestFit="1" customWidth="1"/>
    <col min="34" max="34" width="26.7109375" bestFit="1" customWidth="1"/>
    <col min="35" max="35" width="15.28515625" bestFit="1" customWidth="1"/>
    <col min="36" max="36" width="10.85546875" bestFit="1" customWidth="1"/>
    <col min="44" max="44" width="15.140625" bestFit="1" customWidth="1"/>
  </cols>
  <sheetData>
    <row r="1" spans="1:57">
      <c r="A1" t="s">
        <v>87</v>
      </c>
      <c r="B1" t="s">
        <v>4</v>
      </c>
      <c r="C1" t="s">
        <v>11</v>
      </c>
      <c r="D1" t="s">
        <v>7</v>
      </c>
      <c r="E1" t="s">
        <v>177</v>
      </c>
      <c r="F1" t="s">
        <v>8</v>
      </c>
      <c r="G1" t="s">
        <v>178</v>
      </c>
      <c r="H1" t="s">
        <v>9</v>
      </c>
      <c r="I1" t="s">
        <v>10</v>
      </c>
      <c r="AM1" t="s">
        <v>37</v>
      </c>
      <c r="AO1" t="s">
        <v>40</v>
      </c>
      <c r="AR1" t="s">
        <v>300</v>
      </c>
    </row>
    <row r="2" spans="1:57">
      <c r="AM2" t="s">
        <v>38</v>
      </c>
      <c r="AN2" t="s">
        <v>39</v>
      </c>
      <c r="AO2">
        <v>2</v>
      </c>
    </row>
    <row r="3" spans="1:57">
      <c r="A3" t="s">
        <v>0</v>
      </c>
      <c r="B3" t="s">
        <v>2</v>
      </c>
      <c r="F3" t="s">
        <v>15</v>
      </c>
      <c r="G3" t="s">
        <v>2</v>
      </c>
      <c r="J3" t="s">
        <v>155</v>
      </c>
      <c r="K3" t="s">
        <v>2</v>
      </c>
      <c r="N3" t="s">
        <v>111</v>
      </c>
      <c r="O3" t="s">
        <v>2</v>
      </c>
      <c r="R3" t="s">
        <v>179</v>
      </c>
      <c r="S3" t="s">
        <v>2</v>
      </c>
      <c r="V3" t="s">
        <v>180</v>
      </c>
      <c r="W3" t="s">
        <v>2</v>
      </c>
      <c r="Z3" t="s">
        <v>181</v>
      </c>
      <c r="AA3" t="s">
        <v>2</v>
      </c>
      <c r="AD3" t="s">
        <v>182</v>
      </c>
      <c r="AE3" t="s">
        <v>2</v>
      </c>
      <c r="AH3" t="s">
        <v>183</v>
      </c>
      <c r="AI3" t="s">
        <v>2</v>
      </c>
      <c r="AM3" t="s">
        <v>41</v>
      </c>
      <c r="AN3" t="s">
        <v>44</v>
      </c>
      <c r="AR3" t="s">
        <v>301</v>
      </c>
    </row>
    <row r="4" spans="1:57" ht="15.75" thickBot="1">
      <c r="A4" t="s">
        <v>1</v>
      </c>
      <c r="B4">
        <v>-1637.383781</v>
      </c>
      <c r="F4" t="s">
        <v>1</v>
      </c>
      <c r="G4">
        <v>-1111.6632219999999</v>
      </c>
      <c r="J4" t="s">
        <v>1</v>
      </c>
      <c r="K4">
        <v>-827.55977600000006</v>
      </c>
      <c r="N4" t="s">
        <v>1</v>
      </c>
      <c r="O4">
        <v>-788.62955299999999</v>
      </c>
      <c r="R4" t="s">
        <v>1</v>
      </c>
      <c r="S4">
        <v>-655.41695800000002</v>
      </c>
      <c r="V4" t="s">
        <v>1</v>
      </c>
      <c r="W4">
        <v>-488.10506199999998</v>
      </c>
      <c r="Z4" t="s">
        <v>1</v>
      </c>
      <c r="AA4">
        <v>-423.80749600000001</v>
      </c>
      <c r="AD4" t="s">
        <v>1</v>
      </c>
      <c r="AE4">
        <v>-346.223614</v>
      </c>
      <c r="AH4" t="s">
        <v>1</v>
      </c>
      <c r="AI4">
        <v>-133.01160100000001</v>
      </c>
      <c r="AM4" t="s">
        <v>41</v>
      </c>
      <c r="AN4" t="s">
        <v>45</v>
      </c>
      <c r="AO4">
        <v>8</v>
      </c>
      <c r="AR4">
        <v>1</v>
      </c>
      <c r="AS4" s="20">
        <v>-10.9274190000001</v>
      </c>
      <c r="AT4" s="20">
        <v>-11.490763999999899</v>
      </c>
      <c r="AU4" s="20">
        <v>-8.4674219999999423</v>
      </c>
      <c r="AV4" s="20">
        <v>-8.8206940000000031</v>
      </c>
      <c r="AW4" s="20">
        <v>-7.7272049999999126</v>
      </c>
      <c r="AX4" s="20">
        <v>-9.7357010000000628</v>
      </c>
      <c r="AY4" s="20">
        <v>-4.4943080000000464</v>
      </c>
      <c r="AZ4" s="20">
        <v>-1.9284640000000763</v>
      </c>
      <c r="BA4" s="20">
        <v>-2.1745769999999993</v>
      </c>
      <c r="BB4" s="20">
        <v>-1.067299999999932</v>
      </c>
      <c r="BC4" s="20">
        <v>-1.0157659999999851</v>
      </c>
      <c r="BD4" s="20">
        <v>-0.70865499999990789</v>
      </c>
      <c r="BE4" s="21">
        <v>-2.6810359999999491</v>
      </c>
    </row>
    <row r="5" spans="1:57" ht="15.75" thickBot="1">
      <c r="A5" s="10" t="s">
        <v>35</v>
      </c>
      <c r="F5" s="10" t="s">
        <v>35</v>
      </c>
      <c r="J5" s="10" t="s">
        <v>35</v>
      </c>
      <c r="N5" s="10" t="s">
        <v>35</v>
      </c>
      <c r="R5" s="10" t="s">
        <v>35</v>
      </c>
      <c r="V5" s="10" t="s">
        <v>35</v>
      </c>
      <c r="Z5" s="10" t="s">
        <v>35</v>
      </c>
      <c r="AD5" s="10" t="s">
        <v>35</v>
      </c>
      <c r="AH5" s="10" t="s">
        <v>35</v>
      </c>
      <c r="AM5" t="s">
        <v>46</v>
      </c>
      <c r="AN5" t="s">
        <v>47</v>
      </c>
      <c r="AR5">
        <v>2.5</v>
      </c>
      <c r="AS5" s="20">
        <v>-10.9274190000001</v>
      </c>
      <c r="AT5" s="20">
        <v>-11.490763999999899</v>
      </c>
      <c r="AU5" s="20">
        <v>-8.4674219999999423</v>
      </c>
      <c r="AV5" s="20">
        <v>-8.8206940000000031</v>
      </c>
      <c r="AW5" s="20">
        <v>-7.7272049999999126</v>
      </c>
      <c r="AX5" s="20">
        <v>-9.7357010000000628</v>
      </c>
      <c r="AY5" s="20">
        <v>-4.4943080000000464</v>
      </c>
      <c r="AZ5" s="20">
        <v>-1.9284640000000763</v>
      </c>
      <c r="BA5" s="20">
        <v>-2.1745769999999993</v>
      </c>
      <c r="BB5" s="20">
        <v>-1.067299999999932</v>
      </c>
      <c r="BC5" s="20">
        <v>-1.0157659999999851</v>
      </c>
      <c r="BD5" s="20">
        <v>-0.70865499999990789</v>
      </c>
      <c r="BE5" s="21">
        <v>-2.6810359999999491</v>
      </c>
    </row>
    <row r="6" spans="1:57">
      <c r="A6" s="12" t="s">
        <v>18</v>
      </c>
      <c r="B6" s="2"/>
      <c r="C6" s="3" t="s">
        <v>14</v>
      </c>
      <c r="F6" s="12" t="s">
        <v>29</v>
      </c>
      <c r="G6" s="2"/>
      <c r="H6" s="3" t="s">
        <v>14</v>
      </c>
      <c r="J6" s="12" t="s">
        <v>51</v>
      </c>
      <c r="K6" s="2"/>
      <c r="L6" s="3" t="s">
        <v>14</v>
      </c>
      <c r="N6" s="12" t="s">
        <v>51</v>
      </c>
      <c r="O6" s="2"/>
      <c r="P6" s="3" t="s">
        <v>14</v>
      </c>
      <c r="R6" s="1" t="s">
        <v>51</v>
      </c>
      <c r="S6" s="2"/>
      <c r="T6" s="3" t="s">
        <v>14</v>
      </c>
      <c r="V6" s="12" t="s">
        <v>47</v>
      </c>
      <c r="W6" s="2"/>
      <c r="X6" s="3" t="s">
        <v>14</v>
      </c>
      <c r="Z6" s="12" t="s">
        <v>47</v>
      </c>
      <c r="AA6" s="2"/>
      <c r="AB6" s="3" t="s">
        <v>14</v>
      </c>
      <c r="AD6" s="1" t="s">
        <v>47</v>
      </c>
      <c r="AE6" s="2"/>
      <c r="AF6" s="3" t="s">
        <v>14</v>
      </c>
      <c r="AH6" s="1" t="s">
        <v>44</v>
      </c>
      <c r="AI6" s="2"/>
      <c r="AJ6" s="3" t="s">
        <v>14</v>
      </c>
      <c r="AM6" t="s">
        <v>46</v>
      </c>
      <c r="AN6" t="s">
        <v>48</v>
      </c>
    </row>
    <row r="7" spans="1:57">
      <c r="A7" s="13" t="s">
        <v>58</v>
      </c>
      <c r="B7" s="5">
        <v>-1626.4563619999999</v>
      </c>
      <c r="C7" s="6">
        <f>B4-B7</f>
        <v>-10.9274190000001</v>
      </c>
      <c r="F7" s="13" t="s">
        <v>88</v>
      </c>
      <c r="G7" s="5">
        <v>-1102.1901109999999</v>
      </c>
      <c r="H7" s="6">
        <f>G4-G7</f>
        <v>-9.4731110000000172</v>
      </c>
      <c r="J7" s="13" t="s">
        <v>156</v>
      </c>
      <c r="K7" s="5">
        <v>-801.84657300000003</v>
      </c>
      <c r="L7" s="6">
        <f>K4-K7</f>
        <v>-25.713203000000021</v>
      </c>
      <c r="N7" s="13" t="s">
        <v>132</v>
      </c>
      <c r="O7" s="5">
        <v>-767.283366</v>
      </c>
      <c r="P7" s="6">
        <f>O4-O7</f>
        <v>-21.346186999999986</v>
      </c>
      <c r="R7" s="4" t="s">
        <v>184</v>
      </c>
      <c r="S7" s="5">
        <v>-639.52173000000005</v>
      </c>
      <c r="T7" s="6">
        <f>S4-S7</f>
        <v>-15.895227999999975</v>
      </c>
      <c r="V7" s="13" t="s">
        <v>228</v>
      </c>
      <c r="W7" s="5">
        <v>-461.83785999999998</v>
      </c>
      <c r="X7" s="6">
        <f>W4-W7</f>
        <v>-26.267201999999997</v>
      </c>
      <c r="Z7" s="13" t="s">
        <v>231</v>
      </c>
      <c r="AA7" s="5">
        <v>-403.173541</v>
      </c>
      <c r="AB7" s="6">
        <f>AA4-AA7</f>
        <v>-20.633955000000014</v>
      </c>
      <c r="AD7" s="4" t="s">
        <v>220</v>
      </c>
      <c r="AE7" s="5">
        <v>-325.38695999999999</v>
      </c>
      <c r="AF7" s="6">
        <f>AE4-AE7</f>
        <v>-20.83665400000001</v>
      </c>
      <c r="AH7" s="4" t="s">
        <v>249</v>
      </c>
      <c r="AI7" s="5">
        <v>-114.552204</v>
      </c>
      <c r="AJ7" s="6">
        <f>AI4-AI7</f>
        <v>-18.45939700000001</v>
      </c>
      <c r="AM7" t="s">
        <v>46</v>
      </c>
      <c r="AN7" t="s">
        <v>49</v>
      </c>
      <c r="AO7">
        <v>20</v>
      </c>
      <c r="AR7" t="s">
        <v>302</v>
      </c>
    </row>
    <row r="8" spans="1:57" ht="15.75" thickBot="1">
      <c r="A8" s="13" t="s">
        <v>13</v>
      </c>
      <c r="B8" s="5"/>
      <c r="C8" s="6"/>
      <c r="F8" s="13" t="s">
        <v>30</v>
      </c>
      <c r="G8" s="5"/>
      <c r="H8" s="6"/>
      <c r="J8" s="13" t="s">
        <v>42</v>
      </c>
      <c r="K8" s="5"/>
      <c r="L8" s="6"/>
      <c r="N8" s="13" t="s">
        <v>42</v>
      </c>
      <c r="O8" s="5"/>
      <c r="P8" s="6"/>
      <c r="R8" s="4" t="s">
        <v>42</v>
      </c>
      <c r="S8" s="5"/>
      <c r="T8" s="6"/>
      <c r="V8" s="13" t="s">
        <v>48</v>
      </c>
      <c r="W8" s="5"/>
      <c r="X8" s="6"/>
      <c r="Z8" s="13" t="s">
        <v>48</v>
      </c>
      <c r="AA8" s="5"/>
      <c r="AB8" s="6"/>
      <c r="AD8" s="4" t="s">
        <v>48</v>
      </c>
      <c r="AE8" s="5"/>
      <c r="AF8" s="6"/>
      <c r="AH8" s="4" t="s">
        <v>45</v>
      </c>
      <c r="AI8" s="5"/>
      <c r="AJ8" s="6"/>
      <c r="AM8" t="s">
        <v>50</v>
      </c>
      <c r="AN8" t="s">
        <v>51</v>
      </c>
      <c r="AO8">
        <v>28</v>
      </c>
      <c r="AR8">
        <v>1</v>
      </c>
      <c r="AS8" s="20">
        <v>-9.4731110000000172</v>
      </c>
      <c r="AT8" s="20">
        <v>-10.911104999999907</v>
      </c>
      <c r="AU8" s="20">
        <v>-8.2974389999999403</v>
      </c>
      <c r="AV8" s="20">
        <v>-8.8392989999999827</v>
      </c>
      <c r="AW8" s="20">
        <v>-7.7675849999998263</v>
      </c>
      <c r="AX8" s="20">
        <v>0.14788999999996122</v>
      </c>
      <c r="AY8" s="20">
        <v>-3.4783060000002024</v>
      </c>
      <c r="AZ8" s="20">
        <v>0.32029099999999744</v>
      </c>
      <c r="BA8" s="20">
        <v>-1.4997400000002017</v>
      </c>
      <c r="BB8" s="20">
        <v>-0.74148000000013781</v>
      </c>
      <c r="BC8" s="21">
        <v>-0.18494400000008682</v>
      </c>
    </row>
    <row r="9" spans="1:57" ht="15.75" thickBot="1">
      <c r="A9" s="13" t="s">
        <v>59</v>
      </c>
      <c r="B9" s="5">
        <v>-1625.8930170000001</v>
      </c>
      <c r="C9" s="6">
        <f>B4-B9</f>
        <v>-11.490763999999899</v>
      </c>
      <c r="F9" s="13" t="s">
        <v>89</v>
      </c>
      <c r="G9" s="5">
        <v>-1100.752117</v>
      </c>
      <c r="H9" s="6">
        <f>G4-G9</f>
        <v>-10.911104999999907</v>
      </c>
      <c r="J9" s="13" t="s">
        <v>157</v>
      </c>
      <c r="K9" s="5">
        <v>-807.39030300000002</v>
      </c>
      <c r="L9" s="6">
        <f>K4-K9</f>
        <v>-20.169473000000039</v>
      </c>
      <c r="N9" s="13" t="s">
        <v>133</v>
      </c>
      <c r="O9" s="5">
        <v>-772.24459200000001</v>
      </c>
      <c r="P9" s="6">
        <f>O4-O9</f>
        <v>-16.384960999999976</v>
      </c>
      <c r="R9" s="4" t="s">
        <v>185</v>
      </c>
      <c r="S9" s="5">
        <v>-644.38401099999999</v>
      </c>
      <c r="T9" s="6">
        <f>S4-S9</f>
        <v>-11.032947000000036</v>
      </c>
      <c r="V9" s="13" t="s">
        <v>229</v>
      </c>
      <c r="W9" s="5">
        <v>-466.03721000000002</v>
      </c>
      <c r="X9" s="6">
        <f>W4-W9</f>
        <v>-22.067851999999959</v>
      </c>
      <c r="Z9" s="13" t="s">
        <v>232</v>
      </c>
      <c r="AA9" s="5">
        <v>-407.147111</v>
      </c>
      <c r="AB9" s="6">
        <f>AA4-AA9</f>
        <v>-16.660385000000019</v>
      </c>
      <c r="AD9" s="4" t="s">
        <v>222</v>
      </c>
      <c r="AE9" s="5">
        <v>-329.57620600000001</v>
      </c>
      <c r="AF9" s="6">
        <f>AE4-AE9</f>
        <v>-16.647407999999984</v>
      </c>
      <c r="AH9" s="4" t="s">
        <v>250</v>
      </c>
      <c r="AI9" s="5">
        <v>-121.411413</v>
      </c>
      <c r="AJ9" s="6">
        <f>AI4-AI9</f>
        <v>-11.600188000000017</v>
      </c>
      <c r="AM9" t="s">
        <v>50</v>
      </c>
      <c r="AN9" t="s">
        <v>42</v>
      </c>
      <c r="AR9">
        <v>2.5</v>
      </c>
      <c r="AS9" s="20">
        <v>-9.4731110000000172</v>
      </c>
      <c r="AT9" s="20">
        <v>-10.911104999999907</v>
      </c>
      <c r="AU9" s="20">
        <v>-8.2974389999999403</v>
      </c>
      <c r="AV9" s="20">
        <v>-8.8392989999999827</v>
      </c>
      <c r="AW9" s="20">
        <v>-7.7675849999998263</v>
      </c>
      <c r="AX9" s="20">
        <v>0.14788999999996122</v>
      </c>
      <c r="AY9" s="20">
        <v>-3.4783060000002024</v>
      </c>
      <c r="AZ9" s="20">
        <v>0.32029099999999744</v>
      </c>
      <c r="BA9" s="20">
        <v>-1.4997400000002017</v>
      </c>
      <c r="BB9" s="20">
        <v>-0.74148000000013781</v>
      </c>
      <c r="BC9" s="21">
        <v>-0.18494400000008682</v>
      </c>
    </row>
    <row r="10" spans="1:57">
      <c r="A10" s="13" t="s">
        <v>20</v>
      </c>
      <c r="B10" s="5"/>
      <c r="C10" s="6"/>
      <c r="F10" s="13" t="s">
        <v>31</v>
      </c>
      <c r="G10" s="5"/>
      <c r="H10" s="6"/>
      <c r="J10" s="13" t="s">
        <v>52</v>
      </c>
      <c r="K10" s="5"/>
      <c r="L10" s="6"/>
      <c r="N10" s="13" t="s">
        <v>52</v>
      </c>
      <c r="O10" s="5"/>
      <c r="P10" s="6"/>
      <c r="R10" s="4" t="s">
        <v>52</v>
      </c>
      <c r="S10" s="5"/>
      <c r="T10" s="6"/>
      <c r="V10" s="4" t="s">
        <v>49</v>
      </c>
      <c r="W10" s="5"/>
      <c r="X10" s="6"/>
      <c r="Z10" s="4" t="s">
        <v>49</v>
      </c>
      <c r="AA10" s="5"/>
      <c r="AB10" s="6"/>
      <c r="AD10" s="4" t="s">
        <v>49</v>
      </c>
      <c r="AE10" s="5"/>
      <c r="AF10" s="6"/>
      <c r="AH10" s="4" t="s">
        <v>47</v>
      </c>
      <c r="AI10" s="5"/>
      <c r="AJ10" s="6" t="s">
        <v>28</v>
      </c>
      <c r="AM10" t="s">
        <v>50</v>
      </c>
      <c r="AN10" t="s">
        <v>52</v>
      </c>
    </row>
    <row r="11" spans="1:57">
      <c r="A11" s="13" t="s">
        <v>60</v>
      </c>
      <c r="B11" s="5">
        <v>-1628.9163590000001</v>
      </c>
      <c r="C11" s="6">
        <f>B4-B11</f>
        <v>-8.4674219999999423</v>
      </c>
      <c r="F11" s="13" t="s">
        <v>90</v>
      </c>
      <c r="G11" s="5">
        <v>-1103.365783</v>
      </c>
      <c r="H11" s="6">
        <f>G4-G11</f>
        <v>-8.2974389999999403</v>
      </c>
      <c r="J11" s="13" t="s">
        <v>158</v>
      </c>
      <c r="K11" s="5">
        <v>-807.75548300000003</v>
      </c>
      <c r="L11" s="6">
        <f>K4-K11</f>
        <v>-19.80429300000003</v>
      </c>
      <c r="N11" s="13" t="s">
        <v>134</v>
      </c>
      <c r="O11" s="5">
        <v>-773.77412000000004</v>
      </c>
      <c r="P11" s="6">
        <f>O4-O11</f>
        <v>-14.855432999999948</v>
      </c>
      <c r="R11" s="4" t="s">
        <v>186</v>
      </c>
      <c r="S11" s="5">
        <v>-646.79493200000002</v>
      </c>
      <c r="T11" s="6">
        <f>S4-S11</f>
        <v>-8.6220260000000053</v>
      </c>
      <c r="V11" s="4" t="s">
        <v>200</v>
      </c>
      <c r="W11" s="5">
        <v>-467.70300500000002</v>
      </c>
      <c r="X11" s="6">
        <f>W4-W11</f>
        <v>-20.402056999999957</v>
      </c>
      <c r="Z11" s="4" t="s">
        <v>230</v>
      </c>
      <c r="AA11" s="5">
        <v>-409.69025900000003</v>
      </c>
      <c r="AB11" s="6">
        <f>AA4-AA11</f>
        <v>-14.117236999999989</v>
      </c>
      <c r="AD11" s="4" t="s">
        <v>219</v>
      </c>
      <c r="AE11" s="5">
        <v>-332.31548700000002</v>
      </c>
      <c r="AF11" s="6">
        <f>AE4-AE11</f>
        <v>-13.908126999999979</v>
      </c>
      <c r="AH11" s="4" t="s">
        <v>251</v>
      </c>
      <c r="AI11" s="5">
        <v>-139.162102</v>
      </c>
      <c r="AJ11" s="6">
        <f>AI11-AI4</f>
        <v>-6.1505009999999913</v>
      </c>
      <c r="AM11" t="s">
        <v>50</v>
      </c>
      <c r="AN11" t="s">
        <v>43</v>
      </c>
      <c r="AO11">
        <v>40</v>
      </c>
      <c r="AR11" t="s">
        <v>303</v>
      </c>
    </row>
    <row r="12" spans="1:57" ht="15.75" thickBot="1">
      <c r="A12" s="13" t="s">
        <v>19</v>
      </c>
      <c r="B12" s="5"/>
      <c r="C12" s="6"/>
      <c r="F12" s="13" t="s">
        <v>32</v>
      </c>
      <c r="G12" s="5"/>
      <c r="H12" s="6"/>
      <c r="J12" s="13" t="s">
        <v>43</v>
      </c>
      <c r="K12" s="5"/>
      <c r="L12" s="6"/>
      <c r="N12" s="13" t="s">
        <v>43</v>
      </c>
      <c r="O12" s="5"/>
      <c r="P12" s="6"/>
      <c r="R12" s="4" t="s">
        <v>43</v>
      </c>
      <c r="S12" s="5"/>
      <c r="T12" s="6"/>
      <c r="V12" s="4" t="s">
        <v>51</v>
      </c>
      <c r="W12" s="5"/>
      <c r="X12" s="6"/>
      <c r="Z12" s="4" t="s">
        <v>51</v>
      </c>
      <c r="AA12" s="5"/>
      <c r="AB12" s="6"/>
      <c r="AD12" s="4" t="s">
        <v>51</v>
      </c>
      <c r="AE12" s="5"/>
      <c r="AF12" s="6" t="s">
        <v>14</v>
      </c>
      <c r="AH12" s="4" t="s">
        <v>48</v>
      </c>
      <c r="AI12" s="5"/>
      <c r="AJ12" s="6"/>
      <c r="AM12" t="s">
        <v>54</v>
      </c>
      <c r="AN12" t="s">
        <v>53</v>
      </c>
      <c r="AO12">
        <v>50</v>
      </c>
      <c r="AR12">
        <v>1</v>
      </c>
      <c r="AS12" s="20">
        <v>-25.713203000000021</v>
      </c>
      <c r="AT12" s="20">
        <v>-20.169473000000039</v>
      </c>
      <c r="AU12" s="20">
        <v>-19.80429300000003</v>
      </c>
      <c r="AV12" s="20">
        <v>-20.157002000000034</v>
      </c>
      <c r="AW12" s="20">
        <v>-15.985337000000072</v>
      </c>
      <c r="AX12" s="20">
        <v>-9.0197879999999486</v>
      </c>
      <c r="AY12" s="20">
        <v>-11.602416999999946</v>
      </c>
      <c r="AZ12" s="20">
        <v>-8.7802719999999681</v>
      </c>
      <c r="BA12" s="20">
        <v>-8.9049259999999322</v>
      </c>
      <c r="BB12" s="21">
        <v>-7.7677459999999883</v>
      </c>
    </row>
    <row r="13" spans="1:57" ht="15.75" thickBot="1">
      <c r="A13" s="13" t="s">
        <v>61</v>
      </c>
      <c r="B13" s="5">
        <v>-1628.563087</v>
      </c>
      <c r="C13" s="6">
        <f>B4-B13</f>
        <v>-8.8206940000000031</v>
      </c>
      <c r="F13" s="13" t="s">
        <v>91</v>
      </c>
      <c r="G13" s="5">
        <v>-1102.8239229999999</v>
      </c>
      <c r="H13" s="6">
        <f>G4-G13</f>
        <v>-8.8392989999999827</v>
      </c>
      <c r="J13" s="13" t="s">
        <v>159</v>
      </c>
      <c r="K13" s="5">
        <v>-807.40277400000002</v>
      </c>
      <c r="L13" s="6">
        <f>K4-K13</f>
        <v>-20.157002000000034</v>
      </c>
      <c r="N13" s="13" t="s">
        <v>135</v>
      </c>
      <c r="O13" s="5">
        <v>-774.242749</v>
      </c>
      <c r="P13" s="6">
        <f>O4-O13</f>
        <v>-14.386803999999984</v>
      </c>
      <c r="R13" s="4" t="s">
        <v>187</v>
      </c>
      <c r="S13" s="5">
        <v>-646.26054199999999</v>
      </c>
      <c r="T13" s="6">
        <f>S4-S13</f>
        <v>-9.1564160000000356</v>
      </c>
      <c r="V13" s="4" t="s">
        <v>201</v>
      </c>
      <c r="W13" s="5">
        <v>-473.13788199999999</v>
      </c>
      <c r="X13" s="6">
        <f>W4-W13</f>
        <v>-14.967179999999985</v>
      </c>
      <c r="Z13" s="4" t="s">
        <v>206</v>
      </c>
      <c r="AA13" s="5">
        <v>-414.17778900000002</v>
      </c>
      <c r="AB13" s="6">
        <f>AA4-AA13</f>
        <v>-9.6297069999999962</v>
      </c>
      <c r="AD13" s="4" t="s">
        <v>278</v>
      </c>
      <c r="AE13" s="5">
        <v>-355.726316</v>
      </c>
      <c r="AF13" s="6">
        <f>AE13-AE4</f>
        <v>-9.5027019999999993</v>
      </c>
      <c r="AH13" s="4" t="s">
        <v>252</v>
      </c>
      <c r="AI13" s="5">
        <v>-135.94304099999999</v>
      </c>
      <c r="AJ13" s="6">
        <f>AI13-AI4</f>
        <v>-2.9314399999999807</v>
      </c>
      <c r="AM13" t="s">
        <v>54</v>
      </c>
      <c r="AN13" t="s">
        <v>29</v>
      </c>
      <c r="AR13">
        <v>2.5</v>
      </c>
      <c r="AS13" s="20">
        <v>-25.713203000000021</v>
      </c>
      <c r="AT13" s="20">
        <v>-20.169473000000039</v>
      </c>
      <c r="AU13" s="20">
        <v>-19.80429300000003</v>
      </c>
      <c r="AV13" s="20">
        <v>-20.157002000000034</v>
      </c>
      <c r="AW13" s="20">
        <v>-15.985337000000072</v>
      </c>
      <c r="AX13" s="20">
        <v>-9.0197879999999486</v>
      </c>
      <c r="AY13" s="20">
        <v>-11.602416999999946</v>
      </c>
      <c r="AZ13" s="20">
        <v>-8.7802719999999681</v>
      </c>
      <c r="BA13" s="20">
        <v>-8.9049259999999322</v>
      </c>
      <c r="BB13" s="21">
        <v>-7.7677459999999883</v>
      </c>
    </row>
    <row r="14" spans="1:57">
      <c r="A14" s="13" t="s">
        <v>16</v>
      </c>
      <c r="B14" s="5"/>
      <c r="C14" s="6"/>
      <c r="F14" s="13" t="s">
        <v>33</v>
      </c>
      <c r="G14" s="5"/>
      <c r="H14" s="6"/>
      <c r="J14" s="13" t="s">
        <v>53</v>
      </c>
      <c r="K14" s="5"/>
      <c r="L14" s="6"/>
      <c r="N14" s="13" t="s">
        <v>53</v>
      </c>
      <c r="O14" s="5"/>
      <c r="P14" s="6"/>
      <c r="R14" s="4" t="s">
        <v>53</v>
      </c>
      <c r="S14" s="5"/>
      <c r="T14" s="6"/>
      <c r="V14" s="4" t="s">
        <v>42</v>
      </c>
      <c r="W14" s="5"/>
      <c r="X14" s="6" t="s">
        <v>28</v>
      </c>
      <c r="Z14" s="4" t="s">
        <v>42</v>
      </c>
      <c r="AA14" s="5"/>
      <c r="AB14" s="6" t="s">
        <v>28</v>
      </c>
      <c r="AD14" s="4" t="s">
        <v>42</v>
      </c>
      <c r="AE14" s="5"/>
      <c r="AF14" s="6"/>
      <c r="AH14" s="4" t="s">
        <v>49</v>
      </c>
      <c r="AI14" s="5"/>
      <c r="AJ14" s="6"/>
      <c r="AM14" t="s">
        <v>54</v>
      </c>
      <c r="AN14" t="s">
        <v>30</v>
      </c>
    </row>
    <row r="15" spans="1:57">
      <c r="A15" s="13" t="s">
        <v>62</v>
      </c>
      <c r="B15" s="5">
        <v>-1629.6565760000001</v>
      </c>
      <c r="C15" s="6">
        <f>B4-B15</f>
        <v>-7.7272049999999126</v>
      </c>
      <c r="F15" s="13" t="s">
        <v>92</v>
      </c>
      <c r="G15" s="5">
        <v>-1103.8956370000001</v>
      </c>
      <c r="H15" s="6">
        <f>G4-G15</f>
        <v>-7.7675849999998263</v>
      </c>
      <c r="J15" s="13" t="s">
        <v>160</v>
      </c>
      <c r="K15" s="5">
        <v>-811.57443899999998</v>
      </c>
      <c r="L15" s="6">
        <f>K4-K15</f>
        <v>-15.985337000000072</v>
      </c>
      <c r="N15" s="13" t="s">
        <v>136</v>
      </c>
      <c r="O15" s="5">
        <v>-777.07905600000004</v>
      </c>
      <c r="P15" s="6">
        <f>O4-O15</f>
        <v>-11.55049699999995</v>
      </c>
      <c r="R15" s="4" t="s">
        <v>188</v>
      </c>
      <c r="S15" s="5">
        <v>-649.40681099999995</v>
      </c>
      <c r="T15" s="6">
        <f>S4-S15</f>
        <v>-6.0101470000000745</v>
      </c>
      <c r="V15" s="4" t="s">
        <v>202</v>
      </c>
      <c r="W15" s="5">
        <v>-499.51823300000001</v>
      </c>
      <c r="X15" s="6">
        <f>W15-W4</f>
        <v>-11.413171000000034</v>
      </c>
      <c r="Z15" s="4" t="s">
        <v>207</v>
      </c>
      <c r="AA15" s="5">
        <v>-429.85598700000003</v>
      </c>
      <c r="AB15" s="6">
        <f>AA15-AA4</f>
        <v>-6.0484910000000127</v>
      </c>
      <c r="AD15" s="4" t="s">
        <v>233</v>
      </c>
      <c r="AE15" s="5">
        <v>-351.49918000000002</v>
      </c>
      <c r="AF15" s="6">
        <f>AE15-AE4</f>
        <v>-5.2755660000000262</v>
      </c>
      <c r="AH15" s="4" t="s">
        <v>253</v>
      </c>
      <c r="AI15" s="5">
        <v>-131.841983</v>
      </c>
      <c r="AJ15" s="6">
        <f>AI15-AI4</f>
        <v>1.169618000000014</v>
      </c>
      <c r="AM15" t="s">
        <v>54</v>
      </c>
      <c r="AN15" t="s">
        <v>31</v>
      </c>
      <c r="AR15" t="s">
        <v>304</v>
      </c>
    </row>
    <row r="16" spans="1:57" ht="15.75" thickBot="1">
      <c r="A16" s="13" t="s">
        <v>17</v>
      </c>
      <c r="B16" s="5"/>
      <c r="C16" s="6"/>
      <c r="F16" s="13" t="s">
        <v>18</v>
      </c>
      <c r="G16" s="5"/>
      <c r="H16" s="6" t="s">
        <v>28</v>
      </c>
      <c r="J16" s="13" t="s">
        <v>29</v>
      </c>
      <c r="K16" s="5"/>
      <c r="L16" s="6" t="s">
        <v>28</v>
      </c>
      <c r="N16" s="13" t="s">
        <v>29</v>
      </c>
      <c r="O16" s="5"/>
      <c r="P16" s="6" t="s">
        <v>28</v>
      </c>
      <c r="R16" s="4" t="s">
        <v>29</v>
      </c>
      <c r="S16" s="5"/>
      <c r="T16" s="6" t="s">
        <v>28</v>
      </c>
      <c r="V16" s="4" t="s">
        <v>52</v>
      </c>
      <c r="W16" s="5"/>
      <c r="X16" s="6"/>
      <c r="Z16" s="4" t="s">
        <v>52</v>
      </c>
      <c r="AA16" s="5"/>
      <c r="AB16" s="6"/>
      <c r="AD16" s="4" t="s">
        <v>52</v>
      </c>
      <c r="AE16" s="5"/>
      <c r="AF16" s="6"/>
      <c r="AH16" s="4" t="s">
        <v>248</v>
      </c>
      <c r="AI16" s="5"/>
      <c r="AJ16" s="6"/>
      <c r="AM16" t="s">
        <v>54</v>
      </c>
      <c r="AN16" t="s">
        <v>32</v>
      </c>
      <c r="AR16">
        <v>1</v>
      </c>
      <c r="AS16" s="20">
        <v>-21.346186999999986</v>
      </c>
      <c r="AT16" s="20">
        <v>-16.384960999999976</v>
      </c>
      <c r="AU16" s="20">
        <v>-14.855432999999948</v>
      </c>
      <c r="AV16" s="20">
        <v>-14.386803999999984</v>
      </c>
      <c r="AW16" s="20">
        <v>-11.55049699999995</v>
      </c>
      <c r="AX16" s="20">
        <v>-4.167069999999967</v>
      </c>
      <c r="AY16" s="20">
        <v>-7.6691250000000082</v>
      </c>
      <c r="AZ16" s="20">
        <v>-3.7973450000000639</v>
      </c>
      <c r="BA16" s="20">
        <v>-5.3665280000000166</v>
      </c>
      <c r="BB16" s="21">
        <v>-3.3834209999999985</v>
      </c>
    </row>
    <row r="17" spans="1:54" ht="15.75" thickBot="1">
      <c r="A17" s="13" t="s">
        <v>63</v>
      </c>
      <c r="B17" s="5">
        <v>-1627.6480799999999</v>
      </c>
      <c r="C17" s="6">
        <f>B4-B17</f>
        <v>-9.7357010000000628</v>
      </c>
      <c r="F17" s="13" t="s">
        <v>93</v>
      </c>
      <c r="G17" s="5">
        <v>-1111.5153319999999</v>
      </c>
      <c r="H17" s="6">
        <f>G17-G4</f>
        <v>0.14788999999996122</v>
      </c>
      <c r="J17" s="13" t="s">
        <v>161</v>
      </c>
      <c r="K17" s="5">
        <v>-836.579564</v>
      </c>
      <c r="L17" s="6">
        <f>K17-K4</f>
        <v>-9.0197879999999486</v>
      </c>
      <c r="N17" s="13" t="s">
        <v>138</v>
      </c>
      <c r="O17" s="5">
        <v>-792.79662299999995</v>
      </c>
      <c r="P17" s="6">
        <f>O17-O4</f>
        <v>-4.167069999999967</v>
      </c>
      <c r="R17" s="4" t="s">
        <v>189</v>
      </c>
      <c r="S17" s="5">
        <v>-653.33815000000004</v>
      </c>
      <c r="T17" s="6">
        <f>S17-S4</f>
        <v>2.0788079999999809</v>
      </c>
      <c r="V17" s="4" t="s">
        <v>203</v>
      </c>
      <c r="W17" s="5">
        <v>-495.90067399999998</v>
      </c>
      <c r="X17" s="6">
        <f>W17-W4</f>
        <v>-7.7956120000000055</v>
      </c>
      <c r="Z17" s="4" t="s">
        <v>208</v>
      </c>
      <c r="AA17" s="5">
        <v>-425.17176799999999</v>
      </c>
      <c r="AB17" s="6">
        <f>AA17-AA4</f>
        <v>-1.3642719999999713</v>
      </c>
      <c r="AD17" s="4" t="s">
        <v>234</v>
      </c>
      <c r="AE17" s="5">
        <v>-347.24430799999999</v>
      </c>
      <c r="AF17" s="6">
        <f>AE17-AE4</f>
        <v>-1.0206939999999918</v>
      </c>
      <c r="AH17" s="7" t="s">
        <v>254</v>
      </c>
      <c r="AI17" s="8">
        <v>-127.601832</v>
      </c>
      <c r="AJ17" s="9">
        <f>AI17-AI4</f>
        <v>5.4097690000000114</v>
      </c>
      <c r="AM17" t="s">
        <v>55</v>
      </c>
      <c r="AN17" t="s">
        <v>33</v>
      </c>
      <c r="AO17">
        <v>82</v>
      </c>
      <c r="AR17">
        <v>2.5</v>
      </c>
      <c r="AS17" s="20">
        <v>-21.346186999999986</v>
      </c>
      <c r="AT17" s="20">
        <v>-16.384960999999976</v>
      </c>
      <c r="AU17" s="20">
        <v>-14.855432999999948</v>
      </c>
      <c r="AV17" s="20">
        <v>-14.386803999999984</v>
      </c>
      <c r="AW17" s="20">
        <v>-11.55049699999995</v>
      </c>
      <c r="AX17" s="20">
        <v>-4.167069999999967</v>
      </c>
      <c r="AY17" s="20">
        <v>-7.6691250000000082</v>
      </c>
      <c r="AZ17" s="20">
        <v>-3.7973450000000639</v>
      </c>
      <c r="BA17" s="20">
        <v>-5.3665280000000166</v>
      </c>
      <c r="BB17" s="21">
        <v>-3.3834209999999985</v>
      </c>
    </row>
    <row r="18" spans="1:54" ht="15.75" thickBot="1">
      <c r="A18" s="13" t="s">
        <v>21</v>
      </c>
      <c r="B18" s="5"/>
      <c r="C18" s="6" t="s">
        <v>28</v>
      </c>
      <c r="E18" s="6"/>
      <c r="F18" s="13" t="s">
        <v>13</v>
      </c>
      <c r="G18" s="5"/>
      <c r="H18" s="6"/>
      <c r="J18" s="13" t="s">
        <v>30</v>
      </c>
      <c r="K18" s="5"/>
      <c r="L18" s="6"/>
      <c r="N18" s="13" t="s">
        <v>30</v>
      </c>
      <c r="O18" s="5"/>
      <c r="P18" s="6"/>
      <c r="R18" s="4" t="s">
        <v>30</v>
      </c>
      <c r="S18" s="5"/>
      <c r="T18" s="6"/>
      <c r="V18" s="4" t="s">
        <v>43</v>
      </c>
      <c r="W18" s="5"/>
      <c r="X18" s="6"/>
      <c r="Z18" s="4" t="s">
        <v>43</v>
      </c>
      <c r="AA18" s="5"/>
      <c r="AB18" s="6"/>
      <c r="AD18" s="4" t="s">
        <v>43</v>
      </c>
      <c r="AE18" s="5"/>
      <c r="AF18" s="6"/>
      <c r="AM18" t="s">
        <v>55</v>
      </c>
      <c r="AN18" t="s">
        <v>18</v>
      </c>
    </row>
    <row r="19" spans="1:54" ht="15.75" thickBot="1">
      <c r="A19" s="13" t="s">
        <v>65</v>
      </c>
      <c r="B19" s="5">
        <v>-1641.878089</v>
      </c>
      <c r="C19" s="6">
        <f>B19-B4</f>
        <v>-4.4943080000000464</v>
      </c>
      <c r="F19" s="13" t="s">
        <v>94</v>
      </c>
      <c r="G19" s="5">
        <v>-1115.1415280000001</v>
      </c>
      <c r="H19" s="6">
        <f>G19-G4</f>
        <v>-3.4783060000002024</v>
      </c>
      <c r="J19" s="13" t="s">
        <v>162</v>
      </c>
      <c r="K19" s="5">
        <v>-839.162193</v>
      </c>
      <c r="L19" s="6">
        <f>K19-K4</f>
        <v>-11.602416999999946</v>
      </c>
      <c r="N19" s="13" t="s">
        <v>137</v>
      </c>
      <c r="O19" s="5">
        <v>-796.298678</v>
      </c>
      <c r="P19" s="6">
        <f>O19-O4</f>
        <v>-7.6691250000000082</v>
      </c>
      <c r="R19" s="4" t="s">
        <v>190</v>
      </c>
      <c r="S19" s="5">
        <v>-658.01904000000002</v>
      </c>
      <c r="T19" s="6">
        <f>S19-S4</f>
        <v>-2.6020819999999958</v>
      </c>
      <c r="V19" s="4" t="s">
        <v>204</v>
      </c>
      <c r="W19" s="5">
        <v>-497.246736</v>
      </c>
      <c r="X19" s="6">
        <f>W19-W4</f>
        <v>-9.1416740000000232</v>
      </c>
      <c r="Z19" s="4" t="s">
        <v>209</v>
      </c>
      <c r="AA19" s="5">
        <v>-427.67431199999999</v>
      </c>
      <c r="AB19" s="6">
        <f>AA19-AA4</f>
        <v>-3.8668159999999716</v>
      </c>
      <c r="AD19" s="4" t="s">
        <v>235</v>
      </c>
      <c r="AE19" s="5">
        <v>-349.16418900000002</v>
      </c>
      <c r="AF19" s="6">
        <f>AE19-AE4</f>
        <v>-2.9405750000000239</v>
      </c>
      <c r="AH19" s="10" t="s">
        <v>36</v>
      </c>
      <c r="AM19" t="s">
        <v>55</v>
      </c>
      <c r="AN19" t="s">
        <v>13</v>
      </c>
      <c r="AR19" t="s">
        <v>305</v>
      </c>
    </row>
    <row r="20" spans="1:54" ht="15.75" thickBot="1">
      <c r="A20" s="13" t="s">
        <v>24</v>
      </c>
      <c r="B20" s="5"/>
      <c r="C20" s="6"/>
      <c r="F20" s="13" t="s">
        <v>20</v>
      </c>
      <c r="G20" s="5"/>
      <c r="H20" s="6"/>
      <c r="J20" s="13" t="s">
        <v>31</v>
      </c>
      <c r="K20" s="5"/>
      <c r="L20" s="6"/>
      <c r="N20" s="13" t="s">
        <v>31</v>
      </c>
      <c r="O20" s="5"/>
      <c r="P20" s="6"/>
      <c r="R20" s="4" t="s">
        <v>31</v>
      </c>
      <c r="S20" s="5"/>
      <c r="T20" s="6"/>
      <c r="V20" s="4" t="s">
        <v>53</v>
      </c>
      <c r="W20" s="5"/>
      <c r="X20" s="6"/>
      <c r="Z20" s="4" t="s">
        <v>53</v>
      </c>
      <c r="AA20" s="5"/>
      <c r="AB20" s="6"/>
      <c r="AD20" s="4" t="s">
        <v>53</v>
      </c>
      <c r="AE20" s="5"/>
      <c r="AF20" s="6"/>
      <c r="AH20" s="1" t="s">
        <v>44</v>
      </c>
      <c r="AI20" s="2"/>
      <c r="AJ20" s="3" t="s">
        <v>14</v>
      </c>
      <c r="AM20" t="s">
        <v>55</v>
      </c>
      <c r="AN20" t="s">
        <v>20</v>
      </c>
      <c r="AR20">
        <v>1</v>
      </c>
      <c r="AS20" s="20">
        <v>-15.895227999999975</v>
      </c>
      <c r="AT20" s="20">
        <v>-11.032947000000036</v>
      </c>
      <c r="AU20" s="20">
        <v>-8.6220260000000053</v>
      </c>
      <c r="AV20" s="20">
        <v>-9.1564160000000356</v>
      </c>
      <c r="AW20" s="20">
        <v>-6.0101470000000745</v>
      </c>
      <c r="AX20" s="20">
        <v>2.0788079999999809</v>
      </c>
      <c r="AY20" s="20">
        <v>-2.6020819999999958</v>
      </c>
      <c r="AZ20" s="20">
        <v>-0.2721480000000156</v>
      </c>
      <c r="BA20" s="20">
        <v>-1.147831999999994</v>
      </c>
      <c r="BB20" s="21">
        <v>2.3747990000000527</v>
      </c>
    </row>
    <row r="21" spans="1:54" ht="15.75" thickBot="1">
      <c r="A21" s="13" t="s">
        <v>66</v>
      </c>
      <c r="B21" s="5">
        <v>-1639.3122450000001</v>
      </c>
      <c r="C21" s="6">
        <f>B21-B4</f>
        <v>-1.9284640000000763</v>
      </c>
      <c r="E21" s="6"/>
      <c r="F21" s="13" t="s">
        <v>95</v>
      </c>
      <c r="G21" s="5">
        <v>-1111.3429309999999</v>
      </c>
      <c r="H21" s="6">
        <f>G21-G4</f>
        <v>0.32029099999999744</v>
      </c>
      <c r="J21" s="13" t="s">
        <v>163</v>
      </c>
      <c r="K21" s="5">
        <v>-836.34004800000002</v>
      </c>
      <c r="L21" s="6">
        <f>K21-K4</f>
        <v>-8.7802719999999681</v>
      </c>
      <c r="N21" s="13" t="s">
        <v>139</v>
      </c>
      <c r="O21" s="5">
        <v>-792.42689800000005</v>
      </c>
      <c r="P21" s="6">
        <f>O21-O4</f>
        <v>-3.7973450000000639</v>
      </c>
      <c r="R21" s="4" t="s">
        <v>191</v>
      </c>
      <c r="S21" s="5">
        <v>-655.68910600000004</v>
      </c>
      <c r="T21" s="6">
        <f>S21-S4</f>
        <v>-0.2721480000000156</v>
      </c>
      <c r="V21" s="7" t="s">
        <v>205</v>
      </c>
      <c r="W21" s="8">
        <v>-494.14265799999998</v>
      </c>
      <c r="X21" s="9">
        <f>W21-W4</f>
        <v>-6.0375960000000077</v>
      </c>
      <c r="Z21" s="7" t="s">
        <v>210</v>
      </c>
      <c r="AA21" s="8">
        <v>-423.58843200000001</v>
      </c>
      <c r="AB21" s="9">
        <f>AA21-AA4</f>
        <v>0.21906400000000303</v>
      </c>
      <c r="AD21" s="7" t="s">
        <v>236</v>
      </c>
      <c r="AE21" s="8">
        <v>-344.85946300000001</v>
      </c>
      <c r="AF21" s="9">
        <f>AE21-AE4</f>
        <v>1.3641509999999926</v>
      </c>
      <c r="AH21" s="4" t="s">
        <v>255</v>
      </c>
      <c r="AI21" s="5">
        <v>-116.800211</v>
      </c>
      <c r="AJ21" s="6">
        <f>AI4-AI21</f>
        <v>-16.211390000000009</v>
      </c>
      <c r="AM21" t="s">
        <v>55</v>
      </c>
      <c r="AN21" t="s">
        <v>19</v>
      </c>
      <c r="AR21">
        <v>2.5</v>
      </c>
      <c r="AS21" s="20">
        <v>-15.895227999999975</v>
      </c>
      <c r="AT21" s="20">
        <v>-11.032947000000036</v>
      </c>
      <c r="AU21" s="20">
        <v>-8.6220260000000053</v>
      </c>
      <c r="AV21" s="20">
        <v>-9.1564160000000356</v>
      </c>
      <c r="AW21" s="20">
        <v>-6.0101470000000745</v>
      </c>
      <c r="AX21" s="20">
        <v>2.0788079999999809</v>
      </c>
      <c r="AY21" s="20">
        <v>-2.6020819999999958</v>
      </c>
      <c r="AZ21" s="20">
        <v>-0.2721480000000156</v>
      </c>
      <c r="BA21" s="20">
        <v>-1.147831999999994</v>
      </c>
      <c r="BB21" s="21">
        <v>2.3747990000000527</v>
      </c>
    </row>
    <row r="22" spans="1:54" ht="15.75" thickBot="1">
      <c r="A22" s="13" t="s">
        <v>23</v>
      </c>
      <c r="B22" s="5"/>
      <c r="C22" s="6"/>
      <c r="E22" s="6"/>
      <c r="F22" s="13" t="s">
        <v>19</v>
      </c>
      <c r="G22" s="5"/>
      <c r="H22" s="6"/>
      <c r="J22" s="13" t="s">
        <v>32</v>
      </c>
      <c r="K22" s="5"/>
      <c r="L22" s="6"/>
      <c r="N22" s="13" t="s">
        <v>32</v>
      </c>
      <c r="O22" s="5"/>
      <c r="P22" s="6"/>
      <c r="R22" s="4" t="s">
        <v>32</v>
      </c>
      <c r="S22" s="5"/>
      <c r="T22" s="6"/>
      <c r="AH22" s="4" t="s">
        <v>45</v>
      </c>
      <c r="AI22" s="5"/>
      <c r="AJ22" s="6"/>
      <c r="AM22" t="s">
        <v>55</v>
      </c>
      <c r="AN22" t="s">
        <v>16</v>
      </c>
    </row>
    <row r="23" spans="1:54" ht="15.75" thickBot="1">
      <c r="A23" s="13" t="s">
        <v>67</v>
      </c>
      <c r="B23" s="5">
        <v>-1639.558358</v>
      </c>
      <c r="C23" s="6">
        <f>B23-B4</f>
        <v>-2.1745769999999993</v>
      </c>
      <c r="E23" s="6"/>
      <c r="F23" s="13" t="s">
        <v>96</v>
      </c>
      <c r="G23" s="5">
        <v>-1113.1629620000001</v>
      </c>
      <c r="H23" s="6">
        <f>G23-G4</f>
        <v>-1.4997400000002017</v>
      </c>
      <c r="J23" s="13" t="s">
        <v>164</v>
      </c>
      <c r="K23" s="5">
        <v>-836.46470199999999</v>
      </c>
      <c r="L23" s="6">
        <f>K23-K4</f>
        <v>-8.9049259999999322</v>
      </c>
      <c r="N23" s="13" t="s">
        <v>140</v>
      </c>
      <c r="O23" s="5">
        <v>-793.996081</v>
      </c>
      <c r="P23" s="6">
        <f>O23-O4</f>
        <v>-5.3665280000000166</v>
      </c>
      <c r="R23" s="4" t="s">
        <v>192</v>
      </c>
      <c r="S23" s="5">
        <v>-656.56479000000002</v>
      </c>
      <c r="T23" s="6">
        <f>S23-S4</f>
        <v>-1.147831999999994</v>
      </c>
      <c r="V23" s="10" t="s">
        <v>36</v>
      </c>
      <c r="Z23" s="10" t="s">
        <v>36</v>
      </c>
      <c r="AD23" s="10" t="s">
        <v>36</v>
      </c>
      <c r="AH23" s="4" t="s">
        <v>256</v>
      </c>
      <c r="AI23" s="5">
        <v>-122.032556</v>
      </c>
      <c r="AJ23" s="6">
        <f>AI4-AI23</f>
        <v>-10.979045000000013</v>
      </c>
      <c r="AM23" t="s">
        <v>56</v>
      </c>
      <c r="AN23" t="s">
        <v>17</v>
      </c>
      <c r="AO23">
        <v>126</v>
      </c>
      <c r="AR23" t="s">
        <v>306</v>
      </c>
    </row>
    <row r="24" spans="1:54" ht="15.75" thickBot="1">
      <c r="A24" s="13" t="s">
        <v>25</v>
      </c>
      <c r="B24" s="5"/>
      <c r="C24" s="6"/>
      <c r="E24" s="6"/>
      <c r="F24" s="13" t="s">
        <v>16</v>
      </c>
      <c r="G24" s="5"/>
      <c r="H24" s="6"/>
      <c r="J24" s="13" t="s">
        <v>33</v>
      </c>
      <c r="K24" s="5"/>
      <c r="L24" s="6"/>
      <c r="N24" s="13" t="s">
        <v>33</v>
      </c>
      <c r="O24" s="5"/>
      <c r="P24" s="6"/>
      <c r="R24" s="4" t="s">
        <v>33</v>
      </c>
      <c r="S24" s="5"/>
      <c r="T24" s="6"/>
      <c r="V24" s="1" t="s">
        <v>47</v>
      </c>
      <c r="W24" s="2"/>
      <c r="X24" s="3" t="s">
        <v>14</v>
      </c>
      <c r="Z24" s="1" t="s">
        <v>47</v>
      </c>
      <c r="AA24" s="2"/>
      <c r="AB24" s="3" t="s">
        <v>14</v>
      </c>
      <c r="AD24" s="1" t="s">
        <v>47</v>
      </c>
      <c r="AE24" s="2"/>
      <c r="AF24" s="3" t="s">
        <v>14</v>
      </c>
      <c r="AH24" s="4" t="s">
        <v>47</v>
      </c>
      <c r="AI24" s="5"/>
      <c r="AJ24" s="6" t="s">
        <v>28</v>
      </c>
      <c r="AM24" t="s">
        <v>56</v>
      </c>
      <c r="AN24" t="s">
        <v>21</v>
      </c>
      <c r="AR24">
        <v>1</v>
      </c>
      <c r="AS24" s="20">
        <v>-26.267201999999997</v>
      </c>
      <c r="AT24" s="20">
        <v>-22.067851999999959</v>
      </c>
      <c r="AU24" s="20">
        <v>-20.402056999999957</v>
      </c>
      <c r="AV24" s="20">
        <v>-14.967179999999985</v>
      </c>
      <c r="AW24" s="20">
        <v>-11.413171000000034</v>
      </c>
      <c r="AX24" s="20">
        <v>-7.7956120000000055</v>
      </c>
      <c r="AY24" s="20">
        <v>-9.1416740000000232</v>
      </c>
      <c r="AZ24" s="21">
        <v>-6.0375960000000077</v>
      </c>
    </row>
    <row r="25" spans="1:54" ht="15.75" thickBot="1">
      <c r="A25" s="13" t="s">
        <v>68</v>
      </c>
      <c r="B25" s="5">
        <v>-1638.4510809999999</v>
      </c>
      <c r="C25" s="6">
        <f>B25-B4</f>
        <v>-1.067299999999932</v>
      </c>
      <c r="E25" s="6"/>
      <c r="F25" s="13" t="s">
        <v>97</v>
      </c>
      <c r="G25" s="5">
        <v>-1112.404702</v>
      </c>
      <c r="H25" s="6">
        <f>G25-G4</f>
        <v>-0.74148000000013781</v>
      </c>
      <c r="J25" s="14" t="s">
        <v>165</v>
      </c>
      <c r="K25" s="8">
        <v>-835.32752200000004</v>
      </c>
      <c r="L25" s="9">
        <f>K25-K4</f>
        <v>-7.7677459999999883</v>
      </c>
      <c r="N25" s="14" t="s">
        <v>141</v>
      </c>
      <c r="O25" s="8">
        <v>-792.01297399999999</v>
      </c>
      <c r="P25" s="9">
        <f>O25-O4</f>
        <v>-3.3834209999999985</v>
      </c>
      <c r="R25" s="7" t="s">
        <v>193</v>
      </c>
      <c r="S25" s="8">
        <v>-653.04215899999997</v>
      </c>
      <c r="T25" s="9">
        <f>S25-S4</f>
        <v>2.3747990000000527</v>
      </c>
      <c r="V25" s="4" t="s">
        <v>224</v>
      </c>
      <c r="W25" s="5">
        <v>-470.65720700000003</v>
      </c>
      <c r="X25" s="6">
        <f>W4-W25</f>
        <v>-17.447854999999947</v>
      </c>
      <c r="Z25" s="4" t="s">
        <v>221</v>
      </c>
      <c r="AA25" s="5">
        <v>-402.90335599999997</v>
      </c>
      <c r="AB25" s="6">
        <f>AA4-AA25</f>
        <v>-20.904140000000041</v>
      </c>
      <c r="AD25" s="4" t="s">
        <v>241</v>
      </c>
      <c r="AE25" s="5">
        <v>-331.80413099999998</v>
      </c>
      <c r="AF25" s="6">
        <f>AE4-AE25</f>
        <v>-14.419483000000014</v>
      </c>
      <c r="AH25" s="4" t="s">
        <v>257</v>
      </c>
      <c r="AI25" s="5">
        <v>-135.164737</v>
      </c>
      <c r="AJ25" s="6">
        <f>AI25-AI4</f>
        <v>-2.1531359999999893</v>
      </c>
      <c r="AM25" t="s">
        <v>56</v>
      </c>
      <c r="AN25" t="s">
        <v>24</v>
      </c>
      <c r="AR25">
        <v>2.5</v>
      </c>
      <c r="AS25" s="20">
        <v>-26.267201999999997</v>
      </c>
      <c r="AT25" s="20">
        <v>-22.067851999999959</v>
      </c>
      <c r="AU25" s="20">
        <v>-20.402056999999957</v>
      </c>
      <c r="AV25" s="20">
        <v>-14.967179999999985</v>
      </c>
      <c r="AW25" s="20">
        <v>-11.413171000000034</v>
      </c>
      <c r="AX25" s="20">
        <v>-7.7956120000000055</v>
      </c>
      <c r="AY25" s="20">
        <v>-9.1416740000000232</v>
      </c>
      <c r="AZ25" s="21">
        <v>-6.0375960000000077</v>
      </c>
    </row>
    <row r="26" spans="1:54" ht="15.75" thickBot="1">
      <c r="A26" s="13" t="s">
        <v>26</v>
      </c>
      <c r="B26" s="5"/>
      <c r="C26" s="6"/>
      <c r="E26" s="6"/>
      <c r="F26" s="13" t="s">
        <v>17</v>
      </c>
      <c r="G26" s="5"/>
      <c r="H26" s="6"/>
      <c r="V26" s="4" t="s">
        <v>48</v>
      </c>
      <c r="W26" s="5"/>
      <c r="X26" s="6"/>
      <c r="Z26" s="4" t="s">
        <v>48</v>
      </c>
      <c r="AA26" s="5"/>
      <c r="AB26" s="6"/>
      <c r="AD26" s="4" t="s">
        <v>48</v>
      </c>
      <c r="AE26" s="5"/>
      <c r="AF26" s="6"/>
      <c r="AH26" s="4" t="s">
        <v>48</v>
      </c>
      <c r="AI26" s="5"/>
      <c r="AJ26" s="6"/>
      <c r="AM26" t="s">
        <v>56</v>
      </c>
      <c r="AN26" t="s">
        <v>23</v>
      </c>
    </row>
    <row r="27" spans="1:54" ht="15.75" thickBot="1">
      <c r="A27" s="13" t="s">
        <v>69</v>
      </c>
      <c r="B27" s="5">
        <v>-1638.399547</v>
      </c>
      <c r="C27" s="6">
        <f>B27-B4</f>
        <v>-1.0157659999999851</v>
      </c>
      <c r="E27" s="6"/>
      <c r="F27" s="14" t="s">
        <v>98</v>
      </c>
      <c r="G27" s="8">
        <v>-1111.848166</v>
      </c>
      <c r="H27" s="9">
        <f>G27-G4</f>
        <v>-0.18494400000008682</v>
      </c>
      <c r="J27" s="10" t="s">
        <v>36</v>
      </c>
      <c r="N27" s="10" t="s">
        <v>36</v>
      </c>
      <c r="R27" s="10" t="s">
        <v>36</v>
      </c>
      <c r="V27" s="4" t="s">
        <v>225</v>
      </c>
      <c r="W27" s="5">
        <v>-475.03427799999997</v>
      </c>
      <c r="X27" s="6">
        <f>W4-W27</f>
        <v>-13.070784000000003</v>
      </c>
      <c r="Z27" s="4" t="s">
        <v>223</v>
      </c>
      <c r="AA27" s="5">
        <v>-407.44361700000002</v>
      </c>
      <c r="AB27" s="6">
        <f>AA4-AA27</f>
        <v>-16.363878999999997</v>
      </c>
      <c r="AD27" s="4" t="s">
        <v>242</v>
      </c>
      <c r="AE27" s="5">
        <v>-335.91212000000002</v>
      </c>
      <c r="AF27" s="6">
        <f>AE4-AE27</f>
        <v>-10.311493999999982</v>
      </c>
      <c r="AH27" s="4" t="s">
        <v>258</v>
      </c>
      <c r="AI27" s="5">
        <v>-132.55891</v>
      </c>
      <c r="AJ27" s="6">
        <f>AI27-AI4</f>
        <v>0.45269100000001572</v>
      </c>
      <c r="AM27" t="s">
        <v>56</v>
      </c>
      <c r="AN27" t="s">
        <v>25</v>
      </c>
      <c r="AR27" t="s">
        <v>307</v>
      </c>
    </row>
    <row r="28" spans="1:54" ht="15.75" thickBot="1">
      <c r="A28" s="13" t="s">
        <v>27</v>
      </c>
      <c r="B28" s="5"/>
      <c r="C28" s="6"/>
      <c r="J28" s="12" t="s">
        <v>51</v>
      </c>
      <c r="K28" s="2"/>
      <c r="L28" s="3" t="s">
        <v>14</v>
      </c>
      <c r="N28" s="12" t="s">
        <v>51</v>
      </c>
      <c r="O28" s="2"/>
      <c r="P28" s="3" t="s">
        <v>14</v>
      </c>
      <c r="R28" s="12" t="s">
        <v>47</v>
      </c>
      <c r="S28" s="2"/>
      <c r="T28" s="3" t="s">
        <v>14</v>
      </c>
      <c r="V28" s="4" t="s">
        <v>49</v>
      </c>
      <c r="W28" s="5"/>
      <c r="X28" s="6"/>
      <c r="Z28" s="4" t="s">
        <v>49</v>
      </c>
      <c r="AA28" s="5"/>
      <c r="AB28" s="6"/>
      <c r="AD28" s="4" t="s">
        <v>49</v>
      </c>
      <c r="AE28" s="5"/>
      <c r="AF28" s="6"/>
      <c r="AH28" s="4" t="s">
        <v>49</v>
      </c>
      <c r="AI28" s="5"/>
      <c r="AJ28" s="6"/>
      <c r="AM28" t="s">
        <v>56</v>
      </c>
      <c r="AN28" t="s">
        <v>26</v>
      </c>
      <c r="AR28">
        <v>1</v>
      </c>
      <c r="AS28" s="20">
        <v>-20.633955000000014</v>
      </c>
      <c r="AT28" s="20">
        <v>-16.660385000000019</v>
      </c>
      <c r="AU28" s="20">
        <v>-14.117236999999989</v>
      </c>
      <c r="AV28" s="20">
        <v>-9.6297069999999962</v>
      </c>
      <c r="AW28" s="20">
        <v>-6.0484910000000127</v>
      </c>
      <c r="AX28" s="20">
        <v>-1.3642719999999713</v>
      </c>
      <c r="AY28" s="20">
        <v>-3.8668159999999716</v>
      </c>
      <c r="AZ28" s="21">
        <v>0.21906400000000303</v>
      </c>
    </row>
    <row r="29" spans="1:54" ht="15.75" thickBot="1">
      <c r="A29" s="13" t="s">
        <v>70</v>
      </c>
      <c r="B29" s="5">
        <v>-1638.0924359999999</v>
      </c>
      <c r="C29" s="6">
        <f>B29-B4</f>
        <v>-0.70865499999990789</v>
      </c>
      <c r="F29" s="10" t="s">
        <v>36</v>
      </c>
      <c r="J29" s="13" t="s">
        <v>166</v>
      </c>
      <c r="K29" s="5">
        <v>-815.39603399999999</v>
      </c>
      <c r="L29" s="6">
        <f>K4-K29</f>
        <v>-12.16374200000007</v>
      </c>
      <c r="N29" s="13" t="s">
        <v>142</v>
      </c>
      <c r="O29" s="5">
        <v>-773.04111599999999</v>
      </c>
      <c r="P29" s="6">
        <f>O4-O29</f>
        <v>-15.588436999999999</v>
      </c>
      <c r="R29" s="13" t="s">
        <v>226</v>
      </c>
      <c r="S29" s="5">
        <v>-625.83502099999998</v>
      </c>
      <c r="T29" s="6">
        <f>S4-S29</f>
        <v>-29.581937000000039</v>
      </c>
      <c r="V29" s="4" t="s">
        <v>211</v>
      </c>
      <c r="W29" s="5">
        <v>-476.42594600000001</v>
      </c>
      <c r="X29" s="6">
        <f>W4-W29</f>
        <v>-11.679115999999965</v>
      </c>
      <c r="Z29" s="4" t="s">
        <v>218</v>
      </c>
      <c r="AA29" s="5">
        <v>-408.67177199999998</v>
      </c>
      <c r="AB29" s="6">
        <f>AA4-AA29</f>
        <v>-15.135724000000039</v>
      </c>
      <c r="AD29" s="4" t="s">
        <v>243</v>
      </c>
      <c r="AE29" s="5">
        <v>-337.78427399999998</v>
      </c>
      <c r="AF29" s="6">
        <f>AE4-AE29</f>
        <v>-8.4393400000000156</v>
      </c>
      <c r="AH29" s="4" t="s">
        <v>259</v>
      </c>
      <c r="AI29" s="5">
        <v>-128.517325</v>
      </c>
      <c r="AJ29" s="6">
        <f>AI29-AI4</f>
        <v>4.4942760000000135</v>
      </c>
      <c r="AM29" t="s">
        <v>56</v>
      </c>
      <c r="AN29" t="s">
        <v>27</v>
      </c>
      <c r="AO29">
        <v>184</v>
      </c>
      <c r="AR29">
        <v>2.5</v>
      </c>
      <c r="AS29" s="20">
        <v>-20.633955000000014</v>
      </c>
      <c r="AT29" s="20">
        <v>-16.660385000000019</v>
      </c>
      <c r="AU29" s="20">
        <v>-14.117236999999989</v>
      </c>
      <c r="AV29" s="20">
        <v>-9.6297069999999962</v>
      </c>
      <c r="AW29" s="20">
        <v>-6.0484910000000127</v>
      </c>
      <c r="AX29" s="20">
        <v>-1.3642719999999713</v>
      </c>
      <c r="AY29" s="20">
        <v>-3.8668159999999716</v>
      </c>
      <c r="AZ29" s="21">
        <v>0.21906400000000303</v>
      </c>
    </row>
    <row r="30" spans="1:54">
      <c r="A30" s="13" t="s">
        <v>22</v>
      </c>
      <c r="B30" s="5"/>
      <c r="C30" s="6"/>
      <c r="F30" s="12" t="s">
        <v>51</v>
      </c>
      <c r="G30" s="2"/>
      <c r="H30" s="3" t="s">
        <v>14</v>
      </c>
      <c r="J30" s="13" t="s">
        <v>42</v>
      </c>
      <c r="K30" s="5"/>
      <c r="L30" s="6"/>
      <c r="N30" s="13" t="s">
        <v>42</v>
      </c>
      <c r="O30" s="5"/>
      <c r="P30" s="6"/>
      <c r="R30" s="13" t="s">
        <v>48</v>
      </c>
      <c r="S30" s="5"/>
      <c r="T30" s="6"/>
      <c r="V30" s="4" t="s">
        <v>212</v>
      </c>
      <c r="W30" s="5"/>
      <c r="X30" s="6"/>
      <c r="Z30" s="4" t="s">
        <v>51</v>
      </c>
      <c r="AA30" s="5"/>
      <c r="AB30" s="6" t="s">
        <v>28</v>
      </c>
      <c r="AD30" s="4" t="s">
        <v>51</v>
      </c>
      <c r="AE30" s="5"/>
      <c r="AF30" s="6" t="s">
        <v>28</v>
      </c>
      <c r="AH30" s="4" t="s">
        <v>248</v>
      </c>
      <c r="AI30" s="5"/>
      <c r="AJ30" s="6"/>
      <c r="AM30" t="s">
        <v>57</v>
      </c>
      <c r="AN30" t="s">
        <v>22</v>
      </c>
    </row>
    <row r="31" spans="1:54" ht="15.75" thickBot="1">
      <c r="A31" s="14" t="s">
        <v>72</v>
      </c>
      <c r="B31" s="8">
        <v>-1640.0648169999999</v>
      </c>
      <c r="C31" s="9">
        <f>B31-B4</f>
        <v>-2.6810359999999491</v>
      </c>
      <c r="F31" s="13" t="s">
        <v>99</v>
      </c>
      <c r="G31" s="5">
        <v>-1088.573942</v>
      </c>
      <c r="H31" s="6">
        <f>G4-G31</f>
        <v>-23.089279999999917</v>
      </c>
      <c r="J31" s="13" t="s">
        <v>167</v>
      </c>
      <c r="K31" s="5">
        <v>-821.08137399999998</v>
      </c>
      <c r="L31" s="6">
        <f>K4-K31</f>
        <v>-6.4784020000000737</v>
      </c>
      <c r="N31" s="13" t="s">
        <v>143</v>
      </c>
      <c r="O31" s="5">
        <v>-778.42908799999998</v>
      </c>
      <c r="P31" s="6">
        <f>O4-O31</f>
        <v>-10.200465000000008</v>
      </c>
      <c r="R31" s="13" t="s">
        <v>227</v>
      </c>
      <c r="S31" s="5">
        <v>-630.28832799999998</v>
      </c>
      <c r="T31" s="6">
        <f>S4-S31</f>
        <v>-25.128630000000044</v>
      </c>
      <c r="V31" s="4" t="s">
        <v>213</v>
      </c>
      <c r="W31" s="5">
        <v>-481.171469</v>
      </c>
      <c r="X31" s="6">
        <f>W4-W31</f>
        <v>-6.9335929999999735</v>
      </c>
      <c r="Z31" s="4" t="s">
        <v>279</v>
      </c>
      <c r="AA31" s="5">
        <v>-432.731807</v>
      </c>
      <c r="AB31" s="6">
        <f>AA31-AA4</f>
        <v>-8.9243109999999888</v>
      </c>
      <c r="AD31" s="4" t="s">
        <v>282</v>
      </c>
      <c r="AE31" s="5">
        <v>-348.03541000000001</v>
      </c>
      <c r="AF31" s="6">
        <f>AE31-AE4</f>
        <v>-1.8117960000000153</v>
      </c>
      <c r="AH31" s="7" t="s">
        <v>260</v>
      </c>
      <c r="AI31" s="8">
        <v>-124.375912</v>
      </c>
      <c r="AJ31" s="9">
        <f>AI31-AI4</f>
        <v>8.6356890000000135</v>
      </c>
      <c r="AR31" t="s">
        <v>308</v>
      </c>
    </row>
    <row r="32" spans="1:54" ht="15.75" thickBot="1">
      <c r="F32" s="13" t="s">
        <v>42</v>
      </c>
      <c r="G32" s="5"/>
      <c r="H32" s="6"/>
      <c r="J32" s="13" t="s">
        <v>52</v>
      </c>
      <c r="K32" s="5"/>
      <c r="L32" s="6"/>
      <c r="N32" s="13" t="s">
        <v>52</v>
      </c>
      <c r="O32" s="5"/>
      <c r="P32" s="6"/>
      <c r="R32" s="4" t="s">
        <v>49</v>
      </c>
      <c r="S32" s="5"/>
      <c r="T32" s="6"/>
      <c r="V32" s="4" t="s">
        <v>42</v>
      </c>
      <c r="W32" s="5"/>
      <c r="X32" s="6" t="s">
        <v>28</v>
      </c>
      <c r="Z32" s="4" t="s">
        <v>42</v>
      </c>
      <c r="AA32" s="5"/>
      <c r="AB32" s="6"/>
      <c r="AD32" s="4" t="s">
        <v>42</v>
      </c>
      <c r="AE32" s="5"/>
      <c r="AF32" s="6"/>
      <c r="AR32">
        <v>1</v>
      </c>
      <c r="AS32" s="20">
        <v>-20.83665400000001</v>
      </c>
      <c r="AT32" s="20">
        <v>-16.647407999999984</v>
      </c>
      <c r="AU32" s="20">
        <v>-13.908126999999979</v>
      </c>
      <c r="AV32" s="20">
        <v>-9.5027019999999993</v>
      </c>
      <c r="AW32" s="20">
        <v>-5.2755660000000262</v>
      </c>
      <c r="AX32" s="20">
        <v>-1.0206939999999918</v>
      </c>
      <c r="AY32" s="20">
        <v>-2.9405750000000239</v>
      </c>
      <c r="AZ32" s="21">
        <v>1.3641509999999926</v>
      </c>
    </row>
    <row r="33" spans="1:52" ht="15.75" thickBot="1">
      <c r="A33" s="10" t="s">
        <v>36</v>
      </c>
      <c r="F33" s="13" t="s">
        <v>100</v>
      </c>
      <c r="G33" s="5">
        <v>-1094.244886</v>
      </c>
      <c r="H33" s="6">
        <f>G4-G33</f>
        <v>-17.418335999999954</v>
      </c>
      <c r="J33" s="13" t="s">
        <v>168</v>
      </c>
      <c r="K33" s="5">
        <v>-821.21207600000002</v>
      </c>
      <c r="L33" s="6">
        <f>K4-K33</f>
        <v>-6.3477000000000317</v>
      </c>
      <c r="N33" s="13" t="s">
        <v>144</v>
      </c>
      <c r="O33" s="5">
        <v>-778.70079399999997</v>
      </c>
      <c r="P33" s="6">
        <f>O4-O33</f>
        <v>-9.9287590000000137</v>
      </c>
      <c r="R33" s="4" t="s">
        <v>199</v>
      </c>
      <c r="S33" s="5">
        <v>-629.91662199999996</v>
      </c>
      <c r="T33" s="6">
        <f>S4-S33</f>
        <v>-25.500336000000061</v>
      </c>
      <c r="V33" s="4" t="s">
        <v>214</v>
      </c>
      <c r="W33" s="5">
        <v>-489.54724700000003</v>
      </c>
      <c r="X33" s="6">
        <f>W33-W4</f>
        <v>-1.4421850000000518</v>
      </c>
      <c r="Z33" s="4" t="s">
        <v>237</v>
      </c>
      <c r="AA33" s="5">
        <v>-427.54219499999999</v>
      </c>
      <c r="AB33" s="6">
        <f>AA33-AA4</f>
        <v>-3.7346989999999778</v>
      </c>
      <c r="AC33" s="16"/>
      <c r="AD33" s="4" t="s">
        <v>244</v>
      </c>
      <c r="AE33" s="5">
        <v>-344.62485700000002</v>
      </c>
      <c r="AF33" s="6">
        <f>AE33-AE4</f>
        <v>1.5987569999999778</v>
      </c>
      <c r="AM33" t="s">
        <v>261</v>
      </c>
      <c r="AR33">
        <v>2.5</v>
      </c>
      <c r="AS33" s="20">
        <v>-20.83665400000001</v>
      </c>
      <c r="AT33" s="20">
        <v>-16.647407999999984</v>
      </c>
      <c r="AU33" s="20">
        <v>-13.908126999999979</v>
      </c>
      <c r="AV33" s="20">
        <v>-9.5027019999999993</v>
      </c>
      <c r="AW33" s="20">
        <v>-5.2755660000000262</v>
      </c>
      <c r="AX33" s="20">
        <v>-1.0206939999999918</v>
      </c>
      <c r="AY33" s="20">
        <v>-2.9405750000000239</v>
      </c>
      <c r="AZ33" s="21">
        <v>1.3641509999999926</v>
      </c>
    </row>
    <row r="34" spans="1:52">
      <c r="A34" s="12" t="s">
        <v>29</v>
      </c>
      <c r="B34" s="2"/>
      <c r="C34" s="3" t="s">
        <v>14</v>
      </c>
      <c r="F34" s="13" t="s">
        <v>52</v>
      </c>
      <c r="G34" s="5"/>
      <c r="H34" s="6"/>
      <c r="J34" s="13" t="s">
        <v>43</v>
      </c>
      <c r="K34" s="5"/>
      <c r="L34" s="6"/>
      <c r="N34" s="13" t="s">
        <v>43</v>
      </c>
      <c r="O34" s="5"/>
      <c r="P34" s="6"/>
      <c r="R34" s="4" t="s">
        <v>51</v>
      </c>
      <c r="S34" s="5"/>
      <c r="T34" s="6"/>
      <c r="V34" s="4" t="s">
        <v>52</v>
      </c>
      <c r="W34" s="5"/>
      <c r="X34" s="6"/>
      <c r="Z34" s="4" t="s">
        <v>52</v>
      </c>
      <c r="AA34" s="5"/>
      <c r="AB34" s="6"/>
      <c r="AD34" s="4" t="s">
        <v>52</v>
      </c>
      <c r="AE34" s="5"/>
      <c r="AF34" s="6"/>
    </row>
    <row r="35" spans="1:52">
      <c r="A35" s="13" t="s">
        <v>73</v>
      </c>
      <c r="B35" s="5">
        <v>-1625.654313</v>
      </c>
      <c r="C35" s="6">
        <f>B4-B35</f>
        <v>-11.729467999999997</v>
      </c>
      <c r="F35" s="13" t="s">
        <v>101</v>
      </c>
      <c r="G35" s="5">
        <v>-1093.0230710000001</v>
      </c>
      <c r="H35" s="6">
        <f>G4-G35</f>
        <v>-18.640150999999832</v>
      </c>
      <c r="J35" s="13" t="s">
        <v>169</v>
      </c>
      <c r="K35" s="5">
        <v>-822.72304599999995</v>
      </c>
      <c r="L35" s="6">
        <f>K4-K35</f>
        <v>-4.8367300000001023</v>
      </c>
      <c r="N35" s="13" t="s">
        <v>145</v>
      </c>
      <c r="O35" s="5">
        <v>-779.39896699999997</v>
      </c>
      <c r="P35" s="6">
        <f>O4-O35</f>
        <v>-9.2305860000000166</v>
      </c>
      <c r="R35" s="4" t="s">
        <v>194</v>
      </c>
      <c r="S35" s="5">
        <v>-636.08308699999998</v>
      </c>
      <c r="T35" s="6">
        <f>S4-S35</f>
        <v>-19.333871000000045</v>
      </c>
      <c r="V35" s="4" t="s">
        <v>215</v>
      </c>
      <c r="W35" s="5">
        <v>-486.61844600000001</v>
      </c>
      <c r="X35" s="6">
        <f>W35-W4</f>
        <v>1.4866159999999695</v>
      </c>
      <c r="Z35" s="4" t="s">
        <v>238</v>
      </c>
      <c r="AA35" s="5">
        <v>-424.61179399999997</v>
      </c>
      <c r="AB35" s="6">
        <f>AA35-AA4</f>
        <v>-0.80429799999996021</v>
      </c>
      <c r="AC35" s="16"/>
      <c r="AD35" s="4" t="s">
        <v>245</v>
      </c>
      <c r="AE35" s="5">
        <v>-340.47684900000002</v>
      </c>
      <c r="AF35" s="6">
        <f>AE35-AE4</f>
        <v>5.7467649999999821</v>
      </c>
      <c r="AR35" t="s">
        <v>309</v>
      </c>
    </row>
    <row r="36" spans="1:52" ht="15.75" thickBot="1">
      <c r="A36" s="13" t="s">
        <v>30</v>
      </c>
      <c r="B36" s="5"/>
      <c r="C36" s="6"/>
      <c r="F36" s="13" t="s">
        <v>43</v>
      </c>
      <c r="G36" s="5"/>
      <c r="H36" s="6"/>
      <c r="J36" s="13" t="s">
        <v>53</v>
      </c>
      <c r="K36" s="5"/>
      <c r="L36" s="6"/>
      <c r="N36" s="13" t="s">
        <v>53</v>
      </c>
      <c r="O36" s="5"/>
      <c r="P36" s="6" t="s">
        <v>28</v>
      </c>
      <c r="R36" s="4" t="s">
        <v>42</v>
      </c>
      <c r="S36" s="5"/>
      <c r="T36" s="6" t="s">
        <v>28</v>
      </c>
      <c r="V36" s="4" t="s">
        <v>43</v>
      </c>
      <c r="W36" s="5"/>
      <c r="X36" s="6"/>
      <c r="Z36" s="4" t="s">
        <v>43</v>
      </c>
      <c r="AA36" s="5"/>
      <c r="AB36" s="6"/>
      <c r="AD36" s="4" t="s">
        <v>43</v>
      </c>
      <c r="AE36" s="5"/>
      <c r="AF36" s="6"/>
      <c r="AR36">
        <v>1</v>
      </c>
      <c r="AS36" s="20">
        <v>-18.45939700000001</v>
      </c>
      <c r="AT36" s="20">
        <v>-11.600188000000017</v>
      </c>
      <c r="AU36" s="20">
        <v>-6.1505009999999913</v>
      </c>
      <c r="AV36" s="20">
        <v>-2.9314399999999807</v>
      </c>
      <c r="AW36" s="20">
        <v>1.169618000000014</v>
      </c>
      <c r="AX36" s="21">
        <v>5.4097690000000114</v>
      </c>
    </row>
    <row r="37" spans="1:52" ht="15.75" thickBot="1">
      <c r="A37" s="13" t="s">
        <v>74</v>
      </c>
      <c r="B37" s="5">
        <v>-1627.38293</v>
      </c>
      <c r="C37" s="6">
        <f>B4-B37</f>
        <v>-10.000851000000011</v>
      </c>
      <c r="F37" s="13" t="s">
        <v>102</v>
      </c>
      <c r="G37" s="5">
        <v>-1095.6638760000001</v>
      </c>
      <c r="H37" s="6">
        <f>G4-G37</f>
        <v>-15.999345999999832</v>
      </c>
      <c r="J37" s="13" t="s">
        <v>170</v>
      </c>
      <c r="K37" s="5">
        <v>-824.66193499999997</v>
      </c>
      <c r="L37" s="6">
        <f>K4-K37</f>
        <v>-2.8978410000000849</v>
      </c>
      <c r="N37" s="13" t="s">
        <v>152</v>
      </c>
      <c r="O37" s="5">
        <v>-793.035571</v>
      </c>
      <c r="P37" s="6">
        <f>O37-O4</f>
        <v>-4.4060180000000173</v>
      </c>
      <c r="R37" s="4" t="s">
        <v>195</v>
      </c>
      <c r="S37" s="5">
        <v>-669.21887000000004</v>
      </c>
      <c r="T37" s="6">
        <f>S37-S4</f>
        <v>-13.801912000000016</v>
      </c>
      <c r="V37" s="4" t="s">
        <v>216</v>
      </c>
      <c r="W37" s="5">
        <v>-487.77387199999998</v>
      </c>
      <c r="X37" s="6">
        <f>W37-W4</f>
        <v>0.33118999999999232</v>
      </c>
      <c r="Z37" s="4" t="s">
        <v>239</v>
      </c>
      <c r="AA37" s="5">
        <v>-425.34512100000001</v>
      </c>
      <c r="AB37" s="6">
        <f>AA37-AA4</f>
        <v>-1.5376249999999914</v>
      </c>
      <c r="AC37" s="16"/>
      <c r="AD37" s="4" t="s">
        <v>246</v>
      </c>
      <c r="AE37" s="5">
        <v>-342.690989</v>
      </c>
      <c r="AF37" s="6">
        <f>AE37-AE4</f>
        <v>3.5326249999999959</v>
      </c>
      <c r="AR37">
        <v>2.5</v>
      </c>
      <c r="AS37" s="20">
        <v>-18.45939700000001</v>
      </c>
      <c r="AT37" s="20">
        <v>-11.600188000000017</v>
      </c>
      <c r="AU37" s="20">
        <v>-6.1505009999999913</v>
      </c>
      <c r="AV37" s="20">
        <v>-2.9314399999999807</v>
      </c>
      <c r="AW37" s="20">
        <v>1.169618000000014</v>
      </c>
      <c r="AX37" s="21">
        <v>5.4097690000000114</v>
      </c>
    </row>
    <row r="38" spans="1:52">
      <c r="A38" s="13" t="s">
        <v>31</v>
      </c>
      <c r="B38" s="5"/>
      <c r="C38" s="6"/>
      <c r="F38" s="13" t="s">
        <v>53</v>
      </c>
      <c r="G38" s="5"/>
      <c r="H38" s="6"/>
      <c r="J38" s="13" t="s">
        <v>29</v>
      </c>
      <c r="K38" s="5"/>
      <c r="L38" s="6" t="s">
        <v>28</v>
      </c>
      <c r="N38" s="13" t="s">
        <v>29</v>
      </c>
      <c r="O38" s="5"/>
      <c r="P38" s="6"/>
      <c r="R38" s="4" t="s">
        <v>52</v>
      </c>
      <c r="S38" s="5"/>
      <c r="T38" s="6"/>
      <c r="V38" s="4" t="s">
        <v>53</v>
      </c>
      <c r="W38" s="5"/>
      <c r="X38" s="6"/>
      <c r="Z38" s="4" t="s">
        <v>53</v>
      </c>
      <c r="AA38" s="5"/>
      <c r="AB38" s="6"/>
      <c r="AD38" s="4" t="s">
        <v>53</v>
      </c>
      <c r="AE38" s="5"/>
      <c r="AF38" s="6"/>
    </row>
    <row r="39" spans="1:52" ht="15.75" thickBot="1">
      <c r="A39" s="13" t="s">
        <v>75</v>
      </c>
      <c r="B39" s="5">
        <v>-1629.304629</v>
      </c>
      <c r="C39" s="6">
        <f>B4-B39</f>
        <v>-8.0791520000000219</v>
      </c>
      <c r="F39" s="13" t="s">
        <v>103</v>
      </c>
      <c r="G39" s="5">
        <v>-1097.3801289999999</v>
      </c>
      <c r="H39" s="6">
        <f>G4-G39</f>
        <v>-14.283093000000008</v>
      </c>
      <c r="J39" s="13" t="s">
        <v>171</v>
      </c>
      <c r="K39" s="5">
        <v>-822.50806</v>
      </c>
      <c r="L39" s="6">
        <f>K39-K4</f>
        <v>5.0517160000000558</v>
      </c>
      <c r="N39" s="13" t="s">
        <v>146</v>
      </c>
      <c r="O39" s="5">
        <v>-785.57794000000001</v>
      </c>
      <c r="P39" s="6">
        <f>O39-O4</f>
        <v>3.0516129999999748</v>
      </c>
      <c r="R39" s="4" t="s">
        <v>196</v>
      </c>
      <c r="S39" s="5">
        <v>-668.10850200000004</v>
      </c>
      <c r="T39" s="6">
        <f>S39-S4</f>
        <v>-12.691544000000022</v>
      </c>
      <c r="V39" s="7" t="s">
        <v>217</v>
      </c>
      <c r="W39" s="8">
        <v>-484.973095</v>
      </c>
      <c r="X39" s="9">
        <f>W39-W4</f>
        <v>3.1319669999999746</v>
      </c>
      <c r="Z39" s="7" t="s">
        <v>240</v>
      </c>
      <c r="AA39" s="8">
        <v>-422.29862100000003</v>
      </c>
      <c r="AB39" s="9">
        <f>AA39-AA4</f>
        <v>1.5088749999999891</v>
      </c>
      <c r="AC39" s="16"/>
      <c r="AD39" s="7" t="s">
        <v>247</v>
      </c>
      <c r="AE39" s="8">
        <v>-338.03409099999999</v>
      </c>
      <c r="AF39" s="9">
        <f>AE39-AE4</f>
        <v>8.1895230000000083</v>
      </c>
    </row>
    <row r="40" spans="1:52">
      <c r="A40" s="13" t="s">
        <v>32</v>
      </c>
      <c r="B40" s="5"/>
      <c r="C40" s="6"/>
      <c r="F40" s="13" t="s">
        <v>29</v>
      </c>
      <c r="G40" s="5"/>
      <c r="H40" s="6" t="s">
        <v>28</v>
      </c>
      <c r="J40" s="13" t="s">
        <v>30</v>
      </c>
      <c r="K40" s="5"/>
      <c r="L40" s="6"/>
      <c r="N40" s="13" t="s">
        <v>30</v>
      </c>
      <c r="O40" s="5"/>
      <c r="P40" s="6"/>
      <c r="R40" s="4" t="s">
        <v>43</v>
      </c>
      <c r="S40" s="5"/>
      <c r="T40" s="6"/>
    </row>
    <row r="41" spans="1:52">
      <c r="A41" s="13" t="s">
        <v>76</v>
      </c>
      <c r="B41" s="5">
        <v>-1629.7849490000001</v>
      </c>
      <c r="C41" s="6">
        <f>B4-B41</f>
        <v>-7.5988319999999021</v>
      </c>
      <c r="F41" s="13" t="s">
        <v>104</v>
      </c>
      <c r="G41" s="5">
        <v>-1119.6789980000001</v>
      </c>
      <c r="H41" s="6">
        <f>G41-G4</f>
        <v>-8.0157760000001872</v>
      </c>
      <c r="J41" s="13" t="s">
        <v>172</v>
      </c>
      <c r="K41" s="5">
        <v>-824.79073400000004</v>
      </c>
      <c r="L41" s="6">
        <f>K41-K4</f>
        <v>2.7690420000000131</v>
      </c>
      <c r="N41" s="13" t="s">
        <v>147</v>
      </c>
      <c r="O41" s="5">
        <v>-787.72850900000003</v>
      </c>
      <c r="P41" s="6">
        <f>O41-O4</f>
        <v>0.90104399999995621</v>
      </c>
      <c r="R41" s="4" t="s">
        <v>197</v>
      </c>
      <c r="S41" s="5">
        <v>-667.44162700000004</v>
      </c>
      <c r="T41" s="6">
        <f>S41-S4</f>
        <v>-12.024669000000017</v>
      </c>
    </row>
    <row r="42" spans="1:52">
      <c r="A42" s="13" t="s">
        <v>33</v>
      </c>
      <c r="B42" s="5"/>
      <c r="C42" s="6"/>
      <c r="F42" s="13" t="s">
        <v>30</v>
      </c>
      <c r="G42" s="5"/>
      <c r="H42" s="6"/>
      <c r="J42" s="13" t="s">
        <v>31</v>
      </c>
      <c r="K42" s="5"/>
      <c r="L42" s="6"/>
      <c r="N42" s="13" t="s">
        <v>31</v>
      </c>
      <c r="O42" s="5"/>
      <c r="P42" s="6"/>
      <c r="R42" s="4" t="s">
        <v>53</v>
      </c>
      <c r="S42" s="5"/>
      <c r="T42" s="6"/>
    </row>
    <row r="43" spans="1:52" ht="15.75" thickBot="1">
      <c r="A43" s="13" t="s">
        <v>77</v>
      </c>
      <c r="B43" s="5">
        <v>-1628.8100669999999</v>
      </c>
      <c r="C43" s="6">
        <f>B4-B43</f>
        <v>-8.5737140000001091</v>
      </c>
      <c r="F43" s="13" t="s">
        <v>105</v>
      </c>
      <c r="G43" s="5">
        <v>-1119.5804969999999</v>
      </c>
      <c r="H43" s="6">
        <f>G43-G4</f>
        <v>-7.9172750000000178</v>
      </c>
      <c r="J43" s="13" t="s">
        <v>173</v>
      </c>
      <c r="K43" s="5">
        <v>-822.42381799999998</v>
      </c>
      <c r="L43" s="6">
        <f>K43-K4</f>
        <v>5.1359580000000733</v>
      </c>
      <c r="N43" s="13" t="s">
        <v>148</v>
      </c>
      <c r="O43" s="5">
        <v>-785.190518</v>
      </c>
      <c r="P43" s="6">
        <f>O43-O4</f>
        <v>3.4390349999999899</v>
      </c>
      <c r="R43" s="7" t="s">
        <v>198</v>
      </c>
      <c r="S43" s="8">
        <v>-664.72148800000002</v>
      </c>
      <c r="T43" s="9">
        <f>S43-S4</f>
        <v>-9.3045299999999997</v>
      </c>
    </row>
    <row r="44" spans="1:52">
      <c r="A44" s="13" t="s">
        <v>18</v>
      </c>
      <c r="B44" s="5"/>
      <c r="C44" s="6" t="s">
        <v>28</v>
      </c>
      <c r="F44" s="13" t="s">
        <v>31</v>
      </c>
      <c r="G44" s="5"/>
      <c r="H44" s="6"/>
      <c r="J44" s="13" t="s">
        <v>32</v>
      </c>
      <c r="K44" s="5"/>
      <c r="L44" s="6"/>
      <c r="N44" s="13" t="s">
        <v>32</v>
      </c>
      <c r="O44" s="5"/>
      <c r="P44" s="6"/>
    </row>
    <row r="45" spans="1:52">
      <c r="A45" s="13" t="s">
        <v>78</v>
      </c>
      <c r="B45" s="5">
        <v>-1640.055482</v>
      </c>
      <c r="C45" s="6">
        <f>B45-B4</f>
        <v>-2.6717009999999846</v>
      </c>
      <c r="F45" s="13" t="s">
        <v>106</v>
      </c>
      <c r="G45" s="5">
        <v>-1117.602003</v>
      </c>
      <c r="H45" s="6">
        <f>G45-G4</f>
        <v>-5.9387810000000627</v>
      </c>
      <c r="J45" s="13" t="s">
        <v>174</v>
      </c>
      <c r="K45" s="5">
        <v>-822.64222600000005</v>
      </c>
      <c r="L45" s="6">
        <f>K45-K4</f>
        <v>4.9175500000000056</v>
      </c>
      <c r="N45" s="13" t="s">
        <v>149</v>
      </c>
      <c r="O45" s="5">
        <v>-785.44100100000003</v>
      </c>
      <c r="P45" s="6">
        <f>O45-O4</f>
        <v>3.1885519999999588</v>
      </c>
    </row>
    <row r="46" spans="1:52">
      <c r="A46" s="13" t="s">
        <v>13</v>
      </c>
      <c r="B46" s="5"/>
      <c r="C46" s="6"/>
      <c r="F46" s="13" t="s">
        <v>32</v>
      </c>
      <c r="G46" s="5"/>
      <c r="H46" s="6"/>
      <c r="J46" s="13" t="s">
        <v>33</v>
      </c>
      <c r="K46" s="5"/>
      <c r="L46" s="6"/>
      <c r="N46" s="13" t="s">
        <v>33</v>
      </c>
      <c r="O46" s="5"/>
      <c r="P46" s="6"/>
    </row>
    <row r="47" spans="1:52" ht="15.75" thickBot="1">
      <c r="A47" s="13" t="s">
        <v>79</v>
      </c>
      <c r="B47" s="5">
        <v>-1639.4904759999999</v>
      </c>
      <c r="C47" s="6">
        <f>B47-B4</f>
        <v>-2.1066949999999451</v>
      </c>
      <c r="F47" s="13" t="s">
        <v>107</v>
      </c>
      <c r="G47" s="5">
        <v>-1117.0100580000001</v>
      </c>
      <c r="H47" s="6">
        <f>G47-G4</f>
        <v>-5.3468360000001667</v>
      </c>
      <c r="J47" s="14" t="s">
        <v>176</v>
      </c>
      <c r="K47" s="8">
        <v>-821.38333699999998</v>
      </c>
      <c r="L47" s="9">
        <f>K47-K4</f>
        <v>6.1764390000000731</v>
      </c>
      <c r="N47" s="14" t="s">
        <v>150</v>
      </c>
      <c r="O47" s="8">
        <v>-784.33196299999997</v>
      </c>
      <c r="P47" s="9">
        <f>O47-O4</f>
        <v>4.2975900000000138</v>
      </c>
    </row>
    <row r="48" spans="1:52">
      <c r="A48" s="13" t="s">
        <v>20</v>
      </c>
      <c r="B48" s="5"/>
      <c r="C48" s="6"/>
      <c r="F48" s="13" t="s">
        <v>33</v>
      </c>
      <c r="G48" s="5"/>
      <c r="H48" s="6"/>
    </row>
    <row r="49" spans="1:8" ht="15.75" thickBot="1">
      <c r="A49" s="13" t="s">
        <v>80</v>
      </c>
      <c r="B49" s="5">
        <v>-1636.8777050000001</v>
      </c>
      <c r="C49" s="6">
        <f>B49-B4</f>
        <v>0.50607599999989361</v>
      </c>
      <c r="F49" s="14" t="s">
        <v>108</v>
      </c>
      <c r="G49" s="8">
        <v>-1117.323132</v>
      </c>
      <c r="H49" s="9">
        <f>G49-G4</f>
        <v>-5.6599100000000817</v>
      </c>
    </row>
    <row r="50" spans="1:8">
      <c r="A50" s="13" t="s">
        <v>19</v>
      </c>
      <c r="B50" s="5"/>
      <c r="C50" s="6"/>
    </row>
    <row r="51" spans="1:8">
      <c r="A51" s="13" t="s">
        <v>81</v>
      </c>
      <c r="B51" s="5">
        <v>-1636.2575179999999</v>
      </c>
      <c r="C51" s="6">
        <f>B51-B4</f>
        <v>1.1262630000001081</v>
      </c>
    </row>
    <row r="52" spans="1:8">
      <c r="A52" s="13" t="s">
        <v>16</v>
      </c>
      <c r="B52" s="5"/>
      <c r="C52" s="6"/>
    </row>
    <row r="53" spans="1:8">
      <c r="A53" s="13" t="s">
        <v>82</v>
      </c>
      <c r="B53" s="5">
        <v>-1635.330868</v>
      </c>
      <c r="C53" s="6">
        <f>B53-B4</f>
        <v>2.0529129999999896</v>
      </c>
    </row>
    <row r="54" spans="1:8">
      <c r="A54" s="13" t="s">
        <v>17</v>
      </c>
      <c r="B54" s="5"/>
      <c r="C54" s="6"/>
    </row>
    <row r="55" spans="1:8" ht="15.75" thickBot="1">
      <c r="A55" s="14" t="s">
        <v>83</v>
      </c>
      <c r="B55" s="8">
        <v>-1638.423256</v>
      </c>
      <c r="C55" s="9">
        <f>B55-B4</f>
        <v>-1.0394750000000386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127"/>
  <sheetViews>
    <sheetView topLeftCell="A102" workbookViewId="0">
      <selection activeCell="J122" sqref="J122"/>
    </sheetView>
  </sheetViews>
  <sheetFormatPr defaultRowHeight="15"/>
  <cols>
    <col min="1" max="1" width="13.7109375" bestFit="1" customWidth="1"/>
    <col min="10" max="10" width="12.7109375" bestFit="1" customWidth="1"/>
  </cols>
  <sheetData>
    <row r="1" spans="1:11" ht="15.75" thickBot="1">
      <c r="A1" s="26" t="s">
        <v>0</v>
      </c>
    </row>
    <row r="2" spans="1:11" ht="15.75" thickBot="1">
      <c r="A2" s="22" t="s">
        <v>296</v>
      </c>
      <c r="B2" s="23" t="s">
        <v>87</v>
      </c>
      <c r="C2" s="24" t="s">
        <v>154</v>
      </c>
      <c r="D2" s="23" t="s">
        <v>85</v>
      </c>
      <c r="E2" s="24" t="s">
        <v>84</v>
      </c>
      <c r="F2" s="23" t="s">
        <v>3</v>
      </c>
      <c r="G2" s="24" t="s">
        <v>109</v>
      </c>
      <c r="H2" s="23" t="s">
        <v>12</v>
      </c>
    </row>
    <row r="3" spans="1:11">
      <c r="A3" s="4" t="s">
        <v>18</v>
      </c>
      <c r="B3" s="20">
        <v>-10.9274190000001</v>
      </c>
      <c r="C3" s="5">
        <v>-10.4127639999999</v>
      </c>
      <c r="D3" s="20">
        <v>-11.965106000000105</v>
      </c>
      <c r="E3" s="5">
        <v>-10.31936399999995</v>
      </c>
      <c r="F3" s="20">
        <v>-9.3224810000001526</v>
      </c>
      <c r="G3" s="5">
        <v>-9.7613029999999981</v>
      </c>
      <c r="H3" s="20">
        <v>-9.5320309999999608</v>
      </c>
    </row>
    <row r="4" spans="1:11">
      <c r="A4" s="4" t="s">
        <v>13</v>
      </c>
      <c r="B4" s="20">
        <v>-11.490763999999899</v>
      </c>
      <c r="C4" s="5">
        <v>-10.970515999999861</v>
      </c>
      <c r="D4" s="20">
        <v>-12.052888000000166</v>
      </c>
      <c r="E4" s="5">
        <v>-10.4879429999999</v>
      </c>
      <c r="F4" s="20">
        <v>-9.9145230000001447</v>
      </c>
      <c r="G4" s="5">
        <v>-9.947887000000037</v>
      </c>
      <c r="H4" s="20">
        <v>-9.8399890000000596</v>
      </c>
      <c r="J4" t="s">
        <v>310</v>
      </c>
      <c r="K4">
        <f>MIN(B3:H8)</f>
        <v>-12.052888000000166</v>
      </c>
    </row>
    <row r="5" spans="1:11">
      <c r="A5" s="4" t="s">
        <v>20</v>
      </c>
      <c r="B5" s="20">
        <v>-8.4674219999999423</v>
      </c>
      <c r="C5" s="5">
        <v>-8.9803059999999277</v>
      </c>
      <c r="D5" s="20">
        <v>-8.6189750000000913</v>
      </c>
      <c r="E5" s="5">
        <v>-8.0883049999999912</v>
      </c>
      <c r="F5" s="20">
        <v>-7.985405000000128</v>
      </c>
      <c r="G5" s="5">
        <v>-7.7033289999999397</v>
      </c>
      <c r="H5" s="20">
        <v>-7.7761190000001079</v>
      </c>
      <c r="J5" t="s">
        <v>311</v>
      </c>
      <c r="K5">
        <f>MAX(B10:H16)</f>
        <v>0.29538700000011886</v>
      </c>
    </row>
    <row r="6" spans="1:11">
      <c r="A6" s="4" t="s">
        <v>19</v>
      </c>
      <c r="B6" s="20">
        <v>-8.8206940000000031</v>
      </c>
      <c r="C6" s="5">
        <v>-9.1611349999998311</v>
      </c>
      <c r="D6" s="20">
        <v>-8.7725090000001273</v>
      </c>
      <c r="E6" s="5">
        <v>-8.1213969999998881</v>
      </c>
      <c r="F6" s="20">
        <v>-8.0167810000000372</v>
      </c>
      <c r="G6" s="5">
        <v>-7.7456660000000284</v>
      </c>
      <c r="H6" s="20">
        <v>-7.4918159999999716</v>
      </c>
    </row>
    <row r="7" spans="1:11">
      <c r="A7" s="4" t="s">
        <v>16</v>
      </c>
      <c r="B7" s="20">
        <v>-7.7272049999999126</v>
      </c>
      <c r="C7" s="5">
        <v>-8.5015889999999672</v>
      </c>
      <c r="D7" s="20">
        <v>-7.7249269999999797</v>
      </c>
      <c r="E7" s="5">
        <v>-7.2399370000000545</v>
      </c>
      <c r="F7" s="20">
        <v>-7.3113740000001144</v>
      </c>
      <c r="G7" s="5">
        <v>-6.9106139999998959</v>
      </c>
      <c r="H7" s="20">
        <v>-7.793880000000172</v>
      </c>
      <c r="J7" t="s">
        <v>312</v>
      </c>
      <c r="K7">
        <f>(K4-K5)/(-13)</f>
        <v>0.94986730769232963</v>
      </c>
    </row>
    <row r="8" spans="1:11" ht="15.75" thickBot="1">
      <c r="A8" s="4" t="s">
        <v>17</v>
      </c>
      <c r="B8" s="20">
        <v>-9.7357010000000628</v>
      </c>
      <c r="C8" s="5">
        <v>-9.0126490000000103</v>
      </c>
      <c r="D8" s="20">
        <v>-9.0548490000001038</v>
      </c>
      <c r="E8" s="5">
        <v>-8.5119649999999183</v>
      </c>
      <c r="F8" s="20">
        <v>-8.0018959999999879</v>
      </c>
      <c r="G8" s="5">
        <v>-8.2107730000000174</v>
      </c>
      <c r="H8" s="20">
        <v>-8.7697020000000521</v>
      </c>
    </row>
    <row r="9" spans="1:11" ht="15.75" thickBot="1">
      <c r="A9" s="22" t="s">
        <v>297</v>
      </c>
      <c r="B9" s="23" t="s">
        <v>87</v>
      </c>
      <c r="C9" s="24" t="s">
        <v>154</v>
      </c>
      <c r="D9" s="23" t="s">
        <v>85</v>
      </c>
      <c r="E9" s="24" t="s">
        <v>84</v>
      </c>
      <c r="F9" s="23" t="s">
        <v>3</v>
      </c>
      <c r="G9" s="24" t="s">
        <v>109</v>
      </c>
      <c r="H9" s="23" t="s">
        <v>12</v>
      </c>
    </row>
    <row r="10" spans="1:11">
      <c r="A10" s="4" t="s">
        <v>21</v>
      </c>
      <c r="B10" s="20">
        <v>-4.4943080000000464</v>
      </c>
      <c r="C10" s="5">
        <v>-3.8705630000001747</v>
      </c>
      <c r="D10" s="20">
        <v>-3.4129029999999148</v>
      </c>
      <c r="E10" s="5">
        <v>-4.3938000000000557</v>
      </c>
      <c r="F10" s="20">
        <v>-4.7704839999998967</v>
      </c>
      <c r="G10" s="5">
        <v>-4.4130460000001221</v>
      </c>
      <c r="H10" s="20">
        <v>-4.1778509999999187</v>
      </c>
    </row>
    <row r="11" spans="1:11">
      <c r="A11" s="4" t="s">
        <v>24</v>
      </c>
      <c r="B11" s="20">
        <v>-1.9284640000000763</v>
      </c>
      <c r="C11" s="5">
        <v>-2.0669600000001083</v>
      </c>
      <c r="D11" s="20">
        <v>-3.3514279999999417</v>
      </c>
      <c r="E11" s="5">
        <v>-2.1494760000000497</v>
      </c>
      <c r="F11" s="20">
        <v>-2.8825159999998959</v>
      </c>
      <c r="G11" s="5">
        <v>-1.8300670000000991</v>
      </c>
      <c r="H11" s="20">
        <v>-1.9740259999998671</v>
      </c>
    </row>
    <row r="12" spans="1:11">
      <c r="A12" s="4" t="s">
        <v>23</v>
      </c>
      <c r="B12" s="20">
        <v>-2.1745769999999993</v>
      </c>
      <c r="C12" s="5">
        <v>-2.1777610000001459</v>
      </c>
      <c r="D12" s="20">
        <v>-1.9561189999999442</v>
      </c>
      <c r="E12" s="5">
        <v>-2.9132449999999608</v>
      </c>
      <c r="F12" s="20">
        <v>-3.136679999999842</v>
      </c>
      <c r="G12" s="5">
        <v>-2.9867910000000393</v>
      </c>
      <c r="H12" s="20">
        <v>-2.606595999999854</v>
      </c>
    </row>
    <row r="13" spans="1:11">
      <c r="A13" s="4" t="s">
        <v>25</v>
      </c>
      <c r="B13" s="20">
        <v>-1.067299999999932</v>
      </c>
      <c r="C13" s="5">
        <v>-1.4868050000000039</v>
      </c>
      <c r="D13" s="20">
        <v>-0.15586399999983769</v>
      </c>
      <c r="E13" s="5">
        <v>-1.6472499999999854</v>
      </c>
      <c r="F13" s="20">
        <v>-2.5665749999998297</v>
      </c>
      <c r="G13" s="5">
        <v>-1.8496279999999388</v>
      </c>
      <c r="H13" s="20">
        <v>-1.6631720000000314</v>
      </c>
    </row>
    <row r="14" spans="1:11">
      <c r="A14" s="4" t="s">
        <v>26</v>
      </c>
      <c r="B14" s="20">
        <v>-1.0157659999999851</v>
      </c>
      <c r="C14" s="5">
        <v>-1.2715749999999844</v>
      </c>
      <c r="D14" s="20">
        <v>9.5810000000255968E-3</v>
      </c>
      <c r="E14" s="5">
        <v>-1.4024360000000797</v>
      </c>
      <c r="F14" s="20">
        <v>-2.192538999999897</v>
      </c>
      <c r="G14" s="5">
        <v>-1.8196000000000367</v>
      </c>
      <c r="H14" s="20">
        <v>-1.3448750000000018</v>
      </c>
    </row>
    <row r="15" spans="1:11">
      <c r="A15" s="4" t="s">
        <v>27</v>
      </c>
      <c r="B15" s="20">
        <v>-0.70865499999990789</v>
      </c>
      <c r="C15" s="5">
        <v>-1.1262670000000981</v>
      </c>
      <c r="D15" s="20">
        <v>0.29538700000011886</v>
      </c>
      <c r="E15" s="5">
        <v>-1.1960189999999784</v>
      </c>
      <c r="F15" s="20">
        <v>-2.1768899999999576</v>
      </c>
      <c r="G15" s="5">
        <v>-1.554794000000129</v>
      </c>
      <c r="H15" s="20">
        <v>-1.2184680000000299</v>
      </c>
    </row>
    <row r="16" spans="1:11" ht="15.75" thickBot="1">
      <c r="A16" s="7" t="s">
        <v>22</v>
      </c>
      <c r="B16" s="21">
        <v>-2.6810359999999491</v>
      </c>
      <c r="C16" s="8">
        <v>-1.7061260000000402</v>
      </c>
      <c r="D16" s="21">
        <v>-0.8535589999999047</v>
      </c>
      <c r="E16" s="8">
        <v>-2.2941170000001421</v>
      </c>
      <c r="F16" s="21">
        <v>-2.6732119999999213</v>
      </c>
      <c r="G16" s="8">
        <v>-2.4942619999999351</v>
      </c>
      <c r="H16" s="21">
        <v>-3.0810249999999542</v>
      </c>
    </row>
    <row r="17" spans="1:12">
      <c r="A17" s="5"/>
      <c r="B17" s="5"/>
      <c r="C17" s="5"/>
      <c r="D17" s="5"/>
      <c r="E17" s="5"/>
      <c r="F17" s="5"/>
      <c r="G17" s="5"/>
      <c r="H17" s="5"/>
    </row>
    <row r="19" spans="1:12" ht="15.75" thickBot="1">
      <c r="A19" s="26" t="s">
        <v>15</v>
      </c>
    </row>
    <row r="20" spans="1:12" ht="15.75" thickBot="1">
      <c r="A20" s="22" t="s">
        <v>296</v>
      </c>
      <c r="B20" s="23" t="s">
        <v>87</v>
      </c>
      <c r="C20" s="24" t="s">
        <v>154</v>
      </c>
      <c r="D20" s="23" t="s">
        <v>85</v>
      </c>
      <c r="E20" s="24" t="s">
        <v>84</v>
      </c>
      <c r="F20" s="23" t="s">
        <v>3</v>
      </c>
      <c r="G20" s="24" t="s">
        <v>109</v>
      </c>
      <c r="H20" s="23" t="s">
        <v>12</v>
      </c>
    </row>
    <row r="21" spans="1:12">
      <c r="A21" s="1" t="s">
        <v>29</v>
      </c>
      <c r="B21" s="20">
        <v>-9.4731110000000172</v>
      </c>
      <c r="C21" s="5">
        <v>-8.8747410000000855</v>
      </c>
      <c r="D21" s="20">
        <v>-10.687908999999991</v>
      </c>
      <c r="E21" s="5">
        <v>-8.9329129999998713</v>
      </c>
      <c r="F21" s="20">
        <v>-7.9041210000000319</v>
      </c>
      <c r="G21" s="5">
        <v>-8.2080560000001697</v>
      </c>
      <c r="H21" s="20">
        <v>-7.6657000000000153</v>
      </c>
    </row>
    <row r="22" spans="1:12">
      <c r="A22" s="4" t="s">
        <v>30</v>
      </c>
      <c r="B22" s="20">
        <v>-10.911104999999907</v>
      </c>
      <c r="C22" s="5">
        <v>-10.345685000000003</v>
      </c>
      <c r="D22" s="20">
        <v>-11.188196999999946</v>
      </c>
      <c r="E22" s="5">
        <v>-9.9767059999999219</v>
      </c>
      <c r="F22" s="20">
        <v>-9.4713999999999032</v>
      </c>
      <c r="G22" s="5">
        <v>-9.3162320000001273</v>
      </c>
      <c r="H22" s="20">
        <v>-9.0788090000000921</v>
      </c>
      <c r="J22" t="s">
        <v>310</v>
      </c>
      <c r="K22">
        <f>MIN(B21:H25)</f>
        <v>-11.188196999999946</v>
      </c>
    </row>
    <row r="23" spans="1:12">
      <c r="A23" s="4" t="s">
        <v>31</v>
      </c>
      <c r="B23" s="20">
        <v>-8.2974389999999403</v>
      </c>
      <c r="C23" s="5">
        <v>-8.4994980000001306</v>
      </c>
      <c r="D23" s="20">
        <v>-8.6421060000000125</v>
      </c>
      <c r="E23" s="5">
        <v>-7.91537500000004</v>
      </c>
      <c r="F23" s="20">
        <v>-7.9790789999999561</v>
      </c>
      <c r="G23" s="5">
        <v>-9.333082000000104</v>
      </c>
      <c r="H23" s="20">
        <v>-7.8539180000000215</v>
      </c>
      <c r="J23" t="s">
        <v>311</v>
      </c>
      <c r="K23">
        <f>MAX(B27:H32)</f>
        <v>1.9148079999999936</v>
      </c>
    </row>
    <row r="24" spans="1:12">
      <c r="A24" s="4" t="s">
        <v>32</v>
      </c>
      <c r="B24" s="20">
        <v>-8.8392989999999827</v>
      </c>
      <c r="C24" s="5">
        <v>-9.0230450000001383</v>
      </c>
      <c r="D24" s="20">
        <v>-8.9314460000000508</v>
      </c>
      <c r="E24" s="5">
        <v>-8.2895819999998821</v>
      </c>
      <c r="F24" s="20">
        <v>-9.4763519999999062</v>
      </c>
      <c r="G24" s="5">
        <v>-9.3218080000001464</v>
      </c>
      <c r="H24" s="20">
        <v>-9.109030999999959</v>
      </c>
      <c r="L24" s="16"/>
    </row>
    <row r="25" spans="1:12" ht="15.75" thickBot="1">
      <c r="A25" s="4" t="s">
        <v>33</v>
      </c>
      <c r="B25" s="20">
        <v>-7.7675849999998263</v>
      </c>
      <c r="C25" s="5">
        <v>-7.1710780000000796</v>
      </c>
      <c r="D25" s="20">
        <v>-7.0303799999999228</v>
      </c>
      <c r="E25" s="5">
        <v>-6.5011999999999261</v>
      </c>
      <c r="F25" s="20">
        <v>-6.1228140000000622</v>
      </c>
      <c r="G25" s="5">
        <v>-6.099882000000207</v>
      </c>
      <c r="H25" s="20">
        <v>-6.5550220000000081</v>
      </c>
      <c r="J25" t="s">
        <v>312</v>
      </c>
      <c r="K25">
        <f>(K22-K23)/(-11)</f>
        <v>1.1911822727272672</v>
      </c>
    </row>
    <row r="26" spans="1:12" ht="15.75" thickBot="1">
      <c r="A26" s="22" t="s">
        <v>297</v>
      </c>
      <c r="B26" s="23" t="s">
        <v>87</v>
      </c>
      <c r="C26" s="24" t="s">
        <v>154</v>
      </c>
      <c r="D26" s="23" t="s">
        <v>85</v>
      </c>
      <c r="E26" s="24" t="s">
        <v>84</v>
      </c>
      <c r="F26" s="23" t="s">
        <v>3</v>
      </c>
      <c r="G26" s="24" t="s">
        <v>109</v>
      </c>
      <c r="H26" s="23" t="s">
        <v>12</v>
      </c>
    </row>
    <row r="27" spans="1:12">
      <c r="A27" s="4" t="s">
        <v>18</v>
      </c>
      <c r="B27" s="20">
        <v>0.14788999999996122</v>
      </c>
      <c r="C27" s="5">
        <v>0.12068999999996777</v>
      </c>
      <c r="D27" s="20">
        <v>0.45756499999993139</v>
      </c>
      <c r="E27" s="5">
        <v>-0.4820910000000822</v>
      </c>
      <c r="F27" s="20">
        <v>-0.68204300000002149</v>
      </c>
      <c r="G27" s="5">
        <v>-0.42895399999997608</v>
      </c>
      <c r="H27" s="20">
        <v>-4.5603999999912048E-2</v>
      </c>
    </row>
    <row r="28" spans="1:12">
      <c r="A28" s="4" t="s">
        <v>13</v>
      </c>
      <c r="B28" s="20">
        <v>-3.4783060000002024</v>
      </c>
      <c r="C28" s="5">
        <v>-2.5726009999998496</v>
      </c>
      <c r="D28" s="20">
        <v>-2.2564130000000659</v>
      </c>
      <c r="E28" s="5">
        <v>-3.2596829999999954</v>
      </c>
      <c r="F28" s="20">
        <v>-3.5693940000001021</v>
      </c>
      <c r="G28" s="5">
        <v>-3.2442669999998088</v>
      </c>
      <c r="H28" s="20">
        <v>-3.1565170000001217</v>
      </c>
    </row>
    <row r="29" spans="1:12">
      <c r="A29" s="4" t="s">
        <v>20</v>
      </c>
      <c r="B29" s="20">
        <v>0.32029099999999744</v>
      </c>
      <c r="C29" s="5">
        <v>-0.50055700000007164</v>
      </c>
      <c r="D29" s="20">
        <v>0.6735879999998815</v>
      </c>
      <c r="E29" s="5">
        <v>-0.3227550000001429</v>
      </c>
      <c r="F29" s="20">
        <v>-1.7447720000000118</v>
      </c>
      <c r="G29" s="5">
        <v>-0.28510399999981928</v>
      </c>
      <c r="H29" s="20">
        <v>0.19984599999997954</v>
      </c>
    </row>
    <row r="30" spans="1:12">
      <c r="A30" s="4" t="s">
        <v>19</v>
      </c>
      <c r="B30" s="20">
        <v>-1.4997400000002017</v>
      </c>
      <c r="C30" s="5">
        <v>-1.3070649999999659</v>
      </c>
      <c r="D30" s="20">
        <v>-0.26647200000002158</v>
      </c>
      <c r="E30" s="5">
        <v>-0.33863199999996141</v>
      </c>
      <c r="F30" s="20">
        <v>-1.7123349999999391</v>
      </c>
      <c r="G30" s="5">
        <v>-0.30170099999986633</v>
      </c>
      <c r="H30" s="20">
        <v>0.17789399999992384</v>
      </c>
    </row>
    <row r="31" spans="1:12">
      <c r="A31" s="4" t="s">
        <v>16</v>
      </c>
      <c r="B31" s="20">
        <v>-0.74148000000013781</v>
      </c>
      <c r="C31" s="5">
        <v>-0.64156000000002678</v>
      </c>
      <c r="D31" s="20">
        <v>0.42167999999992389</v>
      </c>
      <c r="E31" s="5">
        <v>-1.1085580000001301</v>
      </c>
      <c r="F31" s="20">
        <v>-1.927110999999968</v>
      </c>
      <c r="G31" s="5">
        <v>-0.33446699999990415</v>
      </c>
      <c r="H31" s="20">
        <v>-1.3165989999999965</v>
      </c>
    </row>
    <row r="32" spans="1:12" ht="15.75" thickBot="1">
      <c r="A32" s="7" t="s">
        <v>17</v>
      </c>
      <c r="B32" s="21">
        <v>-0.18494400000008682</v>
      </c>
      <c r="C32" s="8">
        <v>0.89739299999996547</v>
      </c>
      <c r="D32" s="21">
        <v>1.9148079999999936</v>
      </c>
      <c r="E32" s="8">
        <v>0.49059699999997974</v>
      </c>
      <c r="F32" s="21">
        <v>0.12376100000005863</v>
      </c>
      <c r="G32" s="8">
        <v>0.37314900000001217</v>
      </c>
      <c r="H32" s="21">
        <v>-0.39666800000009061</v>
      </c>
    </row>
    <row r="35" spans="1:11" ht="15.75" thickBot="1">
      <c r="A35" s="26" t="s">
        <v>155</v>
      </c>
    </row>
    <row r="36" spans="1:11" ht="15.75" thickBot="1">
      <c r="A36" s="1" t="s">
        <v>296</v>
      </c>
      <c r="B36" s="23" t="s">
        <v>87</v>
      </c>
      <c r="C36" s="24" t="s">
        <v>154</v>
      </c>
      <c r="D36" s="23" t="s">
        <v>85</v>
      </c>
      <c r="E36" s="24" t="s">
        <v>84</v>
      </c>
      <c r="F36" s="23" t="s">
        <v>3</v>
      </c>
      <c r="G36" s="24" t="s">
        <v>109</v>
      </c>
      <c r="H36" s="23" t="s">
        <v>12</v>
      </c>
    </row>
    <row r="37" spans="1:11">
      <c r="A37" s="12" t="s">
        <v>51</v>
      </c>
      <c r="B37" s="20">
        <v>-25.713203000000021</v>
      </c>
      <c r="C37" s="5">
        <v>-23.815865000000031</v>
      </c>
      <c r="D37" s="20">
        <v>-27.031684000000041</v>
      </c>
      <c r="E37" s="5">
        <v>-24.234067999999979</v>
      </c>
      <c r="F37" s="20">
        <v>-22.917305000000056</v>
      </c>
      <c r="G37" s="5">
        <v>-23.755655999999931</v>
      </c>
      <c r="H37" s="20">
        <v>-24.555346999999983</v>
      </c>
    </row>
    <row r="38" spans="1:11">
      <c r="A38" s="13" t="s">
        <v>42</v>
      </c>
      <c r="B38" s="20">
        <v>-20.169473000000039</v>
      </c>
      <c r="C38" s="5">
        <v>-20.531411000000048</v>
      </c>
      <c r="D38" s="20">
        <v>-21.643795000000068</v>
      </c>
      <c r="E38" s="5">
        <v>-19.800756999999976</v>
      </c>
      <c r="F38" s="20">
        <v>-19.310408000000052</v>
      </c>
      <c r="G38" s="5">
        <v>-19.410358999999971</v>
      </c>
      <c r="H38" s="20">
        <v>-19.303790999999933</v>
      </c>
      <c r="J38" t="s">
        <v>310</v>
      </c>
      <c r="K38">
        <f>MIN(B37:H41)</f>
        <v>-27.031684000000041</v>
      </c>
    </row>
    <row r="39" spans="1:11">
      <c r="A39" s="13" t="s">
        <v>52</v>
      </c>
      <c r="B39" s="20">
        <v>-19.80429300000003</v>
      </c>
      <c r="C39" s="5">
        <v>-19.350093000000015</v>
      </c>
      <c r="D39" s="20">
        <v>-21.521363000000065</v>
      </c>
      <c r="E39" s="5">
        <v>-19.495343999999932</v>
      </c>
      <c r="F39" s="20">
        <v>-18.299325999999951</v>
      </c>
      <c r="G39" s="5">
        <v>-19.324055999999928</v>
      </c>
      <c r="H39" s="20">
        <v>-18.727551999999946</v>
      </c>
      <c r="J39" t="s">
        <v>311</v>
      </c>
      <c r="K39">
        <f>MAX(B43:H47)</f>
        <v>-6.6330419999999322</v>
      </c>
    </row>
    <row r="40" spans="1:11">
      <c r="A40" s="13" t="s">
        <v>43</v>
      </c>
      <c r="B40" s="20">
        <v>-20.157002000000034</v>
      </c>
      <c r="C40" s="5">
        <v>-19.427872999999977</v>
      </c>
      <c r="D40" s="20">
        <v>-19.406659999999988</v>
      </c>
      <c r="E40" s="5">
        <v>-18.383801999999946</v>
      </c>
      <c r="F40" s="20">
        <v>-17.952736999999956</v>
      </c>
      <c r="G40" s="5">
        <v>-19.402737000000002</v>
      </c>
      <c r="H40" s="20">
        <v>-17.992782999999918</v>
      </c>
    </row>
    <row r="41" spans="1:11" ht="15.75" thickBot="1">
      <c r="A41" s="13" t="s">
        <v>53</v>
      </c>
      <c r="B41" s="20">
        <v>-15.985337000000072</v>
      </c>
      <c r="C41" s="5">
        <v>-16.190764000000058</v>
      </c>
      <c r="D41" s="20">
        <v>-16.234280000000012</v>
      </c>
      <c r="E41" s="5">
        <v>-15.651933999999983</v>
      </c>
      <c r="F41" s="20">
        <v>-15.459619999999973</v>
      </c>
      <c r="G41" s="5">
        <v>-15.530919999999924</v>
      </c>
      <c r="H41" s="20">
        <v>-15.808714000000009</v>
      </c>
      <c r="J41" t="s">
        <v>312</v>
      </c>
      <c r="K41">
        <f>(K38+K39)/(-10)</f>
        <v>3.3664725999999972</v>
      </c>
    </row>
    <row r="42" spans="1:11" ht="15.75" thickBot="1">
      <c r="A42" s="25" t="s">
        <v>297</v>
      </c>
      <c r="B42" s="23" t="s">
        <v>87</v>
      </c>
      <c r="C42" s="24" t="s">
        <v>154</v>
      </c>
      <c r="D42" s="23" t="s">
        <v>85</v>
      </c>
      <c r="E42" s="24" t="s">
        <v>84</v>
      </c>
      <c r="F42" s="23" t="s">
        <v>3</v>
      </c>
      <c r="G42" s="24" t="s">
        <v>109</v>
      </c>
      <c r="H42" s="23" t="s">
        <v>12</v>
      </c>
    </row>
    <row r="43" spans="1:11">
      <c r="A43" s="13" t="s">
        <v>29</v>
      </c>
      <c r="B43" s="20">
        <v>-9.0197879999999486</v>
      </c>
      <c r="C43" s="5">
        <v>-9.6568649999999252</v>
      </c>
      <c r="D43" s="20">
        <v>-9.3295939999999291</v>
      </c>
      <c r="E43" s="5">
        <v>-10.07477300000005</v>
      </c>
      <c r="F43" s="20">
        <v>-10.01076599999999</v>
      </c>
      <c r="G43" s="5">
        <v>-10.528188999999998</v>
      </c>
      <c r="H43" s="20">
        <v>-10.144577000000027</v>
      </c>
    </row>
    <row r="44" spans="1:11">
      <c r="A44" s="13" t="s">
        <v>30</v>
      </c>
      <c r="B44" s="20">
        <v>-11.602416999999946</v>
      </c>
      <c r="C44" s="5">
        <v>-11.704977999999983</v>
      </c>
      <c r="D44" s="20">
        <v>-11.061148000000003</v>
      </c>
      <c r="E44" s="5">
        <v>-11.979253000000085</v>
      </c>
      <c r="F44" s="20">
        <v>-12.469783000000007</v>
      </c>
      <c r="G44" s="5">
        <v>-12.051566000000093</v>
      </c>
      <c r="H44" s="20">
        <v>-12.035536999999977</v>
      </c>
    </row>
    <row r="45" spans="1:11">
      <c r="A45" s="13" t="s">
        <v>31</v>
      </c>
      <c r="B45" s="20">
        <v>-8.7802719999999681</v>
      </c>
      <c r="C45" s="5">
        <v>-9.5633699999999635</v>
      </c>
      <c r="D45" s="20">
        <v>-8.3821000000000367</v>
      </c>
      <c r="E45" s="5">
        <v>-9.7218579999999974</v>
      </c>
      <c r="F45" s="20">
        <v>-9.8704960000000028</v>
      </c>
      <c r="G45" s="5">
        <v>-9.9735160000000178</v>
      </c>
      <c r="H45" s="20">
        <v>-9.82449100000008</v>
      </c>
    </row>
    <row r="46" spans="1:11">
      <c r="A46" s="13" t="s">
        <v>32</v>
      </c>
      <c r="B46" s="20">
        <v>-8.9049259999999322</v>
      </c>
      <c r="C46" s="5">
        <v>-9.8795089999999846</v>
      </c>
      <c r="D46" s="20">
        <v>-8.5304009999999835</v>
      </c>
      <c r="E46" s="5">
        <v>-9.4779399999999896</v>
      </c>
      <c r="F46" s="20">
        <v>-10.171864000000028</v>
      </c>
      <c r="G46" s="5">
        <v>-9.512813000000051</v>
      </c>
      <c r="H46" s="20">
        <v>-9.1393560000000207</v>
      </c>
    </row>
    <row r="47" spans="1:11" ht="15.75" thickBot="1">
      <c r="A47" s="14" t="s">
        <v>33</v>
      </c>
      <c r="B47" s="21">
        <v>-7.7677459999999883</v>
      </c>
      <c r="C47" s="8">
        <v>-7.6602219999999761</v>
      </c>
      <c r="D47" s="21">
        <v>-6.6330419999999322</v>
      </c>
      <c r="E47" s="8">
        <v>-8.0321099999999888</v>
      </c>
      <c r="F47" s="21">
        <v>-8.7153510000000551</v>
      </c>
      <c r="G47" s="8">
        <v>-8.3811060000000452</v>
      </c>
      <c r="H47" s="21">
        <v>-8.988256999999976</v>
      </c>
    </row>
    <row r="50" spans="1:11" ht="15.75" thickBot="1">
      <c r="A50" s="26" t="s">
        <v>111</v>
      </c>
    </row>
    <row r="51" spans="1:11" ht="15.75" thickBot="1">
      <c r="A51" s="1" t="s">
        <v>296</v>
      </c>
      <c r="B51" s="23" t="s">
        <v>87</v>
      </c>
      <c r="C51" s="24" t="s">
        <v>154</v>
      </c>
      <c r="D51" s="23" t="s">
        <v>85</v>
      </c>
      <c r="E51" s="24" t="s">
        <v>84</v>
      </c>
      <c r="F51" s="23" t="s">
        <v>3</v>
      </c>
      <c r="G51" s="24" t="s">
        <v>109</v>
      </c>
      <c r="H51" s="23" t="s">
        <v>12</v>
      </c>
    </row>
    <row r="52" spans="1:11">
      <c r="A52" s="12" t="s">
        <v>51</v>
      </c>
      <c r="B52" s="20">
        <v>-21.346186999999986</v>
      </c>
      <c r="C52" s="5">
        <v>-18.895114000000035</v>
      </c>
      <c r="D52" s="20">
        <v>-22.545374000000038</v>
      </c>
      <c r="E52" s="5">
        <v>-19.775826999999936</v>
      </c>
      <c r="F52" s="20">
        <v>-18.185958999999912</v>
      </c>
      <c r="G52" s="5">
        <v>-18.970325000000003</v>
      </c>
      <c r="H52" s="20">
        <v>-19.956610000000069</v>
      </c>
    </row>
    <row r="53" spans="1:11">
      <c r="A53" s="13" t="s">
        <v>42</v>
      </c>
      <c r="B53" s="20">
        <v>-16.384960999999976</v>
      </c>
      <c r="C53" s="5">
        <v>-15.747977999999989</v>
      </c>
      <c r="D53" s="20">
        <v>-17.087814000000094</v>
      </c>
      <c r="E53" s="5">
        <v>-15.902214999999956</v>
      </c>
      <c r="F53" s="20">
        <v>-15.244344999999953</v>
      </c>
      <c r="G53" s="5">
        <v>-15.409457999999972</v>
      </c>
      <c r="H53" s="20">
        <v>-15.323045999999977</v>
      </c>
      <c r="J53" t="s">
        <v>310</v>
      </c>
      <c r="K53">
        <f>MIN(B52:H56)</f>
        <v>-22.545374000000038</v>
      </c>
    </row>
    <row r="54" spans="1:11">
      <c r="A54" s="13" t="s">
        <v>52</v>
      </c>
      <c r="B54" s="20">
        <v>-14.855432999999948</v>
      </c>
      <c r="C54" s="5">
        <v>-14.261699000000021</v>
      </c>
      <c r="D54" s="20">
        <v>-16.50412300000005</v>
      </c>
      <c r="E54" s="5">
        <v>-14.558582000000001</v>
      </c>
      <c r="F54" s="20">
        <v>-13.184183999999959</v>
      </c>
      <c r="G54" s="5">
        <v>-14.039933000000019</v>
      </c>
      <c r="H54" s="20">
        <v>-13.260672</v>
      </c>
      <c r="J54" t="s">
        <v>311</v>
      </c>
      <c r="K54">
        <f>MAX(B58:H62)</f>
        <v>-1.6902789999999186</v>
      </c>
    </row>
    <row r="55" spans="1:11">
      <c r="A55" s="13" t="s">
        <v>43</v>
      </c>
      <c r="B55" s="20">
        <v>-14.386803999999984</v>
      </c>
      <c r="C55" s="5">
        <v>-14.355552999999986</v>
      </c>
      <c r="D55" s="20">
        <v>-15.133543000000031</v>
      </c>
      <c r="E55" s="5">
        <v>-14.228019000000018</v>
      </c>
      <c r="F55" s="20">
        <v>-13.686887999999954</v>
      </c>
      <c r="G55" s="5">
        <v>-13.832683999999972</v>
      </c>
      <c r="H55" s="20">
        <v>-13.757851999999957</v>
      </c>
    </row>
    <row r="56" spans="1:11" ht="15.75" thickBot="1">
      <c r="A56" s="13" t="s">
        <v>53</v>
      </c>
      <c r="B56" s="20">
        <v>-11.55049699999995</v>
      </c>
      <c r="C56" s="5">
        <v>-11.339727000000039</v>
      </c>
      <c r="D56" s="20">
        <v>-11.46842700000002</v>
      </c>
      <c r="E56" s="5">
        <v>-10.945609999999988</v>
      </c>
      <c r="F56" s="20">
        <v>-10.603788000000009</v>
      </c>
      <c r="G56" s="5">
        <v>-10.615498000000002</v>
      </c>
      <c r="H56" s="20">
        <v>-11.066711000000055</v>
      </c>
      <c r="J56" t="s">
        <v>312</v>
      </c>
      <c r="K56">
        <f>(K53+K54)/(-10)</f>
        <v>2.4235652999999955</v>
      </c>
    </row>
    <row r="57" spans="1:11" ht="15.75" thickBot="1">
      <c r="A57" s="25" t="s">
        <v>297</v>
      </c>
      <c r="B57" s="23" t="s">
        <v>87</v>
      </c>
      <c r="C57" s="24" t="s">
        <v>154</v>
      </c>
      <c r="D57" s="23" t="s">
        <v>85</v>
      </c>
      <c r="E57" s="24" t="s">
        <v>84</v>
      </c>
      <c r="F57" s="23" t="s">
        <v>3</v>
      </c>
      <c r="G57" s="24" t="s">
        <v>109</v>
      </c>
      <c r="H57" s="23" t="s">
        <v>12</v>
      </c>
    </row>
    <row r="58" spans="1:11">
      <c r="A58" s="13" t="s">
        <v>29</v>
      </c>
      <c r="B58" s="20">
        <v>-4.167069999999967</v>
      </c>
      <c r="C58" s="5">
        <v>-5.1358010000000149</v>
      </c>
      <c r="D58" s="20">
        <v>-4.1416049999999132</v>
      </c>
      <c r="E58" s="5">
        <v>-4.7854959999999664</v>
      </c>
      <c r="F58" s="20">
        <v>-4.967563000000041</v>
      </c>
      <c r="G58" s="5">
        <v>-4.8677969999999959</v>
      </c>
      <c r="H58" s="20">
        <v>-4.351605999999947</v>
      </c>
    </row>
    <row r="59" spans="1:11">
      <c r="A59" s="13" t="s">
        <v>30</v>
      </c>
      <c r="B59" s="20">
        <v>-7.6691250000000082</v>
      </c>
      <c r="C59" s="5">
        <v>-7.632158000000004</v>
      </c>
      <c r="D59" s="20">
        <v>-6.7024039999998877</v>
      </c>
      <c r="E59" s="5">
        <v>-7.7850310000000036</v>
      </c>
      <c r="F59" s="20">
        <v>-8.2439730000000964</v>
      </c>
      <c r="G59" s="5">
        <v>-7.788122000000044</v>
      </c>
      <c r="H59" s="20">
        <v>-7.8817050000000108</v>
      </c>
    </row>
    <row r="60" spans="1:11">
      <c r="A60" s="13" t="s">
        <v>31</v>
      </c>
      <c r="B60" s="20">
        <v>-3.7973450000000639</v>
      </c>
      <c r="C60" s="5">
        <v>-5.7251219999999421</v>
      </c>
      <c r="D60" s="20">
        <v>-3.8913919999999962</v>
      </c>
      <c r="E60" s="5">
        <v>-4.6065640000000485</v>
      </c>
      <c r="F60" s="20">
        <v>-6.0468720000000076</v>
      </c>
      <c r="G60" s="5">
        <v>-4.6690039999999726</v>
      </c>
      <c r="H60" s="20">
        <v>-4.0870069999999714</v>
      </c>
    </row>
    <row r="61" spans="1:11">
      <c r="A61" s="13" t="s">
        <v>32</v>
      </c>
      <c r="B61" s="20">
        <v>-5.3665280000000166</v>
      </c>
      <c r="C61" s="5">
        <v>-6.0582799999999679</v>
      </c>
      <c r="D61" s="20">
        <v>-4.6352759999999762</v>
      </c>
      <c r="E61" s="5">
        <v>-5.7457010000000537</v>
      </c>
      <c r="F61" s="20">
        <v>-6.3986859999999979</v>
      </c>
      <c r="G61" s="5">
        <v>-5.7968110000000479</v>
      </c>
      <c r="H61" s="20">
        <v>-5.5210949999999457</v>
      </c>
    </row>
    <row r="62" spans="1:11" ht="15.75" thickBot="1">
      <c r="A62" s="14" t="s">
        <v>33</v>
      </c>
      <c r="B62" s="21">
        <v>-3.3834209999999985</v>
      </c>
      <c r="C62" s="8">
        <v>-3.3649629999999888</v>
      </c>
      <c r="D62" s="21">
        <v>-1.6902789999999186</v>
      </c>
      <c r="E62" s="8">
        <v>-2.930580999999961</v>
      </c>
      <c r="F62" s="21">
        <v>-3.8630100000000311</v>
      </c>
      <c r="G62" s="8">
        <v>-3.0932659999999714</v>
      </c>
      <c r="H62" s="21">
        <v>-3.8275270000000319</v>
      </c>
    </row>
    <row r="65" spans="1:11" ht="15.75" thickBot="1">
      <c r="A65" s="26" t="s">
        <v>179</v>
      </c>
    </row>
    <row r="66" spans="1:11" ht="15.75" thickBot="1">
      <c r="A66" s="22" t="s">
        <v>296</v>
      </c>
      <c r="B66" s="23" t="s">
        <v>87</v>
      </c>
      <c r="C66" s="24" t="s">
        <v>154</v>
      </c>
      <c r="D66" s="23" t="s">
        <v>85</v>
      </c>
      <c r="E66" s="24" t="s">
        <v>84</v>
      </c>
      <c r="F66" s="23" t="s">
        <v>3</v>
      </c>
      <c r="G66" s="24" t="s">
        <v>109</v>
      </c>
      <c r="H66" s="23" t="s">
        <v>12</v>
      </c>
    </row>
    <row r="67" spans="1:11">
      <c r="A67" s="1" t="s">
        <v>51</v>
      </c>
      <c r="B67" s="20">
        <v>-15.895227999999975</v>
      </c>
      <c r="C67" s="5">
        <v>-13.13115300000004</v>
      </c>
      <c r="D67" s="20">
        <v>-16.646982000000094</v>
      </c>
      <c r="E67" s="5">
        <v>-14.156668999999965</v>
      </c>
      <c r="F67" s="20">
        <v>-12.173441000000025</v>
      </c>
      <c r="G67" s="5">
        <v>-13.211877000000072</v>
      </c>
      <c r="H67" s="20">
        <v>-13.947932000000037</v>
      </c>
    </row>
    <row r="68" spans="1:11">
      <c r="A68" s="4" t="s">
        <v>42</v>
      </c>
      <c r="B68" s="20">
        <v>-11.032947000000036</v>
      </c>
      <c r="C68" s="5">
        <v>-10.047230000000013</v>
      </c>
      <c r="D68" s="20">
        <v>-11.545378000000028</v>
      </c>
      <c r="E68" s="5">
        <v>-11.767500000000041</v>
      </c>
      <c r="F68" s="20">
        <v>-9.6040980000000218</v>
      </c>
      <c r="G68" s="5">
        <v>-10.244256000000064</v>
      </c>
      <c r="H68" s="20">
        <v>-11.245671000000016</v>
      </c>
      <c r="J68" t="s">
        <v>310</v>
      </c>
      <c r="K68">
        <f>MIN(B67:H71)</f>
        <v>-16.646982000000094</v>
      </c>
    </row>
    <row r="69" spans="1:11">
      <c r="A69" s="4" t="s">
        <v>52</v>
      </c>
      <c r="B69" s="20">
        <v>-8.6220260000000053</v>
      </c>
      <c r="C69" s="5">
        <v>-7.817380000000071</v>
      </c>
      <c r="D69" s="20">
        <v>-9.8075150000000804</v>
      </c>
      <c r="E69" s="5">
        <v>-8.4059519999999566</v>
      </c>
      <c r="F69" s="20">
        <v>-6.9961840000000848</v>
      </c>
      <c r="G69" s="5">
        <v>-7.4466390000000047</v>
      </c>
      <c r="H69" s="20">
        <v>-6.5033690000000206</v>
      </c>
      <c r="J69" t="s">
        <v>311</v>
      </c>
      <c r="K69">
        <f>MAX(B73:H77)</f>
        <v>4.466179000000011</v>
      </c>
    </row>
    <row r="70" spans="1:11">
      <c r="A70" s="4" t="s">
        <v>43</v>
      </c>
      <c r="B70" s="20">
        <v>-9.1564160000000356</v>
      </c>
      <c r="C70" s="5">
        <v>-9.2516560000000254</v>
      </c>
      <c r="D70" s="20">
        <v>-10.728971000000001</v>
      </c>
      <c r="E70" s="5">
        <v>-8.6916370000000143</v>
      </c>
      <c r="F70" s="20">
        <v>-8.3252370000000155</v>
      </c>
      <c r="G70" s="5">
        <v>-7.9971229999999878</v>
      </c>
      <c r="H70" s="20">
        <v>-7.8637200000000576</v>
      </c>
    </row>
    <row r="71" spans="1:11" ht="15.75" thickBot="1">
      <c r="A71" s="4" t="s">
        <v>53</v>
      </c>
      <c r="B71" s="20">
        <v>-6.0101470000000745</v>
      </c>
      <c r="C71" s="5">
        <v>-5.9119380000000774</v>
      </c>
      <c r="D71" s="20">
        <v>-5.1712980000000925</v>
      </c>
      <c r="E71" s="5">
        <v>-4.7286850000000413</v>
      </c>
      <c r="F71" s="20">
        <v>-4.4088580000000093</v>
      </c>
      <c r="G71" s="5">
        <v>-4.2896240000000034</v>
      </c>
      <c r="H71" s="20">
        <v>-4.681124000000068</v>
      </c>
      <c r="J71" t="s">
        <v>312</v>
      </c>
      <c r="K71">
        <f>(K68-K69)/(-10)</f>
        <v>2.1113161000000105</v>
      </c>
    </row>
    <row r="72" spans="1:11" ht="15.75" thickBot="1">
      <c r="A72" s="22" t="s">
        <v>297</v>
      </c>
      <c r="B72" s="23" t="s">
        <v>87</v>
      </c>
      <c r="C72" s="24" t="s">
        <v>154</v>
      </c>
      <c r="D72" s="23" t="s">
        <v>85</v>
      </c>
      <c r="E72" s="24" t="s">
        <v>84</v>
      </c>
      <c r="F72" s="23" t="s">
        <v>3</v>
      </c>
      <c r="G72" s="24" t="s">
        <v>109</v>
      </c>
      <c r="H72" s="23" t="s">
        <v>12</v>
      </c>
    </row>
    <row r="73" spans="1:11">
      <c r="A73" s="4" t="s">
        <v>29</v>
      </c>
      <c r="B73" s="20">
        <v>2.0788079999999809</v>
      </c>
      <c r="C73" s="5">
        <v>1.6133590000000595</v>
      </c>
      <c r="D73" s="20">
        <v>2.3678720000000339</v>
      </c>
      <c r="E73" s="5">
        <v>1.4795460000000276</v>
      </c>
      <c r="F73" s="20">
        <v>1.0066710000000967</v>
      </c>
      <c r="G73" s="5">
        <v>1.5038510000000542</v>
      </c>
      <c r="H73" s="20">
        <v>2.2592820000000984</v>
      </c>
    </row>
    <row r="74" spans="1:11">
      <c r="A74" s="4" t="s">
        <v>30</v>
      </c>
      <c r="B74" s="20">
        <v>-2.6020819999999958</v>
      </c>
      <c r="C74" s="5">
        <v>-1.369440999999938</v>
      </c>
      <c r="D74" s="20">
        <v>-1.2546169999999393</v>
      </c>
      <c r="E74" s="5">
        <v>-2.3709629999999606</v>
      </c>
      <c r="F74" s="20">
        <v>-2.6411339999999655</v>
      </c>
      <c r="G74" s="5">
        <v>-2.3260189999999739</v>
      </c>
      <c r="H74" s="20">
        <v>-2.3390349999999671</v>
      </c>
    </row>
    <row r="75" spans="1:11">
      <c r="A75" s="4" t="s">
        <v>31</v>
      </c>
      <c r="B75" s="20">
        <v>-0.2721480000000156</v>
      </c>
      <c r="C75" s="5">
        <v>-2.2281000000020867E-2</v>
      </c>
      <c r="D75" s="20">
        <v>0.84198600000001989</v>
      </c>
      <c r="E75" s="5">
        <v>-0.57535199999995257</v>
      </c>
      <c r="F75" s="20">
        <v>-1.2849939999999833</v>
      </c>
      <c r="G75" s="5">
        <v>-0.74011699999994107</v>
      </c>
      <c r="H75" s="20">
        <v>-0.64504199999998946</v>
      </c>
    </row>
    <row r="76" spans="1:11">
      <c r="A76" s="4" t="s">
        <v>32</v>
      </c>
      <c r="B76" s="20">
        <v>-1.147831999999994</v>
      </c>
      <c r="C76" s="5">
        <v>-0.83029499999997824</v>
      </c>
      <c r="D76" s="20">
        <v>9.0841000000068561E-2</v>
      </c>
      <c r="E76" s="5">
        <v>-1.2914500000000544</v>
      </c>
      <c r="F76" s="20">
        <v>1.4323229999999967</v>
      </c>
      <c r="G76" s="5">
        <v>-1.5878339999999298</v>
      </c>
      <c r="H76" s="20">
        <v>-0.63634299999989707</v>
      </c>
    </row>
    <row r="77" spans="1:11" ht="15.75" thickBot="1">
      <c r="A77" s="7" t="s">
        <v>33</v>
      </c>
      <c r="B77" s="21">
        <v>2.3747990000000527</v>
      </c>
      <c r="C77" s="8">
        <v>2.9012920000000122</v>
      </c>
      <c r="D77" s="21">
        <v>4.466179000000011</v>
      </c>
      <c r="E77" s="8">
        <v>3.0080669999999827</v>
      </c>
      <c r="F77" s="21">
        <v>2.2888920000000326</v>
      </c>
      <c r="G77" s="8">
        <v>2.6271470000000363</v>
      </c>
      <c r="H77" s="21">
        <v>2.4968940000001112</v>
      </c>
    </row>
    <row r="78" spans="1:11">
      <c r="A78" s="5"/>
      <c r="B78" s="5"/>
      <c r="C78" s="5"/>
      <c r="D78" s="5"/>
      <c r="E78" s="5"/>
      <c r="F78" s="5"/>
      <c r="G78" s="5"/>
      <c r="H78" s="5"/>
    </row>
    <row r="80" spans="1:11" ht="15.75" thickBot="1">
      <c r="A80" s="26" t="s">
        <v>180</v>
      </c>
    </row>
    <row r="81" spans="1:11" ht="15.75" thickBot="1">
      <c r="A81" s="1" t="s">
        <v>296</v>
      </c>
      <c r="B81" s="23" t="s">
        <v>87</v>
      </c>
      <c r="C81" s="24" t="s">
        <v>154</v>
      </c>
      <c r="D81" s="23" t="s">
        <v>85</v>
      </c>
      <c r="E81" s="24" t="s">
        <v>84</v>
      </c>
      <c r="F81" s="23" t="s">
        <v>3</v>
      </c>
      <c r="G81" s="24" t="s">
        <v>109</v>
      </c>
      <c r="H81" s="23" t="s">
        <v>12</v>
      </c>
    </row>
    <row r="82" spans="1:11">
      <c r="A82" s="1" t="s">
        <v>47</v>
      </c>
      <c r="B82" s="20">
        <v>-26.267201999999997</v>
      </c>
      <c r="C82" s="5">
        <v>-23.580569999999966</v>
      </c>
      <c r="D82" s="20">
        <v>-27.022400999999945</v>
      </c>
      <c r="E82" s="5">
        <v>-24.859815999999967</v>
      </c>
      <c r="F82" s="20">
        <v>-23.353430000000003</v>
      </c>
      <c r="G82" s="5">
        <v>-24.539048000000037</v>
      </c>
      <c r="H82" s="20">
        <v>-25.379610999999954</v>
      </c>
    </row>
    <row r="83" spans="1:11">
      <c r="A83" s="4" t="s">
        <v>48</v>
      </c>
      <c r="B83" s="20">
        <v>-22.067851999999959</v>
      </c>
      <c r="C83" s="5">
        <v>-21.296277999999973</v>
      </c>
      <c r="D83" s="20">
        <v>-22.924284</v>
      </c>
      <c r="E83" s="5">
        <v>-21.698675999999978</v>
      </c>
      <c r="F83" s="20">
        <v>-21.058580000000006</v>
      </c>
      <c r="G83" s="5">
        <v>-21.458765000000028</v>
      </c>
      <c r="H83" s="20">
        <v>-21.555770999999993</v>
      </c>
      <c r="J83" t="s">
        <v>310</v>
      </c>
      <c r="K83">
        <f>MIN(B82:H85)</f>
        <v>-27.022400999999945</v>
      </c>
    </row>
    <row r="84" spans="1:11">
      <c r="A84" s="4" t="s">
        <v>49</v>
      </c>
      <c r="B84" s="20">
        <v>-20.402056999999957</v>
      </c>
      <c r="C84" s="5">
        <v>-19.175408000000004</v>
      </c>
      <c r="D84" s="20">
        <v>-21.506883999999957</v>
      </c>
      <c r="E84" s="5">
        <v>-20.204760999999962</v>
      </c>
      <c r="F84" s="20">
        <v>-18.656684999999982</v>
      </c>
      <c r="G84" s="5">
        <v>-20.216296999999997</v>
      </c>
      <c r="H84" s="20">
        <v>-19.27377899999999</v>
      </c>
      <c r="J84" t="s">
        <v>311</v>
      </c>
      <c r="K84">
        <f>MAX(B87:H90)</f>
        <v>-5.5346210000000156</v>
      </c>
    </row>
    <row r="85" spans="1:11" ht="15.75" thickBot="1">
      <c r="A85" s="4" t="s">
        <v>51</v>
      </c>
      <c r="B85" s="20">
        <v>-14.967179999999985</v>
      </c>
      <c r="C85" s="5">
        <v>-14.987872999999979</v>
      </c>
      <c r="D85" s="20">
        <v>-15.055205999999998</v>
      </c>
      <c r="E85" s="5">
        <v>-14.677122999999995</v>
      </c>
      <c r="F85" s="20">
        <v>-14.622597999999982</v>
      </c>
      <c r="G85" s="5">
        <v>-14.661676</v>
      </c>
      <c r="H85" s="20">
        <v>-14.990872999999965</v>
      </c>
    </row>
    <row r="86" spans="1:11" ht="15.75" thickBot="1">
      <c r="A86" s="22" t="s">
        <v>297</v>
      </c>
      <c r="B86" s="23" t="s">
        <v>87</v>
      </c>
      <c r="C86" s="24" t="s">
        <v>154</v>
      </c>
      <c r="D86" s="23" t="s">
        <v>85</v>
      </c>
      <c r="E86" s="24" t="s">
        <v>84</v>
      </c>
      <c r="F86" s="23" t="s">
        <v>3</v>
      </c>
      <c r="G86" s="24" t="s">
        <v>109</v>
      </c>
      <c r="H86" s="23" t="s">
        <v>12</v>
      </c>
      <c r="J86" t="s">
        <v>312</v>
      </c>
      <c r="K86">
        <f>(K83+K84)/(-8)</f>
        <v>4.0696277499999951</v>
      </c>
    </row>
    <row r="87" spans="1:11">
      <c r="A87" s="4" t="s">
        <v>42</v>
      </c>
      <c r="B87" s="20">
        <v>-11.413171000000034</v>
      </c>
      <c r="C87" s="5">
        <v>-10.741890000000012</v>
      </c>
      <c r="D87" s="20">
        <v>-10.853401000000019</v>
      </c>
      <c r="E87" s="5">
        <v>-11.933672999999999</v>
      </c>
      <c r="F87" s="20">
        <v>-12.334938000000022</v>
      </c>
      <c r="G87" s="5">
        <v>-12.043940999999961</v>
      </c>
      <c r="H87" s="20">
        <v>-12.040687000000048</v>
      </c>
    </row>
    <row r="88" spans="1:11">
      <c r="A88" s="4" t="s">
        <v>52</v>
      </c>
      <c r="B88" s="20">
        <v>-7.7956120000000055</v>
      </c>
      <c r="C88" s="5">
        <v>-8.3417760000000385</v>
      </c>
      <c r="D88" s="20">
        <v>-8.5162260000000174</v>
      </c>
      <c r="E88" s="5">
        <v>-9.2601450000000227</v>
      </c>
      <c r="F88" s="20">
        <v>-8.8950700000000325</v>
      </c>
      <c r="G88" s="5">
        <v>-9.5825360000000046</v>
      </c>
      <c r="H88" s="20">
        <v>-8.9137620000000197</v>
      </c>
    </row>
    <row r="89" spans="1:11">
      <c r="A89" s="4" t="s">
        <v>43</v>
      </c>
      <c r="B89" s="20">
        <v>-9.1416740000000232</v>
      </c>
      <c r="C89" s="5">
        <v>-9.1820870000000241</v>
      </c>
      <c r="D89" s="20">
        <v>-8.712504000000024</v>
      </c>
      <c r="E89" s="5">
        <v>-10.05044300000003</v>
      </c>
      <c r="F89" s="20">
        <v>-10.573398999999995</v>
      </c>
      <c r="G89" s="5">
        <v>-8.9203420000000051</v>
      </c>
      <c r="H89" s="20">
        <v>-10.21925200000004</v>
      </c>
    </row>
    <row r="90" spans="1:11" ht="15.75" thickBot="1">
      <c r="A90" s="7" t="s">
        <v>53</v>
      </c>
      <c r="B90" s="21">
        <v>-6.0375960000000077</v>
      </c>
      <c r="C90" s="8">
        <v>-5.9309790000000362</v>
      </c>
      <c r="D90" s="21">
        <v>-5.5346210000000156</v>
      </c>
      <c r="E90" s="8">
        <v>-7.0831620000000157</v>
      </c>
      <c r="F90" s="21">
        <v>-7.3713290000000029</v>
      </c>
      <c r="G90" s="8">
        <v>-7.4067670000000021</v>
      </c>
      <c r="H90" s="21">
        <v>-7.3349420000000123</v>
      </c>
    </row>
    <row r="93" spans="1:11" ht="15.75" thickBot="1">
      <c r="A93" s="26" t="s">
        <v>181</v>
      </c>
    </row>
    <row r="94" spans="1:11" ht="15.75" thickBot="1">
      <c r="A94" s="1" t="s">
        <v>296</v>
      </c>
      <c r="B94" s="23" t="s">
        <v>87</v>
      </c>
      <c r="C94" s="24" t="s">
        <v>154</v>
      </c>
      <c r="D94" s="23" t="s">
        <v>85</v>
      </c>
      <c r="E94" s="24" t="s">
        <v>84</v>
      </c>
      <c r="F94" s="23" t="s">
        <v>3</v>
      </c>
      <c r="G94" s="24" t="s">
        <v>109</v>
      </c>
      <c r="H94" s="23" t="s">
        <v>12</v>
      </c>
    </row>
    <row r="95" spans="1:11">
      <c r="A95" s="1" t="s">
        <v>47</v>
      </c>
      <c r="B95" s="20">
        <v>-20.633955000000014</v>
      </c>
      <c r="C95" s="5">
        <v>-17.956476000000009</v>
      </c>
      <c r="D95" s="20">
        <v>-21.706328999999982</v>
      </c>
      <c r="E95" s="5">
        <v>-18.977881000000025</v>
      </c>
      <c r="F95" s="20">
        <v>-17.106098000000031</v>
      </c>
      <c r="G95" s="5">
        <v>-18.046861000000035</v>
      </c>
      <c r="H95" s="20">
        <v>-19.187572999999986</v>
      </c>
    </row>
    <row r="96" spans="1:11">
      <c r="A96" s="4" t="s">
        <v>48</v>
      </c>
      <c r="B96" s="20">
        <v>-16.660385000000019</v>
      </c>
      <c r="C96" s="5">
        <v>-15.528512999999975</v>
      </c>
      <c r="D96" s="20">
        <v>-17.184583999999973</v>
      </c>
      <c r="E96" s="5">
        <v>-16.152746999999977</v>
      </c>
      <c r="F96" s="20">
        <v>-15.015120000000024</v>
      </c>
      <c r="G96" s="5">
        <v>-15.58582100000001</v>
      </c>
      <c r="H96" s="20">
        <v>-15.807907999999998</v>
      </c>
      <c r="J96" t="s">
        <v>310</v>
      </c>
      <c r="K96">
        <f>MIN(B95:H98)</f>
        <v>-21.706328999999982</v>
      </c>
    </row>
    <row r="97" spans="1:12">
      <c r="A97" s="4" t="s">
        <v>49</v>
      </c>
      <c r="B97" s="20">
        <v>-14.117236999999989</v>
      </c>
      <c r="C97" s="5">
        <v>-13.252294000000006</v>
      </c>
      <c r="D97" s="20">
        <v>-15.687815000000001</v>
      </c>
      <c r="E97" s="5">
        <v>-13.773201000000029</v>
      </c>
      <c r="F97" s="20">
        <v>-12.026949000000002</v>
      </c>
      <c r="G97" s="5">
        <v>-13.066155000000037</v>
      </c>
      <c r="H97" s="20">
        <v>-12.108880999999997</v>
      </c>
      <c r="J97" t="s">
        <v>311</v>
      </c>
      <c r="K97">
        <f>MAX(B100:H103)</f>
        <v>2.0759989999999675</v>
      </c>
    </row>
    <row r="98" spans="1:12" ht="15.75" thickBot="1">
      <c r="A98" s="4" t="s">
        <v>51</v>
      </c>
      <c r="B98" s="20">
        <v>-9.6297069999999962</v>
      </c>
      <c r="C98" s="5">
        <v>-9.5417019999999866</v>
      </c>
      <c r="D98" s="20">
        <v>-9.3606269999999654</v>
      </c>
      <c r="E98" s="5">
        <v>-8.8640839999999912</v>
      </c>
      <c r="F98" s="20">
        <v>-8.550407000000007</v>
      </c>
      <c r="G98" s="5">
        <v>-8.4519280000000094</v>
      </c>
      <c r="H98" s="20">
        <v>-8.9209119999999871</v>
      </c>
    </row>
    <row r="99" spans="1:12" ht="15.75" thickBot="1">
      <c r="A99" s="22" t="s">
        <v>297</v>
      </c>
      <c r="B99" s="23" t="s">
        <v>87</v>
      </c>
      <c r="C99" s="24" t="s">
        <v>154</v>
      </c>
      <c r="D99" s="23" t="s">
        <v>85</v>
      </c>
      <c r="E99" s="24" t="s">
        <v>84</v>
      </c>
      <c r="F99" s="23" t="s">
        <v>3</v>
      </c>
      <c r="G99" s="24" t="s">
        <v>109</v>
      </c>
      <c r="H99" s="23" t="s">
        <v>12</v>
      </c>
      <c r="J99" t="s">
        <v>312</v>
      </c>
      <c r="K99">
        <f>(K96-K97)/(-8)</f>
        <v>2.9727909999999937</v>
      </c>
    </row>
    <row r="100" spans="1:12">
      <c r="A100" s="4" t="s">
        <v>42</v>
      </c>
      <c r="B100" s="20">
        <v>-6.0484910000000127</v>
      </c>
      <c r="C100" s="5">
        <v>-4.6943410000000085</v>
      </c>
      <c r="D100" s="20">
        <v>-4.8876620000000344</v>
      </c>
      <c r="E100" s="5">
        <v>-6.0240380000000187</v>
      </c>
      <c r="F100" s="20">
        <v>-6.3315489999999954</v>
      </c>
      <c r="G100" s="5">
        <v>-5.9858569999999531</v>
      </c>
      <c r="H100" s="20">
        <v>-6.1960349999999949</v>
      </c>
    </row>
    <row r="101" spans="1:12">
      <c r="A101" s="4" t="s">
        <v>52</v>
      </c>
      <c r="B101" s="20">
        <v>-1.3642719999999713</v>
      </c>
      <c r="C101" s="5">
        <v>-1.7552830000000199</v>
      </c>
      <c r="D101" s="20">
        <v>-1.2801420000000121</v>
      </c>
      <c r="E101" s="5">
        <v>-1.8765359999999873</v>
      </c>
      <c r="F101" s="20">
        <v>-1.9923639999999523</v>
      </c>
      <c r="G101" s="5">
        <v>-1.7110389999999711</v>
      </c>
      <c r="H101" s="20">
        <v>-1.035966999999971</v>
      </c>
    </row>
    <row r="102" spans="1:12">
      <c r="A102" s="4" t="s">
        <v>43</v>
      </c>
      <c r="B102" s="20">
        <v>-3.8668159999999716</v>
      </c>
      <c r="C102" s="5">
        <v>-3.5563129999999887</v>
      </c>
      <c r="D102" s="20">
        <v>-3.0183289999999943</v>
      </c>
      <c r="E102" s="5">
        <v>-4.2917310000000271</v>
      </c>
      <c r="F102" s="20">
        <v>-4.7313929999999687</v>
      </c>
      <c r="G102" s="5">
        <v>-4.3935299999999984</v>
      </c>
      <c r="H102" s="20">
        <v>-4.3124770000000012</v>
      </c>
    </row>
    <row r="103" spans="1:12" ht="15.75" thickBot="1">
      <c r="A103" s="7" t="s">
        <v>53</v>
      </c>
      <c r="B103" s="21">
        <v>0.21906400000000303</v>
      </c>
      <c r="C103" s="8">
        <v>0.80105700000001434</v>
      </c>
      <c r="D103" s="21">
        <v>2.0759989999999675</v>
      </c>
      <c r="E103" s="8">
        <v>1.0512489999999843</v>
      </c>
      <c r="F103" s="21">
        <v>9.1083000000026004E-2</v>
      </c>
      <c r="G103" s="8">
        <v>1.0628430000000435</v>
      </c>
      <c r="H103" s="21">
        <v>0.35820599999999558</v>
      </c>
    </row>
    <row r="106" spans="1:12" ht="15.75" thickBot="1">
      <c r="A106" s="26" t="s">
        <v>182</v>
      </c>
    </row>
    <row r="107" spans="1:12" ht="15.75" thickBot="1">
      <c r="A107" s="22" t="s">
        <v>296</v>
      </c>
      <c r="B107" s="23" t="s">
        <v>87</v>
      </c>
      <c r="C107" s="24" t="s">
        <v>154</v>
      </c>
      <c r="D107" s="23" t="s">
        <v>85</v>
      </c>
      <c r="E107" s="24" t="s">
        <v>84</v>
      </c>
      <c r="F107" s="23" t="s">
        <v>3</v>
      </c>
      <c r="G107" s="24" t="s">
        <v>109</v>
      </c>
      <c r="H107" s="23" t="s">
        <v>12</v>
      </c>
    </row>
    <row r="108" spans="1:12">
      <c r="A108" s="1" t="s">
        <v>47</v>
      </c>
      <c r="B108" s="20">
        <v>-20.83665400000001</v>
      </c>
      <c r="C108" s="5">
        <v>-19.774982000000023</v>
      </c>
      <c r="D108" s="20">
        <v>-21.439110999999968</v>
      </c>
      <c r="E108" s="5">
        <v>-19.839216999999962</v>
      </c>
      <c r="F108" s="20">
        <v>-19.208471999999972</v>
      </c>
      <c r="G108" s="5">
        <v>-19.685159999999996</v>
      </c>
      <c r="H108" s="20">
        <v>-19.303077999999971</v>
      </c>
    </row>
    <row r="109" spans="1:12">
      <c r="A109" s="4" t="s">
        <v>48</v>
      </c>
      <c r="B109" s="20">
        <v>-16.647407999999984</v>
      </c>
      <c r="C109" s="5">
        <v>-16.757351000000028</v>
      </c>
      <c r="D109" s="20">
        <v>-17.053857999999991</v>
      </c>
      <c r="E109" s="5">
        <v>-16.297512999999981</v>
      </c>
      <c r="F109" s="20">
        <v>-16.110257999999988</v>
      </c>
      <c r="G109" s="5">
        <v>-16.124282999999991</v>
      </c>
      <c r="H109" s="20">
        <v>-15.929258000000004</v>
      </c>
      <c r="J109" t="s">
        <v>310</v>
      </c>
      <c r="K109">
        <f>MIN(B108:H110)</f>
        <v>-21.439110999999968</v>
      </c>
    </row>
    <row r="110" spans="1:12" ht="15.75" thickBot="1">
      <c r="A110" s="4" t="s">
        <v>49</v>
      </c>
      <c r="B110" s="20">
        <v>-13.908126999999979</v>
      </c>
      <c r="C110" s="5">
        <v>-14.693263000000002</v>
      </c>
      <c r="D110" s="20">
        <v>-15.071937999999989</v>
      </c>
      <c r="E110" s="5">
        <v>-14.028721999999959</v>
      </c>
      <c r="F110" s="20">
        <v>-13.441609999999969</v>
      </c>
      <c r="G110" s="5">
        <v>-14.088545999999951</v>
      </c>
      <c r="H110" s="20">
        <v>-14.493632999999988</v>
      </c>
      <c r="J110" t="s">
        <v>311</v>
      </c>
      <c r="K110">
        <f>MAX(B112:H116)</f>
        <v>2.6822399999999789</v>
      </c>
    </row>
    <row r="111" spans="1:12" ht="15.75" thickBot="1">
      <c r="A111" s="22" t="s">
        <v>297</v>
      </c>
      <c r="B111" s="23" t="s">
        <v>87</v>
      </c>
      <c r="C111" s="24" t="s">
        <v>154</v>
      </c>
      <c r="D111" s="23" t="s">
        <v>85</v>
      </c>
      <c r="E111" s="24" t="s">
        <v>84</v>
      </c>
      <c r="F111" s="23" t="s">
        <v>3</v>
      </c>
      <c r="G111" s="24" t="s">
        <v>109</v>
      </c>
      <c r="H111" s="23" t="s">
        <v>12</v>
      </c>
    </row>
    <row r="112" spans="1:12">
      <c r="A112" s="4" t="s">
        <v>51</v>
      </c>
      <c r="B112" s="20">
        <v>-9.5027019999999993</v>
      </c>
      <c r="C112" s="5">
        <v>-9.2659559999999601</v>
      </c>
      <c r="D112" s="20">
        <v>-8.8836810000000241</v>
      </c>
      <c r="E112" s="5">
        <v>-9.8060080000000198</v>
      </c>
      <c r="F112" s="20">
        <v>-10.143776000000001</v>
      </c>
      <c r="G112" s="5">
        <v>-10.123235000000022</v>
      </c>
      <c r="H112" s="20">
        <v>-10.100908000000004</v>
      </c>
      <c r="J112" t="s">
        <v>312</v>
      </c>
      <c r="K112">
        <f>(K109-K110)/(-8)</f>
        <v>3.0151688749999934</v>
      </c>
      <c r="L112" s="16"/>
    </row>
    <row r="113" spans="1:11">
      <c r="A113" s="4" t="s">
        <v>42</v>
      </c>
      <c r="B113" s="20">
        <v>-5.2755660000000262</v>
      </c>
      <c r="C113" s="5">
        <v>-6.4278019999999856</v>
      </c>
      <c r="D113" s="20">
        <v>-4.7387520000000336</v>
      </c>
      <c r="E113" s="5">
        <v>-5.848762000000022</v>
      </c>
      <c r="F113" s="20">
        <v>-6.4636530000000221</v>
      </c>
      <c r="G113" s="5">
        <v>-5.9567680000000109</v>
      </c>
      <c r="H113" s="20">
        <v>-5.6856820000000425</v>
      </c>
    </row>
    <row r="114" spans="1:11">
      <c r="A114" s="4" t="s">
        <v>52</v>
      </c>
      <c r="B114" s="20">
        <v>-1.0206939999999918</v>
      </c>
      <c r="C114" s="5">
        <v>-2.7144529999999918</v>
      </c>
      <c r="D114" s="20">
        <v>-0.98018100000001596</v>
      </c>
      <c r="E114" s="5">
        <v>-2.5601710000000253</v>
      </c>
      <c r="F114" s="20">
        <v>-2.9347650000000272</v>
      </c>
      <c r="G114" s="5">
        <v>-3.0560370000000034</v>
      </c>
      <c r="H114" s="20">
        <v>-3.8547190000000455</v>
      </c>
    </row>
    <row r="115" spans="1:11">
      <c r="A115" s="4" t="s">
        <v>43</v>
      </c>
      <c r="B115" s="20">
        <v>-2.9405750000000239</v>
      </c>
      <c r="C115" s="5">
        <v>-4.4915579999999977</v>
      </c>
      <c r="D115" s="20">
        <v>-2.6151370000000043</v>
      </c>
      <c r="E115" s="5">
        <v>-3.9390690000000177</v>
      </c>
      <c r="F115" s="20">
        <v>-4.5375890000000254</v>
      </c>
      <c r="G115" s="5">
        <v>-5.9589620000000423</v>
      </c>
      <c r="H115" s="20">
        <v>-4.3105680000000461</v>
      </c>
    </row>
    <row r="116" spans="1:11" ht="15.75" thickBot="1">
      <c r="A116" s="7" t="s">
        <v>53</v>
      </c>
      <c r="B116" s="21">
        <v>1.3641509999999926</v>
      </c>
      <c r="C116" s="8">
        <v>0.50096200000001545</v>
      </c>
      <c r="D116" s="21">
        <v>2.6822399999999789</v>
      </c>
      <c r="E116" s="8">
        <v>0.97063800000000811</v>
      </c>
      <c r="F116" s="21">
        <v>-0.34477900000001682</v>
      </c>
      <c r="G116" s="8">
        <v>0.54921899999999368</v>
      </c>
      <c r="H116" s="21">
        <v>1.0841699999999719</v>
      </c>
    </row>
    <row r="119" spans="1:11" ht="15.75" thickBot="1">
      <c r="A119" s="26" t="s">
        <v>183</v>
      </c>
    </row>
    <row r="120" spans="1:11" ht="15.75" thickBot="1">
      <c r="A120" s="1" t="s">
        <v>296</v>
      </c>
      <c r="B120" s="23" t="s">
        <v>87</v>
      </c>
      <c r="C120" s="24" t="s">
        <v>154</v>
      </c>
      <c r="D120" s="23" t="s">
        <v>85</v>
      </c>
      <c r="E120" s="24" t="s">
        <v>84</v>
      </c>
      <c r="F120" s="23" t="s">
        <v>3</v>
      </c>
      <c r="G120" s="24" t="s">
        <v>109</v>
      </c>
      <c r="H120" s="23" t="s">
        <v>12</v>
      </c>
    </row>
    <row r="121" spans="1:11">
      <c r="A121" s="1" t="s">
        <v>44</v>
      </c>
      <c r="B121" s="20">
        <v>-18.45939700000001</v>
      </c>
      <c r="C121" s="5">
        <v>-17.255913000000007</v>
      </c>
      <c r="D121" s="20">
        <v>-19.312062000000012</v>
      </c>
      <c r="E121" s="5">
        <v>-17.53573200000001</v>
      </c>
      <c r="F121" s="20">
        <v>-17.119378999999995</v>
      </c>
      <c r="G121" s="5">
        <v>-17.69983400000001</v>
      </c>
      <c r="H121" s="20">
        <v>-17.387141999999997</v>
      </c>
    </row>
    <row r="122" spans="1:11" ht="15.75" thickBot="1">
      <c r="A122" s="4" t="s">
        <v>45</v>
      </c>
      <c r="B122" s="20">
        <v>-11.600188000000017</v>
      </c>
      <c r="C122" s="5">
        <v>-12.726954000000006</v>
      </c>
      <c r="D122" s="20">
        <v>-13.420310000000015</v>
      </c>
      <c r="E122" s="5">
        <v>-11.652601000000004</v>
      </c>
      <c r="F122" s="20">
        <v>-10.890917999999999</v>
      </c>
      <c r="G122" s="5">
        <v>-11.791268000000002</v>
      </c>
      <c r="H122" s="20">
        <v>-12.134709000000001</v>
      </c>
      <c r="J122" t="s">
        <v>310</v>
      </c>
      <c r="K122">
        <f>MIN(B121:H122)</f>
        <v>-19.312062000000012</v>
      </c>
    </row>
    <row r="123" spans="1:11" ht="15.75" thickBot="1">
      <c r="A123" s="22" t="s">
        <v>297</v>
      </c>
      <c r="B123" s="23" t="s">
        <v>87</v>
      </c>
      <c r="C123" s="24" t="s">
        <v>154</v>
      </c>
      <c r="D123" s="23" t="s">
        <v>85</v>
      </c>
      <c r="E123" s="24" t="s">
        <v>84</v>
      </c>
      <c r="F123" s="23" t="s">
        <v>3</v>
      </c>
      <c r="G123" s="24" t="s">
        <v>109</v>
      </c>
      <c r="H123" s="23" t="s">
        <v>12</v>
      </c>
      <c r="J123" t="s">
        <v>311</v>
      </c>
      <c r="K123">
        <f>MAX(B124:H127)</f>
        <v>6.2888790000000085</v>
      </c>
    </row>
    <row r="124" spans="1:11">
      <c r="A124" s="4" t="s">
        <v>47</v>
      </c>
      <c r="B124" s="20">
        <v>-6.1505009999999913</v>
      </c>
      <c r="C124" s="5">
        <v>-5.8861449999999991</v>
      </c>
      <c r="D124" s="20">
        <v>-5.6551759999999831</v>
      </c>
      <c r="E124" s="5">
        <v>-6.6080749999999853</v>
      </c>
      <c r="F124" s="20">
        <v>-7.0964879999999937</v>
      </c>
      <c r="G124" s="5">
        <v>-7.0209470000000067</v>
      </c>
      <c r="H124" s="20">
        <v>-7.0044729999999902</v>
      </c>
    </row>
    <row r="125" spans="1:11">
      <c r="A125" s="4" t="s">
        <v>48</v>
      </c>
      <c r="B125" s="20">
        <v>-2.9314399999999807</v>
      </c>
      <c r="C125" s="5">
        <v>-3.6336839999999881</v>
      </c>
      <c r="D125" s="20">
        <v>-2.776048000000003</v>
      </c>
      <c r="E125" s="5">
        <v>-3.8923989999999833</v>
      </c>
      <c r="F125" s="20">
        <v>-4.1396980000000099</v>
      </c>
      <c r="G125" s="5">
        <v>-4.1360499999999973</v>
      </c>
      <c r="H125" s="20">
        <v>-3.9062440000000009</v>
      </c>
      <c r="J125" t="s">
        <v>312</v>
      </c>
      <c r="K125">
        <f>(K122-K123)/(-6)</f>
        <v>4.2668235000000037</v>
      </c>
    </row>
    <row r="126" spans="1:11">
      <c r="A126" s="4" t="s">
        <v>49</v>
      </c>
      <c r="B126" s="20">
        <v>1.169618000000014</v>
      </c>
      <c r="C126" s="5">
        <v>-0.11050099999999929</v>
      </c>
      <c r="D126" s="20">
        <v>1.0904310000000237</v>
      </c>
      <c r="E126" s="5">
        <v>-0.51610999999999763</v>
      </c>
      <c r="F126" s="20">
        <v>-0.69797400000000209</v>
      </c>
      <c r="G126" s="5">
        <v>-0.96228599999999176</v>
      </c>
      <c r="H126" s="20">
        <v>-1.5306989999999985</v>
      </c>
    </row>
    <row r="127" spans="1:11" ht="15.75" thickBot="1">
      <c r="A127" s="7" t="s">
        <v>51</v>
      </c>
      <c r="B127" s="21">
        <v>5.4097690000000114</v>
      </c>
      <c r="C127" s="8">
        <v>4.7370030000000156</v>
      </c>
      <c r="D127" s="21">
        <v>6.2888790000000085</v>
      </c>
      <c r="E127" s="8">
        <v>5.0365280000000041</v>
      </c>
      <c r="F127" s="21">
        <v>3.7715460000000007</v>
      </c>
      <c r="G127" s="8">
        <v>4.6535790000000077</v>
      </c>
      <c r="H127" s="21">
        <v>5.1016350000000017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22"/>
  <sheetViews>
    <sheetView tabSelected="1" workbookViewId="0">
      <selection activeCell="K11" sqref="K11"/>
    </sheetView>
  </sheetViews>
  <sheetFormatPr defaultRowHeight="15"/>
  <cols>
    <col min="1" max="1" width="14.5703125" bestFit="1" customWidth="1"/>
  </cols>
  <sheetData>
    <row r="1" spans="1:11" ht="15.75" thickBot="1">
      <c r="A1" s="26" t="s">
        <v>0</v>
      </c>
    </row>
    <row r="2" spans="1:11" ht="15.75" thickBot="1">
      <c r="A2" s="22" t="s">
        <v>296</v>
      </c>
      <c r="B2" s="23" t="s">
        <v>87</v>
      </c>
      <c r="C2" s="24" t="s">
        <v>154</v>
      </c>
      <c r="D2" s="23" t="s">
        <v>85</v>
      </c>
      <c r="E2" s="24" t="s">
        <v>84</v>
      </c>
      <c r="F2" s="23" t="s">
        <v>3</v>
      </c>
      <c r="G2" s="24" t="s">
        <v>109</v>
      </c>
      <c r="H2" s="23" t="s">
        <v>12</v>
      </c>
    </row>
    <row r="3" spans="1:11">
      <c r="A3" s="13" t="s">
        <v>29</v>
      </c>
      <c r="B3" s="20">
        <v>-11.729467999999997</v>
      </c>
      <c r="C3" s="5">
        <v>-11.771649999999909</v>
      </c>
      <c r="D3" s="20">
        <v>-13.196916999999985</v>
      </c>
      <c r="E3" s="5">
        <v>-11.279111000000057</v>
      </c>
      <c r="F3" s="20">
        <v>-10.419228000000203</v>
      </c>
      <c r="G3" s="5">
        <v>-11.891511000000037</v>
      </c>
      <c r="H3" s="20">
        <v>-11.73029600000018</v>
      </c>
    </row>
    <row r="4" spans="1:11">
      <c r="A4" s="13" t="s">
        <v>30</v>
      </c>
      <c r="B4" s="20">
        <v>-10.000851000000011</v>
      </c>
      <c r="C4" s="5">
        <v>-10.834276999999929</v>
      </c>
      <c r="D4" s="20">
        <v>-11.164793000000145</v>
      </c>
      <c r="E4" s="5">
        <v>-9.6999129999999241</v>
      </c>
      <c r="F4" s="20">
        <v>-10.438299000000143</v>
      </c>
      <c r="G4" s="5">
        <v>-9.8281039999999393</v>
      </c>
      <c r="H4" s="20">
        <v>-9.7823789999999917</v>
      </c>
      <c r="J4" t="s">
        <v>310</v>
      </c>
      <c r="K4">
        <f>MIN(B3:H7)</f>
        <v>-13.196916999999985</v>
      </c>
    </row>
    <row r="5" spans="1:11">
      <c r="A5" s="13" t="s">
        <v>31</v>
      </c>
      <c r="B5" s="20">
        <v>-8.0791520000000219</v>
      </c>
      <c r="C5" s="5">
        <v>-9.5449539999999615</v>
      </c>
      <c r="D5" s="20">
        <v>-9.2871560000000954</v>
      </c>
      <c r="E5" s="5">
        <v>-8.133869999999888</v>
      </c>
      <c r="F5" s="20">
        <v>-7.8676669999999831</v>
      </c>
      <c r="G5" s="5">
        <v>-8.4348069999998643</v>
      </c>
      <c r="H5" s="20">
        <v>-8.3866400000001704</v>
      </c>
      <c r="J5" t="s">
        <v>311</v>
      </c>
      <c r="K5">
        <f>MAX(B9:H14)</f>
        <v>2.0529129999999896</v>
      </c>
    </row>
    <row r="6" spans="1:11">
      <c r="A6" s="13" t="s">
        <v>32</v>
      </c>
      <c r="B6" s="20">
        <v>-7.5988319999999021</v>
      </c>
      <c r="C6" s="5">
        <v>-9.1672179999998207</v>
      </c>
      <c r="D6" s="20">
        <v>-8.6290230000001884</v>
      </c>
      <c r="E6" s="5">
        <v>-7.6621900000000096</v>
      </c>
      <c r="F6" s="20">
        <v>-7.7054600000001301</v>
      </c>
      <c r="G6" s="5">
        <v>-7.815262999999959</v>
      </c>
      <c r="H6" s="20">
        <v>-7.710173000000168</v>
      </c>
    </row>
    <row r="7" spans="1:11" ht="15.75" thickBot="1">
      <c r="A7" s="13" t="s">
        <v>33</v>
      </c>
      <c r="B7" s="20">
        <v>-8.5737140000001091</v>
      </c>
      <c r="C7" s="5">
        <v>-9.4405809999998382</v>
      </c>
      <c r="D7" s="20">
        <v>-9.3465419999999995</v>
      </c>
      <c r="E7" s="5">
        <v>-8.4173869999999624</v>
      </c>
      <c r="F7" s="20">
        <v>-8.6436240000000453</v>
      </c>
      <c r="G7" s="5">
        <v>-8.7187079999998787</v>
      </c>
      <c r="H7" s="20">
        <v>-8.9239790000001449</v>
      </c>
      <c r="J7" t="s">
        <v>312</v>
      </c>
      <c r="K7">
        <f>(K4-K5)/(-11)</f>
        <v>1.3863481818181795</v>
      </c>
    </row>
    <row r="8" spans="1:11" ht="15.75" thickBot="1">
      <c r="A8" s="25" t="s">
        <v>297</v>
      </c>
      <c r="B8" s="23" t="s">
        <v>87</v>
      </c>
      <c r="C8" s="24" t="s">
        <v>154</v>
      </c>
      <c r="D8" s="23" t="s">
        <v>85</v>
      </c>
      <c r="E8" s="24" t="s">
        <v>84</v>
      </c>
      <c r="F8" s="23" t="s">
        <v>3</v>
      </c>
      <c r="G8" s="24" t="s">
        <v>109</v>
      </c>
      <c r="H8" s="23" t="s">
        <v>12</v>
      </c>
    </row>
    <row r="9" spans="1:11">
      <c r="A9" s="13" t="s">
        <v>18</v>
      </c>
      <c r="B9" s="20">
        <v>-2.6717009999999846</v>
      </c>
      <c r="C9" s="5">
        <v>-2.7003770000001168</v>
      </c>
      <c r="D9" s="20">
        <v>-3.9966679999999997</v>
      </c>
      <c r="E9" s="5">
        <v>-4.3100690000001123</v>
      </c>
      <c r="F9" s="20">
        <v>-3.9316349999999147</v>
      </c>
      <c r="G9" s="5">
        <v>-4.9041039999999612</v>
      </c>
      <c r="H9" s="20">
        <v>-4.7075669999999263</v>
      </c>
    </row>
    <row r="10" spans="1:11">
      <c r="A10" s="13" t="s">
        <v>13</v>
      </c>
      <c r="B10" s="20">
        <v>-2.1066949999999451</v>
      </c>
      <c r="C10" s="5">
        <v>-2.6573359999999866</v>
      </c>
      <c r="D10" s="20">
        <v>-2.9921209999999974</v>
      </c>
      <c r="E10" s="5">
        <v>-3.4793070000000625</v>
      </c>
      <c r="F10" s="20">
        <v>-3.8852289999999812</v>
      </c>
      <c r="G10" s="5">
        <v>-3.4263989999999467</v>
      </c>
      <c r="H10" s="20">
        <v>-3.2657689999998638</v>
      </c>
    </row>
    <row r="11" spans="1:11">
      <c r="A11" s="13" t="s">
        <v>20</v>
      </c>
      <c r="B11" s="20">
        <v>0.50607599999989361</v>
      </c>
      <c r="C11" s="5">
        <v>-0.741408999999976</v>
      </c>
      <c r="D11" s="20">
        <v>-0.44285500000000866</v>
      </c>
      <c r="E11" s="5">
        <v>-1.3560509999999795</v>
      </c>
      <c r="F11" s="20">
        <v>-1.5931759999998576</v>
      </c>
      <c r="G11" s="5">
        <v>-1.5395849999999882</v>
      </c>
      <c r="H11" s="20">
        <v>-1.3066589999998541</v>
      </c>
    </row>
    <row r="12" spans="1:11">
      <c r="A12" s="13" t="s">
        <v>19</v>
      </c>
      <c r="B12" s="20">
        <v>1.1262630000001081</v>
      </c>
      <c r="C12" s="5">
        <v>-0.12841100000014194</v>
      </c>
      <c r="D12" s="20">
        <v>0.36692200000015873</v>
      </c>
      <c r="E12" s="5">
        <v>-0.57995499999992717</v>
      </c>
      <c r="F12" s="20">
        <v>-1.1816739999999299</v>
      </c>
      <c r="G12" s="5">
        <v>-0.48880800000006275</v>
      </c>
      <c r="H12" s="20">
        <v>-0.10353199999985918</v>
      </c>
    </row>
    <row r="13" spans="1:11">
      <c r="A13" s="13" t="s">
        <v>16</v>
      </c>
      <c r="B13" s="20">
        <v>2.0529129999999896</v>
      </c>
      <c r="C13" s="5">
        <v>0.48321299999997791</v>
      </c>
      <c r="D13" s="20">
        <v>1.30600000000004</v>
      </c>
      <c r="E13" s="5">
        <v>0.173862999999983</v>
      </c>
      <c r="F13" s="20">
        <v>-0.35565699999983735</v>
      </c>
      <c r="G13" s="5">
        <v>0.18292500000006839</v>
      </c>
      <c r="H13" s="20">
        <v>0.51942900000017289</v>
      </c>
    </row>
    <row r="14" spans="1:11" ht="15.75" thickBot="1">
      <c r="A14" s="14" t="s">
        <v>17</v>
      </c>
      <c r="B14" s="21">
        <v>-1.0394750000000386</v>
      </c>
      <c r="C14" s="8">
        <v>-1.2458310000001802</v>
      </c>
      <c r="D14" s="21">
        <v>-1.600624999999809</v>
      </c>
      <c r="E14" s="8">
        <v>-2.4324269999999615</v>
      </c>
      <c r="F14" s="21">
        <v>-3.2154689999999846</v>
      </c>
      <c r="G14" s="8">
        <v>-2.5846160000000964</v>
      </c>
      <c r="H14" s="21">
        <v>-2.8154279999998835</v>
      </c>
    </row>
    <row r="17" spans="1:11" ht="15.75" thickBot="1">
      <c r="A17" s="26" t="s">
        <v>15</v>
      </c>
    </row>
    <row r="18" spans="1:11" ht="15.75" thickBot="1">
      <c r="A18" s="1" t="s">
        <v>296</v>
      </c>
      <c r="B18" s="23" t="s">
        <v>87</v>
      </c>
      <c r="C18" s="24" t="s">
        <v>154</v>
      </c>
      <c r="D18" s="23" t="s">
        <v>85</v>
      </c>
      <c r="E18" s="24" t="s">
        <v>84</v>
      </c>
      <c r="F18" s="23" t="s">
        <v>3</v>
      </c>
      <c r="G18" s="24" t="s">
        <v>109</v>
      </c>
      <c r="H18" s="23" t="s">
        <v>12</v>
      </c>
    </row>
    <row r="19" spans="1:11">
      <c r="A19" s="12" t="s">
        <v>51</v>
      </c>
      <c r="B19" s="20">
        <v>-23.089279999999917</v>
      </c>
      <c r="C19" s="5">
        <v>-22.10889300000008</v>
      </c>
      <c r="D19" s="20">
        <v>-24.435005000000046</v>
      </c>
      <c r="E19" s="5">
        <v>-21.734058999999888</v>
      </c>
      <c r="F19" s="20">
        <v>-21.280526999999893</v>
      </c>
      <c r="G19" s="5">
        <v>-22.113844000000199</v>
      </c>
      <c r="H19" s="20">
        <v>-22.640169000000014</v>
      </c>
    </row>
    <row r="20" spans="1:11">
      <c r="A20" s="13" t="s">
        <v>42</v>
      </c>
      <c r="B20" s="20">
        <v>-17.418335999999954</v>
      </c>
      <c r="C20" s="5">
        <v>-22.159387000000152</v>
      </c>
      <c r="D20" s="20">
        <v>-18.764732999999978</v>
      </c>
      <c r="E20" s="5">
        <v>-18.152730999999903</v>
      </c>
      <c r="F20" s="20">
        <v>-17.065018999999893</v>
      </c>
      <c r="G20" s="5">
        <v>-22.134628000000021</v>
      </c>
      <c r="H20" s="20">
        <v>-22.701551999999992</v>
      </c>
      <c r="J20" t="s">
        <v>310</v>
      </c>
      <c r="K20">
        <f>MIN(B19:H23)</f>
        <v>-24.435005000000046</v>
      </c>
    </row>
    <row r="21" spans="1:11">
      <c r="A21" s="13" t="s">
        <v>52</v>
      </c>
      <c r="B21" s="20">
        <v>-18.640150999999832</v>
      </c>
      <c r="C21" s="5">
        <v>-18.496251000000029</v>
      </c>
      <c r="D21" s="20">
        <v>-20.251563000000033</v>
      </c>
      <c r="E21" s="5">
        <v>-18.119648999999981</v>
      </c>
      <c r="F21" s="20">
        <v>-17.146637000000055</v>
      </c>
      <c r="G21" s="5">
        <v>-18.872278000000051</v>
      </c>
      <c r="H21" s="20">
        <v>-18.492852999999968</v>
      </c>
      <c r="J21" t="s">
        <v>311</v>
      </c>
      <c r="K21">
        <f>MAX(B25:H29)</f>
        <v>-5.3468360000001667</v>
      </c>
    </row>
    <row r="22" spans="1:11">
      <c r="A22" s="13" t="s">
        <v>43</v>
      </c>
      <c r="B22" s="20">
        <v>-15.999345999999832</v>
      </c>
      <c r="C22" s="5">
        <v>-17.174758000000111</v>
      </c>
      <c r="D22" s="20">
        <v>-17.370783000000074</v>
      </c>
      <c r="E22" s="5">
        <v>-16.016807999999855</v>
      </c>
      <c r="F22" s="20">
        <v>-17.064429999999902</v>
      </c>
      <c r="G22" s="5">
        <v>-18.884848000000147</v>
      </c>
      <c r="H22" s="20">
        <v>-16.280357999999978</v>
      </c>
    </row>
    <row r="23" spans="1:11" ht="15.75" thickBot="1">
      <c r="A23" s="13" t="s">
        <v>53</v>
      </c>
      <c r="B23" s="20">
        <v>-14.283093000000008</v>
      </c>
      <c r="C23" s="5">
        <v>-15.406468000000132</v>
      </c>
      <c r="D23" s="20">
        <v>-15.179442999999992</v>
      </c>
      <c r="E23" s="5">
        <v>-14.23744899999997</v>
      </c>
      <c r="F23" s="20">
        <v>-14.442763999999897</v>
      </c>
      <c r="G23" s="5">
        <v>-14.655367000000069</v>
      </c>
      <c r="H23" s="20">
        <v>-14.776605999999902</v>
      </c>
      <c r="J23" t="s">
        <v>312</v>
      </c>
      <c r="K23">
        <f>(K20+K21)/(-10)</f>
        <v>2.9781841000000213</v>
      </c>
    </row>
    <row r="24" spans="1:11" ht="15.75" thickBot="1">
      <c r="A24" s="25" t="s">
        <v>297</v>
      </c>
      <c r="B24" s="23" t="s">
        <v>87</v>
      </c>
      <c r="C24" s="24" t="s">
        <v>154</v>
      </c>
      <c r="D24" s="23" t="s">
        <v>85</v>
      </c>
      <c r="E24" s="24" t="s">
        <v>84</v>
      </c>
      <c r="F24" s="23" t="s">
        <v>3</v>
      </c>
      <c r="G24" s="24" t="s">
        <v>109</v>
      </c>
      <c r="H24" s="23" t="s">
        <v>12</v>
      </c>
    </row>
    <row r="25" spans="1:11">
      <c r="A25" s="13" t="s">
        <v>29</v>
      </c>
      <c r="B25" s="20">
        <v>-8.0157760000001872</v>
      </c>
      <c r="C25" s="5">
        <v>-8.1802079999999933</v>
      </c>
      <c r="D25" s="20">
        <v>-9.4372670000000198</v>
      </c>
      <c r="E25" s="5">
        <v>-9.9137319999999818</v>
      </c>
      <c r="F25" s="20">
        <v>-9.4860610000000634</v>
      </c>
      <c r="G25" s="5">
        <v>-10.756197999999813</v>
      </c>
      <c r="H25" s="20">
        <v>-10.488573999999971</v>
      </c>
    </row>
    <row r="26" spans="1:11">
      <c r="A26" s="13" t="s">
        <v>30</v>
      </c>
      <c r="B26" s="20">
        <v>-7.9172750000000178</v>
      </c>
      <c r="C26" s="5">
        <v>-8.7819899999999507</v>
      </c>
      <c r="D26" s="20">
        <v>-9.1821840000000066</v>
      </c>
      <c r="E26" s="5">
        <v>-9.8308240000001206</v>
      </c>
      <c r="F26" s="20">
        <v>-9.3969770000001063</v>
      </c>
      <c r="G26" s="5">
        <v>-10.070377999999891</v>
      </c>
      <c r="H26" s="20">
        <v>-9.9783990000000813</v>
      </c>
    </row>
    <row r="27" spans="1:11">
      <c r="A27" s="13" t="s">
        <v>31</v>
      </c>
      <c r="B27" s="20">
        <v>-5.9387810000000627</v>
      </c>
      <c r="C27" s="5">
        <v>-7.057405000000017</v>
      </c>
      <c r="D27" s="20">
        <v>-6.8935719999999492</v>
      </c>
      <c r="E27" s="5">
        <v>-8.0673209999999926</v>
      </c>
      <c r="F27" s="20">
        <v>-8.3330690000000232</v>
      </c>
      <c r="G27" s="5">
        <v>-8.4452299999998104</v>
      </c>
      <c r="H27" s="20">
        <v>-8.1957460000000992</v>
      </c>
    </row>
    <row r="28" spans="1:11">
      <c r="A28" s="13" t="s">
        <v>32</v>
      </c>
      <c r="B28" s="20">
        <v>-5.3468360000001667</v>
      </c>
      <c r="C28" s="5">
        <v>-6.6501859999998487</v>
      </c>
      <c r="D28" s="20">
        <v>-6.2438090000000557</v>
      </c>
      <c r="E28" s="5">
        <v>-7.2890139999999519</v>
      </c>
      <c r="F28" s="20">
        <v>-7.8149069999999483</v>
      </c>
      <c r="G28" s="5">
        <v>-7.3860179999999218</v>
      </c>
      <c r="H28" s="20">
        <v>-6.9581610000000182</v>
      </c>
    </row>
    <row r="29" spans="1:11" ht="15.75" thickBot="1">
      <c r="A29" s="14" t="s">
        <v>33</v>
      </c>
      <c r="B29" s="21">
        <v>-5.6599100000000817</v>
      </c>
      <c r="C29" s="8">
        <v>-6.1421559999998863</v>
      </c>
      <c r="D29" s="21">
        <v>-6.2740180000000692</v>
      </c>
      <c r="E29" s="8">
        <v>-7.3641939999999977</v>
      </c>
      <c r="F29" s="21">
        <v>-8.2061060000000907</v>
      </c>
      <c r="G29" s="8">
        <v>-7.7078979999998865</v>
      </c>
      <c r="H29" s="21">
        <v>-8.0045709999999417</v>
      </c>
    </row>
    <row r="32" spans="1:11" ht="15.75" thickBot="1">
      <c r="A32" s="26" t="s">
        <v>155</v>
      </c>
    </row>
    <row r="33" spans="1:11" ht="15.75" thickBot="1">
      <c r="A33" s="1" t="s">
        <v>296</v>
      </c>
      <c r="B33" s="23" t="s">
        <v>87</v>
      </c>
      <c r="C33" s="24" t="s">
        <v>154</v>
      </c>
      <c r="D33" s="23" t="s">
        <v>85</v>
      </c>
      <c r="E33" s="24" t="s">
        <v>84</v>
      </c>
      <c r="F33" s="23" t="s">
        <v>3</v>
      </c>
      <c r="G33" s="24" t="s">
        <v>109</v>
      </c>
      <c r="H33" s="23" t="s">
        <v>12</v>
      </c>
    </row>
    <row r="34" spans="1:11">
      <c r="A34" s="12" t="s">
        <v>51</v>
      </c>
      <c r="B34" s="20">
        <v>-12.16374200000007</v>
      </c>
      <c r="C34" s="5">
        <v>-10.352600000000052</v>
      </c>
      <c r="D34" s="20">
        <v>-12.893993000000023</v>
      </c>
      <c r="E34" s="5">
        <v>-10.17247999999995</v>
      </c>
      <c r="F34" s="20">
        <v>-9.3470459999999775</v>
      </c>
      <c r="G34" s="5">
        <v>-9.8844819999999345</v>
      </c>
      <c r="H34" s="20">
        <v>-10.600063999999975</v>
      </c>
    </row>
    <row r="35" spans="1:11">
      <c r="A35" s="13" t="s">
        <v>42</v>
      </c>
      <c r="B35" s="20">
        <v>-6.4784020000000737</v>
      </c>
      <c r="C35" s="5">
        <v>-6.8699380000000474</v>
      </c>
      <c r="D35" s="20">
        <v>-7.5513320000000022</v>
      </c>
      <c r="E35" s="5">
        <v>-5.589136999999937</v>
      </c>
      <c r="F35" s="20">
        <v>-5.4718980000000101</v>
      </c>
      <c r="G35" s="5">
        <v>-5.6039899999999534</v>
      </c>
      <c r="H35" s="20">
        <v>-5.2149429999999484</v>
      </c>
      <c r="J35" t="s">
        <v>310</v>
      </c>
      <c r="K35">
        <f>MIN(B34:H38)</f>
        <v>-12.893993000000023</v>
      </c>
    </row>
    <row r="36" spans="1:11">
      <c r="A36" s="13" t="s">
        <v>52</v>
      </c>
      <c r="B36" s="20">
        <v>-6.3477000000000317</v>
      </c>
      <c r="C36" s="5">
        <v>-6.2855720000000019</v>
      </c>
      <c r="D36" s="20">
        <v>-7.4392820000000484</v>
      </c>
      <c r="E36" s="5">
        <v>-5.4664070000000038</v>
      </c>
      <c r="F36" s="20">
        <v>-4.3928280000000086</v>
      </c>
      <c r="G36" s="5">
        <v>-5.5350879999999734</v>
      </c>
      <c r="H36" s="20">
        <v>-5.0007979999999179</v>
      </c>
      <c r="J36" t="s">
        <v>311</v>
      </c>
      <c r="K36">
        <f>MAX(B40:H44)</f>
        <v>6.8616729999999961</v>
      </c>
    </row>
    <row r="37" spans="1:11">
      <c r="A37" s="13" t="s">
        <v>43</v>
      </c>
      <c r="B37" s="20">
        <v>-4.8367300000001023</v>
      </c>
      <c r="C37" s="5">
        <v>-5.5337729999999965</v>
      </c>
      <c r="D37" s="20">
        <v>-5.3257210000000441</v>
      </c>
      <c r="E37" s="5">
        <v>-5.5779819999999063</v>
      </c>
      <c r="F37" s="20">
        <v>-4.0468090000000529</v>
      </c>
      <c r="G37" s="5">
        <v>-5.5693359999999075</v>
      </c>
      <c r="H37" s="20">
        <v>-3.9855679999999438</v>
      </c>
    </row>
    <row r="38" spans="1:11" ht="15.75" thickBot="1">
      <c r="A38" s="13" t="s">
        <v>53</v>
      </c>
      <c r="B38" s="20">
        <v>-2.8978410000000849</v>
      </c>
      <c r="C38" s="5">
        <v>-3.9659550000000081</v>
      </c>
      <c r="D38" s="20">
        <v>-2.5009810000000243</v>
      </c>
      <c r="E38" s="5">
        <v>-1.8084599999999682</v>
      </c>
      <c r="F38" s="20">
        <v>-2.0572029999999586</v>
      </c>
      <c r="G38" s="5">
        <v>-1.8047129999999925</v>
      </c>
      <c r="H38" s="20">
        <v>-2.023052000000007</v>
      </c>
      <c r="J38" t="s">
        <v>312</v>
      </c>
      <c r="K38">
        <f>(K35-K36)/(-10)</f>
        <v>1.9755666000000018</v>
      </c>
    </row>
    <row r="39" spans="1:11" ht="15.75" thickBot="1">
      <c r="A39" s="25" t="s">
        <v>297</v>
      </c>
      <c r="B39" s="23" t="s">
        <v>87</v>
      </c>
      <c r="C39" s="24" t="s">
        <v>154</v>
      </c>
      <c r="D39" s="23" t="s">
        <v>85</v>
      </c>
      <c r="E39" s="24" t="s">
        <v>84</v>
      </c>
      <c r="F39" s="23" t="s">
        <v>3</v>
      </c>
      <c r="G39" s="24" t="s">
        <v>109</v>
      </c>
      <c r="H39" s="23" t="s">
        <v>12</v>
      </c>
    </row>
    <row r="40" spans="1:11">
      <c r="A40" s="13" t="s">
        <v>29</v>
      </c>
      <c r="B40" s="20">
        <v>5.0517160000000558</v>
      </c>
      <c r="C40" s="5">
        <v>5.2904469999999719</v>
      </c>
      <c r="D40" s="20">
        <v>4.3503690000000006</v>
      </c>
      <c r="E40" s="5">
        <v>3.6444480000000112</v>
      </c>
      <c r="F40" s="20">
        <v>4.0128349999999955</v>
      </c>
      <c r="G40" s="5">
        <v>3.3188940000000002</v>
      </c>
      <c r="H40" s="20">
        <v>3.6428489999999556</v>
      </c>
    </row>
    <row r="41" spans="1:11">
      <c r="A41" s="13" t="s">
        <v>30</v>
      </c>
      <c r="B41" s="20">
        <v>2.7690420000000131</v>
      </c>
      <c r="C41" s="5">
        <v>3.564418000000046</v>
      </c>
      <c r="D41" s="20">
        <v>2.6941920000000437</v>
      </c>
      <c r="E41" s="5">
        <v>1.8718900000000076</v>
      </c>
      <c r="F41" s="20">
        <v>1.4510539999999992</v>
      </c>
      <c r="G41" s="5">
        <v>3.4600279999999657</v>
      </c>
      <c r="H41" s="20">
        <v>2.0588490000000093</v>
      </c>
    </row>
    <row r="42" spans="1:11">
      <c r="A42" s="13" t="s">
        <v>31</v>
      </c>
      <c r="B42" s="20">
        <v>5.1359580000000733</v>
      </c>
      <c r="C42" s="5">
        <v>5.0254240000000436</v>
      </c>
      <c r="D42" s="20">
        <v>5.0089679999999817</v>
      </c>
      <c r="E42" s="5">
        <v>3.8538989999999558</v>
      </c>
      <c r="F42" s="20">
        <v>4.1539010000000189</v>
      </c>
      <c r="G42" s="5">
        <v>3.7819690000000037</v>
      </c>
      <c r="H42" s="20">
        <v>3.9650469999999132</v>
      </c>
    </row>
    <row r="43" spans="1:11">
      <c r="A43" s="13" t="s">
        <v>32</v>
      </c>
      <c r="B43" s="20">
        <v>4.9175500000000056</v>
      </c>
      <c r="C43" s="5">
        <v>4.620127000000025</v>
      </c>
      <c r="D43" s="20">
        <v>4.8836770000000342</v>
      </c>
      <c r="E43" s="5">
        <v>4.0103050000000167</v>
      </c>
      <c r="F43" s="20">
        <v>3.5512340000000222</v>
      </c>
      <c r="G43" s="5">
        <v>4.1054129999999986</v>
      </c>
      <c r="H43" s="20">
        <v>4.4398419999999987</v>
      </c>
    </row>
    <row r="44" spans="1:11" ht="15.75" thickBot="1">
      <c r="A44" s="14" t="s">
        <v>33</v>
      </c>
      <c r="B44" s="21">
        <v>6.1764390000000731</v>
      </c>
      <c r="C44" s="8">
        <v>6.815796999999975</v>
      </c>
      <c r="D44" s="21">
        <v>6.8616729999999961</v>
      </c>
      <c r="E44" s="8">
        <v>5.6095929999999044</v>
      </c>
      <c r="F44" s="21">
        <v>4.8889759999999569</v>
      </c>
      <c r="G44" s="8">
        <v>5.4661639999999352</v>
      </c>
      <c r="H44" s="21">
        <v>4.9486309999999776</v>
      </c>
    </row>
    <row r="47" spans="1:11" ht="15.75" thickBot="1">
      <c r="A47" s="26" t="s">
        <v>111</v>
      </c>
    </row>
    <row r="48" spans="1:11" ht="15.75" thickBot="1">
      <c r="A48" s="1" t="s">
        <v>296</v>
      </c>
      <c r="B48" s="23" t="s">
        <v>87</v>
      </c>
      <c r="C48" s="24" t="s">
        <v>154</v>
      </c>
      <c r="D48" s="23" t="s">
        <v>85</v>
      </c>
      <c r="E48" s="24" t="s">
        <v>84</v>
      </c>
      <c r="F48" s="23" t="s">
        <v>3</v>
      </c>
      <c r="G48" s="24" t="s">
        <v>109</v>
      </c>
      <c r="H48" s="23" t="s">
        <v>12</v>
      </c>
    </row>
    <row r="49" spans="1:11">
      <c r="A49" s="12" t="s">
        <v>51</v>
      </c>
      <c r="B49" s="20">
        <v>-15.588436999999999</v>
      </c>
      <c r="C49" s="5">
        <v>-14.236310000000003</v>
      </c>
      <c r="D49" s="20">
        <v>-16.22749500000009</v>
      </c>
      <c r="E49" s="5">
        <v>-14.76562899999999</v>
      </c>
      <c r="F49" s="20">
        <v>-14.479087999999933</v>
      </c>
      <c r="G49" s="5">
        <v>-15.023474999999962</v>
      </c>
      <c r="H49" s="20">
        <v>-14.739936000000057</v>
      </c>
    </row>
    <row r="50" spans="1:11">
      <c r="A50" s="13" t="s">
        <v>42</v>
      </c>
      <c r="B50" s="20">
        <v>-10.200465000000008</v>
      </c>
      <c r="C50" s="5">
        <v>-11.028709000000049</v>
      </c>
      <c r="D50" s="20">
        <v>-10.596096000000102</v>
      </c>
      <c r="E50" s="5">
        <v>-9.5202209999999923</v>
      </c>
      <c r="F50" s="20">
        <v>-9.7894319999999198</v>
      </c>
      <c r="G50" s="5">
        <v>-9.5321830000000318</v>
      </c>
      <c r="H50" s="20">
        <v>-9.028601999999978</v>
      </c>
      <c r="J50" t="s">
        <v>310</v>
      </c>
      <c r="K50">
        <f>MIN(B49:H52)</f>
        <v>-16.22749500000009</v>
      </c>
    </row>
    <row r="51" spans="1:11">
      <c r="A51" s="13" t="s">
        <v>52</v>
      </c>
      <c r="B51" s="20">
        <v>-9.9287590000000137</v>
      </c>
      <c r="C51" s="5">
        <v>-10.75500199999999</v>
      </c>
      <c r="D51" s="20">
        <v>-10.528208000000063</v>
      </c>
      <c r="E51" s="5">
        <v>-9.5923090000000002</v>
      </c>
      <c r="F51" s="20">
        <v>-9.1569079999999303</v>
      </c>
      <c r="G51" s="5">
        <v>-10.253443999999945</v>
      </c>
      <c r="H51" s="20">
        <v>-10.796289999999999</v>
      </c>
      <c r="J51" t="s">
        <v>311</v>
      </c>
      <c r="K51">
        <f>MAX(B54:H59)</f>
        <v>4.6601930000000493</v>
      </c>
    </row>
    <row r="52" spans="1:11" ht="15.75" thickBot="1">
      <c r="A52" s="13" t="s">
        <v>43</v>
      </c>
      <c r="B52" s="20">
        <v>-9.2305860000000166</v>
      </c>
      <c r="C52" s="5">
        <v>-10.333505000000059</v>
      </c>
      <c r="D52" s="20">
        <v>-9.3515590000000657</v>
      </c>
      <c r="E52" s="5">
        <v>-8.1463700000000472</v>
      </c>
      <c r="F52" s="20">
        <v>-8.5564059999999245</v>
      </c>
      <c r="G52" s="5">
        <v>-8.3577999999999975</v>
      </c>
      <c r="H52" s="20">
        <v>-8.0351689999999962</v>
      </c>
    </row>
    <row r="53" spans="1:11" ht="15.75" thickBot="1">
      <c r="A53" s="25" t="s">
        <v>297</v>
      </c>
      <c r="B53" s="23" t="s">
        <v>87</v>
      </c>
      <c r="C53" s="24" t="s">
        <v>154</v>
      </c>
      <c r="D53" s="23" t="s">
        <v>85</v>
      </c>
      <c r="E53" s="24" t="s">
        <v>84</v>
      </c>
      <c r="F53" s="23" t="s">
        <v>3</v>
      </c>
      <c r="G53" s="24" t="s">
        <v>109</v>
      </c>
      <c r="H53" s="23" t="s">
        <v>12</v>
      </c>
      <c r="J53" t="s">
        <v>312</v>
      </c>
      <c r="K53">
        <f>(K50-K51)/(-10)</f>
        <v>2.0887688000000137</v>
      </c>
    </row>
    <row r="54" spans="1:11">
      <c r="A54" s="13" t="s">
        <v>53</v>
      </c>
      <c r="B54" s="20">
        <v>-4.4060180000000173</v>
      </c>
      <c r="C54" s="5">
        <v>-3.8103539999999612</v>
      </c>
      <c r="D54" s="20">
        <v>-5.0844369999999799</v>
      </c>
      <c r="E54" s="5">
        <v>-5.8199150000000373</v>
      </c>
      <c r="F54" s="20">
        <v>-6.0939270000000079</v>
      </c>
      <c r="G54" s="5">
        <v>-6.0792239999999538</v>
      </c>
      <c r="H54" s="20">
        <v>-5.7389789999999721</v>
      </c>
    </row>
    <row r="55" spans="1:11">
      <c r="A55" s="13" t="s">
        <v>29</v>
      </c>
      <c r="B55" s="20">
        <v>3.0516129999999748</v>
      </c>
      <c r="C55" s="5">
        <v>1.3269320000000562</v>
      </c>
      <c r="D55" s="20">
        <v>2.3134380000000192</v>
      </c>
      <c r="E55" s="5">
        <v>0.98899299999993673</v>
      </c>
      <c r="F55" s="20">
        <v>0.78916900000001533</v>
      </c>
      <c r="G55" s="5">
        <v>0.25423399999999674</v>
      </c>
      <c r="H55" s="20">
        <v>-0.41843199999993885</v>
      </c>
    </row>
    <row r="56" spans="1:11">
      <c r="A56" s="13" t="s">
        <v>30</v>
      </c>
      <c r="B56" s="20">
        <v>0.90104399999995621</v>
      </c>
      <c r="C56" s="5">
        <v>-0.6149120000000039</v>
      </c>
      <c r="D56" s="20">
        <v>0.66020900000000893</v>
      </c>
      <c r="E56" s="5">
        <v>-6.6652999999973872E-2</v>
      </c>
      <c r="F56" s="20">
        <v>-1.0729580000000851</v>
      </c>
      <c r="G56" s="5">
        <v>-3.9708000000018728E-2</v>
      </c>
      <c r="H56" s="20">
        <v>0.56840599999998176</v>
      </c>
    </row>
    <row r="57" spans="1:11">
      <c r="A57" s="13" t="s">
        <v>31</v>
      </c>
      <c r="B57" s="20">
        <v>3.4390349999999899</v>
      </c>
      <c r="C57" s="5">
        <v>1.9482209999999895</v>
      </c>
      <c r="D57" s="20">
        <v>3.0963420000000497</v>
      </c>
      <c r="E57" s="5">
        <v>2.0940140000000156</v>
      </c>
      <c r="F57" s="20">
        <v>1.3942169999999123</v>
      </c>
      <c r="G57" s="5">
        <v>1.9639079999999467</v>
      </c>
      <c r="H57" s="20">
        <v>2.1922359999999799</v>
      </c>
    </row>
    <row r="58" spans="1:11">
      <c r="A58" s="13" t="s">
        <v>32</v>
      </c>
      <c r="B58" s="20">
        <v>3.1885519999999588</v>
      </c>
      <c r="C58" s="5">
        <v>1.5934120000000576</v>
      </c>
      <c r="D58" s="20">
        <v>2.8517020000000457</v>
      </c>
      <c r="E58" s="5">
        <v>2.1921310000000176</v>
      </c>
      <c r="F58" s="20">
        <v>1.5233929999999418</v>
      </c>
      <c r="G58" s="5">
        <v>2.3799850000000333</v>
      </c>
      <c r="H58" s="20">
        <v>2.9405610000000024</v>
      </c>
    </row>
    <row r="59" spans="1:11" ht="15.75" thickBot="1">
      <c r="A59" s="14" t="s">
        <v>33</v>
      </c>
      <c r="B59" s="21">
        <v>4.2975900000000138</v>
      </c>
      <c r="C59" s="8">
        <v>2.922239999999988</v>
      </c>
      <c r="D59" s="21">
        <v>4.6601930000000493</v>
      </c>
      <c r="E59" s="8">
        <v>3.0182929999999715</v>
      </c>
      <c r="F59" s="21">
        <v>1.6046189999999569</v>
      </c>
      <c r="G59" s="8">
        <v>2.6263020000000097</v>
      </c>
      <c r="H59" s="21">
        <v>3.276642000000038</v>
      </c>
    </row>
    <row r="62" spans="1:11" ht="15.75" thickBot="1">
      <c r="A62" s="26" t="s">
        <v>179</v>
      </c>
    </row>
    <row r="63" spans="1:11" ht="15.75" thickBot="1">
      <c r="A63" s="1" t="s">
        <v>296</v>
      </c>
      <c r="B63" s="23" t="s">
        <v>87</v>
      </c>
      <c r="C63" s="24" t="s">
        <v>154</v>
      </c>
      <c r="D63" s="23" t="s">
        <v>85</v>
      </c>
      <c r="E63" s="24" t="s">
        <v>84</v>
      </c>
      <c r="F63" s="23" t="s">
        <v>3</v>
      </c>
      <c r="G63" s="24" t="s">
        <v>109</v>
      </c>
      <c r="H63" s="23" t="s">
        <v>12</v>
      </c>
    </row>
    <row r="64" spans="1:11">
      <c r="A64" s="1" t="s">
        <v>47</v>
      </c>
      <c r="B64" s="20">
        <v>-29.581937000000039</v>
      </c>
      <c r="C64" s="5">
        <v>-28.109448000000043</v>
      </c>
      <c r="D64" s="20">
        <v>-31.047293000000082</v>
      </c>
      <c r="E64" s="5">
        <v>-28.39994999999999</v>
      </c>
      <c r="F64" s="20">
        <v>-27.657627000000048</v>
      </c>
      <c r="G64" s="5">
        <v>-29.060103000000026</v>
      </c>
      <c r="H64" s="20">
        <v>-29.555818000000045</v>
      </c>
    </row>
    <row r="65" spans="1:11">
      <c r="A65" s="4" t="s">
        <v>48</v>
      </c>
      <c r="B65" s="20">
        <v>-25.128630000000044</v>
      </c>
      <c r="C65" s="5">
        <v>-25.91513800000007</v>
      </c>
      <c r="D65" s="20">
        <v>-26.551714000000061</v>
      </c>
      <c r="E65" s="5">
        <v>-25.064784000000031</v>
      </c>
      <c r="F65" s="20">
        <v>-24.849018000000001</v>
      </c>
      <c r="G65" s="5">
        <v>-25.628324000000021</v>
      </c>
      <c r="H65" s="20">
        <v>-25.671770000000038</v>
      </c>
      <c r="J65" t="s">
        <v>310</v>
      </c>
      <c r="K65">
        <f>MIN(B64:H67)</f>
        <v>-31.047293000000082</v>
      </c>
    </row>
    <row r="66" spans="1:11">
      <c r="A66" s="4" t="s">
        <v>49</v>
      </c>
      <c r="B66" s="20">
        <v>-25.500336000000061</v>
      </c>
      <c r="C66" s="5">
        <v>-24.683815999999979</v>
      </c>
      <c r="D66" s="20">
        <v>-27.268431000000078</v>
      </c>
      <c r="E66" s="5">
        <v>-25.135857999999985</v>
      </c>
      <c r="F66" s="20">
        <v>-23.729620000000068</v>
      </c>
      <c r="G66" s="5">
        <v>-26.125854000000004</v>
      </c>
      <c r="H66" s="20">
        <v>-25.491155000000049</v>
      </c>
      <c r="J66" t="s">
        <v>311</v>
      </c>
      <c r="K66">
        <f>MAX(B69:H72)</f>
        <v>-9.3045299999999997</v>
      </c>
    </row>
    <row r="67" spans="1:11" ht="15.75" thickBot="1">
      <c r="A67" s="4" t="s">
        <v>51</v>
      </c>
      <c r="B67" s="20">
        <v>-19.333871000000045</v>
      </c>
      <c r="C67" s="5">
        <v>-20.678083000000015</v>
      </c>
      <c r="D67" s="20">
        <v>-20.289264000000003</v>
      </c>
      <c r="E67" s="5">
        <v>-19.515607000000045</v>
      </c>
      <c r="F67" s="20">
        <v>-19.483649000000014</v>
      </c>
      <c r="G67" s="5">
        <v>-19.992654000000016</v>
      </c>
      <c r="H67" s="20">
        <v>-20.297148000000107</v>
      </c>
    </row>
    <row r="68" spans="1:11" ht="15.75" thickBot="1">
      <c r="A68" s="22" t="s">
        <v>297</v>
      </c>
      <c r="B68" s="23" t="s">
        <v>87</v>
      </c>
      <c r="C68" s="24" t="s">
        <v>154</v>
      </c>
      <c r="D68" s="23" t="s">
        <v>85</v>
      </c>
      <c r="E68" s="24" t="s">
        <v>84</v>
      </c>
      <c r="F68" s="23" t="s">
        <v>3</v>
      </c>
      <c r="G68" s="24" t="s">
        <v>109</v>
      </c>
      <c r="H68" s="23" t="s">
        <v>12</v>
      </c>
      <c r="J68" t="s">
        <v>312</v>
      </c>
      <c r="K68">
        <f>(K65+K66)/(-8)</f>
        <v>5.0439778750000102</v>
      </c>
    </row>
    <row r="69" spans="1:11">
      <c r="A69" s="4" t="s">
        <v>42</v>
      </c>
      <c r="B69" s="20">
        <v>-13.801912000000016</v>
      </c>
      <c r="C69" s="5">
        <v>-14.005918999999949</v>
      </c>
      <c r="D69" s="20">
        <v>-14.772372999999902</v>
      </c>
      <c r="E69" s="5">
        <v>-14.508432999999968</v>
      </c>
      <c r="F69" s="20">
        <v>-16.302543000000014</v>
      </c>
      <c r="G69" s="5">
        <v>-15.61629999999991</v>
      </c>
      <c r="H69" s="20">
        <v>-15.260375999999951</v>
      </c>
    </row>
    <row r="70" spans="1:11">
      <c r="A70" s="4" t="s">
        <v>52</v>
      </c>
      <c r="B70" s="20">
        <v>-12.691544000000022</v>
      </c>
      <c r="C70" s="5">
        <v>-12.968471000000022</v>
      </c>
      <c r="D70" s="20">
        <v>-14.20684899999992</v>
      </c>
      <c r="E70" s="5">
        <v>-14.71852100000001</v>
      </c>
      <c r="F70" s="20">
        <v>-14.238526999999976</v>
      </c>
      <c r="G70" s="5">
        <v>-15.848938999999973</v>
      </c>
      <c r="H70" s="20">
        <v>-15.512124999999969</v>
      </c>
    </row>
    <row r="71" spans="1:11">
      <c r="A71" s="4" t="s">
        <v>43</v>
      </c>
      <c r="B71" s="20">
        <v>-12.024669000000017</v>
      </c>
      <c r="C71" s="5">
        <v>-12.632641999999919</v>
      </c>
      <c r="D71" s="20">
        <v>-12.940596999999912</v>
      </c>
      <c r="E71" s="5">
        <v>-14.34527300000002</v>
      </c>
      <c r="F71" s="20">
        <v>-14.556112999999982</v>
      </c>
      <c r="G71" s="5">
        <v>-15.007650000000012</v>
      </c>
      <c r="H71" s="20">
        <v>-14.8036239999999</v>
      </c>
    </row>
    <row r="72" spans="1:11" ht="15.75" thickBot="1">
      <c r="A72" s="7" t="s">
        <v>53</v>
      </c>
      <c r="B72" s="21">
        <v>-9.3045299999999997</v>
      </c>
      <c r="C72" s="8">
        <v>-10.33504599999992</v>
      </c>
      <c r="D72" s="21">
        <v>-10.037444999999934</v>
      </c>
      <c r="E72" s="8">
        <v>-11.275200000000041</v>
      </c>
      <c r="F72" s="21">
        <v>-12.305788000000007</v>
      </c>
      <c r="G72" s="8">
        <v>-12.015753000000018</v>
      </c>
      <c r="H72" s="21">
        <v>-12.087534999999889</v>
      </c>
    </row>
    <row r="75" spans="1:11" ht="15.75" thickBot="1">
      <c r="A75" s="26" t="s">
        <v>180</v>
      </c>
    </row>
    <row r="76" spans="1:11" ht="15.75" thickBot="1">
      <c r="A76" s="1" t="s">
        <v>296</v>
      </c>
      <c r="B76" s="23" t="s">
        <v>87</v>
      </c>
      <c r="C76" s="24" t="s">
        <v>154</v>
      </c>
      <c r="D76" s="23" t="s">
        <v>85</v>
      </c>
      <c r="E76" s="24" t="s">
        <v>84</v>
      </c>
      <c r="F76" s="23" t="s">
        <v>3</v>
      </c>
      <c r="G76" s="24" t="s">
        <v>109</v>
      </c>
      <c r="H76" s="23" t="s">
        <v>12</v>
      </c>
    </row>
    <row r="77" spans="1:11">
      <c r="A77" s="1" t="s">
        <v>47</v>
      </c>
      <c r="B77" s="20">
        <v>-17.447854999999947</v>
      </c>
      <c r="C77" s="5">
        <v>-15.309583999999973</v>
      </c>
      <c r="D77" s="20">
        <v>-17.864209999999957</v>
      </c>
      <c r="E77" s="5">
        <v>-15.626373000000001</v>
      </c>
      <c r="F77" s="20">
        <v>-14.473353999999972</v>
      </c>
      <c r="G77" s="5">
        <v>-15.496500000000026</v>
      </c>
      <c r="H77" s="20">
        <v>-16.290453999999954</v>
      </c>
    </row>
    <row r="78" spans="1:11">
      <c r="A78" s="4" t="s">
        <v>48</v>
      </c>
      <c r="B78" s="20">
        <v>-13.070784000000003</v>
      </c>
      <c r="C78" s="5">
        <v>-12.722545999999966</v>
      </c>
      <c r="D78" s="20">
        <v>-13.659645999999952</v>
      </c>
      <c r="E78" s="5">
        <v>-12.421636999999976</v>
      </c>
      <c r="F78" s="20">
        <v>-11.942346999999984</v>
      </c>
      <c r="G78" s="5">
        <v>-12.299018999999987</v>
      </c>
      <c r="H78" s="20">
        <v>-12.362962999999979</v>
      </c>
      <c r="J78" t="s">
        <v>310</v>
      </c>
      <c r="K78">
        <f>MIN(B77:H80)</f>
        <v>-17.864209999999957</v>
      </c>
    </row>
    <row r="79" spans="1:11">
      <c r="A79" s="4" t="s">
        <v>49</v>
      </c>
      <c r="B79" s="20">
        <v>-11.679115999999965</v>
      </c>
      <c r="C79" s="5">
        <v>-11.212100999999961</v>
      </c>
      <c r="D79" s="20">
        <v>-12.386679999999956</v>
      </c>
      <c r="E79" s="5">
        <v>-11.072039999999959</v>
      </c>
      <c r="F79" s="20">
        <v>-9.6005490000000009</v>
      </c>
      <c r="G79" s="5">
        <v>-11.283907999999997</v>
      </c>
      <c r="H79" s="20">
        <v>-10.401822999999979</v>
      </c>
      <c r="J79" t="s">
        <v>311</v>
      </c>
      <c r="K79">
        <f>MAX(B82:H85)</f>
        <v>3.3651999999999589</v>
      </c>
    </row>
    <row r="80" spans="1:11" ht="15.75" thickBot="1">
      <c r="A80" s="4" t="s">
        <v>51</v>
      </c>
      <c r="B80" s="20">
        <v>-6.9335929999999735</v>
      </c>
      <c r="C80" s="5">
        <v>-8.2746319999999969</v>
      </c>
      <c r="D80" s="20">
        <v>-6.2209069999999542</v>
      </c>
      <c r="E80" s="5">
        <v>-5.683798999999965</v>
      </c>
      <c r="F80" s="20">
        <v>-5.9689629999999738</v>
      </c>
      <c r="G80" s="5">
        <v>-5.8133359999999925</v>
      </c>
      <c r="H80" s="20">
        <v>-6.0649229999999648</v>
      </c>
    </row>
    <row r="81" spans="1:11" ht="15.75" thickBot="1">
      <c r="A81" s="22" t="s">
        <v>297</v>
      </c>
      <c r="B81" s="23" t="s">
        <v>87</v>
      </c>
      <c r="C81" s="24" t="s">
        <v>154</v>
      </c>
      <c r="D81" s="23" t="s">
        <v>85</v>
      </c>
      <c r="E81" s="24" t="s">
        <v>84</v>
      </c>
      <c r="F81" s="23" t="s">
        <v>3</v>
      </c>
      <c r="G81" s="24" t="s">
        <v>109</v>
      </c>
      <c r="H81" s="23" t="s">
        <v>12</v>
      </c>
      <c r="J81" t="s">
        <v>312</v>
      </c>
      <c r="K81">
        <f>(K78-K79)/(-8)</f>
        <v>2.6536762499999895</v>
      </c>
    </row>
    <row r="82" spans="1:11">
      <c r="A82" s="4" t="s">
        <v>42</v>
      </c>
      <c r="B82" s="20">
        <v>-1.4421850000000518</v>
      </c>
      <c r="C82" s="5">
        <v>-0.44623200000000907</v>
      </c>
      <c r="D82" s="20">
        <v>-1.6945300000000429</v>
      </c>
      <c r="E82" s="5">
        <v>-2.8013650000000325</v>
      </c>
      <c r="F82" s="20">
        <v>-3.0506750000000125</v>
      </c>
      <c r="G82" s="5">
        <v>-2.7199939999999856</v>
      </c>
      <c r="H82" s="20">
        <v>-2.6539870000000292</v>
      </c>
    </row>
    <row r="83" spans="1:11">
      <c r="A83" s="4" t="s">
        <v>52</v>
      </c>
      <c r="B83" s="20">
        <v>1.4866159999999695</v>
      </c>
      <c r="C83" s="5">
        <v>1.4993609999999649</v>
      </c>
      <c r="D83" s="20">
        <v>0.50941100000000006</v>
      </c>
      <c r="E83" s="5">
        <v>-0.28193800000002511</v>
      </c>
      <c r="F83" s="20">
        <v>0.23838000000000648</v>
      </c>
      <c r="G83" s="5">
        <v>-0.53510399999998981</v>
      </c>
      <c r="H83" s="20">
        <v>0.13071599999994987</v>
      </c>
    </row>
    <row r="84" spans="1:11">
      <c r="A84" s="4" t="s">
        <v>43</v>
      </c>
      <c r="B84" s="20">
        <v>0.33118999999999232</v>
      </c>
      <c r="C84" s="5">
        <v>0.57114500000000135</v>
      </c>
      <c r="D84" s="20">
        <v>0.19105299999995395</v>
      </c>
      <c r="E84" s="5">
        <v>-1.0795990000000302</v>
      </c>
      <c r="F84" s="20">
        <v>-1.3640470000000278</v>
      </c>
      <c r="G84" s="5">
        <v>-2.6397210000000086</v>
      </c>
      <c r="H84" s="20">
        <v>-1.0092309999999998</v>
      </c>
    </row>
    <row r="85" spans="1:11" ht="15.75" thickBot="1">
      <c r="A85" s="7" t="s">
        <v>53</v>
      </c>
      <c r="B85" s="21">
        <v>3.1319669999999746</v>
      </c>
      <c r="C85" s="8">
        <v>3.3651999999999589</v>
      </c>
      <c r="D85" s="21">
        <v>3.3209499999999821</v>
      </c>
      <c r="E85" s="8">
        <v>1.8092659999999796</v>
      </c>
      <c r="F85" s="21">
        <v>1.4628339999999866</v>
      </c>
      <c r="G85" s="8">
        <v>1.6066450000000145</v>
      </c>
      <c r="H85" s="21">
        <v>1.8171150000000011</v>
      </c>
    </row>
    <row r="88" spans="1:11" ht="15.75" thickBot="1">
      <c r="A88" s="26" t="s">
        <v>181</v>
      </c>
    </row>
    <row r="89" spans="1:11" ht="15.75" thickBot="1">
      <c r="A89" s="22" t="s">
        <v>296</v>
      </c>
      <c r="B89" s="23" t="s">
        <v>87</v>
      </c>
      <c r="C89" s="24" t="s">
        <v>154</v>
      </c>
      <c r="D89" s="23" t="s">
        <v>85</v>
      </c>
      <c r="E89" s="24" t="s">
        <v>84</v>
      </c>
      <c r="F89" s="23" t="s">
        <v>3</v>
      </c>
      <c r="G89" s="24" t="s">
        <v>109</v>
      </c>
      <c r="H89" s="23" t="s">
        <v>12</v>
      </c>
    </row>
    <row r="90" spans="1:11">
      <c r="A90" s="1" t="s">
        <v>47</v>
      </c>
      <c r="B90" s="20">
        <v>-20.904140000000041</v>
      </c>
      <c r="C90" s="5">
        <v>-20.343119999999999</v>
      </c>
      <c r="D90" s="20">
        <v>-21.453958</v>
      </c>
      <c r="E90" s="5">
        <v>-20.069006999999999</v>
      </c>
      <c r="F90" s="20">
        <v>-19.990526000000045</v>
      </c>
      <c r="G90" s="5">
        <v>-20.570128000000011</v>
      </c>
      <c r="H90" s="20">
        <v>-20.082696999999996</v>
      </c>
    </row>
    <row r="91" spans="1:11">
      <c r="A91" s="4" t="s">
        <v>48</v>
      </c>
      <c r="B91" s="20">
        <v>-16.363878999999997</v>
      </c>
      <c r="C91" s="5">
        <v>-17.360073999999997</v>
      </c>
      <c r="D91" s="20">
        <v>-16.841937999999971</v>
      </c>
      <c r="E91" s="5">
        <v>-15.986200999999994</v>
      </c>
      <c r="F91" s="20">
        <v>-16.277518000000043</v>
      </c>
      <c r="G91" s="5">
        <v>-16.212954000000025</v>
      </c>
      <c r="H91" s="20">
        <v>-15.861676999999986</v>
      </c>
      <c r="J91" t="s">
        <v>310</v>
      </c>
      <c r="K91">
        <f>MIN(B90:H92)</f>
        <v>-21.453958</v>
      </c>
    </row>
    <row r="92" spans="1:11" ht="15.75" thickBot="1">
      <c r="A92" s="4" t="s">
        <v>49</v>
      </c>
      <c r="B92" s="20">
        <v>-15.135724000000039</v>
      </c>
      <c r="C92" s="5">
        <v>-16.53802300000001</v>
      </c>
      <c r="D92" s="20">
        <v>-15.719585999999993</v>
      </c>
      <c r="E92" s="5">
        <v>-14.778538000000026</v>
      </c>
      <c r="F92" s="20">
        <v>-14.473226000000011</v>
      </c>
      <c r="G92" s="5">
        <v>-15.649332000000015</v>
      </c>
      <c r="H92" s="20">
        <v>-16.229416000000015</v>
      </c>
      <c r="J92" t="s">
        <v>311</v>
      </c>
      <c r="K92">
        <f>MAX(B94:H98)</f>
        <v>1.6036869999999794</v>
      </c>
    </row>
    <row r="93" spans="1:11" ht="15.75" thickBot="1">
      <c r="A93" s="22" t="s">
        <v>297</v>
      </c>
      <c r="B93" s="23" t="s">
        <v>87</v>
      </c>
      <c r="C93" s="24" t="s">
        <v>154</v>
      </c>
      <c r="D93" s="23" t="s">
        <v>85</v>
      </c>
      <c r="E93" s="24" t="s">
        <v>84</v>
      </c>
      <c r="F93" s="23" t="s">
        <v>3</v>
      </c>
      <c r="G93" s="24" t="s">
        <v>109</v>
      </c>
      <c r="H93" s="23" t="s">
        <v>12</v>
      </c>
    </row>
    <row r="94" spans="1:11">
      <c r="A94" s="4" t="s">
        <v>51</v>
      </c>
      <c r="B94" s="20">
        <v>-8.9243109999999888</v>
      </c>
      <c r="C94" s="5">
        <v>-8.2128220000000169</v>
      </c>
      <c r="D94" s="20">
        <v>-9.6317150000000424</v>
      </c>
      <c r="E94" s="5">
        <v>-10.594518999999991</v>
      </c>
      <c r="F94" s="20">
        <v>-10.893644999999992</v>
      </c>
      <c r="G94" s="5">
        <v>-11.215993999999966</v>
      </c>
      <c r="H94" s="20">
        <v>-10.899391999999978</v>
      </c>
      <c r="J94" t="s">
        <v>312</v>
      </c>
      <c r="K94">
        <f>(K91-K92)/(-8)</f>
        <v>2.8822056249999974</v>
      </c>
    </row>
    <row r="95" spans="1:11">
      <c r="A95" s="4" t="s">
        <v>42</v>
      </c>
      <c r="B95" s="20">
        <v>-3.7346989999999778</v>
      </c>
      <c r="C95" s="5">
        <v>-4.9330969999999752</v>
      </c>
      <c r="D95" s="20">
        <v>-4.3081680000000233</v>
      </c>
      <c r="E95" s="5">
        <v>-5.1814360000000192</v>
      </c>
      <c r="F95" s="20">
        <v>-5.8331279999999879</v>
      </c>
      <c r="G95" s="5">
        <v>-5.2827439999999797</v>
      </c>
      <c r="H95" s="20">
        <v>-4.9042400000000157</v>
      </c>
    </row>
    <row r="96" spans="1:11">
      <c r="A96" s="4" t="s">
        <v>52</v>
      </c>
      <c r="B96" s="20">
        <v>-0.80429799999996021</v>
      </c>
      <c r="C96" s="5">
        <v>-2.2503110000000106</v>
      </c>
      <c r="D96" s="20">
        <v>-1.8172790000000418</v>
      </c>
      <c r="E96" s="5">
        <v>-3.3543750000000045</v>
      </c>
      <c r="F96" s="20">
        <v>-3.334005999999988</v>
      </c>
      <c r="G96" s="5">
        <v>-4.3132379999999557</v>
      </c>
      <c r="H96" s="20">
        <v>-5.2059350000000109</v>
      </c>
    </row>
    <row r="97" spans="1:11">
      <c r="A97" s="4" t="s">
        <v>43</v>
      </c>
      <c r="B97" s="20">
        <v>-1.5376249999999914</v>
      </c>
      <c r="C97" s="5">
        <v>-2.9283399999999915</v>
      </c>
      <c r="D97" s="20">
        <v>-2.185561000000007</v>
      </c>
      <c r="E97" s="5">
        <v>-3.3452030000000263</v>
      </c>
      <c r="F97" s="20">
        <v>-5.7724079999999844</v>
      </c>
      <c r="G97" s="5">
        <v>-3.574880999999948</v>
      </c>
      <c r="H97" s="20">
        <v>-3.5863679999999931</v>
      </c>
    </row>
    <row r="98" spans="1:11" ht="15.75" thickBot="1">
      <c r="A98" s="7" t="s">
        <v>53</v>
      </c>
      <c r="B98" s="21">
        <v>1.5088749999999891</v>
      </c>
      <c r="C98" s="8">
        <v>0.33330599999999322</v>
      </c>
      <c r="D98" s="21">
        <v>1.6036869999999794</v>
      </c>
      <c r="E98" s="8">
        <v>-0.13733999999999469</v>
      </c>
      <c r="F98" s="21">
        <v>-1.5238909999999919</v>
      </c>
      <c r="G98" s="8">
        <v>-0.69714399999998022</v>
      </c>
      <c r="H98" s="21">
        <v>0.12876399999998966</v>
      </c>
    </row>
    <row r="101" spans="1:11" ht="15.75" thickBot="1">
      <c r="A101" s="26" t="s">
        <v>182</v>
      </c>
    </row>
    <row r="102" spans="1:11" ht="15.75" thickBot="1">
      <c r="A102" s="1" t="s">
        <v>296</v>
      </c>
      <c r="B102" s="23" t="s">
        <v>87</v>
      </c>
      <c r="C102" s="24" t="s">
        <v>154</v>
      </c>
      <c r="D102" s="23" t="s">
        <v>85</v>
      </c>
      <c r="E102" s="24" t="s">
        <v>84</v>
      </c>
      <c r="F102" s="23" t="s">
        <v>3</v>
      </c>
      <c r="G102" s="24" t="s">
        <v>109</v>
      </c>
      <c r="H102" s="23" t="s">
        <v>12</v>
      </c>
    </row>
    <row r="103" spans="1:11">
      <c r="A103" s="1" t="s">
        <v>47</v>
      </c>
      <c r="B103" s="20">
        <v>-14.419483000000014</v>
      </c>
      <c r="C103" s="5">
        <v>-13.614218999999991</v>
      </c>
      <c r="D103" s="20">
        <v>-14.509808999999962</v>
      </c>
      <c r="E103" s="5">
        <v>-12.938587999999982</v>
      </c>
      <c r="F103" s="20">
        <v>-12.741457999999966</v>
      </c>
      <c r="G103" s="5">
        <v>-12.979364999999973</v>
      </c>
      <c r="H103" s="20">
        <v>-12.590174999999988</v>
      </c>
    </row>
    <row r="104" spans="1:11">
      <c r="A104" s="4" t="s">
        <v>48</v>
      </c>
      <c r="B104" s="20">
        <v>-10.311493999999982</v>
      </c>
      <c r="C104" s="5">
        <v>-10.955984999999998</v>
      </c>
      <c r="D104" s="20">
        <v>-10.090057999999999</v>
      </c>
      <c r="E104" s="5">
        <v>-9.3754260000000045</v>
      </c>
      <c r="F104" s="20">
        <v>-9.5083309999999983</v>
      </c>
      <c r="G104" s="5">
        <v>-9.4180069999999887</v>
      </c>
      <c r="H104" s="20">
        <v>-9.1946549999999547</v>
      </c>
      <c r="J104" t="s">
        <v>310</v>
      </c>
      <c r="K104">
        <f>MIN(B103:H105)</f>
        <v>-14.509808999999962</v>
      </c>
    </row>
    <row r="105" spans="1:11" ht="15.75" thickBot="1">
      <c r="A105" s="4" t="s">
        <v>49</v>
      </c>
      <c r="B105" s="20">
        <v>-8.4393400000000156</v>
      </c>
      <c r="C105" s="5">
        <v>-9.7812620000000265</v>
      </c>
      <c r="D105" s="20">
        <v>-8.2949719999999729</v>
      </c>
      <c r="E105" s="5">
        <v>-7.2089029999999639</v>
      </c>
      <c r="F105" s="20">
        <v>-6.9792299999999727</v>
      </c>
      <c r="G105" s="5">
        <v>-7.4999659999999722</v>
      </c>
      <c r="H105" s="20">
        <v>-7.8677889999999593</v>
      </c>
      <c r="J105" t="s">
        <v>311</v>
      </c>
      <c r="K105">
        <f>MAX(B107:H111)</f>
        <v>9.0579919999999561</v>
      </c>
    </row>
    <row r="106" spans="1:11" ht="15.75" thickBot="1">
      <c r="A106" s="22" t="s">
        <v>297</v>
      </c>
      <c r="B106" s="23" t="s">
        <v>87</v>
      </c>
      <c r="C106" s="24" t="s">
        <v>154</v>
      </c>
      <c r="D106" s="23" t="s">
        <v>85</v>
      </c>
      <c r="E106" s="24" t="s">
        <v>84</v>
      </c>
      <c r="F106" s="23" t="s">
        <v>3</v>
      </c>
      <c r="G106" s="24" t="s">
        <v>109</v>
      </c>
      <c r="H106" s="23" t="s">
        <v>12</v>
      </c>
    </row>
    <row r="107" spans="1:11">
      <c r="A107" s="4" t="s">
        <v>51</v>
      </c>
      <c r="B107" s="20">
        <v>-1.8117960000000153</v>
      </c>
      <c r="C107" s="5">
        <v>-0.8846110000000067</v>
      </c>
      <c r="D107" s="20">
        <v>-1.9101810000000228</v>
      </c>
      <c r="E107" s="5">
        <v>-2.9041280000000143</v>
      </c>
      <c r="F107" s="20">
        <v>-3.0400890000000231</v>
      </c>
      <c r="G107" s="5">
        <v>-3.0451470000000427</v>
      </c>
      <c r="H107" s="20">
        <v>-2.9663770000000227</v>
      </c>
      <c r="J107" t="s">
        <v>312</v>
      </c>
      <c r="K107">
        <f>(K104-K105)/(-8)</f>
        <v>2.9459751249999897</v>
      </c>
    </row>
    <row r="108" spans="1:11">
      <c r="A108" s="4" t="s">
        <v>42</v>
      </c>
      <c r="B108" s="20">
        <v>1.5987569999999778</v>
      </c>
      <c r="C108" s="5">
        <v>1.0957559999999944</v>
      </c>
      <c r="D108" s="20">
        <v>1.8319239999999581</v>
      </c>
      <c r="E108" s="5">
        <v>0.72016700000000355</v>
      </c>
      <c r="F108" s="20">
        <v>0.32672600000000784</v>
      </c>
      <c r="G108" s="5">
        <v>0.71135399999997162</v>
      </c>
      <c r="H108" s="20">
        <v>1.0188609999999585</v>
      </c>
    </row>
    <row r="109" spans="1:11">
      <c r="A109" s="4" t="s">
        <v>52</v>
      </c>
      <c r="B109" s="20">
        <v>5.7467649999999821</v>
      </c>
      <c r="C109" s="5">
        <v>4.4269560000000183</v>
      </c>
      <c r="D109" s="20">
        <v>5.4735049999999887</v>
      </c>
      <c r="E109" s="5">
        <v>3.9695800000000077</v>
      </c>
      <c r="F109" s="20">
        <v>3.9307329999999752</v>
      </c>
      <c r="G109" s="5">
        <v>3.6495299999999702</v>
      </c>
      <c r="H109" s="20">
        <v>2.9809280000000058</v>
      </c>
    </row>
    <row r="110" spans="1:11">
      <c r="A110" s="4" t="s">
        <v>43</v>
      </c>
      <c r="B110" s="20">
        <v>3.5326249999999959</v>
      </c>
      <c r="C110" s="5">
        <v>2.6480530000000044</v>
      </c>
      <c r="D110" s="20">
        <v>3.5979879999999866</v>
      </c>
      <c r="E110" s="5">
        <v>2.3563069999999584</v>
      </c>
      <c r="F110" s="20">
        <v>2.1059759999999983</v>
      </c>
      <c r="G110" s="5">
        <v>2.240084999999965</v>
      </c>
      <c r="H110" s="20">
        <v>2.1845839999999725</v>
      </c>
    </row>
    <row r="111" spans="1:11" ht="15.75" thickBot="1">
      <c r="A111" s="7" t="s">
        <v>53</v>
      </c>
      <c r="B111" s="21">
        <v>8.1895230000000083</v>
      </c>
      <c r="C111" s="8">
        <v>7.6641610000000355</v>
      </c>
      <c r="D111" s="21">
        <v>9.0579919999999561</v>
      </c>
      <c r="E111" s="8">
        <v>7.4824469999999792</v>
      </c>
      <c r="F111" s="21">
        <v>6.3985480000000052</v>
      </c>
      <c r="G111" s="8">
        <v>7.2600829999999519</v>
      </c>
      <c r="H111" s="21">
        <v>7.7940169999999966</v>
      </c>
    </row>
    <row r="114" spans="1:11" ht="15.75" thickBot="1">
      <c r="A114" s="26" t="s">
        <v>183</v>
      </c>
    </row>
    <row r="115" spans="1:11" ht="15.75" thickBot="1">
      <c r="A115" s="1" t="s">
        <v>296</v>
      </c>
      <c r="B115" s="23" t="s">
        <v>87</v>
      </c>
      <c r="C115" s="24" t="s">
        <v>154</v>
      </c>
      <c r="D115" s="23" t="s">
        <v>85</v>
      </c>
      <c r="E115" s="24" t="s">
        <v>84</v>
      </c>
      <c r="F115" s="23" t="s">
        <v>3</v>
      </c>
      <c r="G115" s="24" t="s">
        <v>109</v>
      </c>
      <c r="H115" s="23" t="s">
        <v>12</v>
      </c>
    </row>
    <row r="116" spans="1:11">
      <c r="A116" s="1" t="s">
        <v>44</v>
      </c>
      <c r="B116" s="20">
        <v>-16.211390000000009</v>
      </c>
      <c r="C116" s="5">
        <v>-15.708184000000017</v>
      </c>
      <c r="D116" s="20">
        <v>-16.061835000000016</v>
      </c>
      <c r="E116" s="5">
        <v>-14.375320000000002</v>
      </c>
      <c r="F116" s="20">
        <v>-14.311672999999999</v>
      </c>
      <c r="G116" s="5">
        <v>-14.763837000000009</v>
      </c>
      <c r="H116" s="20">
        <v>-14.456058999999996</v>
      </c>
    </row>
    <row r="117" spans="1:11" ht="15.75" thickBot="1">
      <c r="A117" s="4" t="s">
        <v>45</v>
      </c>
      <c r="B117" s="20">
        <v>-10.979045000000013</v>
      </c>
      <c r="C117" s="5">
        <v>-12.762634000000006</v>
      </c>
      <c r="D117" s="20">
        <v>-10.544480000000007</v>
      </c>
      <c r="E117" s="5">
        <v>-8.5185790000000026</v>
      </c>
      <c r="F117" s="20">
        <v>-8.381346999999991</v>
      </c>
      <c r="G117" s="5">
        <v>-9.0026740000000132</v>
      </c>
      <c r="H117" s="20">
        <v>-9.3204779999999943</v>
      </c>
      <c r="J117" t="s">
        <v>310</v>
      </c>
      <c r="K117">
        <f>MIN(B116:H117)</f>
        <v>-16.211390000000009</v>
      </c>
    </row>
    <row r="118" spans="1:11" ht="15.75" thickBot="1">
      <c r="A118" s="22" t="s">
        <v>299</v>
      </c>
      <c r="B118" s="23" t="s">
        <v>87</v>
      </c>
      <c r="C118" s="24" t="s">
        <v>154</v>
      </c>
      <c r="D118" s="23" t="s">
        <v>85</v>
      </c>
      <c r="E118" s="24" t="s">
        <v>84</v>
      </c>
      <c r="F118" s="23" t="s">
        <v>3</v>
      </c>
      <c r="G118" s="24" t="s">
        <v>109</v>
      </c>
      <c r="H118" s="23" t="s">
        <v>12</v>
      </c>
      <c r="J118" t="s">
        <v>311</v>
      </c>
      <c r="K118">
        <f>MAX(B119:H122)</f>
        <v>9.1281760000000105</v>
      </c>
    </row>
    <row r="119" spans="1:11">
      <c r="A119" s="4" t="s">
        <v>47</v>
      </c>
      <c r="B119" s="20">
        <v>-2.1531359999999893</v>
      </c>
      <c r="C119" s="5">
        <v>-1.385329999999982</v>
      </c>
      <c r="D119" s="20">
        <v>-2.1215440000000001</v>
      </c>
      <c r="E119" s="5">
        <v>-3.2697589999999934</v>
      </c>
      <c r="F119" s="20">
        <v>-3.4631740000000093</v>
      </c>
      <c r="G119" s="5">
        <v>-3.4955519999999893</v>
      </c>
      <c r="H119" s="20">
        <v>-3.4226780000000048</v>
      </c>
    </row>
    <row r="120" spans="1:11">
      <c r="A120" s="4" t="s">
        <v>48</v>
      </c>
      <c r="B120" s="20">
        <v>0.45269100000001572</v>
      </c>
      <c r="C120" s="5">
        <v>0.24017500000002201</v>
      </c>
      <c r="D120" s="20">
        <v>0.47922600000001125</v>
      </c>
      <c r="E120" s="5">
        <v>-0.88071500000000924</v>
      </c>
      <c r="F120" s="20">
        <v>-0.77465100000000575</v>
      </c>
      <c r="G120" s="5">
        <v>-0.97252399999999284</v>
      </c>
      <c r="H120" s="20">
        <v>-0.72119599999999195</v>
      </c>
      <c r="J120" t="s">
        <v>312</v>
      </c>
      <c r="K120">
        <f>(K117-K118)/(-6)</f>
        <v>4.2232610000000035</v>
      </c>
    </row>
    <row r="121" spans="1:11">
      <c r="A121" s="4" t="s">
        <v>49</v>
      </c>
      <c r="B121" s="20">
        <v>4.4942760000000135</v>
      </c>
      <c r="C121" s="5">
        <v>3.6420010000000218</v>
      </c>
      <c r="D121" s="20">
        <v>4.2065720000000226</v>
      </c>
      <c r="E121" s="5">
        <v>2.482126000000008</v>
      </c>
      <c r="F121" s="20">
        <v>2.65728399999999</v>
      </c>
      <c r="G121" s="5">
        <v>2.2254010000000051</v>
      </c>
      <c r="H121" s="20">
        <v>1.7800380000000047</v>
      </c>
    </row>
    <row r="122" spans="1:11" ht="15.75" thickBot="1">
      <c r="A122" s="7" t="s">
        <v>51</v>
      </c>
      <c r="B122" s="21">
        <v>8.6356890000000135</v>
      </c>
      <c r="C122" s="8">
        <v>8.3197460000000092</v>
      </c>
      <c r="D122" s="21">
        <v>9.1281760000000105</v>
      </c>
      <c r="E122" s="8">
        <v>7.8405600000000106</v>
      </c>
      <c r="F122" s="21">
        <v>7.0105310000000003</v>
      </c>
      <c r="G122" s="8">
        <v>7.6551760000000115</v>
      </c>
      <c r="H122" s="21">
        <v>8.0739810000000034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O55"/>
  <sheetViews>
    <sheetView topLeftCell="AB15" workbookViewId="0">
      <selection activeCell="AH33" sqref="AH33"/>
    </sheetView>
  </sheetViews>
  <sheetFormatPr defaultRowHeight="15"/>
  <cols>
    <col min="1" max="1" width="28.5703125" bestFit="1" customWidth="1"/>
    <col min="2" max="2" width="15.28515625" bestFit="1" customWidth="1"/>
    <col min="3" max="3" width="10.85546875" bestFit="1" customWidth="1"/>
    <col min="5" max="5" width="13.85546875" bestFit="1" customWidth="1"/>
    <col min="6" max="6" width="29.42578125" bestFit="1" customWidth="1"/>
    <col min="7" max="7" width="17.42578125" bestFit="1" customWidth="1"/>
    <col min="8" max="8" width="17.85546875" bestFit="1" customWidth="1"/>
    <col min="9" max="9" width="20" bestFit="1" customWidth="1"/>
    <col min="10" max="10" width="28.7109375" bestFit="1" customWidth="1"/>
    <col min="11" max="11" width="15.28515625" bestFit="1" customWidth="1"/>
    <col min="12" max="12" width="10.85546875" bestFit="1" customWidth="1"/>
    <col min="14" max="14" width="27.28515625" bestFit="1" customWidth="1"/>
    <col min="15" max="15" width="15.28515625" bestFit="1" customWidth="1"/>
    <col min="16" max="16" width="10.85546875" bestFit="1" customWidth="1"/>
    <col min="17" max="17" width="14" bestFit="1" customWidth="1"/>
    <col min="18" max="18" width="27.28515625" bestFit="1" customWidth="1"/>
    <col min="19" max="19" width="15.28515625" bestFit="1" customWidth="1"/>
    <col min="20" max="20" width="10.85546875" bestFit="1" customWidth="1"/>
    <col min="22" max="22" width="26.5703125" bestFit="1" customWidth="1"/>
    <col min="23" max="23" width="15.28515625" bestFit="1" customWidth="1"/>
    <col min="24" max="24" width="10.85546875" bestFit="1" customWidth="1"/>
    <col min="26" max="26" width="26.7109375" bestFit="1" customWidth="1"/>
    <col min="27" max="27" width="15.28515625" bestFit="1" customWidth="1"/>
    <col min="28" max="28" width="10.85546875" bestFit="1" customWidth="1"/>
    <col min="30" max="30" width="26.7109375" bestFit="1" customWidth="1"/>
    <col min="31" max="31" width="15.28515625" bestFit="1" customWidth="1"/>
    <col min="32" max="32" width="10.85546875" bestFit="1" customWidth="1"/>
    <col min="34" max="34" width="26.7109375" bestFit="1" customWidth="1"/>
    <col min="35" max="35" width="15.28515625" bestFit="1" customWidth="1"/>
    <col min="36" max="36" width="10.85546875" bestFit="1" customWidth="1"/>
  </cols>
  <sheetData>
    <row r="1" spans="1:41">
      <c r="A1" t="s">
        <v>154</v>
      </c>
      <c r="B1" t="s">
        <v>4</v>
      </c>
      <c r="C1" t="s">
        <v>11</v>
      </c>
      <c r="D1" t="s">
        <v>7</v>
      </c>
      <c r="E1" t="s">
        <v>177</v>
      </c>
      <c r="F1" t="s">
        <v>8</v>
      </c>
      <c r="G1" t="s">
        <v>178</v>
      </c>
      <c r="H1" t="s">
        <v>9</v>
      </c>
      <c r="I1" t="s">
        <v>10</v>
      </c>
      <c r="J1" t="s">
        <v>151</v>
      </c>
      <c r="AM1" t="s">
        <v>37</v>
      </c>
      <c r="AO1" t="s">
        <v>40</v>
      </c>
    </row>
    <row r="2" spans="1:41">
      <c r="AM2" t="s">
        <v>38</v>
      </c>
      <c r="AN2" t="s">
        <v>39</v>
      </c>
      <c r="AO2">
        <v>2</v>
      </c>
    </row>
    <row r="3" spans="1:41">
      <c r="A3" t="s">
        <v>0</v>
      </c>
      <c r="B3" t="s">
        <v>2</v>
      </c>
      <c r="F3" t="s">
        <v>15</v>
      </c>
      <c r="G3" t="s">
        <v>2</v>
      </c>
      <c r="J3" t="s">
        <v>155</v>
      </c>
      <c r="K3" t="s">
        <v>2</v>
      </c>
      <c r="N3" t="s">
        <v>111</v>
      </c>
      <c r="O3" t="s">
        <v>2</v>
      </c>
      <c r="R3" t="s">
        <v>179</v>
      </c>
      <c r="S3" t="s">
        <v>2</v>
      </c>
      <c r="V3" t="s">
        <v>180</v>
      </c>
      <c r="W3" t="s">
        <v>2</v>
      </c>
      <c r="Z3" t="s">
        <v>181</v>
      </c>
      <c r="AA3" t="s">
        <v>2</v>
      </c>
      <c r="AD3" t="s">
        <v>182</v>
      </c>
      <c r="AE3" t="s">
        <v>2</v>
      </c>
      <c r="AH3" t="s">
        <v>183</v>
      </c>
      <c r="AI3" t="s">
        <v>2</v>
      </c>
      <c r="AM3" t="s">
        <v>41</v>
      </c>
      <c r="AN3" t="s">
        <v>44</v>
      </c>
    </row>
    <row r="4" spans="1:41" ht="15.75" thickBot="1">
      <c r="A4" t="s">
        <v>1</v>
      </c>
      <c r="B4">
        <v>-1643.3850749999999</v>
      </c>
      <c r="F4" t="s">
        <v>1</v>
      </c>
      <c r="G4">
        <v>-1109.358234</v>
      </c>
      <c r="J4" t="s">
        <v>1</v>
      </c>
      <c r="K4">
        <v>-832.56447200000002</v>
      </c>
      <c r="N4" t="s">
        <v>1</v>
      </c>
      <c r="O4">
        <v>-795.61643000000004</v>
      </c>
      <c r="R4" t="s">
        <v>1</v>
      </c>
      <c r="S4">
        <v>-652.76601900000003</v>
      </c>
      <c r="V4" t="s">
        <v>1</v>
      </c>
      <c r="W4">
        <v>-491.71150699999998</v>
      </c>
      <c r="Z4" t="s">
        <v>1</v>
      </c>
      <c r="AA4">
        <v>-426.638622</v>
      </c>
      <c r="AD4" t="s">
        <v>1</v>
      </c>
      <c r="AE4">
        <v>-353.21376900000001</v>
      </c>
      <c r="AH4" t="s">
        <v>1</v>
      </c>
      <c r="AI4">
        <v>-136.44127800000001</v>
      </c>
      <c r="AM4" t="s">
        <v>41</v>
      </c>
      <c r="AN4" t="s">
        <v>45</v>
      </c>
      <c r="AO4">
        <v>8</v>
      </c>
    </row>
    <row r="5" spans="1:41" ht="15.75" thickBot="1">
      <c r="A5" s="10" t="s">
        <v>35</v>
      </c>
      <c r="F5" s="10" t="s">
        <v>35</v>
      </c>
      <c r="J5" s="10" t="s">
        <v>35</v>
      </c>
      <c r="N5" s="10" t="s">
        <v>35</v>
      </c>
      <c r="R5" s="10" t="s">
        <v>35</v>
      </c>
      <c r="V5" s="10" t="s">
        <v>35</v>
      </c>
      <c r="Z5" s="10" t="s">
        <v>35</v>
      </c>
      <c r="AD5" s="10" t="s">
        <v>35</v>
      </c>
      <c r="AH5" s="10" t="s">
        <v>35</v>
      </c>
      <c r="AM5" t="s">
        <v>46</v>
      </c>
      <c r="AN5" t="s">
        <v>47</v>
      </c>
    </row>
    <row r="6" spans="1:41">
      <c r="A6" s="12" t="s">
        <v>18</v>
      </c>
      <c r="B6" s="2"/>
      <c r="C6" s="3" t="s">
        <v>14</v>
      </c>
      <c r="F6" s="12" t="s">
        <v>29</v>
      </c>
      <c r="G6" s="2"/>
      <c r="H6" s="3" t="s">
        <v>14</v>
      </c>
      <c r="J6" s="1" t="s">
        <v>51</v>
      </c>
      <c r="K6" s="2"/>
      <c r="L6" s="3" t="s">
        <v>14</v>
      </c>
      <c r="N6" s="12" t="s">
        <v>51</v>
      </c>
      <c r="O6" s="2"/>
      <c r="P6" s="3" t="s">
        <v>14</v>
      </c>
      <c r="R6" s="1" t="s">
        <v>51</v>
      </c>
      <c r="S6" s="2"/>
      <c r="T6" s="3" t="s">
        <v>14</v>
      </c>
      <c r="V6" s="1" t="s">
        <v>47</v>
      </c>
      <c r="W6" s="2"/>
      <c r="X6" s="3" t="s">
        <v>14</v>
      </c>
      <c r="Z6" s="1" t="s">
        <v>47</v>
      </c>
      <c r="AA6" s="2"/>
      <c r="AB6" s="3" t="s">
        <v>14</v>
      </c>
      <c r="AD6" s="1" t="s">
        <v>47</v>
      </c>
      <c r="AE6" s="2"/>
      <c r="AF6" s="3" t="s">
        <v>14</v>
      </c>
      <c r="AH6" s="1" t="s">
        <v>44</v>
      </c>
      <c r="AI6" s="2"/>
      <c r="AJ6" s="3" t="s">
        <v>14</v>
      </c>
      <c r="AM6" t="s">
        <v>46</v>
      </c>
      <c r="AN6" t="s">
        <v>48</v>
      </c>
    </row>
    <row r="7" spans="1:41">
      <c r="A7" s="13" t="s">
        <v>58</v>
      </c>
      <c r="B7" s="5">
        <v>-1632.972311</v>
      </c>
      <c r="C7" s="6">
        <f>B4-B7</f>
        <v>-10.412763999999925</v>
      </c>
      <c r="F7" s="13" t="s">
        <v>88</v>
      </c>
      <c r="G7" s="5">
        <v>-1100.483493</v>
      </c>
      <c r="H7" s="6">
        <f>G4-G7</f>
        <v>-8.8747410000000855</v>
      </c>
      <c r="J7" s="4" t="s">
        <v>156</v>
      </c>
      <c r="K7" s="5">
        <v>-808.74860699999999</v>
      </c>
      <c r="L7" s="6">
        <f>K4-K7</f>
        <v>-23.815865000000031</v>
      </c>
      <c r="N7" s="13" t="s">
        <v>132</v>
      </c>
      <c r="O7" s="5">
        <v>-776.721316</v>
      </c>
      <c r="P7" s="6">
        <f>O4-O7</f>
        <v>-18.895114000000035</v>
      </c>
      <c r="R7" s="4" t="s">
        <v>184</v>
      </c>
      <c r="S7" s="5">
        <v>-639.63486599999999</v>
      </c>
      <c r="T7" s="6">
        <f>S4-S7</f>
        <v>-13.13115300000004</v>
      </c>
      <c r="V7" s="4" t="s">
        <v>228</v>
      </c>
      <c r="W7" s="5">
        <v>-468.13093700000002</v>
      </c>
      <c r="X7" s="6">
        <f>W4-W7</f>
        <v>-23.580569999999966</v>
      </c>
      <c r="Z7" s="4" t="s">
        <v>231</v>
      </c>
      <c r="AA7" s="5">
        <v>-408.68214599999999</v>
      </c>
      <c r="AB7" s="6">
        <f>AA4-AA7</f>
        <v>-17.956476000000009</v>
      </c>
      <c r="AD7" s="4" t="s">
        <v>220</v>
      </c>
      <c r="AE7" s="5">
        <v>-333.43878699999999</v>
      </c>
      <c r="AF7" s="6">
        <f>AE4-AE7</f>
        <v>-19.774982000000023</v>
      </c>
      <c r="AH7" s="4" t="s">
        <v>249</v>
      </c>
      <c r="AI7" s="5">
        <v>-119.185365</v>
      </c>
      <c r="AJ7" s="6">
        <f>AI4-AI7</f>
        <v>-17.255913000000007</v>
      </c>
      <c r="AM7" t="s">
        <v>46</v>
      </c>
      <c r="AN7" t="s">
        <v>49</v>
      </c>
      <c r="AO7">
        <v>20</v>
      </c>
    </row>
    <row r="8" spans="1:41">
      <c r="A8" s="13" t="s">
        <v>13</v>
      </c>
      <c r="B8" s="5"/>
      <c r="C8" s="6"/>
      <c r="F8" s="13" t="s">
        <v>30</v>
      </c>
      <c r="G8" s="5"/>
      <c r="H8" s="6"/>
      <c r="J8" s="4" t="s">
        <v>42</v>
      </c>
      <c r="K8" s="5"/>
      <c r="L8" s="6"/>
      <c r="N8" s="13" t="s">
        <v>42</v>
      </c>
      <c r="O8" s="5"/>
      <c r="P8" s="6"/>
      <c r="R8" s="4" t="s">
        <v>42</v>
      </c>
      <c r="S8" s="5"/>
      <c r="T8" s="6"/>
      <c r="V8" s="4" t="s">
        <v>48</v>
      </c>
      <c r="W8" s="5"/>
      <c r="X8" s="6"/>
      <c r="Z8" s="4" t="s">
        <v>48</v>
      </c>
      <c r="AA8" s="5"/>
      <c r="AB8" s="6"/>
      <c r="AD8" s="4" t="s">
        <v>48</v>
      </c>
      <c r="AE8" s="5"/>
      <c r="AF8" s="6"/>
      <c r="AH8" s="4" t="s">
        <v>45</v>
      </c>
      <c r="AI8" s="5"/>
      <c r="AJ8" s="6"/>
      <c r="AM8" t="s">
        <v>50</v>
      </c>
      <c r="AN8" t="s">
        <v>51</v>
      </c>
      <c r="AO8">
        <v>28</v>
      </c>
    </row>
    <row r="9" spans="1:41">
      <c r="A9" s="13" t="s">
        <v>59</v>
      </c>
      <c r="B9" s="5">
        <v>-1632.4145590000001</v>
      </c>
      <c r="C9" s="6">
        <f>B4-B9</f>
        <v>-10.970515999999861</v>
      </c>
      <c r="F9" s="13" t="s">
        <v>89</v>
      </c>
      <c r="G9" s="5">
        <v>-1099.012549</v>
      </c>
      <c r="H9" s="6">
        <f>G4-G9</f>
        <v>-10.345685000000003</v>
      </c>
      <c r="J9" s="4" t="s">
        <v>157</v>
      </c>
      <c r="K9" s="5">
        <v>-812.03306099999998</v>
      </c>
      <c r="L9" s="6">
        <f>K4-K9</f>
        <v>-20.531411000000048</v>
      </c>
      <c r="N9" s="13" t="s">
        <v>133</v>
      </c>
      <c r="O9" s="5">
        <v>-779.86845200000005</v>
      </c>
      <c r="P9" s="6">
        <f>O4-O9</f>
        <v>-15.747977999999989</v>
      </c>
      <c r="R9" s="4" t="s">
        <v>263</v>
      </c>
      <c r="S9" s="5">
        <v>-642.71878900000002</v>
      </c>
      <c r="T9" s="6">
        <f>S4-S9</f>
        <v>-10.047230000000013</v>
      </c>
      <c r="V9" s="4" t="s">
        <v>229</v>
      </c>
      <c r="W9" s="5">
        <v>-470.41522900000001</v>
      </c>
      <c r="X9" s="6">
        <f>W4-W9</f>
        <v>-21.296277999999973</v>
      </c>
      <c r="Z9" s="4" t="s">
        <v>232</v>
      </c>
      <c r="AA9" s="5">
        <v>-411.11010900000002</v>
      </c>
      <c r="AB9" s="6">
        <f>AA4-AA9</f>
        <v>-15.528512999999975</v>
      </c>
      <c r="AD9" s="4" t="s">
        <v>222</v>
      </c>
      <c r="AE9" s="5">
        <v>-336.45641799999999</v>
      </c>
      <c r="AF9" s="6">
        <f>AE4-AE9</f>
        <v>-16.757351000000028</v>
      </c>
      <c r="AH9" s="4" t="s">
        <v>250</v>
      </c>
      <c r="AI9" s="5">
        <v>-123.714324</v>
      </c>
      <c r="AJ9" s="6">
        <f>AI4-AI9</f>
        <v>-12.726954000000006</v>
      </c>
      <c r="AM9" t="s">
        <v>50</v>
      </c>
      <c r="AN9" t="s">
        <v>42</v>
      </c>
    </row>
    <row r="10" spans="1:41">
      <c r="A10" s="13" t="s">
        <v>20</v>
      </c>
      <c r="B10" s="5"/>
      <c r="C10" s="6"/>
      <c r="F10" s="13" t="s">
        <v>31</v>
      </c>
      <c r="G10" s="5"/>
      <c r="H10" s="6"/>
      <c r="J10" s="4" t="s">
        <v>52</v>
      </c>
      <c r="K10" s="5"/>
      <c r="L10" s="6"/>
      <c r="N10" s="13" t="s">
        <v>52</v>
      </c>
      <c r="O10" s="5"/>
      <c r="P10" s="6"/>
      <c r="R10" s="4" t="s">
        <v>52</v>
      </c>
      <c r="S10" s="5"/>
      <c r="T10" s="6"/>
      <c r="V10" s="4" t="s">
        <v>49</v>
      </c>
      <c r="W10" s="5"/>
      <c r="X10" s="6"/>
      <c r="Z10" s="4" t="s">
        <v>49</v>
      </c>
      <c r="AA10" s="5"/>
      <c r="AB10" s="6"/>
      <c r="AD10" s="4" t="s">
        <v>49</v>
      </c>
      <c r="AE10" s="5"/>
      <c r="AF10" s="6"/>
      <c r="AH10" s="4" t="s">
        <v>47</v>
      </c>
      <c r="AI10" s="5"/>
      <c r="AJ10" s="6" t="s">
        <v>28</v>
      </c>
      <c r="AM10" t="s">
        <v>50</v>
      </c>
      <c r="AN10" t="s">
        <v>52</v>
      </c>
    </row>
    <row r="11" spans="1:41">
      <c r="A11" s="13" t="s">
        <v>60</v>
      </c>
      <c r="B11" s="5">
        <v>-1634.404769</v>
      </c>
      <c r="C11" s="6">
        <f>B4-B11</f>
        <v>-8.9803059999999277</v>
      </c>
      <c r="F11" s="13" t="s">
        <v>90</v>
      </c>
      <c r="G11" s="5">
        <v>-1100.8587359999999</v>
      </c>
      <c r="H11" s="6">
        <f>G4-G11</f>
        <v>-8.4994980000001306</v>
      </c>
      <c r="J11" s="4" t="s">
        <v>158</v>
      </c>
      <c r="K11" s="5">
        <v>-813.21437900000001</v>
      </c>
      <c r="L11" s="6">
        <f>K4-K11</f>
        <v>-19.350093000000015</v>
      </c>
      <c r="N11" s="13" t="s">
        <v>134</v>
      </c>
      <c r="O11" s="5">
        <v>-781.35473100000002</v>
      </c>
      <c r="P11" s="6">
        <f>O4-O11</f>
        <v>-14.261699000000021</v>
      </c>
      <c r="R11" s="4" t="s">
        <v>264</v>
      </c>
      <c r="S11" s="5">
        <v>-644.94863899999996</v>
      </c>
      <c r="T11" s="6">
        <f>S4-S11</f>
        <v>-7.817380000000071</v>
      </c>
      <c r="V11" s="4" t="s">
        <v>200</v>
      </c>
      <c r="W11" s="5">
        <v>-472.53609899999998</v>
      </c>
      <c r="X11" s="6">
        <f>W4-W11</f>
        <v>-19.175408000000004</v>
      </c>
      <c r="Z11" s="4" t="s">
        <v>230</v>
      </c>
      <c r="AA11" s="5">
        <v>-413.38632799999999</v>
      </c>
      <c r="AB11" s="6">
        <f>AA4-AA11</f>
        <v>-13.252294000000006</v>
      </c>
      <c r="AC11" s="15" t="s">
        <v>292</v>
      </c>
      <c r="AD11" s="13" t="s">
        <v>219</v>
      </c>
      <c r="AE11" s="17">
        <v>-338.52050600000001</v>
      </c>
      <c r="AF11" s="18">
        <f>AE4-AE11</f>
        <v>-14.693263000000002</v>
      </c>
      <c r="AG11" s="16"/>
      <c r="AH11" s="13" t="s">
        <v>251</v>
      </c>
      <c r="AI11" s="17">
        <v>-142.32742300000001</v>
      </c>
      <c r="AJ11" s="18">
        <f>AI11-AI4</f>
        <v>-5.8861449999999991</v>
      </c>
      <c r="AK11" s="16"/>
      <c r="AL11" s="16"/>
      <c r="AM11" t="s">
        <v>50</v>
      </c>
      <c r="AN11" t="s">
        <v>43</v>
      </c>
      <c r="AO11">
        <v>40</v>
      </c>
    </row>
    <row r="12" spans="1:41">
      <c r="A12" s="13" t="s">
        <v>19</v>
      </c>
      <c r="B12" s="5"/>
      <c r="C12" s="6"/>
      <c r="F12" s="13" t="s">
        <v>32</v>
      </c>
      <c r="G12" s="5"/>
      <c r="H12" s="6"/>
      <c r="J12" s="4" t="s">
        <v>43</v>
      </c>
      <c r="K12" s="5"/>
      <c r="L12" s="6"/>
      <c r="N12" s="13" t="s">
        <v>43</v>
      </c>
      <c r="O12" s="5"/>
      <c r="P12" s="6"/>
      <c r="R12" s="4" t="s">
        <v>43</v>
      </c>
      <c r="S12" s="5"/>
      <c r="T12" s="6"/>
      <c r="V12" s="4" t="s">
        <v>51</v>
      </c>
      <c r="W12" s="5"/>
      <c r="X12" s="6"/>
      <c r="Z12" s="4" t="s">
        <v>51</v>
      </c>
      <c r="AA12" s="5"/>
      <c r="AB12" s="6"/>
      <c r="AD12" s="13" t="s">
        <v>51</v>
      </c>
      <c r="AE12" s="5"/>
      <c r="AF12" s="6" t="s">
        <v>28</v>
      </c>
      <c r="AH12" s="13" t="s">
        <v>48</v>
      </c>
      <c r="AI12" s="5"/>
      <c r="AJ12" s="6"/>
      <c r="AM12" t="s">
        <v>54</v>
      </c>
      <c r="AN12" t="s">
        <v>53</v>
      </c>
      <c r="AO12">
        <v>50</v>
      </c>
    </row>
    <row r="13" spans="1:41">
      <c r="A13" s="13" t="s">
        <v>61</v>
      </c>
      <c r="B13" s="5">
        <v>-1634.2239400000001</v>
      </c>
      <c r="C13" s="6">
        <f>B4-B13</f>
        <v>-9.1611349999998311</v>
      </c>
      <c r="F13" s="13" t="s">
        <v>91</v>
      </c>
      <c r="G13" s="5">
        <v>-1100.3351889999999</v>
      </c>
      <c r="H13" s="6">
        <f>G4-G13</f>
        <v>-9.0230450000001383</v>
      </c>
      <c r="J13" s="4" t="s">
        <v>159</v>
      </c>
      <c r="K13" s="5">
        <v>-813.13659900000005</v>
      </c>
      <c r="L13" s="6">
        <f>K4-K13</f>
        <v>-19.427872999999977</v>
      </c>
      <c r="N13" s="13" t="s">
        <v>135</v>
      </c>
      <c r="O13" s="5">
        <v>-781.26087700000005</v>
      </c>
      <c r="P13" s="6">
        <f>O4-O13</f>
        <v>-14.355552999999986</v>
      </c>
      <c r="R13" s="4" t="s">
        <v>187</v>
      </c>
      <c r="S13" s="5">
        <v>-643.514363</v>
      </c>
      <c r="T13" s="6">
        <f>S4-S13</f>
        <v>-9.2516560000000254</v>
      </c>
      <c r="V13" s="4" t="s">
        <v>201</v>
      </c>
      <c r="W13" s="5">
        <v>-476.723634</v>
      </c>
      <c r="X13" s="6">
        <f>W4-W13</f>
        <v>-14.987872999999979</v>
      </c>
      <c r="Z13" s="4" t="s">
        <v>206</v>
      </c>
      <c r="AA13" s="5">
        <v>-417.09692000000001</v>
      </c>
      <c r="AB13" s="6">
        <f>AA4-AA13</f>
        <v>-9.5417019999999866</v>
      </c>
      <c r="AD13" s="13" t="s">
        <v>278</v>
      </c>
      <c r="AE13" s="5">
        <v>-362.47972499999997</v>
      </c>
      <c r="AF13" s="6">
        <f>AE13-AE4</f>
        <v>-9.2659559999999601</v>
      </c>
      <c r="AH13" s="13" t="s">
        <v>252</v>
      </c>
      <c r="AI13" s="5">
        <v>-140.074962</v>
      </c>
      <c r="AJ13" s="6">
        <f>AI13-AI4</f>
        <v>-3.6336839999999881</v>
      </c>
      <c r="AM13" t="s">
        <v>54</v>
      </c>
      <c r="AN13" t="s">
        <v>29</v>
      </c>
    </row>
    <row r="14" spans="1:41">
      <c r="A14" s="13" t="s">
        <v>16</v>
      </c>
      <c r="B14" s="5"/>
      <c r="C14" s="6"/>
      <c r="F14" s="13" t="s">
        <v>33</v>
      </c>
      <c r="G14" s="5"/>
      <c r="H14" s="6"/>
      <c r="J14" s="4" t="s">
        <v>53</v>
      </c>
      <c r="K14" s="5"/>
      <c r="L14" s="6"/>
      <c r="N14" s="13" t="s">
        <v>53</v>
      </c>
      <c r="O14" s="5"/>
      <c r="P14" s="6"/>
      <c r="R14" s="4" t="s">
        <v>53</v>
      </c>
      <c r="S14" s="5"/>
      <c r="T14" s="6"/>
      <c r="V14" s="4" t="s">
        <v>42</v>
      </c>
      <c r="W14" s="5"/>
      <c r="X14" s="6" t="s">
        <v>28</v>
      </c>
      <c r="Z14" s="4" t="s">
        <v>42</v>
      </c>
      <c r="AA14" s="5"/>
      <c r="AB14" s="6" t="s">
        <v>28</v>
      </c>
      <c r="AD14" s="13" t="s">
        <v>42</v>
      </c>
      <c r="AE14" s="5"/>
      <c r="AF14" s="6"/>
      <c r="AH14" s="13" t="s">
        <v>49</v>
      </c>
      <c r="AI14" s="5"/>
      <c r="AJ14" s="6"/>
      <c r="AM14" t="s">
        <v>54</v>
      </c>
      <c r="AN14" t="s">
        <v>30</v>
      </c>
    </row>
    <row r="15" spans="1:41">
      <c r="A15" s="13" t="s">
        <v>62</v>
      </c>
      <c r="B15" s="5">
        <v>-1634.8834859999999</v>
      </c>
      <c r="C15" s="6">
        <f>B4-B15</f>
        <v>-8.5015889999999672</v>
      </c>
      <c r="F15" s="13" t="s">
        <v>92</v>
      </c>
      <c r="G15" s="5">
        <v>-1102.187156</v>
      </c>
      <c r="H15" s="6">
        <f>G4-G15</f>
        <v>-7.1710780000000796</v>
      </c>
      <c r="J15" s="4" t="s">
        <v>160</v>
      </c>
      <c r="K15" s="5">
        <v>-816.37370799999997</v>
      </c>
      <c r="L15" s="6">
        <f>K4-K15</f>
        <v>-16.190764000000058</v>
      </c>
      <c r="N15" s="13" t="s">
        <v>136</v>
      </c>
      <c r="O15" s="5">
        <v>-784.276703</v>
      </c>
      <c r="P15" s="6">
        <f>O4-O15</f>
        <v>-11.339727000000039</v>
      </c>
      <c r="R15" s="4" t="s">
        <v>188</v>
      </c>
      <c r="S15" s="5">
        <v>-646.85408099999995</v>
      </c>
      <c r="T15" s="6">
        <f>S4-S15</f>
        <v>-5.9119380000000774</v>
      </c>
      <c r="V15" s="4" t="s">
        <v>202</v>
      </c>
      <c r="W15" s="5">
        <v>-502.453397</v>
      </c>
      <c r="X15" s="6">
        <f>W15-W4</f>
        <v>-10.741890000000012</v>
      </c>
      <c r="Z15" s="4" t="s">
        <v>207</v>
      </c>
      <c r="AA15" s="5">
        <v>-431.33296300000001</v>
      </c>
      <c r="AB15" s="6">
        <f>AA15-AA4</f>
        <v>-4.6943410000000085</v>
      </c>
      <c r="AD15" s="13" t="s">
        <v>233</v>
      </c>
      <c r="AE15" s="5">
        <v>-359.641571</v>
      </c>
      <c r="AF15" s="6">
        <f>AE15-AE4</f>
        <v>-6.4278019999999856</v>
      </c>
      <c r="AH15" s="13" t="s">
        <v>253</v>
      </c>
      <c r="AI15" s="5">
        <v>-136.55177900000001</v>
      </c>
      <c r="AJ15" s="6">
        <f>AI15-AI4</f>
        <v>-0.11050099999999929</v>
      </c>
      <c r="AM15" t="s">
        <v>54</v>
      </c>
      <c r="AN15" t="s">
        <v>31</v>
      </c>
    </row>
    <row r="16" spans="1:41">
      <c r="A16" s="13" t="s">
        <v>17</v>
      </c>
      <c r="B16" s="5"/>
      <c r="C16" s="6"/>
      <c r="F16" s="13" t="s">
        <v>18</v>
      </c>
      <c r="G16" s="5"/>
      <c r="H16" s="6" t="s">
        <v>28</v>
      </c>
      <c r="J16" s="4" t="s">
        <v>29</v>
      </c>
      <c r="K16" s="5"/>
      <c r="L16" s="6" t="s">
        <v>28</v>
      </c>
      <c r="N16" s="13" t="s">
        <v>29</v>
      </c>
      <c r="O16" s="5"/>
      <c r="P16" s="6" t="s">
        <v>28</v>
      </c>
      <c r="R16" s="4" t="s">
        <v>29</v>
      </c>
      <c r="S16" s="5"/>
      <c r="T16" s="6" t="s">
        <v>28</v>
      </c>
      <c r="V16" s="4" t="s">
        <v>52</v>
      </c>
      <c r="W16" s="5"/>
      <c r="X16" s="6"/>
      <c r="Z16" s="4" t="s">
        <v>52</v>
      </c>
      <c r="AA16" s="5"/>
      <c r="AB16" s="6"/>
      <c r="AD16" s="13" t="s">
        <v>52</v>
      </c>
      <c r="AE16" s="5"/>
      <c r="AF16" s="6"/>
      <c r="AH16" s="13" t="s">
        <v>51</v>
      </c>
      <c r="AI16" s="5"/>
      <c r="AJ16" s="6"/>
      <c r="AM16" t="s">
        <v>54</v>
      </c>
      <c r="AN16" t="s">
        <v>32</v>
      </c>
    </row>
    <row r="17" spans="1:41" ht="15.75" thickBot="1">
      <c r="A17" s="13" t="s">
        <v>63</v>
      </c>
      <c r="B17" s="5">
        <v>-1634.3724259999999</v>
      </c>
      <c r="C17" s="6">
        <f>B4-B17</f>
        <v>-9.0126490000000103</v>
      </c>
      <c r="F17" s="13" t="s">
        <v>93</v>
      </c>
      <c r="G17" s="5">
        <v>-1109.2375440000001</v>
      </c>
      <c r="H17" s="6">
        <f>G17-G4</f>
        <v>0.12068999999996777</v>
      </c>
      <c r="J17" s="4" t="s">
        <v>161</v>
      </c>
      <c r="K17" s="5">
        <v>-842.22133699999995</v>
      </c>
      <c r="L17" s="6">
        <f>K17-K4</f>
        <v>-9.6568649999999252</v>
      </c>
      <c r="N17" s="13" t="s">
        <v>138</v>
      </c>
      <c r="O17" s="5">
        <v>-800.75223100000005</v>
      </c>
      <c r="P17" s="6">
        <f>O17-O4</f>
        <v>-5.1358010000000149</v>
      </c>
      <c r="R17" s="4" t="s">
        <v>265</v>
      </c>
      <c r="S17" s="5">
        <v>-651.15265999999997</v>
      </c>
      <c r="T17" s="6">
        <f>S17-S4</f>
        <v>1.6133590000000595</v>
      </c>
      <c r="V17" s="4" t="s">
        <v>203</v>
      </c>
      <c r="W17" s="5">
        <v>-500.05328300000002</v>
      </c>
      <c r="X17" s="6">
        <f>W17-W4</f>
        <v>-8.3417760000000385</v>
      </c>
      <c r="Z17" s="4" t="s">
        <v>208</v>
      </c>
      <c r="AA17" s="5">
        <v>-428.39390500000002</v>
      </c>
      <c r="AB17" s="6">
        <f>AA17-AA4</f>
        <v>-1.7552830000000199</v>
      </c>
      <c r="AD17" s="13" t="s">
        <v>234</v>
      </c>
      <c r="AE17" s="5">
        <v>-355.92822200000001</v>
      </c>
      <c r="AF17" s="6">
        <f>AE17-AE4</f>
        <v>-2.7144529999999918</v>
      </c>
      <c r="AH17" s="14" t="s">
        <v>254</v>
      </c>
      <c r="AI17" s="8">
        <v>-131.704275</v>
      </c>
      <c r="AJ17" s="9">
        <f>AI17-AI4</f>
        <v>4.7370030000000156</v>
      </c>
      <c r="AM17" t="s">
        <v>55</v>
      </c>
      <c r="AN17" t="s">
        <v>33</v>
      </c>
      <c r="AO17">
        <v>82</v>
      </c>
    </row>
    <row r="18" spans="1:41" ht="15.75" thickBot="1">
      <c r="A18" s="13" t="s">
        <v>21</v>
      </c>
      <c r="B18" s="5"/>
      <c r="C18" s="6" t="s">
        <v>28</v>
      </c>
      <c r="F18" s="13" t="s">
        <v>13</v>
      </c>
      <c r="G18" s="5"/>
      <c r="H18" s="6"/>
      <c r="J18" s="4" t="s">
        <v>30</v>
      </c>
      <c r="K18" s="5"/>
      <c r="L18" s="6"/>
      <c r="N18" s="13" t="s">
        <v>30</v>
      </c>
      <c r="O18" s="5"/>
      <c r="P18" s="6"/>
      <c r="R18" s="4" t="s">
        <v>30</v>
      </c>
      <c r="S18" s="5"/>
      <c r="T18" s="6"/>
      <c r="V18" s="4" t="s">
        <v>43</v>
      </c>
      <c r="W18" s="5"/>
      <c r="X18" s="6"/>
      <c r="Z18" s="4" t="s">
        <v>43</v>
      </c>
      <c r="AA18" s="5"/>
      <c r="AB18" s="6"/>
      <c r="AD18" s="13" t="s">
        <v>43</v>
      </c>
      <c r="AE18" s="5"/>
      <c r="AF18" s="6"/>
      <c r="AM18" t="s">
        <v>55</v>
      </c>
      <c r="AN18" t="s">
        <v>18</v>
      </c>
    </row>
    <row r="19" spans="1:41" ht="15.75" thickBot="1">
      <c r="A19" s="13" t="s">
        <v>65</v>
      </c>
      <c r="B19" s="5">
        <v>-1647.2556380000001</v>
      </c>
      <c r="C19" s="6">
        <f>B19-B4</f>
        <v>-3.8705630000001747</v>
      </c>
      <c r="F19" s="13" t="s">
        <v>94</v>
      </c>
      <c r="G19" s="5">
        <v>-1111.9308349999999</v>
      </c>
      <c r="H19" s="6">
        <f>G19-G4</f>
        <v>-2.5726009999998496</v>
      </c>
      <c r="J19" s="4" t="s">
        <v>162</v>
      </c>
      <c r="K19" s="5">
        <v>-844.26945000000001</v>
      </c>
      <c r="L19" s="6">
        <f>K19-K4</f>
        <v>-11.704977999999983</v>
      </c>
      <c r="N19" s="13" t="s">
        <v>137</v>
      </c>
      <c r="O19" s="5">
        <v>-803.24858800000004</v>
      </c>
      <c r="P19" s="6">
        <f>O19-O4</f>
        <v>-7.632158000000004</v>
      </c>
      <c r="R19" s="4" t="s">
        <v>190</v>
      </c>
      <c r="S19" s="5">
        <v>-654.13545999999997</v>
      </c>
      <c r="T19" s="6">
        <f>S19-S4</f>
        <v>-1.369440999999938</v>
      </c>
      <c r="V19" s="4" t="s">
        <v>204</v>
      </c>
      <c r="W19" s="5">
        <v>-500.89359400000001</v>
      </c>
      <c r="X19" s="6">
        <f>W19-W4</f>
        <v>-9.1820870000000241</v>
      </c>
      <c r="Z19" s="4" t="s">
        <v>209</v>
      </c>
      <c r="AA19" s="5">
        <v>-430.19493499999999</v>
      </c>
      <c r="AB19" s="6">
        <f>AA19-AA4</f>
        <v>-3.5563129999999887</v>
      </c>
      <c r="AD19" s="13" t="s">
        <v>235</v>
      </c>
      <c r="AE19" s="5">
        <v>-357.70532700000001</v>
      </c>
      <c r="AF19" s="6">
        <f>AE19-AE4</f>
        <v>-4.4915579999999977</v>
      </c>
      <c r="AH19" s="10" t="s">
        <v>36</v>
      </c>
      <c r="AM19" t="s">
        <v>55</v>
      </c>
      <c r="AN19" t="s">
        <v>13</v>
      </c>
    </row>
    <row r="20" spans="1:41">
      <c r="A20" s="13" t="s">
        <v>24</v>
      </c>
      <c r="B20" s="5"/>
      <c r="C20" s="6"/>
      <c r="F20" s="13" t="s">
        <v>20</v>
      </c>
      <c r="G20" s="5"/>
      <c r="H20" s="6"/>
      <c r="J20" s="4" t="s">
        <v>31</v>
      </c>
      <c r="K20" s="5"/>
      <c r="L20" s="6"/>
      <c r="N20" s="13" t="s">
        <v>31</v>
      </c>
      <c r="O20" s="5"/>
      <c r="P20" s="6"/>
      <c r="R20" s="4" t="s">
        <v>31</v>
      </c>
      <c r="S20" s="5"/>
      <c r="T20" s="6"/>
      <c r="V20" s="4" t="s">
        <v>53</v>
      </c>
      <c r="W20" s="5"/>
      <c r="X20" s="6"/>
      <c r="Z20" s="4" t="s">
        <v>53</v>
      </c>
      <c r="AA20" s="5"/>
      <c r="AB20" s="6"/>
      <c r="AD20" s="13" t="s">
        <v>53</v>
      </c>
      <c r="AE20" s="5"/>
      <c r="AF20" s="6"/>
      <c r="AH20" s="1" t="s">
        <v>44</v>
      </c>
      <c r="AI20" s="2"/>
      <c r="AJ20" s="3" t="s">
        <v>14</v>
      </c>
      <c r="AM20" t="s">
        <v>55</v>
      </c>
      <c r="AN20" t="s">
        <v>20</v>
      </c>
    </row>
    <row r="21" spans="1:41" ht="15.75" thickBot="1">
      <c r="A21" s="13" t="s">
        <v>66</v>
      </c>
      <c r="B21" s="5">
        <v>-1645.452035</v>
      </c>
      <c r="C21" s="6">
        <f>B21-B4</f>
        <v>-2.0669600000001083</v>
      </c>
      <c r="F21" s="13" t="s">
        <v>95</v>
      </c>
      <c r="G21" s="5">
        <v>-1109.8587910000001</v>
      </c>
      <c r="H21" s="6">
        <f>G21-G4</f>
        <v>-0.50055700000007164</v>
      </c>
      <c r="J21" s="4" t="s">
        <v>163</v>
      </c>
      <c r="K21" s="5">
        <v>-842.12784199999999</v>
      </c>
      <c r="L21" s="6">
        <f>K21-K4</f>
        <v>-9.5633699999999635</v>
      </c>
      <c r="N21" s="13" t="s">
        <v>139</v>
      </c>
      <c r="O21" s="5">
        <v>-801.34155199999998</v>
      </c>
      <c r="P21" s="6">
        <f>O21-O4</f>
        <v>-5.7251219999999421</v>
      </c>
      <c r="R21" s="4" t="s">
        <v>191</v>
      </c>
      <c r="S21" s="5">
        <v>-652.78830000000005</v>
      </c>
      <c r="T21" s="6">
        <f>S21-S4</f>
        <v>-2.2281000000020867E-2</v>
      </c>
      <c r="V21" s="7" t="s">
        <v>205</v>
      </c>
      <c r="W21" s="8">
        <v>-497.64248600000002</v>
      </c>
      <c r="X21" s="9">
        <f>W21-W4</f>
        <v>-5.9309790000000362</v>
      </c>
      <c r="Z21" s="7" t="s">
        <v>210</v>
      </c>
      <c r="AA21" s="8">
        <v>-425.83756499999998</v>
      </c>
      <c r="AB21" s="9">
        <f>AA21-AA4</f>
        <v>0.80105700000001434</v>
      </c>
      <c r="AD21" s="14" t="s">
        <v>236</v>
      </c>
      <c r="AE21" s="8">
        <v>-352.712807</v>
      </c>
      <c r="AF21" s="9">
        <f>AE21-AE4</f>
        <v>0.50096200000001545</v>
      </c>
      <c r="AH21" s="4" t="s">
        <v>255</v>
      </c>
      <c r="AI21" s="5">
        <v>-120.73309399999999</v>
      </c>
      <c r="AJ21" s="6">
        <f>AI4-AI21</f>
        <v>-15.708184000000017</v>
      </c>
      <c r="AM21" t="s">
        <v>55</v>
      </c>
      <c r="AN21" t="s">
        <v>19</v>
      </c>
    </row>
    <row r="22" spans="1:41" ht="15.75" thickBot="1">
      <c r="A22" s="13" t="s">
        <v>23</v>
      </c>
      <c r="B22" s="5"/>
      <c r="C22" s="6"/>
      <c r="F22" s="13" t="s">
        <v>19</v>
      </c>
      <c r="G22" s="5"/>
      <c r="H22" s="6"/>
      <c r="J22" s="4" t="s">
        <v>32</v>
      </c>
      <c r="K22" s="5"/>
      <c r="L22" s="6"/>
      <c r="N22" s="13" t="s">
        <v>32</v>
      </c>
      <c r="O22" s="5"/>
      <c r="P22" s="6"/>
      <c r="R22" s="4" t="s">
        <v>32</v>
      </c>
      <c r="S22" s="5"/>
      <c r="T22" s="6"/>
      <c r="AH22" s="4" t="s">
        <v>45</v>
      </c>
      <c r="AI22" s="5"/>
      <c r="AJ22" s="6"/>
      <c r="AM22" t="s">
        <v>55</v>
      </c>
      <c r="AN22" t="s">
        <v>16</v>
      </c>
    </row>
    <row r="23" spans="1:41" ht="15.75" thickBot="1">
      <c r="A23" s="13" t="s">
        <v>67</v>
      </c>
      <c r="B23" s="5">
        <v>-1645.5628360000001</v>
      </c>
      <c r="C23" s="6">
        <f>B23-B4</f>
        <v>-2.1777610000001459</v>
      </c>
      <c r="F23" s="13" t="s">
        <v>96</v>
      </c>
      <c r="G23" s="5">
        <v>-1110.665299</v>
      </c>
      <c r="H23" s="6">
        <f>G23-G4</f>
        <v>-1.3070649999999659</v>
      </c>
      <c r="J23" s="4" t="s">
        <v>164</v>
      </c>
      <c r="K23" s="5">
        <v>-842.44398100000001</v>
      </c>
      <c r="L23" s="6">
        <f>K23-K4</f>
        <v>-9.8795089999999846</v>
      </c>
      <c r="N23" s="13" t="s">
        <v>140</v>
      </c>
      <c r="O23" s="5">
        <v>-801.67471</v>
      </c>
      <c r="P23" s="6">
        <f>O23-O4</f>
        <v>-6.0582799999999679</v>
      </c>
      <c r="R23" s="4" t="s">
        <v>266</v>
      </c>
      <c r="S23" s="5">
        <v>-653.59631400000001</v>
      </c>
      <c r="T23" s="6">
        <f>S23-S4</f>
        <v>-0.83029499999997824</v>
      </c>
      <c r="V23" s="10" t="s">
        <v>36</v>
      </c>
      <c r="Z23" s="10" t="s">
        <v>36</v>
      </c>
      <c r="AD23" s="10" t="s">
        <v>36</v>
      </c>
      <c r="AH23" s="4" t="s">
        <v>256</v>
      </c>
      <c r="AI23" s="5">
        <v>-123.67864400000001</v>
      </c>
      <c r="AJ23" s="6">
        <f>AI4-AI23</f>
        <v>-12.762634000000006</v>
      </c>
      <c r="AM23" t="s">
        <v>56</v>
      </c>
      <c r="AN23" t="s">
        <v>17</v>
      </c>
      <c r="AO23">
        <v>126</v>
      </c>
    </row>
    <row r="24" spans="1:41">
      <c r="A24" s="13" t="s">
        <v>25</v>
      </c>
      <c r="B24" s="5"/>
      <c r="C24" s="6"/>
      <c r="F24" s="13" t="s">
        <v>16</v>
      </c>
      <c r="G24" s="5"/>
      <c r="H24" s="6"/>
      <c r="J24" s="4" t="s">
        <v>33</v>
      </c>
      <c r="K24" s="5"/>
      <c r="L24" s="6"/>
      <c r="N24" s="13" t="s">
        <v>33</v>
      </c>
      <c r="O24" s="5"/>
      <c r="P24" s="6"/>
      <c r="R24" s="4" t="s">
        <v>33</v>
      </c>
      <c r="S24" s="5"/>
      <c r="T24" s="6"/>
      <c r="V24" s="1" t="s">
        <v>47</v>
      </c>
      <c r="W24" s="2"/>
      <c r="X24" s="3" t="s">
        <v>14</v>
      </c>
      <c r="Z24" s="1" t="s">
        <v>47</v>
      </c>
      <c r="AA24" s="2"/>
      <c r="AB24" s="3" t="s">
        <v>14</v>
      </c>
      <c r="AD24" s="1" t="s">
        <v>47</v>
      </c>
      <c r="AE24" s="2"/>
      <c r="AF24" s="3" t="s">
        <v>14</v>
      </c>
      <c r="AH24" s="4" t="s">
        <v>47</v>
      </c>
      <c r="AI24" s="5"/>
      <c r="AJ24" s="6" t="s">
        <v>28</v>
      </c>
      <c r="AM24" t="s">
        <v>56</v>
      </c>
      <c r="AN24" t="s">
        <v>21</v>
      </c>
    </row>
    <row r="25" spans="1:41" ht="15.75" thickBot="1">
      <c r="A25" s="13" t="s">
        <v>68</v>
      </c>
      <c r="B25" s="5">
        <v>-1644.8718799999999</v>
      </c>
      <c r="C25" s="6">
        <f>B25-B4</f>
        <v>-1.4868050000000039</v>
      </c>
      <c r="F25" s="13" t="s">
        <v>97</v>
      </c>
      <c r="G25" s="5">
        <v>-1109.9997940000001</v>
      </c>
      <c r="H25" s="6">
        <f>G25-G4</f>
        <v>-0.64156000000002678</v>
      </c>
      <c r="J25" s="7" t="s">
        <v>165</v>
      </c>
      <c r="K25" s="8">
        <v>-840.224694</v>
      </c>
      <c r="L25" s="9">
        <f>K25-K4</f>
        <v>-7.6602219999999761</v>
      </c>
      <c r="N25" s="14" t="s">
        <v>141</v>
      </c>
      <c r="O25" s="8">
        <v>-798.98139300000003</v>
      </c>
      <c r="P25" s="9">
        <f>O25-O4</f>
        <v>-3.3649629999999888</v>
      </c>
      <c r="R25" s="7" t="s">
        <v>193</v>
      </c>
      <c r="S25" s="8">
        <v>-649.86472700000002</v>
      </c>
      <c r="T25" s="9">
        <f>S25-S4</f>
        <v>2.9012920000000122</v>
      </c>
      <c r="V25" s="4" t="s">
        <v>224</v>
      </c>
      <c r="W25" s="5">
        <v>-476.40192300000001</v>
      </c>
      <c r="X25" s="6">
        <f>W4-W25</f>
        <v>-15.309583999999973</v>
      </c>
      <c r="Z25" s="4" t="s">
        <v>221</v>
      </c>
      <c r="AA25" s="5">
        <v>-406.295502</v>
      </c>
      <c r="AB25" s="6">
        <f>AA4-AA25</f>
        <v>-20.343119999999999</v>
      </c>
      <c r="AD25" s="4" t="s">
        <v>241</v>
      </c>
      <c r="AE25" s="5">
        <v>-339.59955000000002</v>
      </c>
      <c r="AF25" s="6">
        <f>AE4-AE25</f>
        <v>-13.614218999999991</v>
      </c>
      <c r="AH25" s="4" t="s">
        <v>257</v>
      </c>
      <c r="AI25" s="5">
        <v>-137.82660799999999</v>
      </c>
      <c r="AJ25" s="6">
        <f>AI25-AI4</f>
        <v>-1.385329999999982</v>
      </c>
      <c r="AM25" t="s">
        <v>56</v>
      </c>
      <c r="AN25" t="s">
        <v>24</v>
      </c>
    </row>
    <row r="26" spans="1:41" ht="15.75" thickBot="1">
      <c r="A26" s="13" t="s">
        <v>26</v>
      </c>
      <c r="B26" s="5"/>
      <c r="C26" s="6"/>
      <c r="F26" s="13" t="s">
        <v>17</v>
      </c>
      <c r="G26" s="5"/>
      <c r="H26" s="6"/>
      <c r="V26" s="4" t="s">
        <v>48</v>
      </c>
      <c r="W26" s="5"/>
      <c r="X26" s="6"/>
      <c r="Z26" s="4" t="s">
        <v>48</v>
      </c>
      <c r="AA26" s="5"/>
      <c r="AB26" s="6"/>
      <c r="AD26" s="4" t="s">
        <v>48</v>
      </c>
      <c r="AE26" s="5"/>
      <c r="AF26" s="6"/>
      <c r="AH26" s="4" t="s">
        <v>48</v>
      </c>
      <c r="AI26" s="5"/>
      <c r="AJ26" s="6"/>
      <c r="AM26" t="s">
        <v>56</v>
      </c>
      <c r="AN26" t="s">
        <v>23</v>
      </c>
    </row>
    <row r="27" spans="1:41" ht="15.75" thickBot="1">
      <c r="A27" s="13" t="s">
        <v>69</v>
      </c>
      <c r="B27" s="5">
        <v>-1644.6566499999999</v>
      </c>
      <c r="C27" s="6">
        <f>B27-B4</f>
        <v>-1.2715749999999844</v>
      </c>
      <c r="F27" s="14" t="s">
        <v>98</v>
      </c>
      <c r="G27" s="8">
        <v>-1108.4608410000001</v>
      </c>
      <c r="H27" s="9">
        <f>G27-G4</f>
        <v>0.89739299999996547</v>
      </c>
      <c r="J27" s="10" t="s">
        <v>36</v>
      </c>
      <c r="N27" s="10" t="s">
        <v>36</v>
      </c>
      <c r="R27" s="10" t="s">
        <v>36</v>
      </c>
      <c r="V27" s="4" t="s">
        <v>225</v>
      </c>
      <c r="W27" s="5">
        <v>-478.98896100000002</v>
      </c>
      <c r="X27" s="6">
        <f>W4-W27</f>
        <v>-12.722545999999966</v>
      </c>
      <c r="Z27" s="4" t="s">
        <v>223</v>
      </c>
      <c r="AA27" s="5">
        <v>-409.278548</v>
      </c>
      <c r="AB27" s="6">
        <f>AA4-AA27</f>
        <v>-17.360073999999997</v>
      </c>
      <c r="AD27" s="4" t="s">
        <v>242</v>
      </c>
      <c r="AE27" s="5">
        <v>-342.25778400000002</v>
      </c>
      <c r="AF27" s="6">
        <f>AE4-AE27</f>
        <v>-10.955984999999998</v>
      </c>
      <c r="AH27" s="4" t="s">
        <v>258</v>
      </c>
      <c r="AI27" s="5">
        <v>-136.20110299999999</v>
      </c>
      <c r="AJ27" s="6">
        <f>AI27-AI4</f>
        <v>0.24017500000002201</v>
      </c>
      <c r="AM27" t="s">
        <v>56</v>
      </c>
      <c r="AN27" t="s">
        <v>25</v>
      </c>
    </row>
    <row r="28" spans="1:41" ht="15.75" thickBot="1">
      <c r="A28" s="13" t="s">
        <v>27</v>
      </c>
      <c r="B28" s="5"/>
      <c r="C28" s="6"/>
      <c r="J28" s="1" t="s">
        <v>51</v>
      </c>
      <c r="K28" s="2"/>
      <c r="L28" s="3" t="s">
        <v>14</v>
      </c>
      <c r="N28" s="12" t="s">
        <v>51</v>
      </c>
      <c r="O28" s="2"/>
      <c r="P28" s="3" t="s">
        <v>14</v>
      </c>
      <c r="R28" s="1" t="s">
        <v>47</v>
      </c>
      <c r="S28" s="2"/>
      <c r="T28" s="3" t="s">
        <v>14</v>
      </c>
      <c r="V28" s="4" t="s">
        <v>49</v>
      </c>
      <c r="W28" s="5"/>
      <c r="X28" s="6"/>
      <c r="Z28" s="4" t="s">
        <v>49</v>
      </c>
      <c r="AA28" s="5"/>
      <c r="AB28" s="6"/>
      <c r="AD28" s="4" t="s">
        <v>49</v>
      </c>
      <c r="AE28" s="5"/>
      <c r="AF28" s="6"/>
      <c r="AH28" s="4" t="s">
        <v>49</v>
      </c>
      <c r="AI28" s="5"/>
      <c r="AJ28" s="6"/>
      <c r="AM28" t="s">
        <v>56</v>
      </c>
      <c r="AN28" t="s">
        <v>26</v>
      </c>
    </row>
    <row r="29" spans="1:41" ht="15.75" thickBot="1">
      <c r="A29" s="13" t="s">
        <v>70</v>
      </c>
      <c r="B29" s="5">
        <v>-1644.511342</v>
      </c>
      <c r="C29" s="6">
        <f>B29-B4</f>
        <v>-1.1262670000000981</v>
      </c>
      <c r="F29" s="10" t="s">
        <v>36</v>
      </c>
      <c r="J29" s="4" t="s">
        <v>166</v>
      </c>
      <c r="K29" s="5">
        <v>-822.21187199999997</v>
      </c>
      <c r="L29" s="6">
        <f>K4-K29</f>
        <v>-10.352600000000052</v>
      </c>
      <c r="N29" s="13" t="s">
        <v>142</v>
      </c>
      <c r="O29" s="5">
        <v>-781.38012000000003</v>
      </c>
      <c r="P29" s="6">
        <f>O4-O29</f>
        <v>-14.236310000000003</v>
      </c>
      <c r="R29" s="4" t="s">
        <v>226</v>
      </c>
      <c r="S29" s="5">
        <v>-624.65657099999999</v>
      </c>
      <c r="T29" s="6">
        <f>S4-S29</f>
        <v>-28.109448000000043</v>
      </c>
      <c r="V29" s="4" t="s">
        <v>211</v>
      </c>
      <c r="W29" s="5">
        <v>-480.49940600000002</v>
      </c>
      <c r="X29" s="6">
        <f>W4-W29</f>
        <v>-11.212100999999961</v>
      </c>
      <c r="Z29" s="4" t="s">
        <v>218</v>
      </c>
      <c r="AA29" s="5">
        <v>-410.10059899999999</v>
      </c>
      <c r="AB29" s="6">
        <f>AA4-AA29</f>
        <v>-16.53802300000001</v>
      </c>
      <c r="AD29" s="4" t="s">
        <v>243</v>
      </c>
      <c r="AE29" s="5">
        <v>-343.43250699999999</v>
      </c>
      <c r="AF29" s="6">
        <f>AE4-AE29</f>
        <v>-9.7812620000000265</v>
      </c>
      <c r="AH29" s="4" t="s">
        <v>259</v>
      </c>
      <c r="AI29" s="5">
        <v>-132.79927699999999</v>
      </c>
      <c r="AJ29" s="6">
        <f>AI29-AI4</f>
        <v>3.6420010000000218</v>
      </c>
      <c r="AM29" t="s">
        <v>56</v>
      </c>
      <c r="AN29" t="s">
        <v>27</v>
      </c>
      <c r="AO29">
        <v>184</v>
      </c>
    </row>
    <row r="30" spans="1:41">
      <c r="A30" s="13" t="s">
        <v>22</v>
      </c>
      <c r="B30" s="5"/>
      <c r="C30" s="6"/>
      <c r="F30" s="12" t="s">
        <v>51</v>
      </c>
      <c r="G30" s="2"/>
      <c r="H30" s="3" t="s">
        <v>14</v>
      </c>
      <c r="J30" s="4" t="s">
        <v>42</v>
      </c>
      <c r="K30" s="5"/>
      <c r="L30" s="6"/>
      <c r="N30" s="13" t="s">
        <v>42</v>
      </c>
      <c r="O30" s="5"/>
      <c r="P30" s="6"/>
      <c r="R30" s="4" t="s">
        <v>48</v>
      </c>
      <c r="S30" s="5"/>
      <c r="T30" s="6"/>
      <c r="V30" s="4" t="s">
        <v>51</v>
      </c>
      <c r="W30" s="5"/>
      <c r="X30" s="6"/>
      <c r="Z30" s="4" t="s">
        <v>51</v>
      </c>
      <c r="AA30" s="5"/>
      <c r="AB30" s="6" t="s">
        <v>28</v>
      </c>
      <c r="AD30" s="4" t="s">
        <v>51</v>
      </c>
      <c r="AE30" s="5"/>
      <c r="AF30" s="6" t="s">
        <v>28</v>
      </c>
      <c r="AH30" s="4" t="s">
        <v>51</v>
      </c>
      <c r="AI30" s="5"/>
      <c r="AJ30" s="6"/>
      <c r="AM30" t="s">
        <v>57</v>
      </c>
      <c r="AN30" t="s">
        <v>22</v>
      </c>
    </row>
    <row r="31" spans="1:41" ht="15.75" thickBot="1">
      <c r="A31" s="14" t="s">
        <v>72</v>
      </c>
      <c r="B31" s="8">
        <v>-1645.091201</v>
      </c>
      <c r="C31" s="9">
        <f>B31-B4</f>
        <v>-1.7061260000000402</v>
      </c>
      <c r="F31" s="13" t="s">
        <v>99</v>
      </c>
      <c r="G31" s="5">
        <v>-1087.249341</v>
      </c>
      <c r="H31" s="6">
        <f>G4-G31</f>
        <v>-22.10889300000008</v>
      </c>
      <c r="J31" s="4" t="s">
        <v>167</v>
      </c>
      <c r="K31" s="5">
        <v>-825.69453399999998</v>
      </c>
      <c r="L31" s="6">
        <f>K4-K31</f>
        <v>-6.8699380000000474</v>
      </c>
      <c r="N31" s="13" t="s">
        <v>143</v>
      </c>
      <c r="O31" s="5">
        <v>-784.58772099999999</v>
      </c>
      <c r="P31" s="6">
        <f>O4-O31</f>
        <v>-11.028709000000049</v>
      </c>
      <c r="R31" s="4" t="s">
        <v>227</v>
      </c>
      <c r="S31" s="5">
        <v>-626.85088099999996</v>
      </c>
      <c r="T31" s="6">
        <f>S4-S31</f>
        <v>-25.91513800000007</v>
      </c>
      <c r="V31" s="4" t="s">
        <v>213</v>
      </c>
      <c r="W31" s="5">
        <v>-483.43687499999999</v>
      </c>
      <c r="X31" s="6">
        <f>W4-W31</f>
        <v>-8.2746319999999969</v>
      </c>
      <c r="Z31" s="4" t="s">
        <v>279</v>
      </c>
      <c r="AA31" s="5">
        <v>-434.85144400000001</v>
      </c>
      <c r="AB31" s="6">
        <f>AA31-AA4</f>
        <v>-8.2128220000000169</v>
      </c>
      <c r="AD31" s="4" t="s">
        <v>280</v>
      </c>
      <c r="AE31" s="5">
        <v>-354.09838000000002</v>
      </c>
      <c r="AF31" s="6">
        <f>AE31-AE4</f>
        <v>-0.8846110000000067</v>
      </c>
      <c r="AH31" s="7" t="s">
        <v>260</v>
      </c>
      <c r="AI31" s="8">
        <v>-128.121532</v>
      </c>
      <c r="AJ31" s="9">
        <f>AI31-AI4</f>
        <v>8.3197460000000092</v>
      </c>
    </row>
    <row r="32" spans="1:41" ht="15.75" thickBot="1">
      <c r="F32" s="13" t="s">
        <v>42</v>
      </c>
      <c r="G32" s="5"/>
      <c r="H32" s="6"/>
      <c r="J32" s="4" t="s">
        <v>52</v>
      </c>
      <c r="K32" s="5"/>
      <c r="L32" s="6"/>
      <c r="N32" s="13" t="s">
        <v>52</v>
      </c>
      <c r="O32" s="5"/>
      <c r="P32" s="6"/>
      <c r="R32" s="4" t="s">
        <v>49</v>
      </c>
      <c r="S32" s="5"/>
      <c r="T32" s="6"/>
      <c r="V32" s="4" t="s">
        <v>42</v>
      </c>
      <c r="W32" s="5"/>
      <c r="X32" s="6" t="s">
        <v>28</v>
      </c>
      <c r="Z32" s="4" t="s">
        <v>42</v>
      </c>
      <c r="AA32" s="5"/>
      <c r="AB32" s="6"/>
      <c r="AD32" s="4" t="s">
        <v>42</v>
      </c>
      <c r="AE32" s="5"/>
      <c r="AF32" s="6"/>
    </row>
    <row r="33" spans="1:32" ht="15.75" thickBot="1">
      <c r="A33" s="10" t="s">
        <v>36</v>
      </c>
      <c r="F33" s="13" t="s">
        <v>100</v>
      </c>
      <c r="G33" s="5">
        <v>-1087.1988469999999</v>
      </c>
      <c r="H33" s="6">
        <f>G4-G33</f>
        <v>-22.159387000000152</v>
      </c>
      <c r="I33" t="s">
        <v>262</v>
      </c>
      <c r="J33" s="4" t="s">
        <v>168</v>
      </c>
      <c r="K33" s="5">
        <v>-826.27890000000002</v>
      </c>
      <c r="L33" s="6">
        <f>K4-K33</f>
        <v>-6.2855720000000019</v>
      </c>
      <c r="N33" s="13" t="s">
        <v>144</v>
      </c>
      <c r="O33" s="5">
        <v>-784.86142800000005</v>
      </c>
      <c r="P33" s="6">
        <f>O4-O33</f>
        <v>-10.75500199999999</v>
      </c>
      <c r="R33" s="4" t="s">
        <v>199</v>
      </c>
      <c r="S33" s="5">
        <v>-628.08220300000005</v>
      </c>
      <c r="T33" s="6">
        <f>S4-S33</f>
        <v>-24.683815999999979</v>
      </c>
      <c r="V33" s="4" t="s">
        <v>214</v>
      </c>
      <c r="W33" s="5">
        <v>-492.15773899999999</v>
      </c>
      <c r="X33" s="6">
        <f>W33-W4</f>
        <v>-0.44623200000000907</v>
      </c>
      <c r="Z33" s="4" t="s">
        <v>237</v>
      </c>
      <c r="AA33" s="5">
        <v>-431.57171899999997</v>
      </c>
      <c r="AB33" s="6">
        <f>AA33-AA4</f>
        <v>-4.9330969999999752</v>
      </c>
      <c r="AD33" s="4" t="s">
        <v>244</v>
      </c>
      <c r="AE33" s="5">
        <v>-352.11801300000002</v>
      </c>
      <c r="AF33" s="6">
        <f>AE33-AE4</f>
        <v>1.0957559999999944</v>
      </c>
    </row>
    <row r="34" spans="1:32">
      <c r="A34" s="12" t="s">
        <v>29</v>
      </c>
      <c r="B34" s="2"/>
      <c r="C34" s="3" t="s">
        <v>14</v>
      </c>
      <c r="F34" s="13" t="s">
        <v>52</v>
      </c>
      <c r="G34" s="5"/>
      <c r="H34" s="6"/>
      <c r="J34" s="4" t="s">
        <v>43</v>
      </c>
      <c r="K34" s="5"/>
      <c r="L34" s="6"/>
      <c r="N34" s="13" t="s">
        <v>43</v>
      </c>
      <c r="O34" s="5"/>
      <c r="P34" s="6"/>
      <c r="R34" s="4" t="s">
        <v>51</v>
      </c>
      <c r="S34" s="5"/>
      <c r="T34" s="6"/>
      <c r="V34" s="4" t="s">
        <v>52</v>
      </c>
      <c r="W34" s="5"/>
      <c r="X34" s="6"/>
      <c r="Z34" s="4" t="s">
        <v>52</v>
      </c>
      <c r="AA34" s="5"/>
      <c r="AB34" s="6"/>
      <c r="AD34" s="4" t="s">
        <v>52</v>
      </c>
      <c r="AE34" s="5"/>
      <c r="AF34" s="6"/>
    </row>
    <row r="35" spans="1:32">
      <c r="A35" s="13" t="s">
        <v>73</v>
      </c>
      <c r="B35" s="5">
        <v>-1631.613425</v>
      </c>
      <c r="C35" s="6">
        <f>B4-B35</f>
        <v>-11.771649999999909</v>
      </c>
      <c r="F35" s="13" t="s">
        <v>101</v>
      </c>
      <c r="G35" s="5">
        <v>-1090.861983</v>
      </c>
      <c r="H35" s="6">
        <f>G4-G35</f>
        <v>-18.496251000000029</v>
      </c>
      <c r="J35" s="4" t="s">
        <v>169</v>
      </c>
      <c r="K35" s="5">
        <v>-827.03069900000003</v>
      </c>
      <c r="L35" s="6">
        <f>K4-K35</f>
        <v>-5.5337729999999965</v>
      </c>
      <c r="N35" s="13" t="s">
        <v>145</v>
      </c>
      <c r="O35" s="5">
        <v>-785.28292499999998</v>
      </c>
      <c r="P35" s="6">
        <f>O4-O35</f>
        <v>-10.333505000000059</v>
      </c>
      <c r="R35" s="4" t="s">
        <v>194</v>
      </c>
      <c r="S35" s="5">
        <v>-632.08793600000001</v>
      </c>
      <c r="T35" s="6">
        <f>S4-S35</f>
        <v>-20.678083000000015</v>
      </c>
      <c r="V35" s="4" t="s">
        <v>215</v>
      </c>
      <c r="W35" s="5">
        <v>-490.21214600000002</v>
      </c>
      <c r="X35" s="6">
        <f>W35-W4</f>
        <v>1.4993609999999649</v>
      </c>
      <c r="Z35" s="4" t="s">
        <v>238</v>
      </c>
      <c r="AA35" s="5">
        <v>-428.88893300000001</v>
      </c>
      <c r="AB35" s="6">
        <f>AA35-AA4</f>
        <v>-2.2503110000000106</v>
      </c>
      <c r="AD35" s="4" t="s">
        <v>245</v>
      </c>
      <c r="AE35" s="5">
        <v>-348.786813</v>
      </c>
      <c r="AF35" s="6">
        <f>AE35-AE4</f>
        <v>4.4269560000000183</v>
      </c>
    </row>
    <row r="36" spans="1:32">
      <c r="A36" s="13" t="s">
        <v>30</v>
      </c>
      <c r="B36" s="5"/>
      <c r="C36" s="6"/>
      <c r="F36" s="13" t="s">
        <v>43</v>
      </c>
      <c r="G36" s="5"/>
      <c r="H36" s="6"/>
      <c r="J36" s="4" t="s">
        <v>53</v>
      </c>
      <c r="K36" s="5"/>
      <c r="L36" s="6"/>
      <c r="N36" s="13" t="s">
        <v>53</v>
      </c>
      <c r="O36" s="5"/>
      <c r="P36" s="6" t="s">
        <v>28</v>
      </c>
      <c r="R36" s="4" t="s">
        <v>42</v>
      </c>
      <c r="S36" s="5"/>
      <c r="T36" s="6" t="s">
        <v>28</v>
      </c>
      <c r="V36" s="4" t="s">
        <v>43</v>
      </c>
      <c r="W36" s="5"/>
      <c r="X36" s="6"/>
      <c r="Z36" s="4" t="s">
        <v>43</v>
      </c>
      <c r="AA36" s="5"/>
      <c r="AB36" s="6"/>
      <c r="AD36" s="4" t="s">
        <v>43</v>
      </c>
      <c r="AE36" s="5"/>
      <c r="AF36" s="6"/>
    </row>
    <row r="37" spans="1:32">
      <c r="A37" s="13" t="s">
        <v>74</v>
      </c>
      <c r="B37" s="5">
        <v>-1632.550798</v>
      </c>
      <c r="C37" s="6">
        <f>B4-B37</f>
        <v>-10.834276999999929</v>
      </c>
      <c r="F37" s="13" t="s">
        <v>102</v>
      </c>
      <c r="G37" s="5">
        <v>-1092.1834759999999</v>
      </c>
      <c r="H37" s="6">
        <f>G4-G37</f>
        <v>-17.174758000000111</v>
      </c>
      <c r="J37" s="4" t="s">
        <v>170</v>
      </c>
      <c r="K37" s="5">
        <v>-828.59851700000002</v>
      </c>
      <c r="L37" s="6">
        <f>K4-K37</f>
        <v>-3.9659550000000081</v>
      </c>
      <c r="N37" s="13" t="s">
        <v>152</v>
      </c>
      <c r="O37" s="5">
        <v>-799.426784</v>
      </c>
      <c r="P37" s="6">
        <f>O37-O4</f>
        <v>-3.8103539999999612</v>
      </c>
      <c r="R37" s="4" t="s">
        <v>195</v>
      </c>
      <c r="S37" s="5">
        <v>-666.77193799999998</v>
      </c>
      <c r="T37" s="6">
        <f>S37-S4</f>
        <v>-14.005918999999949</v>
      </c>
      <c r="V37" s="4" t="s">
        <v>216</v>
      </c>
      <c r="W37" s="5">
        <v>-491.14036199999998</v>
      </c>
      <c r="X37" s="6">
        <f>W37-W4</f>
        <v>0.57114500000000135</v>
      </c>
      <c r="Z37" s="4" t="s">
        <v>239</v>
      </c>
      <c r="AA37" s="5">
        <v>-429.56696199999999</v>
      </c>
      <c r="AB37" s="6">
        <f>AA37-AA4</f>
        <v>-2.9283399999999915</v>
      </c>
      <c r="AD37" s="4" t="s">
        <v>246</v>
      </c>
      <c r="AE37" s="5">
        <v>-350.56571600000001</v>
      </c>
      <c r="AF37" s="6">
        <f>AE37-AE4</f>
        <v>2.6480530000000044</v>
      </c>
    </row>
    <row r="38" spans="1:32">
      <c r="A38" s="13" t="s">
        <v>31</v>
      </c>
      <c r="B38" s="5"/>
      <c r="C38" s="6"/>
      <c r="F38" s="13" t="s">
        <v>53</v>
      </c>
      <c r="G38" s="5"/>
      <c r="H38" s="6"/>
      <c r="J38" s="4" t="s">
        <v>29</v>
      </c>
      <c r="K38" s="5"/>
      <c r="L38" s="6" t="s">
        <v>28</v>
      </c>
      <c r="N38" s="13" t="s">
        <v>29</v>
      </c>
      <c r="O38" s="5"/>
      <c r="P38" s="6"/>
      <c r="R38" s="4" t="s">
        <v>52</v>
      </c>
      <c r="S38" s="5"/>
      <c r="T38" s="6"/>
      <c r="V38" s="4" t="s">
        <v>53</v>
      </c>
      <c r="W38" s="5"/>
      <c r="X38" s="6"/>
      <c r="Z38" s="4" t="s">
        <v>53</v>
      </c>
      <c r="AA38" s="5"/>
      <c r="AB38" s="6"/>
      <c r="AD38" s="4" t="s">
        <v>53</v>
      </c>
      <c r="AE38" s="5"/>
      <c r="AF38" s="6"/>
    </row>
    <row r="39" spans="1:32" ht="15.75" thickBot="1">
      <c r="A39" s="13" t="s">
        <v>75</v>
      </c>
      <c r="B39" s="5">
        <v>-1633.840121</v>
      </c>
      <c r="C39" s="6">
        <f>B4-B39</f>
        <v>-9.5449539999999615</v>
      </c>
      <c r="F39" s="13" t="s">
        <v>103</v>
      </c>
      <c r="G39" s="5">
        <v>-1093.9517659999999</v>
      </c>
      <c r="H39" s="6">
        <f>G4-G39</f>
        <v>-15.406468000000132</v>
      </c>
      <c r="J39" s="4" t="s">
        <v>171</v>
      </c>
      <c r="K39" s="5">
        <v>-827.27402500000005</v>
      </c>
      <c r="L39" s="6">
        <f>K39-K4</f>
        <v>5.2904469999999719</v>
      </c>
      <c r="N39" s="13" t="s">
        <v>146</v>
      </c>
      <c r="O39" s="5">
        <v>-794.28949799999998</v>
      </c>
      <c r="P39" s="6">
        <f>O39-O4</f>
        <v>1.3269320000000562</v>
      </c>
      <c r="R39" s="4" t="s">
        <v>196</v>
      </c>
      <c r="S39" s="5">
        <v>-665.73449000000005</v>
      </c>
      <c r="T39" s="6">
        <f>S39-S4</f>
        <v>-12.968471000000022</v>
      </c>
      <c r="V39" s="7" t="s">
        <v>217</v>
      </c>
      <c r="W39" s="8">
        <v>-488.34630700000002</v>
      </c>
      <c r="X39" s="9">
        <f>W39-W4</f>
        <v>3.3651999999999589</v>
      </c>
      <c r="Z39" s="7" t="s">
        <v>240</v>
      </c>
      <c r="AA39" s="8">
        <v>-426.305316</v>
      </c>
      <c r="AB39" s="9">
        <f>AA39-AA4</f>
        <v>0.33330599999999322</v>
      </c>
      <c r="AD39" s="7" t="s">
        <v>247</v>
      </c>
      <c r="AE39" s="8">
        <v>-345.54960799999998</v>
      </c>
      <c r="AF39" s="9">
        <f>AE39-AE4</f>
        <v>7.6641610000000355</v>
      </c>
    </row>
    <row r="40" spans="1:32">
      <c r="A40" s="13" t="s">
        <v>32</v>
      </c>
      <c r="B40" s="5"/>
      <c r="C40" s="6"/>
      <c r="F40" s="13" t="s">
        <v>29</v>
      </c>
      <c r="G40" s="5"/>
      <c r="H40" s="6" t="s">
        <v>28</v>
      </c>
      <c r="J40" s="4" t="s">
        <v>30</v>
      </c>
      <c r="K40" s="5"/>
      <c r="L40" s="6"/>
      <c r="N40" s="13" t="s">
        <v>30</v>
      </c>
      <c r="O40" s="5"/>
      <c r="P40" s="6"/>
      <c r="R40" s="4" t="s">
        <v>43</v>
      </c>
      <c r="S40" s="5"/>
      <c r="T40" s="6"/>
    </row>
    <row r="41" spans="1:32">
      <c r="A41" s="13" t="s">
        <v>76</v>
      </c>
      <c r="B41" s="5">
        <v>-1634.2178570000001</v>
      </c>
      <c r="C41" s="6">
        <f>B4-B41</f>
        <v>-9.1672179999998207</v>
      </c>
      <c r="F41" s="13" t="s">
        <v>104</v>
      </c>
      <c r="G41" s="5">
        <v>-1117.538442</v>
      </c>
      <c r="H41" s="6">
        <f>G41-G4</f>
        <v>-8.1802079999999933</v>
      </c>
      <c r="J41" s="4" t="s">
        <v>172</v>
      </c>
      <c r="K41" s="5">
        <v>-829.00005399999998</v>
      </c>
      <c r="L41" s="6">
        <f>K41-K4</f>
        <v>3.564418000000046</v>
      </c>
      <c r="N41" s="13" t="s">
        <v>147</v>
      </c>
      <c r="O41" s="5">
        <v>-796.23134200000004</v>
      </c>
      <c r="P41" s="6">
        <f>O41-O4</f>
        <v>-0.6149120000000039</v>
      </c>
      <c r="R41" s="4" t="s">
        <v>197</v>
      </c>
      <c r="S41" s="5">
        <v>-665.39866099999995</v>
      </c>
      <c r="T41" s="6">
        <f>S41-S4</f>
        <v>-12.632641999999919</v>
      </c>
    </row>
    <row r="42" spans="1:32">
      <c r="A42" s="13" t="s">
        <v>33</v>
      </c>
      <c r="B42" s="5"/>
      <c r="C42" s="6"/>
      <c r="F42" s="13" t="s">
        <v>30</v>
      </c>
      <c r="G42" s="5"/>
      <c r="H42" s="6"/>
      <c r="J42" s="4" t="s">
        <v>31</v>
      </c>
      <c r="K42" s="5"/>
      <c r="L42" s="6"/>
      <c r="N42" s="13" t="s">
        <v>31</v>
      </c>
      <c r="O42" s="5"/>
      <c r="P42" s="6"/>
      <c r="R42" s="4" t="s">
        <v>53</v>
      </c>
      <c r="S42" s="5"/>
      <c r="T42" s="6"/>
    </row>
    <row r="43" spans="1:32" ht="15.75" thickBot="1">
      <c r="A43" s="13" t="s">
        <v>77</v>
      </c>
      <c r="B43" s="5">
        <v>-1633.9444940000001</v>
      </c>
      <c r="C43" s="6">
        <f>B4-B43</f>
        <v>-9.4405809999998382</v>
      </c>
      <c r="F43" s="13" t="s">
        <v>105</v>
      </c>
      <c r="G43" s="5">
        <v>-1118.140224</v>
      </c>
      <c r="H43" s="6">
        <f>G43-G4</f>
        <v>-8.7819899999999507</v>
      </c>
      <c r="J43" s="4" t="s">
        <v>173</v>
      </c>
      <c r="K43" s="5">
        <v>-827.53904799999998</v>
      </c>
      <c r="L43" s="6">
        <f>K43-K4</f>
        <v>5.0254240000000436</v>
      </c>
      <c r="N43" s="13" t="s">
        <v>148</v>
      </c>
      <c r="O43" s="5">
        <v>-793.66820900000005</v>
      </c>
      <c r="P43" s="6">
        <f>O43-O4</f>
        <v>1.9482209999999895</v>
      </c>
      <c r="R43" s="7" t="s">
        <v>198</v>
      </c>
      <c r="S43" s="8">
        <v>-663.10106499999995</v>
      </c>
      <c r="T43" s="9">
        <f>S43-S4</f>
        <v>-10.33504599999992</v>
      </c>
    </row>
    <row r="44" spans="1:32">
      <c r="A44" s="13" t="s">
        <v>18</v>
      </c>
      <c r="B44" s="5"/>
      <c r="C44" s="6" t="s">
        <v>28</v>
      </c>
      <c r="F44" s="13" t="s">
        <v>31</v>
      </c>
      <c r="G44" s="5"/>
      <c r="H44" s="6"/>
      <c r="J44" s="4" t="s">
        <v>32</v>
      </c>
      <c r="K44" s="5"/>
      <c r="L44" s="6"/>
      <c r="N44" s="13" t="s">
        <v>32</v>
      </c>
      <c r="O44" s="5"/>
      <c r="P44" s="6"/>
    </row>
    <row r="45" spans="1:32">
      <c r="A45" s="13" t="s">
        <v>78</v>
      </c>
      <c r="B45" s="5">
        <v>-1646.085452</v>
      </c>
      <c r="C45" s="6">
        <f>B45-B4</f>
        <v>-2.7003770000001168</v>
      </c>
      <c r="F45" s="13" t="s">
        <v>106</v>
      </c>
      <c r="G45" s="5">
        <v>-1116.4156390000001</v>
      </c>
      <c r="H45" s="6">
        <f>G45-G4</f>
        <v>-7.057405000000017</v>
      </c>
      <c r="J45" s="4" t="s">
        <v>174</v>
      </c>
      <c r="K45" s="5">
        <v>-827.944345</v>
      </c>
      <c r="L45" s="6">
        <f>K45-K4</f>
        <v>4.620127000000025</v>
      </c>
      <c r="N45" s="13" t="s">
        <v>149</v>
      </c>
      <c r="O45" s="5">
        <v>-794.02301799999998</v>
      </c>
      <c r="P45" s="6">
        <f>O45-O4</f>
        <v>1.5934120000000576</v>
      </c>
    </row>
    <row r="46" spans="1:32">
      <c r="A46" s="13" t="s">
        <v>13</v>
      </c>
      <c r="B46" s="5"/>
      <c r="C46" s="6"/>
      <c r="F46" s="13" t="s">
        <v>32</v>
      </c>
      <c r="G46" s="5"/>
      <c r="H46" s="6"/>
      <c r="J46" s="4" t="s">
        <v>33</v>
      </c>
      <c r="K46" s="5"/>
      <c r="L46" s="6"/>
      <c r="N46" s="13" t="s">
        <v>33</v>
      </c>
      <c r="O46" s="5"/>
      <c r="P46" s="6"/>
    </row>
    <row r="47" spans="1:32" ht="15.75" thickBot="1">
      <c r="A47" s="13" t="s">
        <v>79</v>
      </c>
      <c r="B47" s="5">
        <v>-1646.0424109999999</v>
      </c>
      <c r="C47" s="6">
        <f>B47-B4</f>
        <v>-2.6573359999999866</v>
      </c>
      <c r="F47" s="13" t="s">
        <v>107</v>
      </c>
      <c r="G47" s="5">
        <v>-1116.0084199999999</v>
      </c>
      <c r="H47" s="6">
        <f>G47-G4</f>
        <v>-6.6501859999998487</v>
      </c>
      <c r="J47" s="7" t="s">
        <v>175</v>
      </c>
      <c r="K47" s="8">
        <v>-825.74867500000005</v>
      </c>
      <c r="L47" s="9">
        <f>K47-K4</f>
        <v>6.815796999999975</v>
      </c>
      <c r="N47" s="14" t="s">
        <v>150</v>
      </c>
      <c r="O47" s="8">
        <v>-792.69419000000005</v>
      </c>
      <c r="P47" s="9">
        <f>O47-O4</f>
        <v>2.922239999999988</v>
      </c>
    </row>
    <row r="48" spans="1:32">
      <c r="A48" s="13" t="s">
        <v>20</v>
      </c>
      <c r="B48" s="5"/>
      <c r="C48" s="6"/>
      <c r="F48" s="13" t="s">
        <v>33</v>
      </c>
      <c r="G48" s="5"/>
      <c r="H48" s="6"/>
    </row>
    <row r="49" spans="1:8" ht="15.75" thickBot="1">
      <c r="A49" s="13" t="s">
        <v>80</v>
      </c>
      <c r="B49" s="5">
        <v>-1644.1264839999999</v>
      </c>
      <c r="C49" s="6">
        <f>B49-B4</f>
        <v>-0.741408999999976</v>
      </c>
      <c r="F49" s="14" t="s">
        <v>108</v>
      </c>
      <c r="G49" s="8">
        <v>-1115.5003899999999</v>
      </c>
      <c r="H49" s="9">
        <f>G49-G4</f>
        <v>-6.1421559999998863</v>
      </c>
    </row>
    <row r="50" spans="1:8">
      <c r="A50" s="13" t="s">
        <v>19</v>
      </c>
      <c r="B50" s="5"/>
      <c r="C50" s="6"/>
    </row>
    <row r="51" spans="1:8">
      <c r="A51" s="13" t="s">
        <v>81</v>
      </c>
      <c r="B51" s="5">
        <v>-1643.5134860000001</v>
      </c>
      <c r="C51" s="6">
        <f>B51-B4</f>
        <v>-0.12841100000014194</v>
      </c>
    </row>
    <row r="52" spans="1:8">
      <c r="A52" s="13" t="s">
        <v>16</v>
      </c>
      <c r="B52" s="5"/>
      <c r="C52" s="6"/>
    </row>
    <row r="53" spans="1:8">
      <c r="A53" s="13" t="s">
        <v>82</v>
      </c>
      <c r="B53" s="5">
        <v>-1642.9018619999999</v>
      </c>
      <c r="C53" s="6">
        <f>B53-B4</f>
        <v>0.48321299999997791</v>
      </c>
    </row>
    <row r="54" spans="1:8">
      <c r="A54" s="13" t="s">
        <v>17</v>
      </c>
      <c r="B54" s="5"/>
      <c r="C54" s="6"/>
    </row>
    <row r="55" spans="1:8" ht="15.75" thickBot="1">
      <c r="A55" s="14" t="s">
        <v>83</v>
      </c>
      <c r="B55" s="8">
        <v>-1644.6309060000001</v>
      </c>
      <c r="C55" s="9">
        <f>B55-B4</f>
        <v>-1.2458310000001802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55"/>
  <sheetViews>
    <sheetView topLeftCell="AA16" workbookViewId="0">
      <selection activeCell="AH33" sqref="AH33"/>
    </sheetView>
  </sheetViews>
  <sheetFormatPr defaultRowHeight="15"/>
  <cols>
    <col min="1" max="1" width="28.5703125" bestFit="1" customWidth="1"/>
    <col min="2" max="2" width="15.28515625" bestFit="1" customWidth="1"/>
    <col min="3" max="3" width="10.85546875" bestFit="1" customWidth="1"/>
    <col min="5" max="5" width="13.85546875" bestFit="1" customWidth="1"/>
    <col min="6" max="6" width="29" bestFit="1" customWidth="1"/>
    <col min="7" max="7" width="17.42578125" bestFit="1" customWidth="1"/>
    <col min="8" max="8" width="17.85546875" bestFit="1" customWidth="1"/>
    <col min="9" max="9" width="19.28515625" bestFit="1" customWidth="1"/>
    <col min="10" max="10" width="27" bestFit="1" customWidth="1"/>
    <col min="11" max="11" width="15.28515625" bestFit="1" customWidth="1"/>
    <col min="12" max="12" width="10.85546875" bestFit="1" customWidth="1"/>
    <col min="13" max="13" width="20" bestFit="1" customWidth="1"/>
    <col min="14" max="14" width="28.7109375" bestFit="1" customWidth="1"/>
    <col min="15" max="15" width="15.28515625" bestFit="1" customWidth="1"/>
    <col min="16" max="16" width="10.85546875" bestFit="1" customWidth="1"/>
    <col min="18" max="18" width="27.28515625" bestFit="1" customWidth="1"/>
    <col min="19" max="19" width="15.28515625" bestFit="1" customWidth="1"/>
    <col min="20" max="20" width="14" bestFit="1" customWidth="1"/>
    <col min="21" max="21" width="20" bestFit="1" customWidth="1"/>
    <col min="22" max="22" width="26.5703125" bestFit="1" customWidth="1"/>
    <col min="23" max="23" width="15.28515625" bestFit="1" customWidth="1"/>
    <col min="24" max="24" width="10.85546875" bestFit="1" customWidth="1"/>
    <col min="26" max="26" width="26.7109375" bestFit="1" customWidth="1"/>
    <col min="27" max="27" width="15.28515625" bestFit="1" customWidth="1"/>
    <col min="28" max="28" width="10.85546875" bestFit="1" customWidth="1"/>
    <col min="30" max="30" width="26.7109375" bestFit="1" customWidth="1"/>
    <col min="31" max="31" width="15.28515625" bestFit="1" customWidth="1"/>
    <col min="32" max="32" width="10.85546875" bestFit="1" customWidth="1"/>
    <col min="34" max="34" width="26.7109375" bestFit="1" customWidth="1"/>
    <col min="35" max="35" width="15.28515625" bestFit="1" customWidth="1"/>
    <col min="36" max="36" width="10.85546875" bestFit="1" customWidth="1"/>
  </cols>
  <sheetData>
    <row r="1" spans="1:41">
      <c r="A1" t="s">
        <v>85</v>
      </c>
      <c r="B1" t="s">
        <v>4</v>
      </c>
      <c r="C1" t="s">
        <v>11</v>
      </c>
      <c r="D1" t="s">
        <v>7</v>
      </c>
      <c r="E1" t="s">
        <v>177</v>
      </c>
      <c r="F1" t="s">
        <v>8</v>
      </c>
      <c r="G1" t="s">
        <v>178</v>
      </c>
      <c r="H1" t="s">
        <v>9</v>
      </c>
      <c r="I1" t="s">
        <v>10</v>
      </c>
      <c r="AM1" t="s">
        <v>37</v>
      </c>
      <c r="AO1" t="s">
        <v>40</v>
      </c>
    </row>
    <row r="2" spans="1:41">
      <c r="AM2" t="s">
        <v>38</v>
      </c>
      <c r="AN2" t="s">
        <v>39</v>
      </c>
      <c r="AO2">
        <v>2</v>
      </c>
    </row>
    <row r="3" spans="1:41">
      <c r="A3" t="s">
        <v>0</v>
      </c>
      <c r="B3" t="s">
        <v>2</v>
      </c>
      <c r="F3" t="s">
        <v>15</v>
      </c>
      <c r="G3" t="s">
        <v>2</v>
      </c>
      <c r="J3" t="s">
        <v>155</v>
      </c>
      <c r="K3" t="s">
        <v>2</v>
      </c>
      <c r="N3" t="s">
        <v>111</v>
      </c>
      <c r="O3" t="s">
        <v>2</v>
      </c>
      <c r="R3" t="s">
        <v>179</v>
      </c>
      <c r="S3" t="s">
        <v>2</v>
      </c>
      <c r="V3" t="s">
        <v>180</v>
      </c>
      <c r="W3" t="s">
        <v>2</v>
      </c>
      <c r="Z3" t="s">
        <v>181</v>
      </c>
      <c r="AA3" t="s">
        <v>2</v>
      </c>
      <c r="AD3" t="s">
        <v>182</v>
      </c>
      <c r="AE3" t="s">
        <v>2</v>
      </c>
      <c r="AH3" t="s">
        <v>183</v>
      </c>
      <c r="AI3" t="s">
        <v>2</v>
      </c>
      <c r="AM3" t="s">
        <v>41</v>
      </c>
      <c r="AN3" t="s">
        <v>44</v>
      </c>
    </row>
    <row r="4" spans="1:41" ht="15.75" thickBot="1">
      <c r="A4" t="s">
        <v>1</v>
      </c>
      <c r="B4">
        <v>-1635.7546950000001</v>
      </c>
      <c r="F4" t="s">
        <v>1</v>
      </c>
      <c r="G4">
        <v>-1104.085423</v>
      </c>
      <c r="J4" t="s">
        <v>1</v>
      </c>
      <c r="K4">
        <v>-829.34504900000002</v>
      </c>
      <c r="N4" t="s">
        <v>1</v>
      </c>
      <c r="O4">
        <v>-788.85638100000006</v>
      </c>
      <c r="R4" t="s">
        <v>1</v>
      </c>
      <c r="S4">
        <v>-645.52042500000005</v>
      </c>
      <c r="V4" t="s">
        <v>1</v>
      </c>
      <c r="W4">
        <v>-485.71558599999997</v>
      </c>
      <c r="Z4" t="s">
        <v>1</v>
      </c>
      <c r="AA4">
        <v>-421.05494199999998</v>
      </c>
      <c r="AD4" t="s">
        <v>1</v>
      </c>
      <c r="AE4">
        <v>-347.68113699999998</v>
      </c>
      <c r="AH4" t="s">
        <v>1</v>
      </c>
      <c r="AI4">
        <v>-132.82934800000001</v>
      </c>
      <c r="AM4" t="s">
        <v>41</v>
      </c>
      <c r="AN4" t="s">
        <v>45</v>
      </c>
      <c r="AO4">
        <v>8</v>
      </c>
    </row>
    <row r="5" spans="1:41" ht="15.75" thickBot="1">
      <c r="A5" s="10" t="s">
        <v>35</v>
      </c>
      <c r="F5" s="10" t="s">
        <v>35</v>
      </c>
      <c r="J5" s="10" t="s">
        <v>35</v>
      </c>
      <c r="N5" s="10" t="s">
        <v>35</v>
      </c>
      <c r="R5" s="10" t="s">
        <v>35</v>
      </c>
      <c r="V5" s="10" t="s">
        <v>35</v>
      </c>
      <c r="Z5" s="10" t="s">
        <v>35</v>
      </c>
      <c r="AD5" s="10" t="s">
        <v>35</v>
      </c>
      <c r="AH5" s="10" t="s">
        <v>35</v>
      </c>
      <c r="AM5" t="s">
        <v>46</v>
      </c>
      <c r="AN5" t="s">
        <v>47</v>
      </c>
    </row>
    <row r="6" spans="1:41">
      <c r="A6" s="12" t="s">
        <v>18</v>
      </c>
      <c r="B6" s="2"/>
      <c r="C6" s="3" t="s">
        <v>14</v>
      </c>
      <c r="F6" s="1" t="s">
        <v>29</v>
      </c>
      <c r="G6" s="2"/>
      <c r="H6" s="3" t="s">
        <v>14</v>
      </c>
      <c r="J6" s="12" t="s">
        <v>51</v>
      </c>
      <c r="K6" s="2"/>
      <c r="L6" s="3" t="s">
        <v>14</v>
      </c>
      <c r="N6" s="12" t="s">
        <v>51</v>
      </c>
      <c r="O6" s="2"/>
      <c r="P6" s="3" t="s">
        <v>14</v>
      </c>
      <c r="R6" s="1" t="s">
        <v>51</v>
      </c>
      <c r="S6" s="2"/>
      <c r="T6" s="3" t="s">
        <v>14</v>
      </c>
      <c r="V6" s="1" t="s">
        <v>47</v>
      </c>
      <c r="W6" s="2"/>
      <c r="X6" s="3" t="s">
        <v>14</v>
      </c>
      <c r="Z6" s="1" t="s">
        <v>47</v>
      </c>
      <c r="AA6" s="2"/>
      <c r="AB6" s="3" t="s">
        <v>14</v>
      </c>
      <c r="AD6" s="1" t="s">
        <v>47</v>
      </c>
      <c r="AE6" s="2"/>
      <c r="AF6" s="3" t="s">
        <v>14</v>
      </c>
      <c r="AH6" s="1" t="s">
        <v>44</v>
      </c>
      <c r="AI6" s="2"/>
      <c r="AJ6" s="3" t="s">
        <v>14</v>
      </c>
      <c r="AM6" t="s">
        <v>46</v>
      </c>
      <c r="AN6" t="s">
        <v>48</v>
      </c>
    </row>
    <row r="7" spans="1:41">
      <c r="A7" s="13" t="s">
        <v>58</v>
      </c>
      <c r="B7" s="5">
        <v>-1623.789589</v>
      </c>
      <c r="C7" s="6">
        <f>B4-B7</f>
        <v>-11.965106000000105</v>
      </c>
      <c r="F7" s="4" t="s">
        <v>88</v>
      </c>
      <c r="G7" s="5">
        <v>-1093.397514</v>
      </c>
      <c r="H7" s="6">
        <f>G4-G7</f>
        <v>-10.687908999999991</v>
      </c>
      <c r="J7" s="13" t="s">
        <v>156</v>
      </c>
      <c r="K7" s="5">
        <v>-802.31336499999998</v>
      </c>
      <c r="L7" s="6">
        <f>K4-K7</f>
        <v>-27.031684000000041</v>
      </c>
      <c r="N7" s="13" t="s">
        <v>132</v>
      </c>
      <c r="O7" s="5">
        <v>-766.31100700000002</v>
      </c>
      <c r="P7" s="6">
        <f>O4-O7</f>
        <v>-22.545374000000038</v>
      </c>
      <c r="R7" s="4" t="s">
        <v>184</v>
      </c>
      <c r="S7" s="5">
        <v>-628.87344299999995</v>
      </c>
      <c r="T7" s="6">
        <f>S4-S7</f>
        <v>-16.646982000000094</v>
      </c>
      <c r="V7" s="4" t="s">
        <v>228</v>
      </c>
      <c r="W7" s="5">
        <v>-458.69318500000003</v>
      </c>
      <c r="X7" s="6">
        <f>W4-W7</f>
        <v>-27.022400999999945</v>
      </c>
      <c r="Z7" s="4" t="s">
        <v>231</v>
      </c>
      <c r="AA7" s="5">
        <v>-399.348613</v>
      </c>
      <c r="AB7" s="6">
        <f>AA4-AA7</f>
        <v>-21.706328999999982</v>
      </c>
      <c r="AD7" s="4" t="s">
        <v>220</v>
      </c>
      <c r="AE7" s="5">
        <v>-326.24202600000001</v>
      </c>
      <c r="AF7" s="6">
        <f>AE4-AE7</f>
        <v>-21.439110999999968</v>
      </c>
      <c r="AH7" s="4" t="s">
        <v>249</v>
      </c>
      <c r="AI7" s="5">
        <v>-113.517286</v>
      </c>
      <c r="AJ7" s="6">
        <f>AI4-AI7</f>
        <v>-19.312062000000012</v>
      </c>
      <c r="AM7" t="s">
        <v>46</v>
      </c>
      <c r="AN7" t="s">
        <v>49</v>
      </c>
      <c r="AO7">
        <v>20</v>
      </c>
    </row>
    <row r="8" spans="1:41">
      <c r="A8" s="13" t="s">
        <v>13</v>
      </c>
      <c r="B8" s="5"/>
      <c r="C8" s="6"/>
      <c r="F8" s="4" t="s">
        <v>30</v>
      </c>
      <c r="G8" s="5"/>
      <c r="H8" s="6"/>
      <c r="J8" s="13" t="s">
        <v>42</v>
      </c>
      <c r="K8" s="5"/>
      <c r="L8" s="6"/>
      <c r="N8" s="13" t="s">
        <v>42</v>
      </c>
      <c r="O8" s="5"/>
      <c r="P8" s="6"/>
      <c r="R8" s="4" t="s">
        <v>42</v>
      </c>
      <c r="S8" s="5"/>
      <c r="T8" s="6"/>
      <c r="V8" s="4" t="s">
        <v>48</v>
      </c>
      <c r="W8" s="5"/>
      <c r="X8" s="6"/>
      <c r="Z8" s="4" t="s">
        <v>48</v>
      </c>
      <c r="AA8" s="5"/>
      <c r="AB8" s="6"/>
      <c r="AD8" s="4" t="s">
        <v>48</v>
      </c>
      <c r="AE8" s="5"/>
      <c r="AF8" s="6"/>
      <c r="AH8" s="4" t="s">
        <v>45</v>
      </c>
      <c r="AI8" s="5"/>
      <c r="AJ8" s="6"/>
      <c r="AM8" t="s">
        <v>50</v>
      </c>
      <c r="AN8" t="s">
        <v>51</v>
      </c>
      <c r="AO8">
        <v>28</v>
      </c>
    </row>
    <row r="9" spans="1:41">
      <c r="A9" s="13" t="s">
        <v>86</v>
      </c>
      <c r="B9" s="5">
        <v>-1623.7018069999999</v>
      </c>
      <c r="C9" s="6">
        <f>B4-B9</f>
        <v>-12.052888000000166</v>
      </c>
      <c r="F9" s="4" t="s">
        <v>89</v>
      </c>
      <c r="G9" s="5">
        <v>-1092.897226</v>
      </c>
      <c r="H9" s="6">
        <f>G4-G9</f>
        <v>-11.188196999999946</v>
      </c>
      <c r="J9" s="13" t="s">
        <v>157</v>
      </c>
      <c r="K9" s="5">
        <v>-807.70125399999995</v>
      </c>
      <c r="L9" s="6">
        <f>K4-K9</f>
        <v>-21.643795000000068</v>
      </c>
      <c r="M9" t="s">
        <v>268</v>
      </c>
      <c r="N9" s="13" t="s">
        <v>133</v>
      </c>
      <c r="O9" s="5">
        <v>-771.76856699999996</v>
      </c>
      <c r="P9" s="6">
        <f>O4-O9</f>
        <v>-17.087814000000094</v>
      </c>
      <c r="R9" s="4" t="s">
        <v>263</v>
      </c>
      <c r="S9" s="5">
        <v>-633.97504700000002</v>
      </c>
      <c r="T9" s="6">
        <f>S4-S9</f>
        <v>-11.545378000000028</v>
      </c>
      <c r="V9" s="4" t="s">
        <v>229</v>
      </c>
      <c r="W9" s="5">
        <v>-462.79130199999997</v>
      </c>
      <c r="X9" s="6">
        <f>W4-W9</f>
        <v>-22.924284</v>
      </c>
      <c r="Z9" s="4" t="s">
        <v>232</v>
      </c>
      <c r="AA9" s="5">
        <v>-403.87035800000001</v>
      </c>
      <c r="AB9" s="6">
        <f>AA4-AA9</f>
        <v>-17.184583999999973</v>
      </c>
      <c r="AD9" s="4" t="s">
        <v>222</v>
      </c>
      <c r="AE9" s="5">
        <v>-330.62727899999999</v>
      </c>
      <c r="AF9" s="6">
        <f>AE4-AE9</f>
        <v>-17.053857999999991</v>
      </c>
      <c r="AH9" s="4" t="s">
        <v>250</v>
      </c>
      <c r="AI9" s="5">
        <v>-119.409038</v>
      </c>
      <c r="AJ9" s="6">
        <f>AI4-AI9</f>
        <v>-13.420310000000015</v>
      </c>
      <c r="AM9" t="s">
        <v>50</v>
      </c>
      <c r="AN9" t="s">
        <v>42</v>
      </c>
    </row>
    <row r="10" spans="1:41">
      <c r="A10" s="13" t="s">
        <v>20</v>
      </c>
      <c r="B10" s="5"/>
      <c r="C10" s="6"/>
      <c r="F10" s="4" t="s">
        <v>31</v>
      </c>
      <c r="G10" s="5"/>
      <c r="H10" s="6"/>
      <c r="J10" s="13" t="s">
        <v>52</v>
      </c>
      <c r="K10" s="5"/>
      <c r="L10" s="6"/>
      <c r="N10" s="13" t="s">
        <v>52</v>
      </c>
      <c r="O10" s="5"/>
      <c r="P10" s="6"/>
      <c r="R10" s="4" t="s">
        <v>52</v>
      </c>
      <c r="S10" s="5"/>
      <c r="T10" s="6"/>
      <c r="V10" s="4" t="s">
        <v>49</v>
      </c>
      <c r="W10" s="5"/>
      <c r="X10" s="6"/>
      <c r="Z10" s="4" t="s">
        <v>49</v>
      </c>
      <c r="AA10" s="5"/>
      <c r="AB10" s="6"/>
      <c r="AD10" s="4" t="s">
        <v>49</v>
      </c>
      <c r="AE10" s="5"/>
      <c r="AF10" s="6"/>
      <c r="AH10" s="4" t="s">
        <v>47</v>
      </c>
      <c r="AI10" s="5"/>
      <c r="AJ10" s="6" t="s">
        <v>28</v>
      </c>
      <c r="AM10" t="s">
        <v>50</v>
      </c>
      <c r="AN10" t="s">
        <v>52</v>
      </c>
    </row>
    <row r="11" spans="1:41">
      <c r="A11" s="13" t="s">
        <v>60</v>
      </c>
      <c r="B11" s="5">
        <v>-1627.13572</v>
      </c>
      <c r="C11" s="6">
        <f>B4-B11</f>
        <v>-8.6189750000000913</v>
      </c>
      <c r="F11" s="4" t="s">
        <v>90</v>
      </c>
      <c r="G11" s="5">
        <v>-1095.443317</v>
      </c>
      <c r="H11" s="6">
        <f>G4-G11</f>
        <v>-8.6421060000000125</v>
      </c>
      <c r="J11" s="13" t="s">
        <v>158</v>
      </c>
      <c r="K11" s="5">
        <v>-807.82368599999995</v>
      </c>
      <c r="L11" s="6">
        <f>K4-K11</f>
        <v>-21.521363000000065</v>
      </c>
      <c r="N11" s="13" t="s">
        <v>134</v>
      </c>
      <c r="O11" s="5">
        <v>-772.35225800000001</v>
      </c>
      <c r="P11" s="6">
        <f>O4-O11</f>
        <v>-16.50412300000005</v>
      </c>
      <c r="R11" s="4" t="s">
        <v>264</v>
      </c>
      <c r="S11" s="5">
        <v>-635.71290999999997</v>
      </c>
      <c r="T11" s="6">
        <f>S4-S11</f>
        <v>-9.8075150000000804</v>
      </c>
      <c r="V11" s="4" t="s">
        <v>200</v>
      </c>
      <c r="W11" s="5">
        <v>-464.20870200000002</v>
      </c>
      <c r="X11" s="6">
        <f>W4-W11</f>
        <v>-21.506883999999957</v>
      </c>
      <c r="Z11" s="4" t="s">
        <v>230</v>
      </c>
      <c r="AA11" s="5">
        <v>-405.36712699999998</v>
      </c>
      <c r="AB11" s="6">
        <f>AA4-AA11</f>
        <v>-15.687815000000001</v>
      </c>
      <c r="AD11" s="4" t="s">
        <v>219</v>
      </c>
      <c r="AE11" s="5">
        <v>-332.60919899999999</v>
      </c>
      <c r="AF11" s="6">
        <f>AE4-AE11</f>
        <v>-15.071937999999989</v>
      </c>
      <c r="AH11" s="4" t="s">
        <v>251</v>
      </c>
      <c r="AI11" s="5">
        <v>-138.48452399999999</v>
      </c>
      <c r="AJ11" s="6">
        <f>AI11-AI4</f>
        <v>-5.6551759999999831</v>
      </c>
      <c r="AM11" t="s">
        <v>50</v>
      </c>
      <c r="AN11" t="s">
        <v>43</v>
      </c>
      <c r="AO11">
        <v>40</v>
      </c>
    </row>
    <row r="12" spans="1:41">
      <c r="A12" s="13" t="s">
        <v>19</v>
      </c>
      <c r="B12" s="5"/>
      <c r="C12" s="6"/>
      <c r="F12" s="4" t="s">
        <v>32</v>
      </c>
      <c r="G12" s="5"/>
      <c r="H12" s="6"/>
      <c r="J12" s="13" t="s">
        <v>43</v>
      </c>
      <c r="K12" s="5"/>
      <c r="L12" s="6"/>
      <c r="N12" s="13" t="s">
        <v>43</v>
      </c>
      <c r="O12" s="5"/>
      <c r="P12" s="6"/>
      <c r="R12" s="4" t="s">
        <v>43</v>
      </c>
      <c r="S12" s="5"/>
      <c r="T12" s="6"/>
      <c r="V12" s="4" t="s">
        <v>51</v>
      </c>
      <c r="W12" s="5"/>
      <c r="X12" s="6"/>
      <c r="Z12" s="4" t="s">
        <v>51</v>
      </c>
      <c r="AA12" s="5"/>
      <c r="AB12" s="6"/>
      <c r="AD12" s="4" t="s">
        <v>51</v>
      </c>
      <c r="AE12" s="5"/>
      <c r="AF12" s="6" t="s">
        <v>28</v>
      </c>
      <c r="AH12" s="4" t="s">
        <v>48</v>
      </c>
      <c r="AI12" s="5"/>
      <c r="AJ12" s="6"/>
      <c r="AM12" t="s">
        <v>54</v>
      </c>
      <c r="AN12" t="s">
        <v>53</v>
      </c>
      <c r="AO12">
        <v>50</v>
      </c>
    </row>
    <row r="13" spans="1:41">
      <c r="A13" s="13" t="s">
        <v>61</v>
      </c>
      <c r="B13" s="5">
        <v>-1626.982186</v>
      </c>
      <c r="C13" s="6">
        <f>B4-B13</f>
        <v>-8.7725090000001273</v>
      </c>
      <c r="F13" s="4" t="s">
        <v>91</v>
      </c>
      <c r="G13" s="5">
        <v>-1095.1539769999999</v>
      </c>
      <c r="H13" s="6">
        <f>G4-G13</f>
        <v>-8.9314460000000508</v>
      </c>
      <c r="J13" s="13" t="s">
        <v>159</v>
      </c>
      <c r="K13" s="5">
        <v>-809.93838900000003</v>
      </c>
      <c r="L13" s="6">
        <f>K4-K13</f>
        <v>-19.406659999999988</v>
      </c>
      <c r="N13" s="13" t="s">
        <v>135</v>
      </c>
      <c r="O13" s="5">
        <v>-773.72283800000002</v>
      </c>
      <c r="P13" s="6">
        <f>O4-O13</f>
        <v>-15.133543000000031</v>
      </c>
      <c r="R13" s="4" t="s">
        <v>187</v>
      </c>
      <c r="S13" s="5">
        <v>-634.79145400000004</v>
      </c>
      <c r="T13" s="6">
        <f>S4-S13</f>
        <v>-10.728971000000001</v>
      </c>
      <c r="U13" t="s">
        <v>269</v>
      </c>
      <c r="V13" s="4" t="s">
        <v>201</v>
      </c>
      <c r="W13" s="5">
        <v>-470.66037999999998</v>
      </c>
      <c r="X13" s="6">
        <f>W4-W13</f>
        <v>-15.055205999999998</v>
      </c>
      <c r="Z13" s="4" t="s">
        <v>206</v>
      </c>
      <c r="AA13" s="5">
        <v>-411.69431500000002</v>
      </c>
      <c r="AB13" s="6">
        <f>AA4-AA13</f>
        <v>-9.3606269999999654</v>
      </c>
      <c r="AD13" s="4" t="s">
        <v>278</v>
      </c>
      <c r="AE13" s="5">
        <v>-356.564818</v>
      </c>
      <c r="AF13" s="6">
        <f>AE13-AE4</f>
        <v>-8.8836810000000241</v>
      </c>
      <c r="AH13" s="4" t="s">
        <v>252</v>
      </c>
      <c r="AI13" s="5">
        <v>-135.60539600000001</v>
      </c>
      <c r="AJ13" s="6">
        <f>AI13-AI4</f>
        <v>-2.776048000000003</v>
      </c>
      <c r="AM13" t="s">
        <v>54</v>
      </c>
      <c r="AN13" t="s">
        <v>29</v>
      </c>
    </row>
    <row r="14" spans="1:41">
      <c r="A14" s="13" t="s">
        <v>16</v>
      </c>
      <c r="B14" s="5"/>
      <c r="C14" s="6"/>
      <c r="F14" s="4" t="s">
        <v>33</v>
      </c>
      <c r="G14" s="5"/>
      <c r="H14" s="6"/>
      <c r="J14" s="13" t="s">
        <v>53</v>
      </c>
      <c r="K14" s="5"/>
      <c r="L14" s="6"/>
      <c r="N14" s="13" t="s">
        <v>53</v>
      </c>
      <c r="O14" s="5"/>
      <c r="P14" s="6"/>
      <c r="R14" s="4" t="s">
        <v>53</v>
      </c>
      <c r="S14" s="5"/>
      <c r="T14" s="6"/>
      <c r="V14" s="4" t="s">
        <v>42</v>
      </c>
      <c r="W14" s="5"/>
      <c r="X14" s="6" t="s">
        <v>28</v>
      </c>
      <c r="Z14" s="4" t="s">
        <v>42</v>
      </c>
      <c r="AA14" s="5"/>
      <c r="AB14" s="6" t="s">
        <v>28</v>
      </c>
      <c r="AD14" s="4" t="s">
        <v>42</v>
      </c>
      <c r="AE14" s="5"/>
      <c r="AF14" s="6"/>
      <c r="AH14" s="4" t="s">
        <v>49</v>
      </c>
      <c r="AI14" s="5"/>
      <c r="AJ14" s="6"/>
      <c r="AM14" t="s">
        <v>54</v>
      </c>
      <c r="AN14" t="s">
        <v>30</v>
      </c>
    </row>
    <row r="15" spans="1:41">
      <c r="A15" s="13" t="s">
        <v>62</v>
      </c>
      <c r="B15" s="5">
        <v>-1628.0297680000001</v>
      </c>
      <c r="C15" s="6">
        <f>B4-B15</f>
        <v>-7.7249269999999797</v>
      </c>
      <c r="F15" s="4" t="s">
        <v>92</v>
      </c>
      <c r="G15" s="5">
        <v>-1097.0550430000001</v>
      </c>
      <c r="H15" s="6">
        <f>G4-G15</f>
        <v>-7.0303799999999228</v>
      </c>
      <c r="J15" s="13" t="s">
        <v>160</v>
      </c>
      <c r="K15" s="5">
        <v>-813.110769</v>
      </c>
      <c r="L15" s="6">
        <f>K4-K15</f>
        <v>-16.234280000000012</v>
      </c>
      <c r="N15" s="13" t="s">
        <v>153</v>
      </c>
      <c r="O15" s="5">
        <v>-777.38795400000004</v>
      </c>
      <c r="P15" s="6">
        <f>O4-O15</f>
        <v>-11.46842700000002</v>
      </c>
      <c r="R15" s="4" t="s">
        <v>188</v>
      </c>
      <c r="S15" s="5">
        <v>-640.34912699999995</v>
      </c>
      <c r="T15" s="6">
        <f>S4-S15</f>
        <v>-5.1712980000000925</v>
      </c>
      <c r="V15" s="4" t="s">
        <v>202</v>
      </c>
      <c r="W15" s="5">
        <v>-496.56898699999999</v>
      </c>
      <c r="X15" s="6">
        <f>W15-W4</f>
        <v>-10.853401000000019</v>
      </c>
      <c r="Z15" s="4" t="s">
        <v>207</v>
      </c>
      <c r="AA15" s="5">
        <v>-425.94260400000002</v>
      </c>
      <c r="AB15" s="6">
        <f>AA15-AA4</f>
        <v>-4.8876620000000344</v>
      </c>
      <c r="AD15" s="4" t="s">
        <v>233</v>
      </c>
      <c r="AE15" s="5">
        <v>-352.41988900000001</v>
      </c>
      <c r="AF15" s="6">
        <f>AE15-AE4</f>
        <v>-4.7387520000000336</v>
      </c>
      <c r="AH15" s="4" t="s">
        <v>253</v>
      </c>
      <c r="AI15" s="5">
        <v>-131.73891699999999</v>
      </c>
      <c r="AJ15" s="6">
        <f>AI15-AI4</f>
        <v>1.0904310000000237</v>
      </c>
      <c r="AM15" t="s">
        <v>54</v>
      </c>
      <c r="AN15" t="s">
        <v>31</v>
      </c>
    </row>
    <row r="16" spans="1:41">
      <c r="A16" s="13" t="s">
        <v>17</v>
      </c>
      <c r="B16" s="5"/>
      <c r="C16" s="6"/>
      <c r="F16" s="4" t="s">
        <v>18</v>
      </c>
      <c r="G16" s="5"/>
      <c r="H16" s="6" t="s">
        <v>28</v>
      </c>
      <c r="J16" s="13" t="s">
        <v>29</v>
      </c>
      <c r="K16" s="5"/>
      <c r="L16" s="6" t="s">
        <v>28</v>
      </c>
      <c r="N16" s="13" t="s">
        <v>29</v>
      </c>
      <c r="O16" s="5"/>
      <c r="P16" s="6" t="s">
        <v>28</v>
      </c>
      <c r="R16" s="4" t="s">
        <v>29</v>
      </c>
      <c r="S16" s="5"/>
      <c r="T16" s="6" t="s">
        <v>28</v>
      </c>
      <c r="V16" s="4" t="s">
        <v>52</v>
      </c>
      <c r="W16" s="5"/>
      <c r="X16" s="6"/>
      <c r="Z16" s="4" t="s">
        <v>52</v>
      </c>
      <c r="AA16" s="5"/>
      <c r="AB16" s="6"/>
      <c r="AD16" s="4" t="s">
        <v>52</v>
      </c>
      <c r="AE16" s="5"/>
      <c r="AF16" s="6"/>
      <c r="AH16" s="4" t="s">
        <v>51</v>
      </c>
      <c r="AI16" s="5"/>
      <c r="AJ16" s="6"/>
      <c r="AM16" t="s">
        <v>54</v>
      </c>
      <c r="AN16" t="s">
        <v>32</v>
      </c>
    </row>
    <row r="17" spans="1:41" ht="15.75" thickBot="1">
      <c r="A17" s="13" t="s">
        <v>63</v>
      </c>
      <c r="B17" s="5">
        <v>-1626.699846</v>
      </c>
      <c r="C17" s="6">
        <f>B4-B17</f>
        <v>-9.0548490000001038</v>
      </c>
      <c r="F17" s="4" t="s">
        <v>93</v>
      </c>
      <c r="G17" s="5">
        <v>-1103.6278580000001</v>
      </c>
      <c r="H17" s="6">
        <f>G17-G4</f>
        <v>0.45756499999993139</v>
      </c>
      <c r="J17" s="13" t="s">
        <v>161</v>
      </c>
      <c r="K17" s="5">
        <v>-838.67464299999995</v>
      </c>
      <c r="L17" s="6">
        <f>K17-K4</f>
        <v>-9.3295939999999291</v>
      </c>
      <c r="N17" s="13" t="s">
        <v>138</v>
      </c>
      <c r="O17" s="5">
        <v>-792.99798599999997</v>
      </c>
      <c r="P17" s="6">
        <f>O17-O4</f>
        <v>-4.1416049999999132</v>
      </c>
      <c r="R17" s="4" t="s">
        <v>265</v>
      </c>
      <c r="S17" s="5">
        <v>-643.15255300000001</v>
      </c>
      <c r="T17" s="6">
        <f>S17-S4</f>
        <v>2.3678720000000339</v>
      </c>
      <c r="V17" s="4" t="s">
        <v>203</v>
      </c>
      <c r="W17" s="5">
        <v>-494.23181199999999</v>
      </c>
      <c r="X17" s="6">
        <f>W17-W4</f>
        <v>-8.5162260000000174</v>
      </c>
      <c r="Z17" s="4" t="s">
        <v>208</v>
      </c>
      <c r="AA17" s="5">
        <v>-422.33508399999999</v>
      </c>
      <c r="AB17" s="6">
        <f>AA17-AA4</f>
        <v>-1.2801420000000121</v>
      </c>
      <c r="AD17" s="4" t="s">
        <v>234</v>
      </c>
      <c r="AE17" s="5">
        <v>-348.66131799999999</v>
      </c>
      <c r="AF17" s="6">
        <f>AE17-AE4</f>
        <v>-0.98018100000001596</v>
      </c>
      <c r="AH17" s="7" t="s">
        <v>254</v>
      </c>
      <c r="AI17" s="8">
        <v>-126.540469</v>
      </c>
      <c r="AJ17" s="9">
        <f>AI17-AI4</f>
        <v>6.2888790000000085</v>
      </c>
      <c r="AM17" t="s">
        <v>55</v>
      </c>
      <c r="AN17" t="s">
        <v>33</v>
      </c>
      <c r="AO17">
        <v>82</v>
      </c>
    </row>
    <row r="18" spans="1:41" ht="15.75" thickBot="1">
      <c r="A18" s="13" t="s">
        <v>21</v>
      </c>
      <c r="B18" s="5"/>
      <c r="C18" s="6" t="s">
        <v>28</v>
      </c>
      <c r="F18" s="4" t="s">
        <v>13</v>
      </c>
      <c r="G18" s="5"/>
      <c r="H18" s="6"/>
      <c r="J18" s="13" t="s">
        <v>30</v>
      </c>
      <c r="K18" s="5"/>
      <c r="L18" s="6"/>
      <c r="N18" s="13" t="s">
        <v>30</v>
      </c>
      <c r="O18" s="5"/>
      <c r="P18" s="6"/>
      <c r="R18" s="4" t="s">
        <v>30</v>
      </c>
      <c r="S18" s="5"/>
      <c r="T18" s="6"/>
      <c r="V18" s="4" t="s">
        <v>43</v>
      </c>
      <c r="W18" s="5"/>
      <c r="X18" s="6"/>
      <c r="Z18" s="4" t="s">
        <v>43</v>
      </c>
      <c r="AA18" s="5"/>
      <c r="AB18" s="6"/>
      <c r="AD18" s="4" t="s">
        <v>43</v>
      </c>
      <c r="AE18" s="5"/>
      <c r="AF18" s="6"/>
      <c r="AM18" t="s">
        <v>55</v>
      </c>
      <c r="AN18" t="s">
        <v>18</v>
      </c>
    </row>
    <row r="19" spans="1:41" ht="15.75" thickBot="1">
      <c r="A19" s="13" t="s">
        <v>65</v>
      </c>
      <c r="B19" s="5">
        <v>-1639.167598</v>
      </c>
      <c r="C19" s="6">
        <f>B19-B4</f>
        <v>-3.4129029999999148</v>
      </c>
      <c r="F19" s="4" t="s">
        <v>94</v>
      </c>
      <c r="G19" s="5">
        <v>-1106.3418360000001</v>
      </c>
      <c r="H19" s="6">
        <f>G19-G4</f>
        <v>-2.2564130000000659</v>
      </c>
      <c r="J19" s="13" t="s">
        <v>162</v>
      </c>
      <c r="K19" s="5">
        <v>-840.40619700000002</v>
      </c>
      <c r="L19" s="6">
        <f>K19-K4</f>
        <v>-11.061148000000003</v>
      </c>
      <c r="N19" s="13" t="s">
        <v>137</v>
      </c>
      <c r="O19" s="5">
        <v>-795.55878499999994</v>
      </c>
      <c r="P19" s="6">
        <f>O19-O4</f>
        <v>-6.7024039999998877</v>
      </c>
      <c r="R19" s="4" t="s">
        <v>190</v>
      </c>
      <c r="S19" s="5">
        <v>-646.77504199999998</v>
      </c>
      <c r="T19" s="6">
        <f>S19-S4</f>
        <v>-1.2546169999999393</v>
      </c>
      <c r="V19" s="4" t="s">
        <v>204</v>
      </c>
      <c r="W19" s="5">
        <v>-494.42809</v>
      </c>
      <c r="X19" s="6">
        <f>W19-W4</f>
        <v>-8.712504000000024</v>
      </c>
      <c r="Z19" s="4" t="s">
        <v>209</v>
      </c>
      <c r="AA19" s="5">
        <v>-424.07327099999998</v>
      </c>
      <c r="AB19" s="6">
        <f>AA19-AA4</f>
        <v>-3.0183289999999943</v>
      </c>
      <c r="AD19" s="4" t="s">
        <v>235</v>
      </c>
      <c r="AE19" s="5">
        <v>-350.29627399999998</v>
      </c>
      <c r="AF19" s="6">
        <f>AE19-AE4</f>
        <v>-2.6151370000000043</v>
      </c>
      <c r="AH19" s="10" t="s">
        <v>36</v>
      </c>
      <c r="AM19" t="s">
        <v>55</v>
      </c>
      <c r="AN19" t="s">
        <v>13</v>
      </c>
    </row>
    <row r="20" spans="1:41">
      <c r="A20" s="13" t="s">
        <v>24</v>
      </c>
      <c r="B20" s="5"/>
      <c r="C20" s="6"/>
      <c r="F20" s="4" t="s">
        <v>20</v>
      </c>
      <c r="G20" s="5"/>
      <c r="H20" s="6"/>
      <c r="J20" s="13" t="s">
        <v>31</v>
      </c>
      <c r="K20" s="5"/>
      <c r="L20" s="6"/>
      <c r="N20" s="13" t="s">
        <v>31</v>
      </c>
      <c r="O20" s="5"/>
      <c r="P20" s="6"/>
      <c r="R20" s="4" t="s">
        <v>31</v>
      </c>
      <c r="S20" s="5"/>
      <c r="T20" s="6"/>
      <c r="V20" s="4" t="s">
        <v>53</v>
      </c>
      <c r="W20" s="5"/>
      <c r="X20" s="6"/>
      <c r="Z20" s="4" t="s">
        <v>53</v>
      </c>
      <c r="AA20" s="5"/>
      <c r="AB20" s="6"/>
      <c r="AD20" s="4" t="s">
        <v>53</v>
      </c>
      <c r="AE20" s="5"/>
      <c r="AF20" s="6"/>
      <c r="AH20" s="1" t="s">
        <v>44</v>
      </c>
      <c r="AI20" s="2"/>
      <c r="AJ20" s="3" t="s">
        <v>14</v>
      </c>
      <c r="AM20" t="s">
        <v>55</v>
      </c>
      <c r="AN20" t="s">
        <v>20</v>
      </c>
    </row>
    <row r="21" spans="1:41" ht="15.75" thickBot="1">
      <c r="A21" s="13" t="s">
        <v>66</v>
      </c>
      <c r="B21" s="5">
        <v>-1639.106123</v>
      </c>
      <c r="C21" s="6">
        <f>B21-B4</f>
        <v>-3.3514279999999417</v>
      </c>
      <c r="F21" s="4" t="s">
        <v>95</v>
      </c>
      <c r="G21" s="5">
        <v>-1103.4118350000001</v>
      </c>
      <c r="H21" s="6">
        <f>G21-G4</f>
        <v>0.6735879999998815</v>
      </c>
      <c r="I21" s="16" t="s">
        <v>283</v>
      </c>
      <c r="J21" s="13" t="s">
        <v>163</v>
      </c>
      <c r="K21" s="5">
        <v>-837.72714900000005</v>
      </c>
      <c r="L21" s="6">
        <f>K21-K4</f>
        <v>-8.3821000000000367</v>
      </c>
      <c r="N21" s="13" t="s">
        <v>139</v>
      </c>
      <c r="O21" s="5">
        <v>-792.74777300000005</v>
      </c>
      <c r="P21" s="6">
        <f>O21-O4</f>
        <v>-3.8913919999999962</v>
      </c>
      <c r="R21" s="4" t="s">
        <v>191</v>
      </c>
      <c r="S21" s="5">
        <v>-644.67843900000003</v>
      </c>
      <c r="T21" s="6">
        <f>S21-S4</f>
        <v>0.84198600000001989</v>
      </c>
      <c r="V21" s="7" t="s">
        <v>205</v>
      </c>
      <c r="W21" s="8">
        <v>-491.25020699999999</v>
      </c>
      <c r="X21" s="9">
        <f>W21-W4</f>
        <v>-5.5346210000000156</v>
      </c>
      <c r="Z21" s="7" t="s">
        <v>210</v>
      </c>
      <c r="AA21" s="8">
        <v>-418.97894300000002</v>
      </c>
      <c r="AB21" s="9">
        <f>AA21-AA4</f>
        <v>2.0759989999999675</v>
      </c>
      <c r="AD21" s="7" t="s">
        <v>236</v>
      </c>
      <c r="AE21" s="8">
        <v>-344.998897</v>
      </c>
      <c r="AF21" s="9">
        <f>AE21-AE4</f>
        <v>2.6822399999999789</v>
      </c>
      <c r="AH21" s="4" t="s">
        <v>255</v>
      </c>
      <c r="AI21" s="5">
        <v>-116.76751299999999</v>
      </c>
      <c r="AJ21" s="6">
        <f>AI4-AI21</f>
        <v>-16.061835000000016</v>
      </c>
      <c r="AM21" t="s">
        <v>55</v>
      </c>
      <c r="AN21" t="s">
        <v>19</v>
      </c>
    </row>
    <row r="22" spans="1:41" ht="15.75" thickBot="1">
      <c r="A22" s="13" t="s">
        <v>23</v>
      </c>
      <c r="B22" s="5"/>
      <c r="C22" s="6"/>
      <c r="F22" s="4" t="s">
        <v>19</v>
      </c>
      <c r="G22" s="5"/>
      <c r="H22" s="6"/>
      <c r="J22" s="13" t="s">
        <v>32</v>
      </c>
      <c r="K22" s="5"/>
      <c r="L22" s="6"/>
      <c r="N22" s="13" t="s">
        <v>32</v>
      </c>
      <c r="O22" s="5"/>
      <c r="P22" s="6"/>
      <c r="R22" s="4" t="s">
        <v>32</v>
      </c>
      <c r="S22" s="5"/>
      <c r="T22" s="6"/>
      <c r="AH22" s="4" t="s">
        <v>45</v>
      </c>
      <c r="AI22" s="5"/>
      <c r="AJ22" s="6"/>
      <c r="AM22" t="s">
        <v>55</v>
      </c>
      <c r="AN22" t="s">
        <v>16</v>
      </c>
    </row>
    <row r="23" spans="1:41" ht="15.75" thickBot="1">
      <c r="A23" s="13" t="s">
        <v>67</v>
      </c>
      <c r="B23" s="5">
        <v>-1637.710814</v>
      </c>
      <c r="C23" s="6">
        <f>B23-B4</f>
        <v>-1.9561189999999442</v>
      </c>
      <c r="D23" s="15" t="s">
        <v>292</v>
      </c>
      <c r="F23" s="4" t="s">
        <v>96</v>
      </c>
      <c r="G23" s="5">
        <v>-1104.351895</v>
      </c>
      <c r="H23" s="6">
        <f>G23-G4</f>
        <v>-0.26647200000002158</v>
      </c>
      <c r="J23" s="13" t="s">
        <v>164</v>
      </c>
      <c r="K23" s="5">
        <v>-837.87545</v>
      </c>
      <c r="L23" s="6">
        <f>K23-K4</f>
        <v>-8.5304009999999835</v>
      </c>
      <c r="N23" s="13" t="s">
        <v>140</v>
      </c>
      <c r="O23" s="5">
        <v>-793.49165700000003</v>
      </c>
      <c r="P23" s="6">
        <f>O23-O4</f>
        <v>-4.6352759999999762</v>
      </c>
      <c r="R23" s="4" t="s">
        <v>266</v>
      </c>
      <c r="S23" s="5">
        <v>-645.42958399999998</v>
      </c>
      <c r="T23" s="6">
        <f>S23-S4</f>
        <v>9.0841000000068561E-2</v>
      </c>
      <c r="V23" s="10" t="s">
        <v>36</v>
      </c>
      <c r="Z23" s="10" t="s">
        <v>36</v>
      </c>
      <c r="AD23" s="10" t="s">
        <v>36</v>
      </c>
      <c r="AH23" s="4" t="s">
        <v>256</v>
      </c>
      <c r="AI23" s="5">
        <v>-122.284868</v>
      </c>
      <c r="AJ23" s="6">
        <f>AI4-AI23</f>
        <v>-10.544480000000007</v>
      </c>
      <c r="AM23" t="s">
        <v>56</v>
      </c>
      <c r="AN23" t="s">
        <v>17</v>
      </c>
      <c r="AO23">
        <v>126</v>
      </c>
    </row>
    <row r="24" spans="1:41">
      <c r="A24" s="13" t="s">
        <v>25</v>
      </c>
      <c r="B24" s="5"/>
      <c r="C24" s="6"/>
      <c r="F24" s="4" t="s">
        <v>16</v>
      </c>
      <c r="G24" s="5"/>
      <c r="H24" s="6"/>
      <c r="J24" s="13" t="s">
        <v>33</v>
      </c>
      <c r="K24" s="5"/>
      <c r="L24" s="6"/>
      <c r="N24" s="13" t="s">
        <v>33</v>
      </c>
      <c r="O24" s="5"/>
      <c r="P24" s="6"/>
      <c r="R24" s="4" t="s">
        <v>33</v>
      </c>
      <c r="S24" s="5"/>
      <c r="T24" s="6"/>
      <c r="V24" s="1" t="s">
        <v>47</v>
      </c>
      <c r="W24" s="2"/>
      <c r="X24" s="3" t="s">
        <v>14</v>
      </c>
      <c r="Z24" s="1" t="s">
        <v>47</v>
      </c>
      <c r="AA24" s="2"/>
      <c r="AB24" s="3" t="s">
        <v>14</v>
      </c>
      <c r="AD24" s="1" t="s">
        <v>47</v>
      </c>
      <c r="AE24" s="2"/>
      <c r="AF24" s="3" t="s">
        <v>14</v>
      </c>
      <c r="AH24" s="4" t="s">
        <v>47</v>
      </c>
      <c r="AI24" s="5"/>
      <c r="AJ24" s="6" t="s">
        <v>28</v>
      </c>
      <c r="AM24" t="s">
        <v>56</v>
      </c>
      <c r="AN24" t="s">
        <v>21</v>
      </c>
    </row>
    <row r="25" spans="1:41" ht="15.75" thickBot="1">
      <c r="A25" s="13" t="s">
        <v>68</v>
      </c>
      <c r="B25" s="5">
        <v>-1635.9105589999999</v>
      </c>
      <c r="C25" s="6">
        <f>B25-B4</f>
        <v>-0.15586399999983769</v>
      </c>
      <c r="F25" s="4" t="s">
        <v>97</v>
      </c>
      <c r="G25" s="5">
        <v>-1103.6637430000001</v>
      </c>
      <c r="H25" s="6">
        <f>G25-G4</f>
        <v>0.42167999999992389</v>
      </c>
      <c r="J25" s="14" t="s">
        <v>165</v>
      </c>
      <c r="K25" s="8">
        <v>-835.97809099999995</v>
      </c>
      <c r="L25" s="9">
        <f>K25-K4</f>
        <v>-6.6330419999999322</v>
      </c>
      <c r="N25" s="14" t="s">
        <v>141</v>
      </c>
      <c r="O25" s="8">
        <v>-790.54665999999997</v>
      </c>
      <c r="P25" s="9">
        <f>O25-O4</f>
        <v>-1.6902789999999186</v>
      </c>
      <c r="R25" s="7" t="s">
        <v>193</v>
      </c>
      <c r="S25" s="8">
        <v>-641.05424600000003</v>
      </c>
      <c r="T25" s="9">
        <f>S25-S4</f>
        <v>4.466179000000011</v>
      </c>
      <c r="V25" s="4" t="s">
        <v>224</v>
      </c>
      <c r="W25" s="5">
        <v>-467.85137600000002</v>
      </c>
      <c r="X25" s="6">
        <f>W4-W25</f>
        <v>-17.864209999999957</v>
      </c>
      <c r="Z25" s="4" t="s">
        <v>221</v>
      </c>
      <c r="AA25" s="5">
        <v>-399.60098399999998</v>
      </c>
      <c r="AB25" s="6">
        <f>AA4-AA25</f>
        <v>-21.453958</v>
      </c>
      <c r="AD25" s="4" t="s">
        <v>241</v>
      </c>
      <c r="AE25" s="5">
        <v>-333.17132800000002</v>
      </c>
      <c r="AF25" s="6">
        <f>AE4-AE25</f>
        <v>-14.509808999999962</v>
      </c>
      <c r="AH25" s="4" t="s">
        <v>257</v>
      </c>
      <c r="AI25" s="5">
        <v>-134.95089200000001</v>
      </c>
      <c r="AJ25" s="6">
        <f>AI25-AI4</f>
        <v>-2.1215440000000001</v>
      </c>
      <c r="AM25" t="s">
        <v>56</v>
      </c>
      <c r="AN25" t="s">
        <v>24</v>
      </c>
    </row>
    <row r="26" spans="1:41" ht="15.75" thickBot="1">
      <c r="A26" s="13" t="s">
        <v>26</v>
      </c>
      <c r="B26" s="5"/>
      <c r="C26" s="6"/>
      <c r="F26" s="4" t="s">
        <v>17</v>
      </c>
      <c r="G26" s="5"/>
      <c r="H26" s="6"/>
      <c r="V26" s="4" t="s">
        <v>48</v>
      </c>
      <c r="W26" s="5"/>
      <c r="X26" s="6"/>
      <c r="Z26" s="4" t="s">
        <v>48</v>
      </c>
      <c r="AA26" s="5"/>
      <c r="AB26" s="6"/>
      <c r="AD26" s="4" t="s">
        <v>48</v>
      </c>
      <c r="AE26" s="5"/>
      <c r="AF26" s="6"/>
      <c r="AH26" s="4" t="s">
        <v>48</v>
      </c>
      <c r="AI26" s="5"/>
      <c r="AJ26" s="6"/>
      <c r="AM26" t="s">
        <v>56</v>
      </c>
      <c r="AN26" t="s">
        <v>23</v>
      </c>
    </row>
    <row r="27" spans="1:41" ht="15.75" thickBot="1">
      <c r="A27" s="13" t="s">
        <v>69</v>
      </c>
      <c r="B27" s="5">
        <v>-1635.7451140000001</v>
      </c>
      <c r="C27" s="6">
        <f>B27-B4</f>
        <v>9.5810000000255968E-3</v>
      </c>
      <c r="F27" s="7" t="s">
        <v>98</v>
      </c>
      <c r="G27" s="8">
        <v>-1102.170615</v>
      </c>
      <c r="H27" s="9">
        <f>G27-G4</f>
        <v>1.9148079999999936</v>
      </c>
      <c r="J27" s="10" t="s">
        <v>36</v>
      </c>
      <c r="N27" s="10" t="s">
        <v>36</v>
      </c>
      <c r="R27" s="10" t="s">
        <v>36</v>
      </c>
      <c r="V27" s="4" t="s">
        <v>225</v>
      </c>
      <c r="W27" s="5">
        <v>-472.05594000000002</v>
      </c>
      <c r="X27" s="6">
        <f>W4-W27</f>
        <v>-13.659645999999952</v>
      </c>
      <c r="Z27" s="4" t="s">
        <v>223</v>
      </c>
      <c r="AA27" s="5">
        <v>-404.21300400000001</v>
      </c>
      <c r="AB27" s="6">
        <f>AA4-AA27</f>
        <v>-16.841937999999971</v>
      </c>
      <c r="AD27" s="4" t="s">
        <v>242</v>
      </c>
      <c r="AE27" s="5">
        <v>-337.59107899999998</v>
      </c>
      <c r="AF27" s="6">
        <f>AE4-AE27</f>
        <v>-10.090057999999999</v>
      </c>
      <c r="AH27" s="4" t="s">
        <v>258</v>
      </c>
      <c r="AI27" s="5">
        <v>-132.350122</v>
      </c>
      <c r="AJ27" s="6">
        <f>AI27-AI4</f>
        <v>0.47922600000001125</v>
      </c>
      <c r="AM27" t="s">
        <v>56</v>
      </c>
      <c r="AN27" t="s">
        <v>25</v>
      </c>
    </row>
    <row r="28" spans="1:41" ht="15.75" thickBot="1">
      <c r="A28" s="13" t="s">
        <v>27</v>
      </c>
      <c r="B28" s="5"/>
      <c r="C28" s="6"/>
      <c r="J28" s="12" t="s">
        <v>51</v>
      </c>
      <c r="K28" s="2"/>
      <c r="L28" s="3" t="s">
        <v>14</v>
      </c>
      <c r="N28" s="12" t="s">
        <v>51</v>
      </c>
      <c r="O28" s="2"/>
      <c r="P28" s="3" t="s">
        <v>14</v>
      </c>
      <c r="R28" s="1" t="s">
        <v>47</v>
      </c>
      <c r="S28" s="2"/>
      <c r="T28" s="3" t="s">
        <v>14</v>
      </c>
      <c r="V28" s="4" t="s">
        <v>49</v>
      </c>
      <c r="W28" s="5"/>
      <c r="X28" s="6"/>
      <c r="Z28" s="4" t="s">
        <v>49</v>
      </c>
      <c r="AA28" s="5"/>
      <c r="AB28" s="6"/>
      <c r="AD28" s="4" t="s">
        <v>49</v>
      </c>
      <c r="AE28" s="5"/>
      <c r="AF28" s="6"/>
      <c r="AH28" s="4" t="s">
        <v>49</v>
      </c>
      <c r="AI28" s="5"/>
      <c r="AJ28" s="6"/>
      <c r="AM28" t="s">
        <v>56</v>
      </c>
      <c r="AN28" t="s">
        <v>26</v>
      </c>
    </row>
    <row r="29" spans="1:41" ht="15.75" thickBot="1">
      <c r="A29" s="13" t="s">
        <v>70</v>
      </c>
      <c r="B29" s="5">
        <v>-1635.459308</v>
      </c>
      <c r="C29" s="6">
        <f>B29-B4</f>
        <v>0.29538700000011886</v>
      </c>
      <c r="F29" s="10" t="s">
        <v>36</v>
      </c>
      <c r="J29" s="13" t="s">
        <v>166</v>
      </c>
      <c r="K29" s="5">
        <v>-816.45105599999999</v>
      </c>
      <c r="L29" s="6">
        <f>K4-K29</f>
        <v>-12.893993000000023</v>
      </c>
      <c r="N29" s="13" t="s">
        <v>142</v>
      </c>
      <c r="O29" s="5">
        <v>-772.62888599999997</v>
      </c>
      <c r="P29" s="6">
        <f>O4-O29</f>
        <v>-16.22749500000009</v>
      </c>
      <c r="R29" s="4" t="s">
        <v>226</v>
      </c>
      <c r="S29" s="5">
        <v>-614.47313199999996</v>
      </c>
      <c r="T29" s="6">
        <f>S4-S29</f>
        <v>-31.047293000000082</v>
      </c>
      <c r="V29" s="4" t="s">
        <v>211</v>
      </c>
      <c r="W29" s="5">
        <v>-473.32890600000002</v>
      </c>
      <c r="X29" s="6">
        <f>W4-W29</f>
        <v>-12.386679999999956</v>
      </c>
      <c r="Z29" s="4" t="s">
        <v>218</v>
      </c>
      <c r="AA29" s="5">
        <v>-405.33535599999999</v>
      </c>
      <c r="AB29" s="6">
        <f>AA4-AA29</f>
        <v>-15.719585999999993</v>
      </c>
      <c r="AD29" s="4" t="s">
        <v>243</v>
      </c>
      <c r="AE29" s="5">
        <v>-339.38616500000001</v>
      </c>
      <c r="AF29" s="6">
        <f>AE4-AE29</f>
        <v>-8.2949719999999729</v>
      </c>
      <c r="AG29" s="15" t="s">
        <v>292</v>
      </c>
      <c r="AH29" s="4" t="s">
        <v>259</v>
      </c>
      <c r="AI29" s="5">
        <v>-128.62277599999999</v>
      </c>
      <c r="AJ29" s="6">
        <f>AI29-AI4</f>
        <v>4.2065720000000226</v>
      </c>
      <c r="AM29" t="s">
        <v>56</v>
      </c>
      <c r="AN29" t="s">
        <v>27</v>
      </c>
      <c r="AO29">
        <v>184</v>
      </c>
    </row>
    <row r="30" spans="1:41">
      <c r="A30" s="13" t="s">
        <v>22</v>
      </c>
      <c r="B30" s="5"/>
      <c r="C30" s="6"/>
      <c r="F30" s="12" t="s">
        <v>51</v>
      </c>
      <c r="G30" s="2"/>
      <c r="H30" s="3" t="s">
        <v>14</v>
      </c>
      <c r="J30" s="13" t="s">
        <v>42</v>
      </c>
      <c r="K30" s="5"/>
      <c r="L30" s="6"/>
      <c r="N30" s="13" t="s">
        <v>42</v>
      </c>
      <c r="O30" s="5"/>
      <c r="P30" s="6"/>
      <c r="R30" s="4" t="s">
        <v>48</v>
      </c>
      <c r="S30" s="5"/>
      <c r="T30" s="6"/>
      <c r="V30" s="4" t="s">
        <v>51</v>
      </c>
      <c r="W30" s="5"/>
      <c r="X30" s="6"/>
      <c r="Z30" s="4" t="s">
        <v>51</v>
      </c>
      <c r="AA30" s="5"/>
      <c r="AB30" s="6" t="s">
        <v>28</v>
      </c>
      <c r="AD30" s="4" t="s">
        <v>51</v>
      </c>
      <c r="AE30" s="5"/>
      <c r="AF30" s="6" t="s">
        <v>28</v>
      </c>
      <c r="AH30" s="4" t="s">
        <v>51</v>
      </c>
      <c r="AI30" s="5"/>
      <c r="AJ30" s="6"/>
      <c r="AM30" t="s">
        <v>57</v>
      </c>
      <c r="AN30" t="s">
        <v>22</v>
      </c>
    </row>
    <row r="31" spans="1:41" ht="15.75" thickBot="1">
      <c r="A31" s="14" t="s">
        <v>72</v>
      </c>
      <c r="B31" s="8">
        <v>-1636.608254</v>
      </c>
      <c r="C31" s="9">
        <f>B31-B4</f>
        <v>-0.8535589999999047</v>
      </c>
      <c r="F31" s="13" t="s">
        <v>99</v>
      </c>
      <c r="G31" s="5">
        <v>-1079.6504179999999</v>
      </c>
      <c r="H31" s="6">
        <f>G4-G31</f>
        <v>-24.435005000000046</v>
      </c>
      <c r="J31" s="13" t="s">
        <v>167</v>
      </c>
      <c r="K31" s="5">
        <v>-821.79371700000002</v>
      </c>
      <c r="L31" s="6">
        <f>K4-K31</f>
        <v>-7.5513320000000022</v>
      </c>
      <c r="N31" s="13" t="s">
        <v>143</v>
      </c>
      <c r="O31" s="5">
        <v>-778.26028499999995</v>
      </c>
      <c r="P31" s="6">
        <f>O4-O31</f>
        <v>-10.596096000000102</v>
      </c>
      <c r="R31" s="4" t="s">
        <v>227</v>
      </c>
      <c r="S31" s="5">
        <v>-618.96871099999998</v>
      </c>
      <c r="T31" s="6">
        <f>S4-S31</f>
        <v>-26.551714000000061</v>
      </c>
      <c r="V31" s="4" t="s">
        <v>213</v>
      </c>
      <c r="W31" s="5">
        <v>-479.49467900000002</v>
      </c>
      <c r="X31" s="6">
        <f>W4-W31</f>
        <v>-6.2209069999999542</v>
      </c>
      <c r="Z31" s="4" t="s">
        <v>279</v>
      </c>
      <c r="AA31" s="5">
        <v>-430.68665700000003</v>
      </c>
      <c r="AB31" s="6">
        <f>AA31-AA4</f>
        <v>-9.6317150000000424</v>
      </c>
      <c r="AD31" s="4" t="s">
        <v>280</v>
      </c>
      <c r="AE31" s="5">
        <v>-349.591318</v>
      </c>
      <c r="AF31" s="6">
        <f>AE31-AE4</f>
        <v>-1.9101810000000228</v>
      </c>
      <c r="AH31" s="7" t="s">
        <v>260</v>
      </c>
      <c r="AI31" s="8">
        <v>-123.701172</v>
      </c>
      <c r="AJ31" s="9">
        <f>AI31-AI4</f>
        <v>9.1281760000000105</v>
      </c>
    </row>
    <row r="32" spans="1:41" ht="15.75" thickBot="1">
      <c r="F32" s="13" t="s">
        <v>42</v>
      </c>
      <c r="G32" s="5"/>
      <c r="H32" s="6"/>
      <c r="J32" s="13" t="s">
        <v>52</v>
      </c>
      <c r="K32" s="5"/>
      <c r="L32" s="6"/>
      <c r="N32" s="13" t="s">
        <v>52</v>
      </c>
      <c r="O32" s="5"/>
      <c r="P32" s="6"/>
      <c r="R32" s="4" t="s">
        <v>49</v>
      </c>
      <c r="S32" s="5"/>
      <c r="T32" s="6"/>
      <c r="V32" s="4" t="s">
        <v>42</v>
      </c>
      <c r="W32" s="5"/>
      <c r="X32" s="6" t="s">
        <v>28</v>
      </c>
      <c r="Z32" s="4" t="s">
        <v>42</v>
      </c>
      <c r="AA32" s="5"/>
      <c r="AB32" s="6"/>
      <c r="AD32" s="4" t="s">
        <v>42</v>
      </c>
      <c r="AE32" s="5"/>
      <c r="AF32" s="6"/>
    </row>
    <row r="33" spans="1:32" ht="15.75" thickBot="1">
      <c r="A33" s="10" t="s">
        <v>36</v>
      </c>
      <c r="F33" s="13" t="s">
        <v>100</v>
      </c>
      <c r="G33" s="5">
        <v>-1085.32069</v>
      </c>
      <c r="H33" s="6">
        <f>G4-G33</f>
        <v>-18.764732999999978</v>
      </c>
      <c r="J33" s="13" t="s">
        <v>168</v>
      </c>
      <c r="K33" s="5">
        <v>-821.90576699999997</v>
      </c>
      <c r="L33" s="6">
        <f>K4-K33</f>
        <v>-7.4392820000000484</v>
      </c>
      <c r="N33" s="13" t="s">
        <v>144</v>
      </c>
      <c r="O33" s="5">
        <v>-778.32817299999999</v>
      </c>
      <c r="P33" s="6">
        <f>O4-O33</f>
        <v>-10.528208000000063</v>
      </c>
      <c r="R33" s="4" t="s">
        <v>199</v>
      </c>
      <c r="S33" s="5">
        <v>-618.25199399999997</v>
      </c>
      <c r="T33" s="6">
        <f>S4-S33</f>
        <v>-27.268431000000078</v>
      </c>
      <c r="V33" s="4" t="s">
        <v>214</v>
      </c>
      <c r="W33" s="5">
        <v>-487.41011600000002</v>
      </c>
      <c r="X33" s="6">
        <f>W33-W4</f>
        <v>-1.6945300000000429</v>
      </c>
      <c r="Z33" s="4" t="s">
        <v>237</v>
      </c>
      <c r="AA33" s="5">
        <v>-425.36311000000001</v>
      </c>
      <c r="AB33" s="6">
        <f>AA33-AA4</f>
        <v>-4.3081680000000233</v>
      </c>
      <c r="AD33" s="4" t="s">
        <v>244</v>
      </c>
      <c r="AE33" s="5">
        <v>-345.84921300000002</v>
      </c>
      <c r="AF33" s="6">
        <f>AE33-AE4</f>
        <v>1.8319239999999581</v>
      </c>
    </row>
    <row r="34" spans="1:32">
      <c r="A34" s="12" t="s">
        <v>29</v>
      </c>
      <c r="B34" s="2"/>
      <c r="C34" s="3" t="s">
        <v>14</v>
      </c>
      <c r="F34" s="13" t="s">
        <v>52</v>
      </c>
      <c r="G34" s="5"/>
      <c r="H34" s="6"/>
      <c r="J34" s="13" t="s">
        <v>43</v>
      </c>
      <c r="K34" s="5"/>
      <c r="L34" s="6"/>
      <c r="N34" s="13" t="s">
        <v>43</v>
      </c>
      <c r="O34" s="5"/>
      <c r="P34" s="6"/>
      <c r="R34" s="4" t="s">
        <v>51</v>
      </c>
      <c r="S34" s="5"/>
      <c r="T34" s="6"/>
      <c r="V34" s="4" t="s">
        <v>52</v>
      </c>
      <c r="W34" s="5"/>
      <c r="X34" s="6"/>
      <c r="Z34" s="4" t="s">
        <v>52</v>
      </c>
      <c r="AA34" s="5"/>
      <c r="AB34" s="6"/>
      <c r="AD34" s="4" t="s">
        <v>52</v>
      </c>
      <c r="AE34" s="5"/>
      <c r="AF34" s="6"/>
    </row>
    <row r="35" spans="1:32">
      <c r="A35" s="13" t="s">
        <v>73</v>
      </c>
      <c r="B35" s="5">
        <v>-1622.5577780000001</v>
      </c>
      <c r="C35" s="6">
        <f>B4-B35</f>
        <v>-13.196916999999985</v>
      </c>
      <c r="F35" s="13" t="s">
        <v>101</v>
      </c>
      <c r="G35" s="5">
        <v>-1083.83386</v>
      </c>
      <c r="H35" s="6">
        <f>G4-G35</f>
        <v>-20.251563000000033</v>
      </c>
      <c r="J35" s="13" t="s">
        <v>169</v>
      </c>
      <c r="K35" s="5">
        <v>-824.01932799999997</v>
      </c>
      <c r="L35" s="6">
        <f>K4-K35</f>
        <v>-5.3257210000000441</v>
      </c>
      <c r="N35" s="13" t="s">
        <v>145</v>
      </c>
      <c r="O35" s="5">
        <v>-779.50482199999999</v>
      </c>
      <c r="P35" s="6">
        <f>O4-O35</f>
        <v>-9.3515590000000657</v>
      </c>
      <c r="R35" s="4" t="s">
        <v>194</v>
      </c>
      <c r="S35" s="5">
        <v>-625.23116100000004</v>
      </c>
      <c r="T35" s="6">
        <f>S4-S35</f>
        <v>-20.289264000000003</v>
      </c>
      <c r="V35" s="4" t="s">
        <v>215</v>
      </c>
      <c r="W35" s="5">
        <v>-485.20617499999997</v>
      </c>
      <c r="X35" s="6">
        <f>W35-W4</f>
        <v>0.50941100000000006</v>
      </c>
      <c r="Z35" s="4" t="s">
        <v>238</v>
      </c>
      <c r="AA35" s="5">
        <v>-422.87222100000002</v>
      </c>
      <c r="AB35" s="6">
        <f>AA35-AA4</f>
        <v>-1.8172790000000418</v>
      </c>
      <c r="AD35" s="4" t="s">
        <v>245</v>
      </c>
      <c r="AE35" s="5">
        <v>-342.20763199999999</v>
      </c>
      <c r="AF35" s="6">
        <f>AE35-AE4</f>
        <v>5.4735049999999887</v>
      </c>
    </row>
    <row r="36" spans="1:32">
      <c r="A36" s="13" t="s">
        <v>30</v>
      </c>
      <c r="B36" s="5"/>
      <c r="C36" s="6"/>
      <c r="F36" s="13" t="s">
        <v>43</v>
      </c>
      <c r="G36" s="5"/>
      <c r="H36" s="6"/>
      <c r="J36" s="13" t="s">
        <v>53</v>
      </c>
      <c r="K36" s="5"/>
      <c r="L36" s="6"/>
      <c r="N36" s="13" t="s">
        <v>53</v>
      </c>
      <c r="O36" s="5"/>
      <c r="P36" s="6" t="s">
        <v>28</v>
      </c>
      <c r="R36" s="4" t="s">
        <v>42</v>
      </c>
      <c r="S36" s="5"/>
      <c r="T36" s="6" t="s">
        <v>28</v>
      </c>
      <c r="V36" s="4" t="s">
        <v>43</v>
      </c>
      <c r="W36" s="5"/>
      <c r="X36" s="6"/>
      <c r="Z36" s="4" t="s">
        <v>43</v>
      </c>
      <c r="AA36" s="5"/>
      <c r="AB36" s="6"/>
      <c r="AD36" s="4" t="s">
        <v>43</v>
      </c>
      <c r="AE36" s="5"/>
      <c r="AF36" s="6"/>
    </row>
    <row r="37" spans="1:32">
      <c r="A37" s="13" t="s">
        <v>74</v>
      </c>
      <c r="B37" s="5">
        <v>-1624.5899019999999</v>
      </c>
      <c r="C37" s="6">
        <f>B4-B37</f>
        <v>-11.164793000000145</v>
      </c>
      <c r="F37" s="13" t="s">
        <v>102</v>
      </c>
      <c r="G37" s="5">
        <v>-1086.7146399999999</v>
      </c>
      <c r="H37" s="6">
        <f>G4-G37</f>
        <v>-17.370783000000074</v>
      </c>
      <c r="J37" s="13" t="s">
        <v>170</v>
      </c>
      <c r="K37" s="5">
        <v>-826.84406799999999</v>
      </c>
      <c r="L37" s="6">
        <f>K4-K37</f>
        <v>-2.5009810000000243</v>
      </c>
      <c r="N37" s="13" t="s">
        <v>152</v>
      </c>
      <c r="O37" s="5">
        <v>-793.94081800000004</v>
      </c>
      <c r="P37" s="6">
        <f>O37-O4</f>
        <v>-5.0844369999999799</v>
      </c>
      <c r="R37" s="4" t="s">
        <v>195</v>
      </c>
      <c r="S37" s="5">
        <v>-660.29279799999995</v>
      </c>
      <c r="T37" s="6">
        <f>S37-S4</f>
        <v>-14.772372999999902</v>
      </c>
      <c r="V37" s="4" t="s">
        <v>216</v>
      </c>
      <c r="W37" s="5">
        <v>-485.52453300000002</v>
      </c>
      <c r="X37" s="6">
        <f>W37-W4</f>
        <v>0.19105299999995395</v>
      </c>
      <c r="Z37" s="4" t="s">
        <v>239</v>
      </c>
      <c r="AA37" s="5">
        <v>-423.24050299999999</v>
      </c>
      <c r="AB37" s="6">
        <f>AA37-AA4</f>
        <v>-2.185561000000007</v>
      </c>
      <c r="AD37" s="4" t="s">
        <v>246</v>
      </c>
      <c r="AE37" s="5">
        <v>-344.08314899999999</v>
      </c>
      <c r="AF37" s="6">
        <f>AE37-AE4</f>
        <v>3.5979879999999866</v>
      </c>
    </row>
    <row r="38" spans="1:32">
      <c r="A38" s="13" t="s">
        <v>31</v>
      </c>
      <c r="B38" s="5"/>
      <c r="C38" s="6"/>
      <c r="F38" s="13" t="s">
        <v>53</v>
      </c>
      <c r="G38" s="5"/>
      <c r="H38" s="6"/>
      <c r="J38" s="13" t="s">
        <v>29</v>
      </c>
      <c r="K38" s="5"/>
      <c r="L38" s="6" t="s">
        <v>28</v>
      </c>
      <c r="N38" s="13" t="s">
        <v>29</v>
      </c>
      <c r="O38" s="5"/>
      <c r="P38" s="6"/>
      <c r="R38" s="4" t="s">
        <v>52</v>
      </c>
      <c r="S38" s="5"/>
      <c r="T38" s="6"/>
      <c r="V38" s="4" t="s">
        <v>53</v>
      </c>
      <c r="W38" s="5"/>
      <c r="X38" s="6"/>
      <c r="Z38" s="4" t="s">
        <v>53</v>
      </c>
      <c r="AA38" s="5"/>
      <c r="AB38" s="6"/>
      <c r="AD38" s="4" t="s">
        <v>53</v>
      </c>
      <c r="AE38" s="5"/>
      <c r="AF38" s="6"/>
    </row>
    <row r="39" spans="1:32" ht="15.75" thickBot="1">
      <c r="A39" s="13" t="s">
        <v>75</v>
      </c>
      <c r="B39" s="5">
        <v>-1626.467539</v>
      </c>
      <c r="C39" s="6">
        <f>B4-B39</f>
        <v>-9.2871560000000954</v>
      </c>
      <c r="F39" s="13" t="s">
        <v>103</v>
      </c>
      <c r="G39" s="5">
        <v>-1088.90598</v>
      </c>
      <c r="H39" s="6">
        <f>G4-G39</f>
        <v>-15.179442999999992</v>
      </c>
      <c r="J39" s="13" t="s">
        <v>171</v>
      </c>
      <c r="K39" s="5">
        <v>-824.99468000000002</v>
      </c>
      <c r="L39" s="6">
        <f>K39-K4</f>
        <v>4.3503690000000006</v>
      </c>
      <c r="N39" s="13" t="s">
        <v>146</v>
      </c>
      <c r="O39" s="5">
        <v>-786.54294300000004</v>
      </c>
      <c r="P39" s="6">
        <f>O39-O4</f>
        <v>2.3134380000000192</v>
      </c>
      <c r="R39" s="4" t="s">
        <v>196</v>
      </c>
      <c r="S39" s="5">
        <v>-659.72727399999997</v>
      </c>
      <c r="T39" s="6">
        <f>S39-S4</f>
        <v>-14.20684899999992</v>
      </c>
      <c r="V39" s="7" t="s">
        <v>217</v>
      </c>
      <c r="W39" s="8">
        <v>-482.39463599999999</v>
      </c>
      <c r="X39" s="9">
        <f>W39-W4</f>
        <v>3.3209499999999821</v>
      </c>
      <c r="Z39" s="7" t="s">
        <v>240</v>
      </c>
      <c r="AA39" s="8">
        <v>-419.451255</v>
      </c>
      <c r="AB39" s="9">
        <f>AA39-AA4</f>
        <v>1.6036869999999794</v>
      </c>
      <c r="AD39" s="7" t="s">
        <v>247</v>
      </c>
      <c r="AE39" s="8">
        <v>-338.62314500000002</v>
      </c>
      <c r="AF39" s="9">
        <f>AE39-AE4</f>
        <v>9.0579919999999561</v>
      </c>
    </row>
    <row r="40" spans="1:32">
      <c r="A40" s="13" t="s">
        <v>32</v>
      </c>
      <c r="B40" s="5"/>
      <c r="C40" s="6"/>
      <c r="F40" s="13" t="s">
        <v>29</v>
      </c>
      <c r="G40" s="5"/>
      <c r="H40" s="6" t="s">
        <v>28</v>
      </c>
      <c r="J40" s="13" t="s">
        <v>30</v>
      </c>
      <c r="K40" s="5"/>
      <c r="L40" s="6"/>
      <c r="N40" s="13" t="s">
        <v>30</v>
      </c>
      <c r="O40" s="5"/>
      <c r="P40" s="6"/>
      <c r="R40" s="4" t="s">
        <v>43</v>
      </c>
      <c r="S40" s="5"/>
      <c r="T40" s="6"/>
    </row>
    <row r="41" spans="1:32">
      <c r="A41" s="13" t="s">
        <v>76</v>
      </c>
      <c r="B41" s="5">
        <v>-1627.1256719999999</v>
      </c>
      <c r="C41" s="6">
        <f>B4-B41</f>
        <v>-8.6290230000001884</v>
      </c>
      <c r="F41" s="13" t="s">
        <v>104</v>
      </c>
      <c r="G41" s="5">
        <v>-1113.52269</v>
      </c>
      <c r="H41" s="6">
        <f>G41-G4</f>
        <v>-9.4372670000000198</v>
      </c>
      <c r="J41" s="13" t="s">
        <v>172</v>
      </c>
      <c r="K41" s="5">
        <v>-826.65085699999997</v>
      </c>
      <c r="L41" s="6">
        <f>K41-K4</f>
        <v>2.6941920000000437</v>
      </c>
      <c r="N41" s="13" t="s">
        <v>147</v>
      </c>
      <c r="O41" s="5">
        <v>-788.19617200000005</v>
      </c>
      <c r="P41" s="6">
        <f>O41-O4</f>
        <v>0.66020900000000893</v>
      </c>
      <c r="R41" s="4" t="s">
        <v>197</v>
      </c>
      <c r="S41" s="5">
        <v>-658.46102199999996</v>
      </c>
      <c r="T41" s="6">
        <f>S41-S4</f>
        <v>-12.940596999999912</v>
      </c>
    </row>
    <row r="42" spans="1:32">
      <c r="A42" s="13" t="s">
        <v>33</v>
      </c>
      <c r="B42" s="5"/>
      <c r="C42" s="6"/>
      <c r="F42" s="13" t="s">
        <v>30</v>
      </c>
      <c r="G42" s="5"/>
      <c r="H42" s="6"/>
      <c r="J42" s="13" t="s">
        <v>31</v>
      </c>
      <c r="K42" s="5"/>
      <c r="L42" s="6"/>
      <c r="N42" s="13" t="s">
        <v>31</v>
      </c>
      <c r="O42" s="5"/>
      <c r="P42" s="6"/>
      <c r="R42" s="4" t="s">
        <v>53</v>
      </c>
      <c r="S42" s="5"/>
      <c r="T42" s="6"/>
    </row>
    <row r="43" spans="1:32" ht="15.75" thickBot="1">
      <c r="A43" s="13" t="s">
        <v>77</v>
      </c>
      <c r="B43" s="5">
        <v>-1626.4081530000001</v>
      </c>
      <c r="C43" s="6">
        <f>B4-B43</f>
        <v>-9.3465419999999995</v>
      </c>
      <c r="D43" s="15" t="s">
        <v>292</v>
      </c>
      <c r="F43" s="13" t="s">
        <v>105</v>
      </c>
      <c r="G43" s="5">
        <v>-1113.267607</v>
      </c>
      <c r="H43" s="6">
        <f>G43-G4</f>
        <v>-9.1821840000000066</v>
      </c>
      <c r="J43" s="13" t="s">
        <v>173</v>
      </c>
      <c r="K43" s="5">
        <v>-824.33608100000004</v>
      </c>
      <c r="L43" s="6">
        <f>K43-K4</f>
        <v>5.0089679999999817</v>
      </c>
      <c r="N43" s="13" t="s">
        <v>148</v>
      </c>
      <c r="O43" s="5">
        <v>-785.76003900000001</v>
      </c>
      <c r="P43" s="6">
        <f>O43-O4</f>
        <v>3.0963420000000497</v>
      </c>
      <c r="R43" s="7" t="s">
        <v>198</v>
      </c>
      <c r="S43" s="8">
        <v>-655.55786999999998</v>
      </c>
      <c r="T43" s="9">
        <f>S43-S4</f>
        <v>-10.037444999999934</v>
      </c>
    </row>
    <row r="44" spans="1:32">
      <c r="A44" s="13" t="s">
        <v>18</v>
      </c>
      <c r="B44" s="5"/>
      <c r="C44" s="6" t="s">
        <v>28</v>
      </c>
      <c r="F44" s="13" t="s">
        <v>31</v>
      </c>
      <c r="G44" s="5"/>
      <c r="H44" s="6"/>
      <c r="J44" s="13" t="s">
        <v>32</v>
      </c>
      <c r="K44" s="5"/>
      <c r="L44" s="6"/>
      <c r="N44" s="13" t="s">
        <v>32</v>
      </c>
      <c r="O44" s="5"/>
      <c r="P44" s="6"/>
    </row>
    <row r="45" spans="1:32">
      <c r="A45" s="13" t="s">
        <v>78</v>
      </c>
      <c r="B45" s="5">
        <v>-1639.7513630000001</v>
      </c>
      <c r="C45" s="6">
        <f>B45-B4</f>
        <v>-3.9966679999999997</v>
      </c>
      <c r="F45" s="13" t="s">
        <v>106</v>
      </c>
      <c r="G45" s="5">
        <v>-1110.9789949999999</v>
      </c>
      <c r="H45" s="6">
        <f>G45-G4</f>
        <v>-6.8935719999999492</v>
      </c>
      <c r="J45" s="13" t="s">
        <v>174</v>
      </c>
      <c r="K45" s="5">
        <v>-824.46137199999998</v>
      </c>
      <c r="L45" s="6">
        <f>K45-K4</f>
        <v>4.8836770000000342</v>
      </c>
      <c r="N45" s="13" t="s">
        <v>149</v>
      </c>
      <c r="O45" s="5">
        <v>-786.00467900000001</v>
      </c>
      <c r="P45" s="6">
        <f>O45-O4</f>
        <v>2.8517020000000457</v>
      </c>
    </row>
    <row r="46" spans="1:32">
      <c r="A46" s="13" t="s">
        <v>13</v>
      </c>
      <c r="B46" s="5"/>
      <c r="C46" s="6"/>
      <c r="F46" s="13" t="s">
        <v>32</v>
      </c>
      <c r="G46" s="5"/>
      <c r="H46" s="6"/>
      <c r="J46" s="13" t="s">
        <v>33</v>
      </c>
      <c r="K46" s="5"/>
      <c r="L46" s="6"/>
      <c r="N46" s="13" t="s">
        <v>33</v>
      </c>
      <c r="O46" s="5"/>
      <c r="P46" s="6"/>
    </row>
    <row r="47" spans="1:32" ht="15.75" thickBot="1">
      <c r="A47" s="13" t="s">
        <v>79</v>
      </c>
      <c r="B47" s="5">
        <v>-1638.7468160000001</v>
      </c>
      <c r="C47" s="6">
        <f>B47-B4</f>
        <v>-2.9921209999999974</v>
      </c>
      <c r="F47" s="13" t="s">
        <v>107</v>
      </c>
      <c r="G47" s="5">
        <v>-1110.329232</v>
      </c>
      <c r="H47" s="6">
        <f>G47-G4</f>
        <v>-6.2438090000000557</v>
      </c>
      <c r="J47" s="14" t="s">
        <v>175</v>
      </c>
      <c r="K47" s="8">
        <v>-822.48337600000002</v>
      </c>
      <c r="L47" s="9">
        <f>K47-K4</f>
        <v>6.8616729999999961</v>
      </c>
      <c r="M47" s="15" t="s">
        <v>292</v>
      </c>
      <c r="N47" s="14" t="s">
        <v>150</v>
      </c>
      <c r="O47" s="8">
        <v>-784.19618800000001</v>
      </c>
      <c r="P47" s="9">
        <f>O47-O4</f>
        <v>4.6601930000000493</v>
      </c>
    </row>
    <row r="48" spans="1:32">
      <c r="A48" s="13" t="s">
        <v>20</v>
      </c>
      <c r="B48" s="5"/>
      <c r="C48" s="6"/>
      <c r="F48" s="13" t="s">
        <v>33</v>
      </c>
      <c r="G48" s="5"/>
      <c r="H48" s="6"/>
    </row>
    <row r="49" spans="1:8" ht="15.75" thickBot="1">
      <c r="A49" s="13" t="s">
        <v>80</v>
      </c>
      <c r="B49" s="5">
        <v>-1636.1975500000001</v>
      </c>
      <c r="C49" s="6">
        <f>B49-B4</f>
        <v>-0.44285500000000866</v>
      </c>
      <c r="F49" s="14" t="s">
        <v>108</v>
      </c>
      <c r="G49" s="8">
        <v>-1110.3594410000001</v>
      </c>
      <c r="H49" s="9">
        <f>G49-G4</f>
        <v>-6.2740180000000692</v>
      </c>
    </row>
    <row r="50" spans="1:8">
      <c r="A50" s="13" t="s">
        <v>19</v>
      </c>
      <c r="B50" s="5"/>
      <c r="C50" s="6"/>
    </row>
    <row r="51" spans="1:8">
      <c r="A51" s="13" t="s">
        <v>81</v>
      </c>
      <c r="B51" s="5">
        <v>-1635.3877729999999</v>
      </c>
      <c r="C51" s="6">
        <f>B51-B4</f>
        <v>0.36692200000015873</v>
      </c>
    </row>
    <row r="52" spans="1:8">
      <c r="A52" s="13" t="s">
        <v>16</v>
      </c>
      <c r="B52" s="5"/>
      <c r="C52" s="6"/>
    </row>
    <row r="53" spans="1:8">
      <c r="A53" s="13" t="s">
        <v>82</v>
      </c>
      <c r="B53" s="5">
        <v>-1634.448695</v>
      </c>
      <c r="C53" s="6">
        <f>B53-B4</f>
        <v>1.30600000000004</v>
      </c>
    </row>
    <row r="54" spans="1:8">
      <c r="A54" s="13" t="s">
        <v>17</v>
      </c>
      <c r="B54" s="5"/>
      <c r="C54" s="6"/>
    </row>
    <row r="55" spans="1:8" ht="15.75" thickBot="1">
      <c r="A55" s="14" t="s">
        <v>83</v>
      </c>
      <c r="B55" s="8">
        <v>-1637.3553199999999</v>
      </c>
      <c r="C55" s="9">
        <f>B55-B4</f>
        <v>-1.600624999999809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O55"/>
  <sheetViews>
    <sheetView topLeftCell="AA17" workbookViewId="0">
      <selection activeCell="AH33" sqref="AH33"/>
    </sheetView>
  </sheetViews>
  <sheetFormatPr defaultRowHeight="15"/>
  <cols>
    <col min="1" max="1" width="28.5703125" bestFit="1" customWidth="1"/>
    <col min="2" max="2" width="15.28515625" bestFit="1" customWidth="1"/>
    <col min="3" max="3" width="10.85546875" bestFit="1" customWidth="1"/>
    <col min="5" max="5" width="13.85546875" bestFit="1" customWidth="1"/>
    <col min="6" max="6" width="29.42578125" bestFit="1" customWidth="1"/>
    <col min="7" max="7" width="17.42578125" bestFit="1" customWidth="1"/>
    <col min="8" max="8" width="17.85546875" bestFit="1" customWidth="1"/>
    <col min="9" max="9" width="18.42578125" bestFit="1" customWidth="1"/>
    <col min="10" max="10" width="27" bestFit="1" customWidth="1"/>
    <col min="11" max="11" width="15.28515625" bestFit="1" customWidth="1"/>
    <col min="12" max="12" width="10.85546875" bestFit="1" customWidth="1"/>
    <col min="13" max="13" width="20" bestFit="1" customWidth="1"/>
    <col min="14" max="14" width="28.7109375" bestFit="1" customWidth="1"/>
    <col min="15" max="15" width="15.28515625" bestFit="1" customWidth="1"/>
    <col min="16" max="16" width="10.85546875" bestFit="1" customWidth="1"/>
    <col min="18" max="18" width="27.28515625" bestFit="1" customWidth="1"/>
    <col min="19" max="19" width="15.28515625" bestFit="1" customWidth="1"/>
    <col min="20" max="20" width="14" bestFit="1" customWidth="1"/>
    <col min="21" max="21" width="20" bestFit="1" customWidth="1"/>
    <col min="22" max="22" width="26.5703125" bestFit="1" customWidth="1"/>
    <col min="23" max="23" width="15.28515625" bestFit="1" customWidth="1"/>
    <col min="24" max="24" width="10.85546875" bestFit="1" customWidth="1"/>
    <col min="26" max="26" width="26.7109375" bestFit="1" customWidth="1"/>
    <col min="27" max="27" width="15.28515625" bestFit="1" customWidth="1"/>
    <col min="28" max="28" width="10.85546875" bestFit="1" customWidth="1"/>
    <col min="30" max="30" width="26.7109375" bestFit="1" customWidth="1"/>
    <col min="31" max="31" width="15.28515625" bestFit="1" customWidth="1"/>
    <col min="32" max="32" width="10.85546875" bestFit="1" customWidth="1"/>
    <col min="34" max="34" width="26.7109375" bestFit="1" customWidth="1"/>
    <col min="35" max="35" width="15.28515625" bestFit="1" customWidth="1"/>
    <col min="36" max="36" width="10.85546875" bestFit="1" customWidth="1"/>
  </cols>
  <sheetData>
    <row r="1" spans="1:41">
      <c r="A1" t="s">
        <v>84</v>
      </c>
      <c r="B1" t="s">
        <v>4</v>
      </c>
      <c r="C1" t="s">
        <v>11</v>
      </c>
      <c r="D1" t="s">
        <v>7</v>
      </c>
      <c r="E1" t="s">
        <v>177</v>
      </c>
      <c r="F1" t="s">
        <v>8</v>
      </c>
      <c r="G1" t="s">
        <v>178</v>
      </c>
      <c r="H1" t="s">
        <v>9</v>
      </c>
      <c r="I1" t="s">
        <v>10</v>
      </c>
      <c r="AM1" t="s">
        <v>37</v>
      </c>
      <c r="AO1" t="s">
        <v>40</v>
      </c>
    </row>
    <row r="2" spans="1:41">
      <c r="AM2" t="s">
        <v>38</v>
      </c>
      <c r="AN2" t="s">
        <v>39</v>
      </c>
      <c r="AO2">
        <v>2</v>
      </c>
    </row>
    <row r="3" spans="1:41">
      <c r="A3" t="s">
        <v>0</v>
      </c>
      <c r="B3" t="s">
        <v>2</v>
      </c>
      <c r="F3" t="s">
        <v>15</v>
      </c>
      <c r="G3" t="s">
        <v>2</v>
      </c>
      <c r="J3" t="s">
        <v>155</v>
      </c>
      <c r="K3" t="s">
        <v>2</v>
      </c>
      <c r="N3" t="s">
        <v>111</v>
      </c>
      <c r="O3" t="s">
        <v>2</v>
      </c>
      <c r="R3" t="s">
        <v>179</v>
      </c>
      <c r="S3" t="s">
        <v>2</v>
      </c>
      <c r="V3" t="s">
        <v>180</v>
      </c>
      <c r="W3" t="s">
        <v>2</v>
      </c>
      <c r="Z3" t="s">
        <v>181</v>
      </c>
      <c r="AA3" t="s">
        <v>2</v>
      </c>
      <c r="AD3" t="s">
        <v>182</v>
      </c>
      <c r="AE3" t="s">
        <v>2</v>
      </c>
      <c r="AH3" t="s">
        <v>183</v>
      </c>
      <c r="AI3" t="s">
        <v>2</v>
      </c>
      <c r="AM3" t="s">
        <v>41</v>
      </c>
      <c r="AN3" t="s">
        <v>44</v>
      </c>
    </row>
    <row r="4" spans="1:41" ht="15.75" thickBot="1">
      <c r="A4" t="s">
        <v>1</v>
      </c>
      <c r="B4">
        <v>-1636.336783</v>
      </c>
      <c r="F4" t="s">
        <v>1</v>
      </c>
      <c r="G4">
        <v>-1102.651085</v>
      </c>
      <c r="J4" t="s">
        <v>1</v>
      </c>
      <c r="K4">
        <v>-824.72583499999996</v>
      </c>
      <c r="N4" t="s">
        <v>1</v>
      </c>
      <c r="O4">
        <v>-783.39756299999999</v>
      </c>
      <c r="R4" t="s">
        <v>1</v>
      </c>
      <c r="S4">
        <v>-641.931376</v>
      </c>
      <c r="V4" t="s">
        <v>1</v>
      </c>
      <c r="W4">
        <v>-480.66544199999998</v>
      </c>
      <c r="Z4" t="s">
        <v>1</v>
      </c>
      <c r="AA4">
        <v>-415.432299</v>
      </c>
      <c r="AD4" t="s">
        <v>1</v>
      </c>
      <c r="AE4">
        <v>-341.85325799999998</v>
      </c>
      <c r="AH4" t="s">
        <v>1</v>
      </c>
      <c r="AI4">
        <v>-127.416211</v>
      </c>
      <c r="AM4" t="s">
        <v>41</v>
      </c>
      <c r="AN4" t="s">
        <v>45</v>
      </c>
      <c r="AO4">
        <v>8</v>
      </c>
    </row>
    <row r="5" spans="1:41" ht="15.75" thickBot="1">
      <c r="A5" s="10" t="s">
        <v>35</v>
      </c>
      <c r="F5" s="10" t="s">
        <v>35</v>
      </c>
      <c r="J5" s="10" t="s">
        <v>35</v>
      </c>
      <c r="N5" s="10" t="s">
        <v>35</v>
      </c>
      <c r="R5" s="10" t="s">
        <v>35</v>
      </c>
      <c r="V5" s="10" t="s">
        <v>35</v>
      </c>
      <c r="Z5" s="10" t="s">
        <v>35</v>
      </c>
      <c r="AD5" s="10" t="s">
        <v>35</v>
      </c>
      <c r="AH5" s="10" t="s">
        <v>35</v>
      </c>
      <c r="AM5" t="s">
        <v>46</v>
      </c>
      <c r="AN5" t="s">
        <v>47</v>
      </c>
    </row>
    <row r="6" spans="1:41">
      <c r="A6" s="1" t="s">
        <v>18</v>
      </c>
      <c r="B6" s="2"/>
      <c r="C6" s="3" t="s">
        <v>14</v>
      </c>
      <c r="F6" s="12" t="s">
        <v>29</v>
      </c>
      <c r="G6" s="2"/>
      <c r="H6" s="3" t="s">
        <v>14</v>
      </c>
      <c r="J6" s="12" t="s">
        <v>51</v>
      </c>
      <c r="K6" s="2"/>
      <c r="L6" s="3" t="s">
        <v>14</v>
      </c>
      <c r="N6" s="12" t="s">
        <v>51</v>
      </c>
      <c r="O6" s="2"/>
      <c r="P6" s="3" t="s">
        <v>14</v>
      </c>
      <c r="R6" s="1" t="s">
        <v>51</v>
      </c>
      <c r="S6" s="2"/>
      <c r="T6" s="3" t="s">
        <v>14</v>
      </c>
      <c r="V6" s="1" t="s">
        <v>47</v>
      </c>
      <c r="W6" s="2"/>
      <c r="X6" s="3" t="s">
        <v>14</v>
      </c>
      <c r="Z6" s="1" t="s">
        <v>47</v>
      </c>
      <c r="AA6" s="2"/>
      <c r="AB6" s="3" t="s">
        <v>14</v>
      </c>
      <c r="AD6" s="1" t="s">
        <v>47</v>
      </c>
      <c r="AE6" s="2"/>
      <c r="AF6" s="3" t="s">
        <v>14</v>
      </c>
      <c r="AH6" s="1" t="s">
        <v>44</v>
      </c>
      <c r="AI6" s="2"/>
      <c r="AJ6" s="3" t="s">
        <v>14</v>
      </c>
      <c r="AM6" t="s">
        <v>46</v>
      </c>
      <c r="AN6" t="s">
        <v>48</v>
      </c>
    </row>
    <row r="7" spans="1:41">
      <c r="A7" s="4" t="s">
        <v>58</v>
      </c>
      <c r="B7" s="5">
        <v>-1626.017419</v>
      </c>
      <c r="C7" s="6">
        <f>B4-B7</f>
        <v>-10.31936399999995</v>
      </c>
      <c r="F7" s="13" t="s">
        <v>88</v>
      </c>
      <c r="G7" s="5">
        <v>-1093.7181720000001</v>
      </c>
      <c r="H7" s="6">
        <f>G4-G7</f>
        <v>-8.9329129999998713</v>
      </c>
      <c r="J7" s="13" t="s">
        <v>156</v>
      </c>
      <c r="K7" s="5">
        <v>-800.49176699999998</v>
      </c>
      <c r="L7" s="6">
        <f>K4-K7</f>
        <v>-24.234067999999979</v>
      </c>
      <c r="N7" s="13" t="s">
        <v>132</v>
      </c>
      <c r="O7" s="5">
        <v>-763.62173600000006</v>
      </c>
      <c r="P7" s="6">
        <f>O4-O7</f>
        <v>-19.775826999999936</v>
      </c>
      <c r="R7" s="4" t="s">
        <v>184</v>
      </c>
      <c r="S7" s="5">
        <v>-627.77470700000003</v>
      </c>
      <c r="T7" s="6">
        <f>S4-S7</f>
        <v>-14.156668999999965</v>
      </c>
      <c r="V7" s="4" t="s">
        <v>228</v>
      </c>
      <c r="W7" s="5">
        <v>-455.80562600000002</v>
      </c>
      <c r="X7" s="6">
        <f>W4-W7</f>
        <v>-24.859815999999967</v>
      </c>
      <c r="Z7" s="4" t="s">
        <v>231</v>
      </c>
      <c r="AA7" s="5">
        <v>-396.45441799999998</v>
      </c>
      <c r="AB7" s="6">
        <f>AA4-AA7</f>
        <v>-18.977881000000025</v>
      </c>
      <c r="AD7" s="4" t="s">
        <v>220</v>
      </c>
      <c r="AE7" s="5">
        <v>-322.01404100000002</v>
      </c>
      <c r="AF7" s="6">
        <f>AE4-AE7</f>
        <v>-19.839216999999962</v>
      </c>
      <c r="AH7" s="4" t="s">
        <v>249</v>
      </c>
      <c r="AI7" s="5">
        <v>-109.88047899999999</v>
      </c>
      <c r="AJ7" s="6">
        <f>AI4-AI7</f>
        <v>-17.53573200000001</v>
      </c>
      <c r="AM7" t="s">
        <v>46</v>
      </c>
      <c r="AN7" t="s">
        <v>49</v>
      </c>
      <c r="AO7">
        <v>20</v>
      </c>
    </row>
    <row r="8" spans="1:41">
      <c r="A8" s="4" t="s">
        <v>13</v>
      </c>
      <c r="B8" s="5"/>
      <c r="C8" s="6"/>
      <c r="F8" s="13" t="s">
        <v>30</v>
      </c>
      <c r="G8" s="5"/>
      <c r="H8" s="6"/>
      <c r="J8" s="13" t="s">
        <v>42</v>
      </c>
      <c r="K8" s="5"/>
      <c r="L8" s="6"/>
      <c r="N8" s="13" t="s">
        <v>42</v>
      </c>
      <c r="O8" s="5"/>
      <c r="P8" s="6"/>
      <c r="R8" s="4" t="s">
        <v>42</v>
      </c>
      <c r="S8" s="5"/>
      <c r="T8" s="6"/>
      <c r="V8" s="4" t="s">
        <v>48</v>
      </c>
      <c r="W8" s="5"/>
      <c r="X8" s="6"/>
      <c r="Z8" s="4" t="s">
        <v>48</v>
      </c>
      <c r="AA8" s="5"/>
      <c r="AB8" s="6"/>
      <c r="AD8" s="4" t="s">
        <v>48</v>
      </c>
      <c r="AE8" s="5"/>
      <c r="AF8" s="6"/>
      <c r="AH8" s="4" t="s">
        <v>45</v>
      </c>
      <c r="AI8" s="5"/>
      <c r="AJ8" s="6"/>
      <c r="AM8" t="s">
        <v>50</v>
      </c>
      <c r="AN8" t="s">
        <v>51</v>
      </c>
      <c r="AO8">
        <v>28</v>
      </c>
    </row>
    <row r="9" spans="1:41">
      <c r="A9" s="4" t="s">
        <v>59</v>
      </c>
      <c r="B9" s="5">
        <v>-1625.8488400000001</v>
      </c>
      <c r="C9" s="6">
        <f>B4-B9</f>
        <v>-10.487942999999859</v>
      </c>
      <c r="F9" s="13" t="s">
        <v>89</v>
      </c>
      <c r="G9" s="5">
        <v>-1092.674379</v>
      </c>
      <c r="H9" s="6">
        <f>G4-G9</f>
        <v>-9.9767059999999219</v>
      </c>
      <c r="J9" s="13" t="s">
        <v>157</v>
      </c>
      <c r="K9" s="5">
        <v>-804.92507799999998</v>
      </c>
      <c r="L9" s="6">
        <f>K4-K9</f>
        <v>-19.800756999999976</v>
      </c>
      <c r="N9" s="13" t="s">
        <v>133</v>
      </c>
      <c r="O9" s="5">
        <v>-767.49534800000004</v>
      </c>
      <c r="P9" s="6">
        <f>O4-O9</f>
        <v>-15.902214999999956</v>
      </c>
      <c r="R9" s="4" t="s">
        <v>263</v>
      </c>
      <c r="S9" s="5">
        <v>-630.16387599999996</v>
      </c>
      <c r="T9" s="6">
        <f>S4-S9</f>
        <v>-11.767500000000041</v>
      </c>
      <c r="U9" s="16" t="s">
        <v>270</v>
      </c>
      <c r="V9" s="4" t="s">
        <v>229</v>
      </c>
      <c r="W9" s="5">
        <v>-458.96676600000001</v>
      </c>
      <c r="X9" s="6">
        <f>W4-W9</f>
        <v>-21.698675999999978</v>
      </c>
      <c r="Z9" s="4" t="s">
        <v>232</v>
      </c>
      <c r="AA9" s="5">
        <v>-399.27955200000002</v>
      </c>
      <c r="AB9" s="6">
        <f>AA4-AA9</f>
        <v>-16.152746999999977</v>
      </c>
      <c r="AD9" s="4" t="s">
        <v>222</v>
      </c>
      <c r="AE9" s="5">
        <v>-325.555745</v>
      </c>
      <c r="AF9" s="6">
        <f>AE4-AE9</f>
        <v>-16.297512999999981</v>
      </c>
      <c r="AH9" s="4" t="s">
        <v>250</v>
      </c>
      <c r="AI9" s="5">
        <v>-115.76361</v>
      </c>
      <c r="AJ9" s="6">
        <f>AI4-AI9</f>
        <v>-11.652601000000004</v>
      </c>
      <c r="AM9" t="s">
        <v>50</v>
      </c>
      <c r="AN9" t="s">
        <v>42</v>
      </c>
    </row>
    <row r="10" spans="1:41">
      <c r="A10" s="4" t="s">
        <v>20</v>
      </c>
      <c r="B10" s="5"/>
      <c r="C10" s="6"/>
      <c r="F10" s="13" t="s">
        <v>31</v>
      </c>
      <c r="G10" s="5"/>
      <c r="H10" s="6"/>
      <c r="J10" s="13" t="s">
        <v>52</v>
      </c>
      <c r="K10" s="5"/>
      <c r="L10" s="6"/>
      <c r="N10" s="13" t="s">
        <v>52</v>
      </c>
      <c r="O10" s="5"/>
      <c r="P10" s="6"/>
      <c r="R10" s="4" t="s">
        <v>52</v>
      </c>
      <c r="S10" s="5"/>
      <c r="T10" s="6"/>
      <c r="V10" s="4" t="s">
        <v>49</v>
      </c>
      <c r="W10" s="5"/>
      <c r="X10" s="6"/>
      <c r="Z10" s="4" t="s">
        <v>49</v>
      </c>
      <c r="AA10" s="5"/>
      <c r="AB10" s="6"/>
      <c r="AD10" s="4" t="s">
        <v>49</v>
      </c>
      <c r="AE10" s="5"/>
      <c r="AF10" s="6"/>
      <c r="AH10" s="4" t="s">
        <v>47</v>
      </c>
      <c r="AI10" s="5"/>
      <c r="AJ10" s="6" t="s">
        <v>28</v>
      </c>
      <c r="AM10" t="s">
        <v>50</v>
      </c>
      <c r="AN10" t="s">
        <v>52</v>
      </c>
    </row>
    <row r="11" spans="1:41">
      <c r="A11" s="4" t="s">
        <v>60</v>
      </c>
      <c r="B11" s="5">
        <v>-1628.248478</v>
      </c>
      <c r="C11" s="6">
        <f>B4-B11</f>
        <v>-8.0883049999999912</v>
      </c>
      <c r="F11" s="13" t="s">
        <v>90</v>
      </c>
      <c r="G11" s="5">
        <v>-1094.7357099999999</v>
      </c>
      <c r="H11" s="6">
        <f>G4-G11</f>
        <v>-7.91537500000004</v>
      </c>
      <c r="J11" s="13" t="s">
        <v>158</v>
      </c>
      <c r="K11" s="5">
        <v>-805.23049100000003</v>
      </c>
      <c r="L11" s="6">
        <f>K4-K11</f>
        <v>-19.495343999999932</v>
      </c>
      <c r="N11" s="13" t="s">
        <v>134</v>
      </c>
      <c r="O11" s="5">
        <v>-768.83898099999999</v>
      </c>
      <c r="P11" s="6">
        <f>O4-O11</f>
        <v>-14.558582000000001</v>
      </c>
      <c r="R11" s="4" t="s">
        <v>264</v>
      </c>
      <c r="S11" s="5">
        <v>-633.52542400000004</v>
      </c>
      <c r="T11" s="6">
        <f>S4-S11</f>
        <v>-8.4059519999999566</v>
      </c>
      <c r="V11" s="4" t="s">
        <v>200</v>
      </c>
      <c r="W11" s="5">
        <v>-460.46068100000002</v>
      </c>
      <c r="X11" s="6">
        <f>W4-W11</f>
        <v>-20.204760999999962</v>
      </c>
      <c r="Z11" s="4" t="s">
        <v>230</v>
      </c>
      <c r="AA11" s="5">
        <v>-401.65909799999997</v>
      </c>
      <c r="AB11" s="6">
        <f>AA4-AA11</f>
        <v>-13.773201000000029</v>
      </c>
      <c r="AD11" s="4" t="s">
        <v>219</v>
      </c>
      <c r="AE11" s="5">
        <v>-327.82453600000002</v>
      </c>
      <c r="AF11" s="6">
        <f>AE4-AE11</f>
        <v>-14.028721999999959</v>
      </c>
      <c r="AH11" s="4" t="s">
        <v>251</v>
      </c>
      <c r="AI11" s="5">
        <v>-134.02428599999999</v>
      </c>
      <c r="AJ11" s="6">
        <f>AI11-AI4</f>
        <v>-6.6080749999999853</v>
      </c>
      <c r="AM11" t="s">
        <v>50</v>
      </c>
      <c r="AN11" t="s">
        <v>43</v>
      </c>
      <c r="AO11">
        <v>40</v>
      </c>
    </row>
    <row r="12" spans="1:41">
      <c r="A12" s="4" t="s">
        <v>19</v>
      </c>
      <c r="B12" s="5"/>
      <c r="C12" s="6"/>
      <c r="F12" s="13" t="s">
        <v>32</v>
      </c>
      <c r="G12" s="5"/>
      <c r="H12" s="6"/>
      <c r="J12" s="13" t="s">
        <v>43</v>
      </c>
      <c r="K12" s="5"/>
      <c r="L12" s="6"/>
      <c r="N12" s="13" t="s">
        <v>43</v>
      </c>
      <c r="O12" s="5"/>
      <c r="P12" s="6"/>
      <c r="R12" s="4" t="s">
        <v>43</v>
      </c>
      <c r="S12" s="5"/>
      <c r="T12" s="6"/>
      <c r="V12" s="4" t="s">
        <v>51</v>
      </c>
      <c r="W12" s="5"/>
      <c r="X12" s="6"/>
      <c r="Z12" s="4" t="s">
        <v>51</v>
      </c>
      <c r="AA12" s="5"/>
      <c r="AB12" s="6"/>
      <c r="AD12" s="4" t="s">
        <v>51</v>
      </c>
      <c r="AE12" s="5"/>
      <c r="AF12" s="6" t="s">
        <v>28</v>
      </c>
      <c r="AH12" s="4" t="s">
        <v>48</v>
      </c>
      <c r="AI12" s="5"/>
      <c r="AJ12" s="6"/>
      <c r="AM12" t="s">
        <v>54</v>
      </c>
      <c r="AN12" t="s">
        <v>53</v>
      </c>
      <c r="AO12">
        <v>50</v>
      </c>
    </row>
    <row r="13" spans="1:41">
      <c r="A13" s="4" t="s">
        <v>61</v>
      </c>
      <c r="B13" s="5">
        <v>-1628.2153860000001</v>
      </c>
      <c r="C13" s="6">
        <f>B4-B13</f>
        <v>-8.1213969999998881</v>
      </c>
      <c r="F13" s="13" t="s">
        <v>91</v>
      </c>
      <c r="G13" s="5">
        <v>-1094.3615030000001</v>
      </c>
      <c r="H13" s="6">
        <f>G4-G13</f>
        <v>-8.2895819999998821</v>
      </c>
      <c r="J13" s="13" t="s">
        <v>159</v>
      </c>
      <c r="K13" s="5">
        <v>-806.34203300000001</v>
      </c>
      <c r="L13" s="6">
        <f>K4-K13</f>
        <v>-18.383801999999946</v>
      </c>
      <c r="N13" s="13" t="s">
        <v>135</v>
      </c>
      <c r="O13" s="5">
        <v>-769.16954399999997</v>
      </c>
      <c r="P13" s="6">
        <f>O4-O13</f>
        <v>-14.228019000000018</v>
      </c>
      <c r="R13" s="4" t="s">
        <v>187</v>
      </c>
      <c r="S13" s="5">
        <v>-633.23973899999999</v>
      </c>
      <c r="T13" s="6">
        <f>S4-S13</f>
        <v>-8.6916370000000143</v>
      </c>
      <c r="V13" s="4" t="s">
        <v>201</v>
      </c>
      <c r="W13" s="5">
        <v>-465.98831899999999</v>
      </c>
      <c r="X13" s="6">
        <f>W4-W13</f>
        <v>-14.677122999999995</v>
      </c>
      <c r="Z13" s="4" t="s">
        <v>206</v>
      </c>
      <c r="AA13" s="5">
        <v>-406.56821500000001</v>
      </c>
      <c r="AB13" s="6">
        <f>AA4-AA13</f>
        <v>-8.8640839999999912</v>
      </c>
      <c r="AD13" s="4" t="s">
        <v>267</v>
      </c>
      <c r="AE13" s="5">
        <v>-351.659266</v>
      </c>
      <c r="AF13" s="6">
        <f>AE13-AE4</f>
        <v>-9.8060080000000198</v>
      </c>
      <c r="AH13" s="4" t="s">
        <v>252</v>
      </c>
      <c r="AI13" s="5">
        <v>-131.30860999999999</v>
      </c>
      <c r="AJ13" s="6">
        <f>AI13-AI4</f>
        <v>-3.8923989999999833</v>
      </c>
      <c r="AM13" t="s">
        <v>54</v>
      </c>
      <c r="AN13" t="s">
        <v>29</v>
      </c>
    </row>
    <row r="14" spans="1:41">
      <c r="A14" s="4" t="s">
        <v>16</v>
      </c>
      <c r="B14" s="5"/>
      <c r="C14" s="6"/>
      <c r="F14" s="13" t="s">
        <v>33</v>
      </c>
      <c r="G14" s="5"/>
      <c r="H14" s="6"/>
      <c r="J14" s="13" t="s">
        <v>53</v>
      </c>
      <c r="K14" s="5"/>
      <c r="L14" s="6"/>
      <c r="N14" s="13" t="s">
        <v>53</v>
      </c>
      <c r="O14" s="5"/>
      <c r="P14" s="6"/>
      <c r="R14" s="4" t="s">
        <v>53</v>
      </c>
      <c r="S14" s="5"/>
      <c r="T14" s="6"/>
      <c r="V14" s="4" t="s">
        <v>42</v>
      </c>
      <c r="W14" s="5"/>
      <c r="X14" s="6" t="s">
        <v>28</v>
      </c>
      <c r="Z14" s="4" t="s">
        <v>42</v>
      </c>
      <c r="AA14" s="5"/>
      <c r="AB14" s="6" t="s">
        <v>28</v>
      </c>
      <c r="AD14" s="4" t="s">
        <v>42</v>
      </c>
      <c r="AE14" s="5"/>
      <c r="AF14" s="6"/>
      <c r="AH14" s="4" t="s">
        <v>49</v>
      </c>
      <c r="AI14" s="5"/>
      <c r="AJ14" s="6"/>
      <c r="AM14" t="s">
        <v>54</v>
      </c>
      <c r="AN14" t="s">
        <v>30</v>
      </c>
    </row>
    <row r="15" spans="1:41">
      <c r="A15" s="4" t="s">
        <v>62</v>
      </c>
      <c r="B15" s="5">
        <v>-1629.0968459999999</v>
      </c>
      <c r="C15" s="6">
        <f>B4-B15</f>
        <v>-7.2399370000000545</v>
      </c>
      <c r="F15" s="13" t="s">
        <v>92</v>
      </c>
      <c r="G15" s="5">
        <v>-1096.149885</v>
      </c>
      <c r="H15" s="6">
        <f>G4-G15</f>
        <v>-6.5011999999999261</v>
      </c>
      <c r="J15" s="13" t="s">
        <v>160</v>
      </c>
      <c r="K15" s="5">
        <v>-809.07390099999998</v>
      </c>
      <c r="L15" s="6">
        <f>K4-K15</f>
        <v>-15.651933999999983</v>
      </c>
      <c r="N15" s="13" t="s">
        <v>136</v>
      </c>
      <c r="O15" s="5">
        <v>-772.451953</v>
      </c>
      <c r="P15" s="6">
        <f>O4-O15</f>
        <v>-10.945609999999988</v>
      </c>
      <c r="R15" s="4" t="s">
        <v>188</v>
      </c>
      <c r="S15" s="5">
        <v>-637.20269099999996</v>
      </c>
      <c r="T15" s="6">
        <f>S4-S15</f>
        <v>-4.7286850000000413</v>
      </c>
      <c r="V15" s="4" t="s">
        <v>202</v>
      </c>
      <c r="W15" s="5">
        <v>-492.59911499999998</v>
      </c>
      <c r="X15" s="6">
        <f>W15-W4</f>
        <v>-11.933672999999999</v>
      </c>
      <c r="Z15" s="4" t="s">
        <v>207</v>
      </c>
      <c r="AA15" s="5">
        <v>-421.45633700000002</v>
      </c>
      <c r="AB15" s="6">
        <f>AA15-AA4</f>
        <v>-6.0240380000000187</v>
      </c>
      <c r="AD15" s="4" t="s">
        <v>233</v>
      </c>
      <c r="AE15" s="5">
        <v>-347.70202</v>
      </c>
      <c r="AF15" s="6">
        <f>AE15-AE4</f>
        <v>-5.848762000000022</v>
      </c>
      <c r="AH15" s="4" t="s">
        <v>253</v>
      </c>
      <c r="AI15" s="5">
        <v>-127.932321</v>
      </c>
      <c r="AJ15" s="6">
        <f>AI15-AI4</f>
        <v>-0.51610999999999763</v>
      </c>
      <c r="AM15" t="s">
        <v>54</v>
      </c>
      <c r="AN15" t="s">
        <v>31</v>
      </c>
    </row>
    <row r="16" spans="1:41">
      <c r="A16" s="4" t="s">
        <v>17</v>
      </c>
      <c r="B16" s="5"/>
      <c r="C16" s="6"/>
      <c r="F16" s="13" t="s">
        <v>18</v>
      </c>
      <c r="G16" s="5"/>
      <c r="H16" s="6" t="s">
        <v>28</v>
      </c>
      <c r="J16" s="13" t="s">
        <v>29</v>
      </c>
      <c r="K16" s="5"/>
      <c r="L16" s="6" t="s">
        <v>28</v>
      </c>
      <c r="N16" s="13" t="s">
        <v>29</v>
      </c>
      <c r="O16" s="5"/>
      <c r="P16" s="6" t="s">
        <v>28</v>
      </c>
      <c r="R16" s="4" t="s">
        <v>29</v>
      </c>
      <c r="S16" s="5"/>
      <c r="T16" s="6" t="s">
        <v>28</v>
      </c>
      <c r="V16" s="4" t="s">
        <v>52</v>
      </c>
      <c r="W16" s="5"/>
      <c r="X16" s="6"/>
      <c r="Z16" s="4" t="s">
        <v>52</v>
      </c>
      <c r="AA16" s="5"/>
      <c r="AB16" s="6"/>
      <c r="AD16" s="4" t="s">
        <v>52</v>
      </c>
      <c r="AE16" s="5"/>
      <c r="AF16" s="6"/>
      <c r="AH16" s="4" t="s">
        <v>51</v>
      </c>
      <c r="AI16" s="5"/>
      <c r="AJ16" s="6"/>
      <c r="AM16" t="s">
        <v>54</v>
      </c>
      <c r="AN16" t="s">
        <v>32</v>
      </c>
    </row>
    <row r="17" spans="1:41" ht="15.75" thickBot="1">
      <c r="A17" s="4" t="s">
        <v>63</v>
      </c>
      <c r="B17" s="5">
        <v>-1627.8248180000001</v>
      </c>
      <c r="C17" s="6">
        <f>B4-B17</f>
        <v>-8.5119649999999183</v>
      </c>
      <c r="F17" s="13" t="s">
        <v>93</v>
      </c>
      <c r="G17" s="5">
        <v>-1103.133176</v>
      </c>
      <c r="H17" s="6">
        <f>G17-G4</f>
        <v>-0.4820910000000822</v>
      </c>
      <c r="J17" s="13" t="s">
        <v>161</v>
      </c>
      <c r="K17" s="5">
        <v>-834.80060800000001</v>
      </c>
      <c r="L17" s="6">
        <f>K17-K4</f>
        <v>-10.07477300000005</v>
      </c>
      <c r="N17" s="13" t="s">
        <v>138</v>
      </c>
      <c r="O17" s="5">
        <v>-788.18305899999996</v>
      </c>
      <c r="P17" s="6">
        <f>O17-O4</f>
        <v>-4.7854959999999664</v>
      </c>
      <c r="R17" s="4" t="s">
        <v>265</v>
      </c>
      <c r="S17" s="5">
        <v>-640.45182999999997</v>
      </c>
      <c r="T17" s="6">
        <f>S17-S4</f>
        <v>1.4795460000000276</v>
      </c>
      <c r="V17" s="4" t="s">
        <v>203</v>
      </c>
      <c r="W17" s="5">
        <v>-489.92558700000001</v>
      </c>
      <c r="X17" s="6">
        <f>W17-W4</f>
        <v>-9.2601450000000227</v>
      </c>
      <c r="Z17" s="4" t="s">
        <v>208</v>
      </c>
      <c r="AA17" s="5">
        <v>-417.30883499999999</v>
      </c>
      <c r="AB17" s="6">
        <f>AA17-AA4</f>
        <v>-1.8765359999999873</v>
      </c>
      <c r="AD17" s="4" t="s">
        <v>234</v>
      </c>
      <c r="AE17" s="5">
        <v>-344.41342900000001</v>
      </c>
      <c r="AF17" s="6">
        <f>AE17-AE4</f>
        <v>-2.5601710000000253</v>
      </c>
      <c r="AH17" s="7" t="s">
        <v>254</v>
      </c>
      <c r="AI17" s="8">
        <v>-122.379683</v>
      </c>
      <c r="AJ17" s="9">
        <f>AI17-AI4</f>
        <v>5.0365280000000041</v>
      </c>
      <c r="AM17" t="s">
        <v>55</v>
      </c>
      <c r="AN17" t="s">
        <v>33</v>
      </c>
      <c r="AO17">
        <v>82</v>
      </c>
    </row>
    <row r="18" spans="1:41" ht="15.75" thickBot="1">
      <c r="A18" s="4" t="s">
        <v>21</v>
      </c>
      <c r="B18" s="5"/>
      <c r="C18" s="6" t="s">
        <v>28</v>
      </c>
      <c r="F18" s="13" t="s">
        <v>13</v>
      </c>
      <c r="G18" s="5"/>
      <c r="H18" s="6"/>
      <c r="J18" s="13" t="s">
        <v>30</v>
      </c>
      <c r="K18" s="5"/>
      <c r="L18" s="6"/>
      <c r="N18" s="13" t="s">
        <v>30</v>
      </c>
      <c r="O18" s="5"/>
      <c r="P18" s="6"/>
      <c r="R18" s="4" t="s">
        <v>30</v>
      </c>
      <c r="S18" s="5"/>
      <c r="T18" s="6"/>
      <c r="V18" s="4" t="s">
        <v>43</v>
      </c>
      <c r="W18" s="5"/>
      <c r="X18" s="6"/>
      <c r="Z18" s="4" t="s">
        <v>43</v>
      </c>
      <c r="AA18" s="5"/>
      <c r="AB18" s="6"/>
      <c r="AD18" s="4" t="s">
        <v>43</v>
      </c>
      <c r="AE18" s="5"/>
      <c r="AF18" s="6"/>
      <c r="AM18" t="s">
        <v>55</v>
      </c>
      <c r="AN18" t="s">
        <v>18</v>
      </c>
    </row>
    <row r="19" spans="1:41" ht="15.75" thickBot="1">
      <c r="A19" s="4" t="s">
        <v>65</v>
      </c>
      <c r="B19" s="5">
        <v>-1640.730583</v>
      </c>
      <c r="C19" s="6">
        <f>B19-B4</f>
        <v>-4.3938000000000557</v>
      </c>
      <c r="F19" s="13" t="s">
        <v>110</v>
      </c>
      <c r="G19" s="5">
        <v>-1105.910768</v>
      </c>
      <c r="H19" s="6">
        <f>G19-G4</f>
        <v>-3.2596829999999954</v>
      </c>
      <c r="J19" s="13" t="s">
        <v>162</v>
      </c>
      <c r="K19" s="5">
        <v>-836.70508800000005</v>
      </c>
      <c r="L19" s="6">
        <f>K19-K4</f>
        <v>-11.979253000000085</v>
      </c>
      <c r="N19" s="13" t="s">
        <v>137</v>
      </c>
      <c r="O19" s="5">
        <v>-791.18259399999999</v>
      </c>
      <c r="P19" s="6">
        <f>O19-O4</f>
        <v>-7.7850310000000036</v>
      </c>
      <c r="R19" s="4" t="s">
        <v>190</v>
      </c>
      <c r="S19" s="5">
        <v>-644.30233899999996</v>
      </c>
      <c r="T19" s="6">
        <f>S19-S4</f>
        <v>-2.3709629999999606</v>
      </c>
      <c r="V19" s="4" t="s">
        <v>204</v>
      </c>
      <c r="W19" s="5">
        <v>-490.71588500000001</v>
      </c>
      <c r="X19" s="6">
        <f>W19-W4</f>
        <v>-10.05044300000003</v>
      </c>
      <c r="Z19" s="4" t="s">
        <v>209</v>
      </c>
      <c r="AA19" s="5">
        <v>-419.72403000000003</v>
      </c>
      <c r="AB19" s="6">
        <f>AA19-AA4</f>
        <v>-4.2917310000000271</v>
      </c>
      <c r="AD19" s="4" t="s">
        <v>235</v>
      </c>
      <c r="AE19" s="5">
        <v>-345.792327</v>
      </c>
      <c r="AF19" s="6">
        <f>AE19-AE4</f>
        <v>-3.9390690000000177</v>
      </c>
      <c r="AH19" s="10" t="s">
        <v>36</v>
      </c>
      <c r="AM19" t="s">
        <v>55</v>
      </c>
      <c r="AN19" t="s">
        <v>13</v>
      </c>
    </row>
    <row r="20" spans="1:41">
      <c r="A20" s="4" t="s">
        <v>24</v>
      </c>
      <c r="B20" s="5"/>
      <c r="C20" s="6"/>
      <c r="F20" s="13" t="s">
        <v>20</v>
      </c>
      <c r="G20" s="5"/>
      <c r="H20" s="6"/>
      <c r="J20" s="13" t="s">
        <v>31</v>
      </c>
      <c r="K20" s="5"/>
      <c r="L20" s="6"/>
      <c r="N20" s="13" t="s">
        <v>31</v>
      </c>
      <c r="O20" s="5"/>
      <c r="P20" s="6"/>
      <c r="R20" s="4" t="s">
        <v>31</v>
      </c>
      <c r="S20" s="5"/>
      <c r="T20" s="6"/>
      <c r="V20" s="4" t="s">
        <v>53</v>
      </c>
      <c r="W20" s="5"/>
      <c r="X20" s="6"/>
      <c r="Z20" s="4" t="s">
        <v>53</v>
      </c>
      <c r="AA20" s="5"/>
      <c r="AB20" s="6"/>
      <c r="AD20" s="4" t="s">
        <v>53</v>
      </c>
      <c r="AE20" s="5"/>
      <c r="AF20" s="6"/>
      <c r="AH20" s="1" t="s">
        <v>44</v>
      </c>
      <c r="AI20" s="2"/>
      <c r="AJ20" s="3" t="s">
        <v>14</v>
      </c>
      <c r="AM20" t="s">
        <v>55</v>
      </c>
      <c r="AN20" t="s">
        <v>20</v>
      </c>
    </row>
    <row r="21" spans="1:41" ht="15.75" thickBot="1">
      <c r="A21" s="4" t="s">
        <v>66</v>
      </c>
      <c r="B21" s="5">
        <v>-1638.486259</v>
      </c>
      <c r="C21" s="6">
        <f>B21-B4</f>
        <v>-2.1494760000000497</v>
      </c>
      <c r="F21" s="13" t="s">
        <v>95</v>
      </c>
      <c r="G21" s="5">
        <v>-1102.9738400000001</v>
      </c>
      <c r="H21" s="6">
        <f>G21-G4</f>
        <v>-0.3227550000001429</v>
      </c>
      <c r="J21" s="13" t="s">
        <v>163</v>
      </c>
      <c r="K21" s="5">
        <v>-834.44769299999996</v>
      </c>
      <c r="L21" s="6">
        <f>K21-K4</f>
        <v>-9.7218579999999974</v>
      </c>
      <c r="N21" s="13" t="s">
        <v>139</v>
      </c>
      <c r="O21" s="5">
        <v>-788.00412700000004</v>
      </c>
      <c r="P21" s="6">
        <f>O21-O4</f>
        <v>-4.6065640000000485</v>
      </c>
      <c r="R21" s="4" t="s">
        <v>191</v>
      </c>
      <c r="S21" s="5">
        <v>-642.50672799999995</v>
      </c>
      <c r="T21" s="6">
        <f>S21-S4</f>
        <v>-0.57535199999995257</v>
      </c>
      <c r="V21" s="7" t="s">
        <v>205</v>
      </c>
      <c r="W21" s="8">
        <v>-487.748604</v>
      </c>
      <c r="X21" s="9">
        <f>W21-W4</f>
        <v>-7.0831620000000157</v>
      </c>
      <c r="Z21" s="7" t="s">
        <v>210</v>
      </c>
      <c r="AA21" s="8">
        <v>-414.38105000000002</v>
      </c>
      <c r="AB21" s="9">
        <f>AA21-AA4</f>
        <v>1.0512489999999843</v>
      </c>
      <c r="AD21" s="7" t="s">
        <v>236</v>
      </c>
      <c r="AE21" s="8">
        <v>-340.88261999999997</v>
      </c>
      <c r="AF21" s="9">
        <f>AE21-AE4</f>
        <v>0.97063800000000811</v>
      </c>
      <c r="AH21" s="4" t="s">
        <v>255</v>
      </c>
      <c r="AI21" s="5">
        <v>-113.040891</v>
      </c>
      <c r="AJ21" s="6">
        <f>AI4-AI21</f>
        <v>-14.375320000000002</v>
      </c>
      <c r="AM21" t="s">
        <v>55</v>
      </c>
      <c r="AN21" t="s">
        <v>19</v>
      </c>
    </row>
    <row r="22" spans="1:41" ht="15.75" thickBot="1">
      <c r="A22" s="4" t="s">
        <v>23</v>
      </c>
      <c r="B22" s="5"/>
      <c r="C22" s="6"/>
      <c r="F22" s="13" t="s">
        <v>19</v>
      </c>
      <c r="G22" s="5"/>
      <c r="H22" s="6"/>
      <c r="J22" s="13" t="s">
        <v>32</v>
      </c>
      <c r="K22" s="5"/>
      <c r="L22" s="6"/>
      <c r="N22" s="13" t="s">
        <v>32</v>
      </c>
      <c r="O22" s="5"/>
      <c r="P22" s="6"/>
      <c r="R22" s="4" t="s">
        <v>32</v>
      </c>
      <c r="S22" s="5"/>
      <c r="T22" s="6"/>
      <c r="AH22" s="4" t="s">
        <v>45</v>
      </c>
      <c r="AI22" s="5"/>
      <c r="AJ22" s="6"/>
      <c r="AM22" t="s">
        <v>55</v>
      </c>
      <c r="AN22" t="s">
        <v>16</v>
      </c>
    </row>
    <row r="23" spans="1:41" ht="15.75" thickBot="1">
      <c r="A23" s="4" t="s">
        <v>67</v>
      </c>
      <c r="B23" s="5">
        <v>-1639.2500279999999</v>
      </c>
      <c r="C23" s="6">
        <f>B23-B4</f>
        <v>-2.9132449999999608</v>
      </c>
      <c r="F23" s="13" t="s">
        <v>96</v>
      </c>
      <c r="G23" s="5">
        <v>-1102.9897169999999</v>
      </c>
      <c r="H23" s="6">
        <f>G23-G4</f>
        <v>-0.33863199999996141</v>
      </c>
      <c r="J23" s="13" t="s">
        <v>164</v>
      </c>
      <c r="K23" s="5">
        <v>-834.20377499999995</v>
      </c>
      <c r="L23" s="6">
        <f>K23-K4</f>
        <v>-9.4779399999999896</v>
      </c>
      <c r="N23" s="13" t="s">
        <v>140</v>
      </c>
      <c r="O23" s="5">
        <v>-789.14326400000004</v>
      </c>
      <c r="P23" s="6">
        <f>O23-O4</f>
        <v>-5.7457010000000537</v>
      </c>
      <c r="R23" s="4" t="s">
        <v>266</v>
      </c>
      <c r="S23" s="5">
        <v>-643.22282600000005</v>
      </c>
      <c r="T23" s="6">
        <f>S23-S4</f>
        <v>-1.2914500000000544</v>
      </c>
      <c r="U23" s="16"/>
      <c r="V23" s="10" t="s">
        <v>36</v>
      </c>
      <c r="Z23" s="10" t="s">
        <v>36</v>
      </c>
      <c r="AD23" s="10" t="s">
        <v>36</v>
      </c>
      <c r="AH23" s="4" t="s">
        <v>256</v>
      </c>
      <c r="AI23" s="5">
        <v>-118.897632</v>
      </c>
      <c r="AJ23" s="6">
        <f>AI4-AI23</f>
        <v>-8.5185790000000026</v>
      </c>
      <c r="AM23" t="s">
        <v>56</v>
      </c>
      <c r="AN23" t="s">
        <v>17</v>
      </c>
      <c r="AO23">
        <v>126</v>
      </c>
    </row>
    <row r="24" spans="1:41">
      <c r="A24" s="4" t="s">
        <v>25</v>
      </c>
      <c r="B24" s="5"/>
      <c r="C24" s="6"/>
      <c r="F24" s="13" t="s">
        <v>16</v>
      </c>
      <c r="G24" s="5"/>
      <c r="H24" s="6"/>
      <c r="J24" s="13" t="s">
        <v>33</v>
      </c>
      <c r="K24" s="5"/>
      <c r="L24" s="6"/>
      <c r="N24" s="13" t="s">
        <v>33</v>
      </c>
      <c r="O24" s="5"/>
      <c r="P24" s="6"/>
      <c r="R24" s="4" t="s">
        <v>33</v>
      </c>
      <c r="S24" s="5"/>
      <c r="T24" s="6"/>
      <c r="V24" s="1" t="s">
        <v>47</v>
      </c>
      <c r="W24" s="2"/>
      <c r="X24" s="3" t="s">
        <v>14</v>
      </c>
      <c r="Z24" s="1" t="s">
        <v>47</v>
      </c>
      <c r="AA24" s="2"/>
      <c r="AB24" s="3" t="s">
        <v>14</v>
      </c>
      <c r="AD24" s="1" t="s">
        <v>47</v>
      </c>
      <c r="AE24" s="2"/>
      <c r="AF24" s="3" t="s">
        <v>14</v>
      </c>
      <c r="AH24" s="4" t="s">
        <v>47</v>
      </c>
      <c r="AI24" s="5"/>
      <c r="AJ24" s="6" t="s">
        <v>28</v>
      </c>
      <c r="AM24" t="s">
        <v>56</v>
      </c>
      <c r="AN24" t="s">
        <v>21</v>
      </c>
    </row>
    <row r="25" spans="1:41" ht="15.75" thickBot="1">
      <c r="A25" s="4" t="s">
        <v>68</v>
      </c>
      <c r="B25" s="5">
        <v>-1637.984033</v>
      </c>
      <c r="C25" s="6">
        <f>B25-B4</f>
        <v>-1.6472499999999854</v>
      </c>
      <c r="F25" s="13" t="s">
        <v>97</v>
      </c>
      <c r="G25" s="5">
        <v>-1103.7596430000001</v>
      </c>
      <c r="H25" s="6">
        <f>G25-G4</f>
        <v>-1.1085580000001301</v>
      </c>
      <c r="J25" s="14" t="s">
        <v>165</v>
      </c>
      <c r="K25" s="8">
        <v>-832.75794499999995</v>
      </c>
      <c r="L25" s="9">
        <f>K25-K4</f>
        <v>-8.0321099999999888</v>
      </c>
      <c r="N25" s="14" t="s">
        <v>141</v>
      </c>
      <c r="O25" s="8">
        <v>-786.32814399999995</v>
      </c>
      <c r="P25" s="9">
        <f>O25-O4</f>
        <v>-2.930580999999961</v>
      </c>
      <c r="R25" s="7" t="s">
        <v>193</v>
      </c>
      <c r="S25" s="8">
        <v>-638.92330900000002</v>
      </c>
      <c r="T25" s="9">
        <f>S25-S4</f>
        <v>3.0080669999999827</v>
      </c>
      <c r="V25" s="4" t="s">
        <v>224</v>
      </c>
      <c r="W25" s="5">
        <v>-465.03906899999998</v>
      </c>
      <c r="X25" s="6">
        <f>W4-W25</f>
        <v>-15.626373000000001</v>
      </c>
      <c r="Z25" s="4" t="s">
        <v>221</v>
      </c>
      <c r="AA25" s="5">
        <v>-395.363292</v>
      </c>
      <c r="AB25" s="6">
        <f>AA4-AA25</f>
        <v>-20.069006999999999</v>
      </c>
      <c r="AD25" s="4" t="s">
        <v>241</v>
      </c>
      <c r="AE25" s="5">
        <v>-328.91467</v>
      </c>
      <c r="AF25" s="6">
        <f>AE4-AE25</f>
        <v>-12.938587999999982</v>
      </c>
      <c r="AH25" s="4" t="s">
        <v>257</v>
      </c>
      <c r="AI25" s="5">
        <v>-130.68597</v>
      </c>
      <c r="AJ25" s="6">
        <f>AI25-AI4</f>
        <v>-3.2697589999999934</v>
      </c>
      <c r="AM25" t="s">
        <v>56</v>
      </c>
      <c r="AN25" t="s">
        <v>24</v>
      </c>
    </row>
    <row r="26" spans="1:41" ht="15.75" thickBot="1">
      <c r="A26" s="4" t="s">
        <v>26</v>
      </c>
      <c r="B26" s="5"/>
      <c r="C26" s="6"/>
      <c r="F26" s="13" t="s">
        <v>17</v>
      </c>
      <c r="G26" s="5"/>
      <c r="H26" s="6"/>
      <c r="V26" s="4" t="s">
        <v>48</v>
      </c>
      <c r="W26" s="5"/>
      <c r="X26" s="6"/>
      <c r="Z26" s="4" t="s">
        <v>48</v>
      </c>
      <c r="AA26" s="5"/>
      <c r="AB26" s="6"/>
      <c r="AD26" s="4" t="s">
        <v>48</v>
      </c>
      <c r="AE26" s="5"/>
      <c r="AF26" s="6"/>
      <c r="AH26" s="4" t="s">
        <v>48</v>
      </c>
      <c r="AI26" s="5"/>
      <c r="AJ26" s="6"/>
      <c r="AM26" t="s">
        <v>56</v>
      </c>
      <c r="AN26" t="s">
        <v>23</v>
      </c>
    </row>
    <row r="27" spans="1:41" ht="15.75" thickBot="1">
      <c r="A27" s="4" t="s">
        <v>69</v>
      </c>
      <c r="B27" s="5">
        <v>-1637.739219</v>
      </c>
      <c r="C27" s="6">
        <f>B27-B4</f>
        <v>-1.4024360000000797</v>
      </c>
      <c r="F27" s="14" t="s">
        <v>98</v>
      </c>
      <c r="G27" s="8">
        <v>-1102.160488</v>
      </c>
      <c r="H27" s="9">
        <f>G27-G4</f>
        <v>0.49059699999997974</v>
      </c>
      <c r="J27" s="10" t="s">
        <v>36</v>
      </c>
      <c r="N27" s="10" t="s">
        <v>36</v>
      </c>
      <c r="R27" s="10" t="s">
        <v>36</v>
      </c>
      <c r="V27" s="4" t="s">
        <v>225</v>
      </c>
      <c r="W27" s="5">
        <v>-468.24380500000001</v>
      </c>
      <c r="X27" s="6">
        <f>W4-W27</f>
        <v>-12.421636999999976</v>
      </c>
      <c r="Z27" s="4" t="s">
        <v>223</v>
      </c>
      <c r="AA27" s="5">
        <v>-399.44609800000001</v>
      </c>
      <c r="AB27" s="6">
        <f>AA4-AA27</f>
        <v>-15.986200999999994</v>
      </c>
      <c r="AD27" s="4" t="s">
        <v>242</v>
      </c>
      <c r="AE27" s="5">
        <v>-332.47783199999998</v>
      </c>
      <c r="AF27" s="6">
        <f>AE4-AE27</f>
        <v>-9.3754260000000045</v>
      </c>
      <c r="AH27" s="4" t="s">
        <v>258</v>
      </c>
      <c r="AI27" s="5">
        <v>-128.29692600000001</v>
      </c>
      <c r="AJ27" s="6">
        <f>AI27-AI4</f>
        <v>-0.88071500000000924</v>
      </c>
      <c r="AM27" t="s">
        <v>56</v>
      </c>
      <c r="AN27" t="s">
        <v>25</v>
      </c>
    </row>
    <row r="28" spans="1:41" ht="15.75" thickBot="1">
      <c r="A28" s="4" t="s">
        <v>27</v>
      </c>
      <c r="B28" s="5"/>
      <c r="C28" s="6"/>
      <c r="J28" s="12" t="s">
        <v>51</v>
      </c>
      <c r="K28" s="2"/>
      <c r="L28" s="3" t="s">
        <v>14</v>
      </c>
      <c r="N28" s="12" t="s">
        <v>51</v>
      </c>
      <c r="O28" s="2"/>
      <c r="P28" s="3" t="s">
        <v>14</v>
      </c>
      <c r="R28" s="1" t="s">
        <v>47</v>
      </c>
      <c r="S28" s="2"/>
      <c r="T28" s="3" t="s">
        <v>14</v>
      </c>
      <c r="V28" s="4" t="s">
        <v>49</v>
      </c>
      <c r="W28" s="5"/>
      <c r="X28" s="6"/>
      <c r="Z28" s="4" t="s">
        <v>49</v>
      </c>
      <c r="AA28" s="5"/>
      <c r="AB28" s="6"/>
      <c r="AD28" s="4" t="s">
        <v>49</v>
      </c>
      <c r="AE28" s="5"/>
      <c r="AF28" s="6"/>
      <c r="AH28" s="4" t="s">
        <v>49</v>
      </c>
      <c r="AI28" s="5"/>
      <c r="AJ28" s="6"/>
      <c r="AM28" t="s">
        <v>56</v>
      </c>
      <c r="AN28" t="s">
        <v>26</v>
      </c>
    </row>
    <row r="29" spans="1:41" ht="15.75" thickBot="1">
      <c r="A29" s="4" t="s">
        <v>70</v>
      </c>
      <c r="B29" s="5">
        <v>-1637.5328019999999</v>
      </c>
      <c r="C29" s="6">
        <f>B29-B4</f>
        <v>-1.1960189999999784</v>
      </c>
      <c r="F29" s="10" t="s">
        <v>36</v>
      </c>
      <c r="J29" s="13" t="s">
        <v>166</v>
      </c>
      <c r="K29" s="5">
        <v>-814.55335500000001</v>
      </c>
      <c r="L29" s="6">
        <f>K4-K29</f>
        <v>-10.17247999999995</v>
      </c>
      <c r="N29" s="13" t="s">
        <v>142</v>
      </c>
      <c r="O29" s="5">
        <v>-768.631934</v>
      </c>
      <c r="P29" s="6">
        <f>O4-O29</f>
        <v>-14.76562899999999</v>
      </c>
      <c r="R29" s="4" t="s">
        <v>226</v>
      </c>
      <c r="S29" s="5">
        <v>-613.53142600000001</v>
      </c>
      <c r="T29" s="6">
        <f>S4-S29</f>
        <v>-28.39994999999999</v>
      </c>
      <c r="V29" s="4" t="s">
        <v>211</v>
      </c>
      <c r="W29" s="5">
        <v>-469.59340200000003</v>
      </c>
      <c r="X29" s="6">
        <f>W4-W29</f>
        <v>-11.072039999999959</v>
      </c>
      <c r="Z29" s="4" t="s">
        <v>218</v>
      </c>
      <c r="AA29" s="5">
        <v>-400.65376099999997</v>
      </c>
      <c r="AB29" s="6">
        <f>AA4-AA29</f>
        <v>-14.778538000000026</v>
      </c>
      <c r="AD29" s="4" t="s">
        <v>243</v>
      </c>
      <c r="AE29" s="5">
        <v>-334.64435500000002</v>
      </c>
      <c r="AF29" s="6">
        <f>AE4-AE29</f>
        <v>-7.2089029999999639</v>
      </c>
      <c r="AH29" s="4" t="s">
        <v>259</v>
      </c>
      <c r="AI29" s="5">
        <v>-124.934085</v>
      </c>
      <c r="AJ29" s="6">
        <f>AI29-AI4</f>
        <v>2.482126000000008</v>
      </c>
      <c r="AM29" t="s">
        <v>56</v>
      </c>
      <c r="AN29" t="s">
        <v>27</v>
      </c>
      <c r="AO29">
        <v>184</v>
      </c>
    </row>
    <row r="30" spans="1:41">
      <c r="A30" s="4" t="s">
        <v>22</v>
      </c>
      <c r="B30" s="5"/>
      <c r="C30" s="6"/>
      <c r="F30" s="1" t="s">
        <v>51</v>
      </c>
      <c r="G30" s="2"/>
      <c r="H30" s="3" t="s">
        <v>14</v>
      </c>
      <c r="J30" s="13" t="s">
        <v>42</v>
      </c>
      <c r="K30" s="5"/>
      <c r="L30" s="6"/>
      <c r="N30" s="13" t="s">
        <v>42</v>
      </c>
      <c r="O30" s="5"/>
      <c r="P30" s="6"/>
      <c r="R30" s="4" t="s">
        <v>48</v>
      </c>
      <c r="S30" s="5"/>
      <c r="T30" s="6"/>
      <c r="V30" s="4" t="s">
        <v>51</v>
      </c>
      <c r="W30" s="5"/>
      <c r="X30" s="6"/>
      <c r="Z30" s="4" t="s">
        <v>51</v>
      </c>
      <c r="AA30" s="5"/>
      <c r="AB30" s="6" t="s">
        <v>28</v>
      </c>
      <c r="AD30" s="4" t="s">
        <v>51</v>
      </c>
      <c r="AE30" s="5"/>
      <c r="AF30" s="6" t="s">
        <v>28</v>
      </c>
      <c r="AH30" s="4" t="s">
        <v>51</v>
      </c>
      <c r="AI30" s="5"/>
      <c r="AJ30" s="6"/>
      <c r="AM30" t="s">
        <v>57</v>
      </c>
      <c r="AN30" t="s">
        <v>22</v>
      </c>
    </row>
    <row r="31" spans="1:41" ht="15.75" thickBot="1">
      <c r="A31" s="7" t="s">
        <v>72</v>
      </c>
      <c r="B31" s="8">
        <v>-1638.6309000000001</v>
      </c>
      <c r="C31" s="9">
        <f>B31-B4</f>
        <v>-2.2941170000001421</v>
      </c>
      <c r="F31" s="4" t="s">
        <v>99</v>
      </c>
      <c r="G31" s="5">
        <v>-1080.9170260000001</v>
      </c>
      <c r="H31" s="6">
        <f>G4-G31</f>
        <v>-21.734058999999888</v>
      </c>
      <c r="J31" s="13" t="s">
        <v>167</v>
      </c>
      <c r="K31" s="5">
        <v>-819.13669800000002</v>
      </c>
      <c r="L31" s="6">
        <f>K4-K31</f>
        <v>-5.589136999999937</v>
      </c>
      <c r="N31" s="13" t="s">
        <v>143</v>
      </c>
      <c r="O31" s="5">
        <v>-773.877342</v>
      </c>
      <c r="P31" s="6">
        <f>O4-O31</f>
        <v>-9.5202209999999923</v>
      </c>
      <c r="R31" s="4" t="s">
        <v>227</v>
      </c>
      <c r="S31" s="5">
        <v>-616.86659199999997</v>
      </c>
      <c r="T31" s="6">
        <f>S4-S31</f>
        <v>-25.064784000000031</v>
      </c>
      <c r="V31" s="4" t="s">
        <v>213</v>
      </c>
      <c r="W31" s="5">
        <v>-474.98164300000002</v>
      </c>
      <c r="X31" s="6">
        <f>W4-W31</f>
        <v>-5.683798999999965</v>
      </c>
      <c r="Z31" s="4" t="s">
        <v>279</v>
      </c>
      <c r="AA31" s="5">
        <v>-426.02681799999999</v>
      </c>
      <c r="AB31" s="6">
        <f>AA31-AA4</f>
        <v>-10.594518999999991</v>
      </c>
      <c r="AD31" s="4" t="s">
        <v>280</v>
      </c>
      <c r="AE31" s="5">
        <v>-344.757386</v>
      </c>
      <c r="AF31" s="6">
        <f>AE31-AE4</f>
        <v>-2.9041280000000143</v>
      </c>
      <c r="AH31" s="7" t="s">
        <v>260</v>
      </c>
      <c r="AI31" s="8">
        <v>-119.57565099999999</v>
      </c>
      <c r="AJ31" s="9">
        <f>AI31-AI4</f>
        <v>7.8405600000000106</v>
      </c>
    </row>
    <row r="32" spans="1:41" ht="15.75" thickBot="1">
      <c r="F32" s="4" t="s">
        <v>42</v>
      </c>
      <c r="G32" s="5"/>
      <c r="H32" s="6"/>
      <c r="J32" s="13" t="s">
        <v>52</v>
      </c>
      <c r="K32" s="5"/>
      <c r="L32" s="6"/>
      <c r="N32" s="13" t="s">
        <v>52</v>
      </c>
      <c r="O32" s="5"/>
      <c r="P32" s="6"/>
      <c r="R32" s="4" t="s">
        <v>49</v>
      </c>
      <c r="S32" s="5"/>
      <c r="T32" s="6"/>
      <c r="V32" s="4" t="s">
        <v>42</v>
      </c>
      <c r="W32" s="5"/>
      <c r="X32" s="6" t="s">
        <v>28</v>
      </c>
      <c r="Z32" s="4" t="s">
        <v>42</v>
      </c>
      <c r="AA32" s="5"/>
      <c r="AB32" s="6"/>
      <c r="AD32" s="4" t="s">
        <v>42</v>
      </c>
      <c r="AE32" s="5"/>
      <c r="AF32" s="6"/>
    </row>
    <row r="33" spans="1:32" ht="15.75" thickBot="1">
      <c r="A33" s="10" t="s">
        <v>36</v>
      </c>
      <c r="F33" s="4" t="s">
        <v>100</v>
      </c>
      <c r="G33" s="5">
        <v>-1084.4983540000001</v>
      </c>
      <c r="H33" s="6">
        <f>G4-G33</f>
        <v>-18.152730999999903</v>
      </c>
      <c r="J33" s="13" t="s">
        <v>168</v>
      </c>
      <c r="K33" s="5">
        <v>-819.25942799999996</v>
      </c>
      <c r="L33" s="6">
        <f>K4-K33</f>
        <v>-5.4664070000000038</v>
      </c>
      <c r="N33" s="13" t="s">
        <v>144</v>
      </c>
      <c r="O33" s="5">
        <v>-773.80525399999999</v>
      </c>
      <c r="P33" s="6">
        <f>O4-O33</f>
        <v>-9.5923090000000002</v>
      </c>
      <c r="R33" s="4" t="s">
        <v>199</v>
      </c>
      <c r="S33" s="5">
        <v>-616.79551800000002</v>
      </c>
      <c r="T33" s="6">
        <f>S4-S33</f>
        <v>-25.135857999999985</v>
      </c>
      <c r="V33" s="4" t="s">
        <v>214</v>
      </c>
      <c r="W33" s="5">
        <v>-483.46680700000002</v>
      </c>
      <c r="X33" s="6">
        <f>W33-W4</f>
        <v>-2.8013650000000325</v>
      </c>
      <c r="Z33" s="4" t="s">
        <v>237</v>
      </c>
      <c r="AA33" s="5">
        <v>-420.61373500000002</v>
      </c>
      <c r="AB33" s="6">
        <f>AA33-AA4</f>
        <v>-5.1814360000000192</v>
      </c>
      <c r="AD33" s="4" t="s">
        <v>244</v>
      </c>
      <c r="AE33" s="5">
        <v>-341.13309099999998</v>
      </c>
      <c r="AF33" s="6">
        <f>AE33-AE4</f>
        <v>0.72016700000000355</v>
      </c>
    </row>
    <row r="34" spans="1:32">
      <c r="A34" s="1" t="s">
        <v>29</v>
      </c>
      <c r="B34" s="2"/>
      <c r="C34" s="3" t="s">
        <v>14</v>
      </c>
      <c r="F34" s="4" t="s">
        <v>52</v>
      </c>
      <c r="G34" s="5"/>
      <c r="H34" s="6"/>
      <c r="J34" s="13" t="s">
        <v>43</v>
      </c>
      <c r="K34" s="5"/>
      <c r="L34" s="6"/>
      <c r="N34" s="13" t="s">
        <v>43</v>
      </c>
      <c r="O34" s="5"/>
      <c r="P34" s="6"/>
      <c r="R34" s="4" t="s">
        <v>51</v>
      </c>
      <c r="S34" s="5"/>
      <c r="T34" s="6"/>
      <c r="V34" s="4" t="s">
        <v>52</v>
      </c>
      <c r="W34" s="5"/>
      <c r="X34" s="6"/>
      <c r="Z34" s="4" t="s">
        <v>52</v>
      </c>
      <c r="AA34" s="5"/>
      <c r="AB34" s="6"/>
      <c r="AD34" s="4" t="s">
        <v>52</v>
      </c>
      <c r="AE34" s="5"/>
      <c r="AF34" s="6"/>
    </row>
    <row r="35" spans="1:32">
      <c r="A35" s="4" t="s">
        <v>73</v>
      </c>
      <c r="B35" s="5">
        <v>-1625.0576719999999</v>
      </c>
      <c r="C35" s="6">
        <f>B4-B35</f>
        <v>-11.279111000000057</v>
      </c>
      <c r="F35" s="4" t="s">
        <v>101</v>
      </c>
      <c r="G35" s="5">
        <v>-1084.531436</v>
      </c>
      <c r="H35" s="6">
        <f>G4-G35</f>
        <v>-18.119648999999981</v>
      </c>
      <c r="J35" s="13" t="s">
        <v>169</v>
      </c>
      <c r="K35" s="5">
        <v>-819.14785300000005</v>
      </c>
      <c r="L35" s="6">
        <f>K4-K35</f>
        <v>-5.5779819999999063</v>
      </c>
      <c r="M35" t="s">
        <v>269</v>
      </c>
      <c r="N35" s="13" t="s">
        <v>145</v>
      </c>
      <c r="O35" s="5">
        <v>-775.25119299999994</v>
      </c>
      <c r="P35" s="6">
        <f>O4-O35</f>
        <v>-8.1463700000000472</v>
      </c>
      <c r="R35" s="4" t="s">
        <v>194</v>
      </c>
      <c r="S35" s="5">
        <v>-622.41576899999995</v>
      </c>
      <c r="T35" s="6">
        <f>S4-S35</f>
        <v>-19.515607000000045</v>
      </c>
      <c r="V35" s="4" t="s">
        <v>215</v>
      </c>
      <c r="W35" s="5">
        <v>-480.94738000000001</v>
      </c>
      <c r="X35" s="6">
        <f>W35-W4</f>
        <v>-0.28193800000002511</v>
      </c>
      <c r="Z35" s="4" t="s">
        <v>238</v>
      </c>
      <c r="AA35" s="5">
        <v>-418.786674</v>
      </c>
      <c r="AB35" s="6">
        <f>AA35-AA4</f>
        <v>-3.3543750000000045</v>
      </c>
      <c r="AD35" s="4" t="s">
        <v>245</v>
      </c>
      <c r="AE35" s="5">
        <v>-337.88367799999997</v>
      </c>
      <c r="AF35" s="6">
        <f>AE35-AE4</f>
        <v>3.9695800000000077</v>
      </c>
    </row>
    <row r="36" spans="1:32">
      <c r="A36" s="4" t="s">
        <v>30</v>
      </c>
      <c r="B36" s="5"/>
      <c r="C36" s="6"/>
      <c r="F36" s="4" t="s">
        <v>43</v>
      </c>
      <c r="G36" s="5"/>
      <c r="H36" s="6"/>
      <c r="J36" s="13" t="s">
        <v>53</v>
      </c>
      <c r="K36" s="5"/>
      <c r="L36" s="6"/>
      <c r="N36" s="13" t="s">
        <v>53</v>
      </c>
      <c r="O36" s="5"/>
      <c r="P36" s="6" t="s">
        <v>28</v>
      </c>
      <c r="R36" s="4" t="s">
        <v>42</v>
      </c>
      <c r="S36" s="5"/>
      <c r="T36" s="6" t="s">
        <v>28</v>
      </c>
      <c r="V36" s="4" t="s">
        <v>43</v>
      </c>
      <c r="W36" s="5"/>
      <c r="X36" s="6"/>
      <c r="Z36" s="4" t="s">
        <v>43</v>
      </c>
      <c r="AA36" s="5"/>
      <c r="AB36" s="6"/>
      <c r="AD36" s="4" t="s">
        <v>43</v>
      </c>
      <c r="AE36" s="5"/>
      <c r="AF36" s="6"/>
    </row>
    <row r="37" spans="1:32">
      <c r="A37" s="4" t="s">
        <v>74</v>
      </c>
      <c r="B37" s="5">
        <v>-1626.63687</v>
      </c>
      <c r="C37" s="6">
        <f>B4-B37</f>
        <v>-9.6999129999999241</v>
      </c>
      <c r="F37" s="4" t="s">
        <v>102</v>
      </c>
      <c r="G37" s="5">
        <v>-1086.6342770000001</v>
      </c>
      <c r="H37" s="6">
        <f>G4-G37</f>
        <v>-16.016807999999855</v>
      </c>
      <c r="J37" s="13" t="s">
        <v>170</v>
      </c>
      <c r="K37" s="5">
        <v>-822.91737499999999</v>
      </c>
      <c r="L37" s="6">
        <f>K4-K37</f>
        <v>-1.8084599999999682</v>
      </c>
      <c r="N37" s="13" t="s">
        <v>152</v>
      </c>
      <c r="O37" s="5">
        <v>-789.21747800000003</v>
      </c>
      <c r="P37" s="6">
        <f>O37-O4</f>
        <v>-5.8199150000000373</v>
      </c>
      <c r="R37" s="4" t="s">
        <v>195</v>
      </c>
      <c r="S37" s="5">
        <v>-656.43980899999997</v>
      </c>
      <c r="T37" s="6">
        <f>S37-S4</f>
        <v>-14.508432999999968</v>
      </c>
      <c r="V37" s="4" t="s">
        <v>216</v>
      </c>
      <c r="W37" s="5">
        <v>-481.74504100000001</v>
      </c>
      <c r="X37" s="6">
        <f>W37-W4</f>
        <v>-1.0795990000000302</v>
      </c>
      <c r="Z37" s="4" t="s">
        <v>239</v>
      </c>
      <c r="AA37" s="5">
        <v>-418.77750200000003</v>
      </c>
      <c r="AB37" s="6">
        <f>AA37-AA4</f>
        <v>-3.3452030000000263</v>
      </c>
      <c r="AD37" s="4" t="s">
        <v>246</v>
      </c>
      <c r="AE37" s="5">
        <v>-339.49695100000002</v>
      </c>
      <c r="AF37" s="6">
        <f>AE37-AE4</f>
        <v>2.3563069999999584</v>
      </c>
    </row>
    <row r="38" spans="1:32">
      <c r="A38" s="4" t="s">
        <v>31</v>
      </c>
      <c r="B38" s="5"/>
      <c r="C38" s="6"/>
      <c r="F38" s="4" t="s">
        <v>53</v>
      </c>
      <c r="G38" s="5"/>
      <c r="H38" s="6"/>
      <c r="J38" s="13" t="s">
        <v>29</v>
      </c>
      <c r="K38" s="5"/>
      <c r="L38" s="6" t="s">
        <v>28</v>
      </c>
      <c r="N38" s="13" t="s">
        <v>29</v>
      </c>
      <c r="O38" s="5"/>
      <c r="P38" s="6"/>
      <c r="R38" s="4" t="s">
        <v>52</v>
      </c>
      <c r="S38" s="5"/>
      <c r="T38" s="6"/>
      <c r="V38" s="4" t="s">
        <v>53</v>
      </c>
      <c r="W38" s="5"/>
      <c r="X38" s="6"/>
      <c r="Z38" s="4" t="s">
        <v>53</v>
      </c>
      <c r="AA38" s="5"/>
      <c r="AB38" s="6"/>
      <c r="AD38" s="4" t="s">
        <v>53</v>
      </c>
      <c r="AE38" s="5"/>
      <c r="AF38" s="6"/>
    </row>
    <row r="39" spans="1:32" ht="15.75" thickBot="1">
      <c r="A39" s="4" t="s">
        <v>75</v>
      </c>
      <c r="B39" s="5">
        <v>-1628.2029130000001</v>
      </c>
      <c r="C39" s="6">
        <f>B4-B39</f>
        <v>-8.133869999999888</v>
      </c>
      <c r="F39" s="4" t="s">
        <v>103</v>
      </c>
      <c r="G39" s="5">
        <v>-1088.413636</v>
      </c>
      <c r="H39" s="6">
        <f>G4-G39</f>
        <v>-14.23744899999997</v>
      </c>
      <c r="J39" s="13" t="s">
        <v>171</v>
      </c>
      <c r="K39" s="5">
        <v>-821.08138699999995</v>
      </c>
      <c r="L39" s="6">
        <f>K39-K4</f>
        <v>3.6444480000000112</v>
      </c>
      <c r="N39" s="13" t="s">
        <v>146</v>
      </c>
      <c r="O39" s="5">
        <v>-782.40857000000005</v>
      </c>
      <c r="P39" s="6">
        <f>O39-O4</f>
        <v>0.98899299999993673</v>
      </c>
      <c r="R39" s="4" t="s">
        <v>196</v>
      </c>
      <c r="S39" s="5">
        <v>-656.64989700000001</v>
      </c>
      <c r="T39" s="6">
        <f>S39-S4</f>
        <v>-14.71852100000001</v>
      </c>
      <c r="V39" s="7" t="s">
        <v>217</v>
      </c>
      <c r="W39" s="8">
        <v>-478.856176</v>
      </c>
      <c r="X39" s="9">
        <f>W39-W4</f>
        <v>1.8092659999999796</v>
      </c>
      <c r="Z39" s="7" t="s">
        <v>240</v>
      </c>
      <c r="AA39" s="8">
        <v>-415.569639</v>
      </c>
      <c r="AB39" s="9">
        <f>AA39-AA4</f>
        <v>-0.13733999999999469</v>
      </c>
      <c r="AD39" s="7" t="s">
        <v>247</v>
      </c>
      <c r="AE39" s="8">
        <v>-334.370811</v>
      </c>
      <c r="AF39" s="9">
        <f>AE39-AE4</f>
        <v>7.4824469999999792</v>
      </c>
    </row>
    <row r="40" spans="1:32">
      <c r="A40" s="4" t="s">
        <v>32</v>
      </c>
      <c r="B40" s="5"/>
      <c r="C40" s="6"/>
      <c r="F40" s="4" t="s">
        <v>29</v>
      </c>
      <c r="G40" s="5"/>
      <c r="H40" s="6" t="s">
        <v>28</v>
      </c>
      <c r="J40" s="13" t="s">
        <v>30</v>
      </c>
      <c r="K40" s="5"/>
      <c r="L40" s="6"/>
      <c r="N40" s="13" t="s">
        <v>30</v>
      </c>
      <c r="O40" s="5"/>
      <c r="P40" s="6"/>
      <c r="R40" s="4" t="s">
        <v>43</v>
      </c>
      <c r="S40" s="5"/>
      <c r="T40" s="6"/>
    </row>
    <row r="41" spans="1:32">
      <c r="A41" s="4" t="s">
        <v>76</v>
      </c>
      <c r="B41" s="5">
        <v>-1628.674593</v>
      </c>
      <c r="C41" s="6">
        <f>B4-B41</f>
        <v>-7.6621900000000096</v>
      </c>
      <c r="F41" s="4" t="s">
        <v>104</v>
      </c>
      <c r="G41" s="5">
        <v>-1112.5648169999999</v>
      </c>
      <c r="H41" s="6">
        <f>G41-G4</f>
        <v>-9.9137319999999818</v>
      </c>
      <c r="J41" s="13" t="s">
        <v>172</v>
      </c>
      <c r="K41" s="5">
        <v>-822.85394499999995</v>
      </c>
      <c r="L41" s="6">
        <f>K41-K4</f>
        <v>1.8718900000000076</v>
      </c>
      <c r="N41" s="13" t="s">
        <v>147</v>
      </c>
      <c r="O41" s="5">
        <v>-783.46421599999996</v>
      </c>
      <c r="P41" s="6">
        <f>O41-O4</f>
        <v>-6.6652999999973872E-2</v>
      </c>
      <c r="R41" s="4" t="s">
        <v>197</v>
      </c>
      <c r="S41" s="5">
        <v>-656.27664900000002</v>
      </c>
      <c r="T41" s="6">
        <f>S41-S4</f>
        <v>-14.34527300000002</v>
      </c>
    </row>
    <row r="42" spans="1:32">
      <c r="A42" s="4" t="s">
        <v>33</v>
      </c>
      <c r="B42" s="5"/>
      <c r="C42" s="6"/>
      <c r="F42" s="4" t="s">
        <v>30</v>
      </c>
      <c r="G42" s="5"/>
      <c r="H42" s="6"/>
      <c r="J42" s="13" t="s">
        <v>31</v>
      </c>
      <c r="K42" s="5"/>
      <c r="L42" s="6"/>
      <c r="N42" s="13" t="s">
        <v>31</v>
      </c>
      <c r="O42" s="5"/>
      <c r="P42" s="6"/>
      <c r="R42" s="4" t="s">
        <v>53</v>
      </c>
      <c r="S42" s="5"/>
      <c r="T42" s="6"/>
    </row>
    <row r="43" spans="1:32" ht="15.75" thickBot="1">
      <c r="A43" s="4" t="s">
        <v>77</v>
      </c>
      <c r="B43" s="5">
        <v>-1627.919396</v>
      </c>
      <c r="C43" s="6">
        <f>B4-B43</f>
        <v>-8.4173869999999624</v>
      </c>
      <c r="F43" s="4" t="s">
        <v>105</v>
      </c>
      <c r="G43" s="5">
        <v>-1112.4819090000001</v>
      </c>
      <c r="H43" s="6">
        <f>G43-G4</f>
        <v>-9.8308240000001206</v>
      </c>
      <c r="I43" s="16" t="s">
        <v>275</v>
      </c>
      <c r="J43" s="13" t="s">
        <v>173</v>
      </c>
      <c r="K43" s="5">
        <v>-820.87193600000001</v>
      </c>
      <c r="L43" s="6">
        <f>K43-K4</f>
        <v>3.8538989999999558</v>
      </c>
      <c r="N43" s="13" t="s">
        <v>148</v>
      </c>
      <c r="O43" s="5">
        <v>-781.30354899999998</v>
      </c>
      <c r="P43" s="6">
        <f>O43-O4</f>
        <v>2.0940140000000156</v>
      </c>
      <c r="Q43" s="15" t="s">
        <v>292</v>
      </c>
      <c r="R43" s="7" t="s">
        <v>198</v>
      </c>
      <c r="S43" s="8">
        <v>-653.20657600000004</v>
      </c>
      <c r="T43" s="9">
        <f>S43-S4</f>
        <v>-11.275200000000041</v>
      </c>
    </row>
    <row r="44" spans="1:32">
      <c r="A44" s="4" t="s">
        <v>18</v>
      </c>
      <c r="B44" s="5"/>
      <c r="C44" s="6" t="s">
        <v>28</v>
      </c>
      <c r="F44" s="4" t="s">
        <v>31</v>
      </c>
      <c r="G44" s="5"/>
      <c r="H44" s="6"/>
      <c r="J44" s="13" t="s">
        <v>32</v>
      </c>
      <c r="K44" s="5"/>
      <c r="L44" s="6"/>
      <c r="N44" s="13" t="s">
        <v>32</v>
      </c>
      <c r="O44" s="5"/>
      <c r="P44" s="6"/>
    </row>
    <row r="45" spans="1:32">
      <c r="A45" s="4" t="s">
        <v>78</v>
      </c>
      <c r="B45" s="5">
        <v>-1640.6468520000001</v>
      </c>
      <c r="C45" s="6">
        <f>B45-B4</f>
        <v>-4.3100690000001123</v>
      </c>
      <c r="F45" s="4" t="s">
        <v>106</v>
      </c>
      <c r="G45" s="5">
        <v>-1110.718406</v>
      </c>
      <c r="H45" s="6">
        <f>G45-G4</f>
        <v>-8.0673209999999926</v>
      </c>
      <c r="J45" s="13" t="s">
        <v>174</v>
      </c>
      <c r="K45" s="5">
        <v>-820.71552999999994</v>
      </c>
      <c r="L45" s="6">
        <f>K45-K4</f>
        <v>4.0103050000000167</v>
      </c>
      <c r="N45" s="13" t="s">
        <v>149</v>
      </c>
      <c r="O45" s="5">
        <v>-781.20543199999997</v>
      </c>
      <c r="P45" s="6">
        <f>O45-O4</f>
        <v>2.1921310000000176</v>
      </c>
    </row>
    <row r="46" spans="1:32">
      <c r="A46" s="4" t="s">
        <v>13</v>
      </c>
      <c r="B46" s="5"/>
      <c r="C46" s="6"/>
      <c r="F46" s="4" t="s">
        <v>32</v>
      </c>
      <c r="G46" s="5"/>
      <c r="H46" s="6"/>
      <c r="J46" s="13" t="s">
        <v>33</v>
      </c>
      <c r="K46" s="5"/>
      <c r="L46" s="6"/>
      <c r="N46" s="13" t="s">
        <v>33</v>
      </c>
      <c r="O46" s="5"/>
      <c r="P46" s="6"/>
    </row>
    <row r="47" spans="1:32" ht="15.75" thickBot="1">
      <c r="A47" s="4" t="s">
        <v>79</v>
      </c>
      <c r="B47" s="5">
        <v>-1639.81609</v>
      </c>
      <c r="C47" s="6">
        <f>B47-B4</f>
        <v>-3.4793070000000625</v>
      </c>
      <c r="F47" s="4" t="s">
        <v>107</v>
      </c>
      <c r="G47" s="5">
        <v>-1109.9400989999999</v>
      </c>
      <c r="H47" s="6">
        <f>G47-G4</f>
        <v>-7.2890139999999519</v>
      </c>
      <c r="J47" s="14" t="s">
        <v>175</v>
      </c>
      <c r="K47" s="8">
        <v>-819.11624200000006</v>
      </c>
      <c r="L47" s="9">
        <f>K47-K4</f>
        <v>5.6095929999999044</v>
      </c>
      <c r="N47" s="14" t="s">
        <v>150</v>
      </c>
      <c r="O47" s="8">
        <v>-780.37927000000002</v>
      </c>
      <c r="P47" s="9">
        <f>O47-O4</f>
        <v>3.0182929999999715</v>
      </c>
    </row>
    <row r="48" spans="1:32">
      <c r="A48" s="4" t="s">
        <v>20</v>
      </c>
      <c r="B48" s="5"/>
      <c r="C48" s="6"/>
      <c r="F48" s="4" t="s">
        <v>33</v>
      </c>
      <c r="G48" s="5"/>
      <c r="H48" s="6"/>
    </row>
    <row r="49" spans="1:8" ht="15.75" thickBot="1">
      <c r="A49" s="4" t="s">
        <v>80</v>
      </c>
      <c r="B49" s="5">
        <v>-1637.6928339999999</v>
      </c>
      <c r="C49" s="6">
        <f>B49-B4</f>
        <v>-1.3560509999999795</v>
      </c>
      <c r="F49" s="7" t="s">
        <v>108</v>
      </c>
      <c r="G49" s="8">
        <v>-1110.015279</v>
      </c>
      <c r="H49" s="9">
        <f>G49-G4</f>
        <v>-7.3641939999999977</v>
      </c>
    </row>
    <row r="50" spans="1:8">
      <c r="A50" s="4" t="s">
        <v>19</v>
      </c>
      <c r="B50" s="5"/>
      <c r="C50" s="6"/>
    </row>
    <row r="51" spans="1:8">
      <c r="A51" s="4" t="s">
        <v>81</v>
      </c>
      <c r="B51" s="5">
        <v>-1636.9167379999999</v>
      </c>
      <c r="C51" s="6">
        <f>B51-B4</f>
        <v>-0.57995499999992717</v>
      </c>
    </row>
    <row r="52" spans="1:8">
      <c r="A52" s="4" t="s">
        <v>16</v>
      </c>
      <c r="B52" s="5"/>
      <c r="C52" s="6"/>
    </row>
    <row r="53" spans="1:8">
      <c r="A53" s="4" t="s">
        <v>82</v>
      </c>
      <c r="B53" s="5">
        <v>-1636.16292</v>
      </c>
      <c r="C53" s="6">
        <f>B53-B4</f>
        <v>0.173862999999983</v>
      </c>
    </row>
    <row r="54" spans="1:8">
      <c r="A54" s="4" t="s">
        <v>17</v>
      </c>
      <c r="B54" s="5"/>
      <c r="C54" s="6"/>
    </row>
    <row r="55" spans="1:8" ht="15.75" thickBot="1">
      <c r="A55" s="7" t="s">
        <v>83</v>
      </c>
      <c r="B55" s="8">
        <v>-1638.7692099999999</v>
      </c>
      <c r="C55" s="9">
        <f>B55-B4</f>
        <v>-2.4324269999999615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P55"/>
  <sheetViews>
    <sheetView topLeftCell="A30" workbookViewId="0">
      <selection activeCell="AP2" sqref="AP2:AP30"/>
    </sheetView>
  </sheetViews>
  <sheetFormatPr defaultRowHeight="15"/>
  <cols>
    <col min="1" max="1" width="27.42578125" bestFit="1" customWidth="1"/>
    <col min="2" max="2" width="15.28515625" bestFit="1" customWidth="1"/>
    <col min="3" max="3" width="11.85546875" bestFit="1" customWidth="1"/>
    <col min="4" max="4" width="27.140625" bestFit="1" customWidth="1"/>
    <col min="5" max="5" width="26.28515625" bestFit="1" customWidth="1"/>
    <col min="6" max="6" width="29.42578125" bestFit="1" customWidth="1"/>
    <col min="7" max="7" width="26.28515625" bestFit="1" customWidth="1"/>
    <col min="8" max="8" width="17.85546875" bestFit="1" customWidth="1"/>
    <col min="9" max="9" width="21.7109375" bestFit="1" customWidth="1"/>
    <col min="10" max="10" width="28.7109375" bestFit="1" customWidth="1"/>
    <col min="11" max="11" width="15.28515625" bestFit="1" customWidth="1"/>
    <col min="12" max="12" width="10.85546875" bestFit="1" customWidth="1"/>
    <col min="13" max="13" width="18.5703125" bestFit="1" customWidth="1"/>
    <col min="14" max="14" width="28.7109375" bestFit="1" customWidth="1"/>
    <col min="15" max="15" width="15.28515625" bestFit="1" customWidth="1"/>
    <col min="16" max="16" width="10.85546875" bestFit="1" customWidth="1"/>
    <col min="18" max="18" width="27.28515625" bestFit="1" customWidth="1"/>
    <col min="19" max="19" width="15.28515625" bestFit="1" customWidth="1"/>
    <col min="20" max="20" width="14" bestFit="1" customWidth="1"/>
    <col min="21" max="21" width="18.5703125" bestFit="1" customWidth="1"/>
    <col min="22" max="22" width="27.28515625" bestFit="1" customWidth="1"/>
    <col min="23" max="23" width="15.28515625" bestFit="1" customWidth="1"/>
    <col min="24" max="24" width="10.85546875" bestFit="1" customWidth="1"/>
    <col min="26" max="26" width="27.42578125" bestFit="1" customWidth="1"/>
    <col min="27" max="27" width="15.28515625" bestFit="1" customWidth="1"/>
    <col min="28" max="28" width="10.85546875" bestFit="1" customWidth="1"/>
    <col min="29" max="29" width="19.28515625" bestFit="1" customWidth="1"/>
    <col min="30" max="30" width="27.42578125" bestFit="1" customWidth="1"/>
    <col min="31" max="31" width="15.28515625" bestFit="1" customWidth="1"/>
    <col min="32" max="32" width="14" bestFit="1" customWidth="1"/>
    <col min="34" max="34" width="26.7109375" bestFit="1" customWidth="1"/>
    <col min="35" max="35" width="15.28515625" bestFit="1" customWidth="1"/>
    <col min="36" max="36" width="10.85546875" bestFit="1" customWidth="1"/>
  </cols>
  <sheetData>
    <row r="1" spans="1:42">
      <c r="A1" t="s">
        <v>3</v>
      </c>
      <c r="B1" t="s">
        <v>4</v>
      </c>
      <c r="C1" t="s">
        <v>11</v>
      </c>
      <c r="D1" t="s">
        <v>7</v>
      </c>
      <c r="E1" t="s">
        <v>177</v>
      </c>
      <c r="F1" t="s">
        <v>8</v>
      </c>
      <c r="G1" t="s">
        <v>178</v>
      </c>
      <c r="H1" t="s">
        <v>9</v>
      </c>
      <c r="I1" t="s">
        <v>10</v>
      </c>
      <c r="J1" t="s">
        <v>151</v>
      </c>
      <c r="AL1" t="s">
        <v>37</v>
      </c>
      <c r="AN1" t="s">
        <v>40</v>
      </c>
    </row>
    <row r="2" spans="1:42">
      <c r="F2" t="s">
        <v>5</v>
      </c>
      <c r="G2" t="s">
        <v>6</v>
      </c>
      <c r="AL2" t="s">
        <v>38</v>
      </c>
      <c r="AM2" t="s">
        <v>39</v>
      </c>
      <c r="AN2">
        <v>2</v>
      </c>
      <c r="AP2">
        <v>1</v>
      </c>
    </row>
    <row r="3" spans="1:42">
      <c r="A3" t="s">
        <v>0</v>
      </c>
      <c r="B3" t="s">
        <v>2</v>
      </c>
      <c r="F3" t="s">
        <v>15</v>
      </c>
      <c r="G3" t="s">
        <v>2</v>
      </c>
      <c r="J3" t="s">
        <v>155</v>
      </c>
      <c r="K3" t="s">
        <v>2</v>
      </c>
      <c r="N3" t="s">
        <v>111</v>
      </c>
      <c r="O3" t="s">
        <v>2</v>
      </c>
      <c r="R3" t="s">
        <v>179</v>
      </c>
      <c r="S3" t="s">
        <v>2</v>
      </c>
      <c r="V3" t="s">
        <v>180</v>
      </c>
      <c r="W3" t="s">
        <v>2</v>
      </c>
      <c r="Z3" t="s">
        <v>181</v>
      </c>
      <c r="AA3" t="s">
        <v>2</v>
      </c>
      <c r="AD3" t="s">
        <v>182</v>
      </c>
      <c r="AE3" t="s">
        <v>2</v>
      </c>
      <c r="AH3" t="s">
        <v>183</v>
      </c>
      <c r="AI3" t="s">
        <v>2</v>
      </c>
      <c r="AL3" t="s">
        <v>41</v>
      </c>
      <c r="AM3" t="s">
        <v>44</v>
      </c>
      <c r="AP3">
        <v>2</v>
      </c>
    </row>
    <row r="4" spans="1:42" ht="15.75" thickBot="1">
      <c r="A4" t="s">
        <v>1</v>
      </c>
      <c r="B4">
        <v>-1639.9614180000001</v>
      </c>
      <c r="F4" t="s">
        <v>1</v>
      </c>
      <c r="G4">
        <v>-1103.478296</v>
      </c>
      <c r="J4" t="s">
        <v>1</v>
      </c>
      <c r="K4">
        <v>-826.912464</v>
      </c>
      <c r="N4" t="s">
        <v>1</v>
      </c>
      <c r="O4">
        <v>-783.28567899999996</v>
      </c>
      <c r="R4" t="s">
        <v>1</v>
      </c>
      <c r="S4">
        <v>-642.66956200000004</v>
      </c>
      <c r="V4" t="s">
        <v>1</v>
      </c>
      <c r="W4">
        <v>-483.33461399999999</v>
      </c>
      <c r="Z4" t="s">
        <v>1</v>
      </c>
      <c r="AA4">
        <v>-415.24690700000002</v>
      </c>
      <c r="AD4" t="s">
        <v>1</v>
      </c>
      <c r="AE4">
        <v>-341.31819899999999</v>
      </c>
      <c r="AH4" t="s">
        <v>1</v>
      </c>
      <c r="AI4">
        <v>-126.75738699999999</v>
      </c>
      <c r="AL4" t="s">
        <v>41</v>
      </c>
      <c r="AM4" t="s">
        <v>45</v>
      </c>
      <c r="AN4">
        <v>8</v>
      </c>
      <c r="AP4">
        <v>3</v>
      </c>
    </row>
    <row r="5" spans="1:42" ht="15.75" thickBot="1">
      <c r="A5" s="10" t="s">
        <v>35</v>
      </c>
      <c r="F5" s="10" t="s">
        <v>35</v>
      </c>
      <c r="J5" s="10" t="s">
        <v>35</v>
      </c>
      <c r="N5" s="10" t="s">
        <v>35</v>
      </c>
      <c r="R5" s="10" t="s">
        <v>35</v>
      </c>
      <c r="V5" s="10" t="s">
        <v>35</v>
      </c>
      <c r="Z5" s="10" t="s">
        <v>35</v>
      </c>
      <c r="AD5" s="10" t="s">
        <v>35</v>
      </c>
      <c r="AH5" s="10" t="s">
        <v>35</v>
      </c>
      <c r="AL5" t="s">
        <v>46</v>
      </c>
      <c r="AM5" t="s">
        <v>47</v>
      </c>
      <c r="AP5">
        <v>4</v>
      </c>
    </row>
    <row r="6" spans="1:42">
      <c r="A6" s="1" t="s">
        <v>18</v>
      </c>
      <c r="B6" s="2"/>
      <c r="C6" s="3" t="s">
        <v>14</v>
      </c>
      <c r="F6" s="1" t="s">
        <v>29</v>
      </c>
      <c r="G6" s="2"/>
      <c r="H6" s="3" t="s">
        <v>14</v>
      </c>
      <c r="J6" s="12" t="s">
        <v>51</v>
      </c>
      <c r="K6" s="2"/>
      <c r="L6" s="3" t="s">
        <v>14</v>
      </c>
      <c r="N6" s="12" t="s">
        <v>51</v>
      </c>
      <c r="O6" s="2"/>
      <c r="P6" s="3" t="s">
        <v>14</v>
      </c>
      <c r="R6" s="1" t="s">
        <v>51</v>
      </c>
      <c r="S6" s="2"/>
      <c r="T6" s="3" t="s">
        <v>14</v>
      </c>
      <c r="V6" s="1" t="s">
        <v>47</v>
      </c>
      <c r="W6" s="2"/>
      <c r="X6" s="3" t="s">
        <v>14</v>
      </c>
      <c r="Z6" s="1" t="s">
        <v>47</v>
      </c>
      <c r="AA6" s="2"/>
      <c r="AB6" s="3" t="s">
        <v>14</v>
      </c>
      <c r="AD6" s="1" t="s">
        <v>47</v>
      </c>
      <c r="AE6" s="2"/>
      <c r="AF6" s="3" t="s">
        <v>14</v>
      </c>
      <c r="AH6" s="1" t="s">
        <v>44</v>
      </c>
      <c r="AI6" s="2"/>
      <c r="AJ6" s="3" t="s">
        <v>14</v>
      </c>
      <c r="AL6" t="s">
        <v>46</v>
      </c>
      <c r="AM6" t="s">
        <v>48</v>
      </c>
      <c r="AP6">
        <v>5</v>
      </c>
    </row>
    <row r="7" spans="1:42">
      <c r="A7" s="4" t="s">
        <v>58</v>
      </c>
      <c r="B7" s="5">
        <v>-1630.6389369999999</v>
      </c>
      <c r="C7" s="6">
        <f>B4-B7</f>
        <v>-9.3224810000001526</v>
      </c>
      <c r="F7" s="4" t="s">
        <v>88</v>
      </c>
      <c r="G7" s="5">
        <v>-1095.574175</v>
      </c>
      <c r="H7" s="6">
        <f>G4-G7</f>
        <v>-7.9041210000000319</v>
      </c>
      <c r="J7" s="13" t="s">
        <v>156</v>
      </c>
      <c r="K7" s="5">
        <v>-803.99515899999994</v>
      </c>
      <c r="L7" s="6">
        <f>K4-K7</f>
        <v>-22.917305000000056</v>
      </c>
      <c r="N7" s="13" t="s">
        <v>132</v>
      </c>
      <c r="O7" s="5">
        <v>-765.09972000000005</v>
      </c>
      <c r="P7" s="6">
        <f>O4-O7</f>
        <v>-18.185958999999912</v>
      </c>
      <c r="R7" s="4" t="s">
        <v>184</v>
      </c>
      <c r="S7" s="5">
        <v>-630.49612100000002</v>
      </c>
      <c r="T7" s="6">
        <f>S4-S7</f>
        <v>-12.173441000000025</v>
      </c>
      <c r="V7" s="4" t="s">
        <v>228</v>
      </c>
      <c r="W7" s="5">
        <v>-459.98118399999998</v>
      </c>
      <c r="X7" s="6">
        <f>W4-W7</f>
        <v>-23.353430000000003</v>
      </c>
      <c r="Z7" s="4" t="s">
        <v>231</v>
      </c>
      <c r="AA7" s="5">
        <v>-398.14080899999999</v>
      </c>
      <c r="AB7" s="6">
        <f>AA4-AA7</f>
        <v>-17.106098000000031</v>
      </c>
      <c r="AD7" s="4" t="s">
        <v>220</v>
      </c>
      <c r="AE7" s="5">
        <v>-322.10972700000002</v>
      </c>
      <c r="AF7" s="6">
        <f>AE4-AE7</f>
        <v>-19.208471999999972</v>
      </c>
      <c r="AH7" s="4" t="s">
        <v>249</v>
      </c>
      <c r="AI7" s="5">
        <v>-109.638008</v>
      </c>
      <c r="AJ7" s="6">
        <f>AI4-AI7</f>
        <v>-17.119378999999995</v>
      </c>
      <c r="AL7" t="s">
        <v>46</v>
      </c>
      <c r="AM7" t="s">
        <v>49</v>
      </c>
      <c r="AN7">
        <v>20</v>
      </c>
      <c r="AP7">
        <v>6</v>
      </c>
    </row>
    <row r="8" spans="1:42">
      <c r="A8" s="4" t="s">
        <v>13</v>
      </c>
      <c r="B8" s="5"/>
      <c r="C8" s="6"/>
      <c r="F8" s="4" t="s">
        <v>30</v>
      </c>
      <c r="G8" s="5"/>
      <c r="H8" s="6"/>
      <c r="J8" s="13" t="s">
        <v>42</v>
      </c>
      <c r="K8" s="5"/>
      <c r="L8" s="6"/>
      <c r="N8" s="13" t="s">
        <v>42</v>
      </c>
      <c r="O8" s="5"/>
      <c r="P8" s="6"/>
      <c r="R8" s="4" t="s">
        <v>42</v>
      </c>
      <c r="S8" s="5"/>
      <c r="T8" s="6"/>
      <c r="V8" s="4" t="s">
        <v>48</v>
      </c>
      <c r="W8" s="5"/>
      <c r="X8" s="6"/>
      <c r="Z8" s="4" t="s">
        <v>48</v>
      </c>
      <c r="AA8" s="5"/>
      <c r="AB8" s="6"/>
      <c r="AD8" s="4" t="s">
        <v>48</v>
      </c>
      <c r="AE8" s="5"/>
      <c r="AF8" s="6"/>
      <c r="AH8" s="4" t="s">
        <v>45</v>
      </c>
      <c r="AI8" s="5"/>
      <c r="AJ8" s="6"/>
      <c r="AL8" t="s">
        <v>50</v>
      </c>
      <c r="AM8" t="s">
        <v>51</v>
      </c>
      <c r="AN8">
        <v>28</v>
      </c>
      <c r="AP8">
        <v>7</v>
      </c>
    </row>
    <row r="9" spans="1:42">
      <c r="A9" s="4" t="s">
        <v>59</v>
      </c>
      <c r="B9" s="5">
        <v>-1630.0468949999999</v>
      </c>
      <c r="C9" s="6">
        <f>B4-B9</f>
        <v>-9.9145230000001447</v>
      </c>
      <c r="F9" s="4" t="s">
        <v>89</v>
      </c>
      <c r="G9" s="5">
        <v>-1094.0068960000001</v>
      </c>
      <c r="H9" s="6">
        <f>G4-G9</f>
        <v>-9.4713999999999032</v>
      </c>
      <c r="J9" s="13" t="s">
        <v>157</v>
      </c>
      <c r="K9" s="5">
        <v>-807.60205599999995</v>
      </c>
      <c r="L9" s="6">
        <f>K4-K9</f>
        <v>-19.310408000000052</v>
      </c>
      <c r="N9" s="13" t="s">
        <v>133</v>
      </c>
      <c r="O9" s="5">
        <v>-768.04133400000001</v>
      </c>
      <c r="P9" s="6">
        <f>O4-O9</f>
        <v>-15.244344999999953</v>
      </c>
      <c r="R9" s="4" t="s">
        <v>263</v>
      </c>
      <c r="S9" s="5">
        <v>-633.06546400000002</v>
      </c>
      <c r="T9" s="6">
        <f>S4-S9</f>
        <v>-9.6040980000000218</v>
      </c>
      <c r="V9" s="4" t="s">
        <v>229</v>
      </c>
      <c r="W9" s="5">
        <v>-462.27603399999998</v>
      </c>
      <c r="X9" s="6">
        <f>W4-W9</f>
        <v>-21.058580000000006</v>
      </c>
      <c r="Z9" s="4" t="s">
        <v>232</v>
      </c>
      <c r="AA9" s="5">
        <v>-400.231787</v>
      </c>
      <c r="AB9" s="6">
        <f>AA4-AA9</f>
        <v>-15.015120000000024</v>
      </c>
      <c r="AD9" s="4" t="s">
        <v>222</v>
      </c>
      <c r="AE9" s="5">
        <v>-325.20794100000001</v>
      </c>
      <c r="AF9" s="6">
        <f>AE4-AE9</f>
        <v>-16.110257999999988</v>
      </c>
      <c r="AH9" s="4" t="s">
        <v>250</v>
      </c>
      <c r="AI9" s="5">
        <v>-115.866469</v>
      </c>
      <c r="AJ9" s="6">
        <f>AI4-AI9</f>
        <v>-10.890917999999999</v>
      </c>
      <c r="AL9" t="s">
        <v>50</v>
      </c>
      <c r="AM9" t="s">
        <v>42</v>
      </c>
      <c r="AP9">
        <v>8</v>
      </c>
    </row>
    <row r="10" spans="1:42">
      <c r="A10" s="4" t="s">
        <v>20</v>
      </c>
      <c r="B10" s="5"/>
      <c r="C10" s="6"/>
      <c r="F10" s="4" t="s">
        <v>31</v>
      </c>
      <c r="G10" s="5"/>
      <c r="H10" s="6"/>
      <c r="J10" s="13" t="s">
        <v>52</v>
      </c>
      <c r="K10" s="5"/>
      <c r="L10" s="6"/>
      <c r="N10" s="13" t="s">
        <v>52</v>
      </c>
      <c r="O10" s="5"/>
      <c r="P10" s="6"/>
      <c r="R10" s="4" t="s">
        <v>52</v>
      </c>
      <c r="S10" s="5"/>
      <c r="T10" s="6"/>
      <c r="V10" s="4" t="s">
        <v>49</v>
      </c>
      <c r="W10" s="5"/>
      <c r="X10" s="6"/>
      <c r="Z10" s="4" t="s">
        <v>49</v>
      </c>
      <c r="AA10" s="5"/>
      <c r="AB10" s="6"/>
      <c r="AD10" s="4" t="s">
        <v>49</v>
      </c>
      <c r="AE10" s="5"/>
      <c r="AF10" s="6"/>
      <c r="AH10" s="4" t="s">
        <v>47</v>
      </c>
      <c r="AI10" s="5"/>
      <c r="AJ10" s="6" t="s">
        <v>28</v>
      </c>
      <c r="AL10" t="s">
        <v>50</v>
      </c>
      <c r="AM10" t="s">
        <v>52</v>
      </c>
      <c r="AP10">
        <v>9</v>
      </c>
    </row>
    <row r="11" spans="1:42">
      <c r="A11" s="4" t="s">
        <v>60</v>
      </c>
      <c r="B11" s="5">
        <v>-1631.976013</v>
      </c>
      <c r="C11" s="6">
        <f>B4-B11</f>
        <v>-7.985405000000128</v>
      </c>
      <c r="F11" s="4" t="s">
        <v>90</v>
      </c>
      <c r="G11" s="5">
        <v>-1095.499217</v>
      </c>
      <c r="H11" s="6">
        <f>G4-G11</f>
        <v>-7.9790789999999561</v>
      </c>
      <c r="I11" s="16" t="s">
        <v>294</v>
      </c>
      <c r="J11" s="13" t="s">
        <v>158</v>
      </c>
      <c r="K11" s="5">
        <v>-808.61313800000005</v>
      </c>
      <c r="L11" s="6">
        <f>K4-K11</f>
        <v>-18.299325999999951</v>
      </c>
      <c r="N11" s="13" t="s">
        <v>134</v>
      </c>
      <c r="O11" s="5">
        <v>-770.101495</v>
      </c>
      <c r="P11" s="6">
        <f>O4-O11</f>
        <v>-13.184183999999959</v>
      </c>
      <c r="R11" s="4" t="s">
        <v>264</v>
      </c>
      <c r="S11" s="5">
        <v>-635.67337799999996</v>
      </c>
      <c r="T11" s="6">
        <f>S4-S11</f>
        <v>-6.9961840000000848</v>
      </c>
      <c r="V11" s="4" t="s">
        <v>200</v>
      </c>
      <c r="W11" s="5">
        <v>-464.67792900000001</v>
      </c>
      <c r="X11" s="6">
        <f>W4-W11</f>
        <v>-18.656684999999982</v>
      </c>
      <c r="Z11" s="4" t="s">
        <v>230</v>
      </c>
      <c r="AA11" s="5">
        <v>-403.21995800000002</v>
      </c>
      <c r="AB11" s="6">
        <f>AA4-AA11</f>
        <v>-12.026949000000002</v>
      </c>
      <c r="AD11" s="4" t="s">
        <v>219</v>
      </c>
      <c r="AE11" s="5">
        <v>-327.87658900000002</v>
      </c>
      <c r="AF11" s="6">
        <f>AE4-AE11</f>
        <v>-13.441609999999969</v>
      </c>
      <c r="AH11" s="4" t="s">
        <v>251</v>
      </c>
      <c r="AI11" s="5">
        <v>-133.85387499999999</v>
      </c>
      <c r="AJ11" s="6">
        <f>AI11-AI4</f>
        <v>-7.0964879999999937</v>
      </c>
      <c r="AL11" t="s">
        <v>50</v>
      </c>
      <c r="AM11" t="s">
        <v>43</v>
      </c>
      <c r="AN11">
        <v>40</v>
      </c>
      <c r="AP11">
        <v>10</v>
      </c>
    </row>
    <row r="12" spans="1:42">
      <c r="A12" s="4" t="s">
        <v>19</v>
      </c>
      <c r="B12" s="5"/>
      <c r="C12" s="6"/>
      <c r="F12" s="4" t="s">
        <v>32</v>
      </c>
      <c r="G12" s="5"/>
      <c r="H12" s="6"/>
      <c r="J12" s="13" t="s">
        <v>43</v>
      </c>
      <c r="K12" s="5"/>
      <c r="L12" s="6"/>
      <c r="N12" s="13" t="s">
        <v>43</v>
      </c>
      <c r="O12" s="5"/>
      <c r="P12" s="6"/>
      <c r="R12" s="4" t="s">
        <v>43</v>
      </c>
      <c r="S12" s="5"/>
      <c r="T12" s="6"/>
      <c r="V12" s="4" t="s">
        <v>51</v>
      </c>
      <c r="W12" s="5"/>
      <c r="X12" s="6"/>
      <c r="Z12" s="4" t="s">
        <v>51</v>
      </c>
      <c r="AA12" s="5"/>
      <c r="AB12" s="6"/>
      <c r="AD12" s="4" t="s">
        <v>51</v>
      </c>
      <c r="AE12" s="5"/>
      <c r="AF12" s="6" t="s">
        <v>28</v>
      </c>
      <c r="AH12" s="4" t="s">
        <v>48</v>
      </c>
      <c r="AI12" s="5"/>
      <c r="AJ12" s="6"/>
      <c r="AL12" t="s">
        <v>54</v>
      </c>
      <c r="AM12" t="s">
        <v>53</v>
      </c>
      <c r="AN12">
        <v>50</v>
      </c>
      <c r="AP12">
        <v>11</v>
      </c>
    </row>
    <row r="13" spans="1:42">
      <c r="A13" s="4" t="s">
        <v>61</v>
      </c>
      <c r="B13" s="5">
        <v>-1631.9446370000001</v>
      </c>
      <c r="C13" s="6">
        <f>B4-B13</f>
        <v>-8.0167810000000372</v>
      </c>
      <c r="F13" s="4" t="s">
        <v>91</v>
      </c>
      <c r="G13" s="5">
        <v>-1094.0019440000001</v>
      </c>
      <c r="H13" s="6">
        <f>G4-G13</f>
        <v>-9.4763519999999062</v>
      </c>
      <c r="I13" t="s">
        <v>272</v>
      </c>
      <c r="J13" s="13" t="s">
        <v>159</v>
      </c>
      <c r="K13" s="5">
        <v>-808.95972700000004</v>
      </c>
      <c r="L13" s="6">
        <f>K4-K13</f>
        <v>-17.952736999999956</v>
      </c>
      <c r="N13" s="13" t="s">
        <v>135</v>
      </c>
      <c r="O13" s="5">
        <v>-769.59879100000001</v>
      </c>
      <c r="P13" s="6">
        <f>O4-O13</f>
        <v>-13.686887999999954</v>
      </c>
      <c r="R13" s="4" t="s">
        <v>187</v>
      </c>
      <c r="S13" s="5">
        <v>-634.34432500000003</v>
      </c>
      <c r="T13" s="6">
        <f>S4-S13</f>
        <v>-8.3252370000000155</v>
      </c>
      <c r="V13" s="4" t="s">
        <v>201</v>
      </c>
      <c r="W13" s="5">
        <v>-468.71201600000001</v>
      </c>
      <c r="X13" s="6">
        <f>W4-W13</f>
        <v>-14.622597999999982</v>
      </c>
      <c r="Z13" s="4" t="s">
        <v>206</v>
      </c>
      <c r="AA13" s="5">
        <v>-406.69650000000001</v>
      </c>
      <c r="AB13" s="6">
        <f>AA4-AA13</f>
        <v>-8.550407000000007</v>
      </c>
      <c r="AD13" s="4" t="s">
        <v>278</v>
      </c>
      <c r="AE13" s="5">
        <v>-351.461975</v>
      </c>
      <c r="AF13" s="6">
        <f>AE13-AE4</f>
        <v>-10.143776000000003</v>
      </c>
      <c r="AH13" s="4" t="s">
        <v>252</v>
      </c>
      <c r="AI13" s="5">
        <v>-130.897085</v>
      </c>
      <c r="AJ13" s="6">
        <f>AI13-AI4</f>
        <v>-4.1396980000000099</v>
      </c>
      <c r="AL13" t="s">
        <v>54</v>
      </c>
      <c r="AM13" t="s">
        <v>29</v>
      </c>
      <c r="AP13">
        <v>12</v>
      </c>
    </row>
    <row r="14" spans="1:42">
      <c r="A14" s="4" t="s">
        <v>16</v>
      </c>
      <c r="B14" s="5"/>
      <c r="C14" s="6"/>
      <c r="F14" s="4" t="s">
        <v>33</v>
      </c>
      <c r="G14" s="5"/>
      <c r="H14" s="6"/>
      <c r="J14" s="13" t="s">
        <v>53</v>
      </c>
      <c r="K14" s="5"/>
      <c r="L14" s="6"/>
      <c r="N14" s="13" t="s">
        <v>53</v>
      </c>
      <c r="O14" s="5"/>
      <c r="P14" s="6"/>
      <c r="R14" s="4" t="s">
        <v>53</v>
      </c>
      <c r="S14" s="5"/>
      <c r="T14" s="6"/>
      <c r="V14" s="4" t="s">
        <v>42</v>
      </c>
      <c r="W14" s="5"/>
      <c r="X14" s="6" t="s">
        <v>28</v>
      </c>
      <c r="Z14" s="4" t="s">
        <v>42</v>
      </c>
      <c r="AA14" s="5"/>
      <c r="AB14" s="6" t="s">
        <v>28</v>
      </c>
      <c r="AD14" s="4" t="s">
        <v>42</v>
      </c>
      <c r="AE14" s="5"/>
      <c r="AF14" s="6"/>
      <c r="AH14" s="4" t="s">
        <v>49</v>
      </c>
      <c r="AI14" s="5"/>
      <c r="AJ14" s="6"/>
      <c r="AL14" t="s">
        <v>54</v>
      </c>
      <c r="AM14" t="s">
        <v>30</v>
      </c>
      <c r="AP14">
        <v>13</v>
      </c>
    </row>
    <row r="15" spans="1:42">
      <c r="A15" s="4" t="s">
        <v>271</v>
      </c>
      <c r="B15" s="5">
        <v>-1632.650044</v>
      </c>
      <c r="C15" s="6">
        <f>B4-B15</f>
        <v>-7.3113740000001144</v>
      </c>
      <c r="D15" s="16"/>
      <c r="F15" s="4" t="s">
        <v>92</v>
      </c>
      <c r="G15" s="5">
        <v>-1097.3554819999999</v>
      </c>
      <c r="H15" s="6">
        <f>G4-G15</f>
        <v>-6.1228140000000622</v>
      </c>
      <c r="J15" s="13" t="s">
        <v>160</v>
      </c>
      <c r="K15" s="5">
        <v>-811.45284400000003</v>
      </c>
      <c r="L15" s="6">
        <f>K4-K15</f>
        <v>-15.459619999999973</v>
      </c>
      <c r="N15" s="13" t="s">
        <v>136</v>
      </c>
      <c r="O15" s="5">
        <v>-772.68189099999995</v>
      </c>
      <c r="P15" s="6">
        <f>O4-O15</f>
        <v>-10.603788000000009</v>
      </c>
      <c r="R15" s="4" t="s">
        <v>188</v>
      </c>
      <c r="S15" s="5">
        <v>-638.26070400000003</v>
      </c>
      <c r="T15" s="6">
        <f>S4-S15</f>
        <v>-4.4088580000000093</v>
      </c>
      <c r="V15" s="4" t="s">
        <v>202</v>
      </c>
      <c r="W15" s="5">
        <v>-495.66955200000001</v>
      </c>
      <c r="X15" s="6">
        <f>W15-W4</f>
        <v>-12.334938000000022</v>
      </c>
      <c r="Z15" s="4" t="s">
        <v>207</v>
      </c>
      <c r="AA15" s="5">
        <v>-421.57845600000002</v>
      </c>
      <c r="AB15" s="6">
        <f>AA15-AA4</f>
        <v>-6.3315489999999954</v>
      </c>
      <c r="AD15" s="4" t="s">
        <v>233</v>
      </c>
      <c r="AE15" s="5">
        <v>-347.78185200000001</v>
      </c>
      <c r="AF15" s="6">
        <f>AE15-AE4</f>
        <v>-6.4636530000000221</v>
      </c>
      <c r="AH15" s="4" t="s">
        <v>253</v>
      </c>
      <c r="AI15" s="5">
        <v>-127.455361</v>
      </c>
      <c r="AJ15" s="6">
        <f>AI15-AI4</f>
        <v>-0.69797400000000209</v>
      </c>
      <c r="AL15" t="s">
        <v>54</v>
      </c>
      <c r="AM15" t="s">
        <v>31</v>
      </c>
      <c r="AP15">
        <v>14</v>
      </c>
    </row>
    <row r="16" spans="1:42">
      <c r="A16" s="4" t="s">
        <v>17</v>
      </c>
      <c r="B16" s="5"/>
      <c r="C16" s="6"/>
      <c r="F16" s="4" t="s">
        <v>18</v>
      </c>
      <c r="G16" s="5"/>
      <c r="H16" s="6" t="s">
        <v>28</v>
      </c>
      <c r="J16" s="13" t="s">
        <v>29</v>
      </c>
      <c r="K16" s="5"/>
      <c r="L16" s="6" t="s">
        <v>28</v>
      </c>
      <c r="N16" s="13" t="s">
        <v>29</v>
      </c>
      <c r="O16" s="5"/>
      <c r="P16" s="6" t="s">
        <v>28</v>
      </c>
      <c r="R16" s="4" t="s">
        <v>29</v>
      </c>
      <c r="S16" s="5"/>
      <c r="T16" s="6" t="s">
        <v>28</v>
      </c>
      <c r="V16" s="4" t="s">
        <v>52</v>
      </c>
      <c r="W16" s="5"/>
      <c r="X16" s="6"/>
      <c r="Z16" s="4" t="s">
        <v>52</v>
      </c>
      <c r="AA16" s="5"/>
      <c r="AB16" s="6"/>
      <c r="AD16" s="4" t="s">
        <v>52</v>
      </c>
      <c r="AE16" s="5"/>
      <c r="AF16" s="6"/>
      <c r="AH16" s="4" t="s">
        <v>51</v>
      </c>
      <c r="AI16" s="5"/>
      <c r="AJ16" s="6"/>
      <c r="AL16" t="s">
        <v>54</v>
      </c>
      <c r="AM16" t="s">
        <v>32</v>
      </c>
      <c r="AP16">
        <v>15</v>
      </c>
    </row>
    <row r="17" spans="1:42" ht="15.75" thickBot="1">
      <c r="A17" s="4" t="s">
        <v>63</v>
      </c>
      <c r="B17" s="5">
        <v>-1631.9595220000001</v>
      </c>
      <c r="C17" s="6">
        <f>B4-B17</f>
        <v>-8.0018959999999879</v>
      </c>
      <c r="F17" s="4" t="s">
        <v>93</v>
      </c>
      <c r="G17" s="5">
        <v>-1104.160339</v>
      </c>
      <c r="H17" s="6">
        <f>G17-G4</f>
        <v>-0.68204300000002149</v>
      </c>
      <c r="J17" s="13" t="s">
        <v>161</v>
      </c>
      <c r="K17" s="5">
        <v>-836.92322999999999</v>
      </c>
      <c r="L17" s="6">
        <f>K17-K4</f>
        <v>-10.01076599999999</v>
      </c>
      <c r="N17" s="13" t="s">
        <v>138</v>
      </c>
      <c r="O17" s="5">
        <v>-788.253242</v>
      </c>
      <c r="P17" s="6">
        <f>O17-O4</f>
        <v>-4.967563000000041</v>
      </c>
      <c r="R17" s="4" t="s">
        <v>265</v>
      </c>
      <c r="S17" s="5">
        <v>-641.66289099999995</v>
      </c>
      <c r="T17" s="6">
        <f>S17-S4</f>
        <v>1.0066710000000967</v>
      </c>
      <c r="V17" s="4" t="s">
        <v>203</v>
      </c>
      <c r="W17" s="5">
        <v>-492.22968400000002</v>
      </c>
      <c r="X17" s="6">
        <f>W17-W4</f>
        <v>-8.8950700000000325</v>
      </c>
      <c r="Z17" s="4" t="s">
        <v>208</v>
      </c>
      <c r="AA17" s="5">
        <v>-417.23927099999997</v>
      </c>
      <c r="AB17" s="6">
        <f>AA17-AA4</f>
        <v>-1.9923639999999523</v>
      </c>
      <c r="AD17" s="4" t="s">
        <v>234</v>
      </c>
      <c r="AE17" s="5">
        <v>-344.25296400000002</v>
      </c>
      <c r="AF17" s="6">
        <f>AE17-AE4</f>
        <v>-2.9347650000000272</v>
      </c>
      <c r="AH17" s="7" t="s">
        <v>254</v>
      </c>
      <c r="AI17" s="8">
        <v>-122.98584099999999</v>
      </c>
      <c r="AJ17" s="9">
        <f>AI17-AI4</f>
        <v>3.7715460000000007</v>
      </c>
      <c r="AL17" t="s">
        <v>55</v>
      </c>
      <c r="AM17" t="s">
        <v>33</v>
      </c>
      <c r="AN17">
        <v>82</v>
      </c>
      <c r="AP17">
        <v>16</v>
      </c>
    </row>
    <row r="18" spans="1:42" ht="15.75" thickBot="1">
      <c r="A18" s="4" t="s">
        <v>21</v>
      </c>
      <c r="B18" s="5"/>
      <c r="C18" s="6" t="s">
        <v>28</v>
      </c>
      <c r="F18" s="4" t="s">
        <v>13</v>
      </c>
      <c r="G18" s="5"/>
      <c r="H18" s="6"/>
      <c r="J18" s="13" t="s">
        <v>30</v>
      </c>
      <c r="K18" s="5"/>
      <c r="L18" s="6"/>
      <c r="N18" s="13" t="s">
        <v>30</v>
      </c>
      <c r="O18" s="5"/>
      <c r="P18" s="6"/>
      <c r="R18" s="4" t="s">
        <v>30</v>
      </c>
      <c r="S18" s="5"/>
      <c r="T18" s="6"/>
      <c r="V18" s="4" t="s">
        <v>43</v>
      </c>
      <c r="W18" s="5"/>
      <c r="X18" s="6"/>
      <c r="Z18" s="4" t="s">
        <v>43</v>
      </c>
      <c r="AA18" s="5"/>
      <c r="AB18" s="6"/>
      <c r="AD18" s="4" t="s">
        <v>43</v>
      </c>
      <c r="AE18" s="5"/>
      <c r="AF18" s="6"/>
      <c r="AL18" t="s">
        <v>55</v>
      </c>
      <c r="AM18" t="s">
        <v>18</v>
      </c>
      <c r="AP18">
        <v>17</v>
      </c>
    </row>
    <row r="19" spans="1:42" ht="15.75" thickBot="1">
      <c r="A19" s="4" t="s">
        <v>65</v>
      </c>
      <c r="B19" s="5">
        <v>-1644.731902</v>
      </c>
      <c r="C19" s="6">
        <f>B19-B4</f>
        <v>-4.7704839999998967</v>
      </c>
      <c r="F19" s="4" t="s">
        <v>94</v>
      </c>
      <c r="G19" s="5">
        <v>-1107.0476900000001</v>
      </c>
      <c r="H19" s="6">
        <f>G19-G4</f>
        <v>-3.5693940000001021</v>
      </c>
      <c r="J19" s="13" t="s">
        <v>162</v>
      </c>
      <c r="K19" s="5">
        <v>-839.38224700000001</v>
      </c>
      <c r="L19" s="6">
        <f>K19-K4</f>
        <v>-12.469783000000007</v>
      </c>
      <c r="N19" s="13" t="s">
        <v>137</v>
      </c>
      <c r="O19" s="5">
        <v>-791.52965200000006</v>
      </c>
      <c r="P19" s="6">
        <f>O19-O4</f>
        <v>-8.2439730000000964</v>
      </c>
      <c r="R19" s="4" t="s">
        <v>190</v>
      </c>
      <c r="S19" s="5">
        <v>-645.31069600000001</v>
      </c>
      <c r="T19" s="6">
        <f>S19-S4</f>
        <v>-2.6411339999999655</v>
      </c>
      <c r="V19" s="4" t="s">
        <v>204</v>
      </c>
      <c r="W19" s="5">
        <v>-493.90801299999998</v>
      </c>
      <c r="X19" s="6">
        <f>W19-W4</f>
        <v>-10.573398999999995</v>
      </c>
      <c r="Z19" s="4" t="s">
        <v>209</v>
      </c>
      <c r="AA19" s="5">
        <v>-419.97829999999999</v>
      </c>
      <c r="AB19" s="6">
        <f>AA19-AA4</f>
        <v>-4.7313929999999687</v>
      </c>
      <c r="AD19" s="4" t="s">
        <v>235</v>
      </c>
      <c r="AE19" s="5">
        <v>-345.85578800000002</v>
      </c>
      <c r="AF19" s="6">
        <f>AE19-AE4</f>
        <v>-4.5375890000000254</v>
      </c>
      <c r="AH19" s="10" t="s">
        <v>36</v>
      </c>
      <c r="AL19" t="s">
        <v>55</v>
      </c>
      <c r="AM19" t="s">
        <v>13</v>
      </c>
      <c r="AP19">
        <v>18</v>
      </c>
    </row>
    <row r="20" spans="1:42">
      <c r="A20" s="4" t="s">
        <v>24</v>
      </c>
      <c r="B20" s="5"/>
      <c r="C20" s="6"/>
      <c r="F20" s="4" t="s">
        <v>20</v>
      </c>
      <c r="G20" s="5"/>
      <c r="H20" s="6"/>
      <c r="J20" s="13" t="s">
        <v>31</v>
      </c>
      <c r="K20" s="5"/>
      <c r="L20" s="6"/>
      <c r="N20" s="13" t="s">
        <v>31</v>
      </c>
      <c r="O20" s="5"/>
      <c r="P20" s="6"/>
      <c r="R20" s="4" t="s">
        <v>31</v>
      </c>
      <c r="S20" s="5"/>
      <c r="T20" s="6"/>
      <c r="V20" s="4" t="s">
        <v>53</v>
      </c>
      <c r="W20" s="5"/>
      <c r="X20" s="6"/>
      <c r="Z20" s="4" t="s">
        <v>53</v>
      </c>
      <c r="AA20" s="5"/>
      <c r="AB20" s="6"/>
      <c r="AD20" s="4" t="s">
        <v>53</v>
      </c>
      <c r="AE20" s="5"/>
      <c r="AF20" s="6"/>
      <c r="AH20" s="1" t="s">
        <v>44</v>
      </c>
      <c r="AI20" s="2"/>
      <c r="AJ20" s="3" t="s">
        <v>14</v>
      </c>
      <c r="AL20" t="s">
        <v>55</v>
      </c>
      <c r="AM20" t="s">
        <v>20</v>
      </c>
      <c r="AP20">
        <v>19</v>
      </c>
    </row>
    <row r="21" spans="1:42" ht="15.75" thickBot="1">
      <c r="A21" s="4" t="s">
        <v>66</v>
      </c>
      <c r="B21" s="5">
        <v>-1642.843934</v>
      </c>
      <c r="C21" s="6">
        <f>B21-B4</f>
        <v>-2.8825159999998959</v>
      </c>
      <c r="F21" s="4" t="s">
        <v>95</v>
      </c>
      <c r="G21" s="5">
        <v>-1105.223068</v>
      </c>
      <c r="H21" s="6">
        <f>G21-G4</f>
        <v>-1.7447720000000118</v>
      </c>
      <c r="J21" s="13" t="s">
        <v>163</v>
      </c>
      <c r="K21" s="5">
        <v>-836.78296</v>
      </c>
      <c r="L21" s="6">
        <f>K21-K4</f>
        <v>-9.8704960000000028</v>
      </c>
      <c r="M21" t="s">
        <v>276</v>
      </c>
      <c r="N21" s="13" t="s">
        <v>139</v>
      </c>
      <c r="O21" s="5">
        <v>-789.33255099999997</v>
      </c>
      <c r="P21" s="6">
        <f>O21-O4</f>
        <v>-6.0468720000000076</v>
      </c>
      <c r="R21" s="4" t="s">
        <v>191</v>
      </c>
      <c r="S21" s="5">
        <v>-643.95455600000003</v>
      </c>
      <c r="T21" s="6">
        <f>S21-S4</f>
        <v>-1.2849939999999833</v>
      </c>
      <c r="V21" s="7" t="s">
        <v>205</v>
      </c>
      <c r="W21" s="8">
        <v>-490.70594299999999</v>
      </c>
      <c r="X21" s="9">
        <f>W21-W4</f>
        <v>-7.3713290000000029</v>
      </c>
      <c r="Z21" s="7" t="s">
        <v>210</v>
      </c>
      <c r="AA21" s="8">
        <v>-415.155824</v>
      </c>
      <c r="AB21" s="9">
        <f>AA21-AA4</f>
        <v>9.1083000000026004E-2</v>
      </c>
      <c r="AD21" s="7" t="s">
        <v>236</v>
      </c>
      <c r="AE21" s="8">
        <v>-341.66297800000001</v>
      </c>
      <c r="AF21" s="9">
        <f>AE21-AE4</f>
        <v>-0.34477900000001682</v>
      </c>
      <c r="AH21" s="4" t="s">
        <v>255</v>
      </c>
      <c r="AI21" s="5">
        <v>-112.445714</v>
      </c>
      <c r="AJ21" s="6">
        <f>AI4-AI21</f>
        <v>-14.311672999999999</v>
      </c>
      <c r="AL21" t="s">
        <v>55</v>
      </c>
      <c r="AM21" t="s">
        <v>19</v>
      </c>
      <c r="AP21">
        <v>20</v>
      </c>
    </row>
    <row r="22" spans="1:42" ht="15.75" thickBot="1">
      <c r="A22" s="4" t="s">
        <v>23</v>
      </c>
      <c r="B22" s="5"/>
      <c r="C22" s="6"/>
      <c r="F22" s="4" t="s">
        <v>19</v>
      </c>
      <c r="G22" s="5"/>
      <c r="H22" s="6"/>
      <c r="J22" s="13" t="s">
        <v>32</v>
      </c>
      <c r="K22" s="5"/>
      <c r="L22" s="6"/>
      <c r="N22" s="13" t="s">
        <v>32</v>
      </c>
      <c r="O22" s="5"/>
      <c r="P22" s="6"/>
      <c r="R22" s="4" t="s">
        <v>32</v>
      </c>
      <c r="S22" s="5"/>
      <c r="T22" s="6"/>
      <c r="AH22" s="4" t="s">
        <v>45</v>
      </c>
      <c r="AI22" s="5"/>
      <c r="AJ22" s="6"/>
      <c r="AL22" t="s">
        <v>55</v>
      </c>
      <c r="AM22" t="s">
        <v>16</v>
      </c>
      <c r="AP22">
        <v>21</v>
      </c>
    </row>
    <row r="23" spans="1:42" ht="15.75" thickBot="1">
      <c r="A23" s="4" t="s">
        <v>67</v>
      </c>
      <c r="B23" s="5">
        <v>-1643.0980979999999</v>
      </c>
      <c r="C23" s="6">
        <f>B23-B4</f>
        <v>-3.136679999999842</v>
      </c>
      <c r="F23" s="4" t="s">
        <v>96</v>
      </c>
      <c r="G23" s="5">
        <v>-1105.1906309999999</v>
      </c>
      <c r="H23" s="6">
        <f>G23-G4</f>
        <v>-1.7123349999999391</v>
      </c>
      <c r="I23" t="s">
        <v>273</v>
      </c>
      <c r="J23" s="13" t="s">
        <v>164</v>
      </c>
      <c r="K23" s="5">
        <v>-837.08432800000003</v>
      </c>
      <c r="L23" s="6">
        <f>K23-K4</f>
        <v>-10.171864000000028</v>
      </c>
      <c r="N23" s="13" t="s">
        <v>140</v>
      </c>
      <c r="O23" s="5">
        <v>-789.68436499999996</v>
      </c>
      <c r="P23" s="6">
        <f>O23-O4</f>
        <v>-6.3986859999999979</v>
      </c>
      <c r="R23" s="4" t="s">
        <v>266</v>
      </c>
      <c r="S23" s="5">
        <v>-641.23723900000005</v>
      </c>
      <c r="T23" s="6">
        <f>S23-S4</f>
        <v>1.4323229999999967</v>
      </c>
      <c r="U23" t="s">
        <v>277</v>
      </c>
      <c r="V23" s="10" t="s">
        <v>36</v>
      </c>
      <c r="Z23" s="10" t="s">
        <v>36</v>
      </c>
      <c r="AD23" s="10" t="s">
        <v>36</v>
      </c>
      <c r="AH23" s="4" t="s">
        <v>256</v>
      </c>
      <c r="AI23" s="5">
        <v>-118.37604</v>
      </c>
      <c r="AJ23" s="6">
        <f>AI4-AI23</f>
        <v>-8.381346999999991</v>
      </c>
      <c r="AL23" t="s">
        <v>56</v>
      </c>
      <c r="AM23" t="s">
        <v>17</v>
      </c>
      <c r="AN23">
        <v>126</v>
      </c>
      <c r="AP23">
        <v>22</v>
      </c>
    </row>
    <row r="24" spans="1:42">
      <c r="A24" s="4" t="s">
        <v>25</v>
      </c>
      <c r="B24" s="5"/>
      <c r="C24" s="6"/>
      <c r="F24" s="4" t="s">
        <v>16</v>
      </c>
      <c r="G24" s="5"/>
      <c r="H24" s="6"/>
      <c r="J24" s="13" t="s">
        <v>33</v>
      </c>
      <c r="K24" s="5"/>
      <c r="L24" s="6"/>
      <c r="N24" s="13" t="s">
        <v>33</v>
      </c>
      <c r="O24" s="5"/>
      <c r="P24" s="6"/>
      <c r="R24" s="4" t="s">
        <v>33</v>
      </c>
      <c r="S24" s="5"/>
      <c r="T24" s="6"/>
      <c r="V24" s="1" t="s">
        <v>47</v>
      </c>
      <c r="W24" s="2"/>
      <c r="X24" s="3" t="s">
        <v>14</v>
      </c>
      <c r="Z24" s="1" t="s">
        <v>47</v>
      </c>
      <c r="AA24" s="2"/>
      <c r="AB24" s="3" t="s">
        <v>14</v>
      </c>
      <c r="AD24" s="1" t="s">
        <v>47</v>
      </c>
      <c r="AE24" s="2"/>
      <c r="AF24" s="3" t="s">
        <v>14</v>
      </c>
      <c r="AH24" s="4" t="s">
        <v>47</v>
      </c>
      <c r="AI24" s="5"/>
      <c r="AJ24" s="6" t="s">
        <v>28</v>
      </c>
      <c r="AL24" t="s">
        <v>56</v>
      </c>
      <c r="AM24" t="s">
        <v>21</v>
      </c>
      <c r="AP24">
        <v>23</v>
      </c>
    </row>
    <row r="25" spans="1:42" ht="15.75" thickBot="1">
      <c r="A25" s="4" t="s">
        <v>68</v>
      </c>
      <c r="B25" s="5">
        <v>-1642.5279929999999</v>
      </c>
      <c r="C25" s="6">
        <f>B25-B4</f>
        <v>-2.5665749999998297</v>
      </c>
      <c r="F25" s="4" t="s">
        <v>97</v>
      </c>
      <c r="G25" s="5">
        <v>-1105.405407</v>
      </c>
      <c r="H25" s="6">
        <f>G25-G4</f>
        <v>-1.927110999999968</v>
      </c>
      <c r="J25" s="14" t="s">
        <v>165</v>
      </c>
      <c r="K25" s="8">
        <v>-835.62781500000006</v>
      </c>
      <c r="L25" s="9">
        <f>K25-K4</f>
        <v>-8.7153510000000551</v>
      </c>
      <c r="N25" s="14" t="s">
        <v>141</v>
      </c>
      <c r="O25" s="8">
        <v>-787.14868899999999</v>
      </c>
      <c r="P25" s="9">
        <f>O25-O4</f>
        <v>-3.8630100000000311</v>
      </c>
      <c r="R25" s="7" t="s">
        <v>193</v>
      </c>
      <c r="S25" s="8">
        <v>-640.38067000000001</v>
      </c>
      <c r="T25" s="9">
        <f>S25-S4</f>
        <v>2.2888920000000326</v>
      </c>
      <c r="V25" s="4" t="s">
        <v>224</v>
      </c>
      <c r="W25" s="5">
        <v>-468.86126000000002</v>
      </c>
      <c r="X25" s="6">
        <f>W4-W25</f>
        <v>-14.473353999999972</v>
      </c>
      <c r="Z25" s="4" t="s">
        <v>221</v>
      </c>
      <c r="AA25" s="5">
        <v>-395.25638099999998</v>
      </c>
      <c r="AB25" s="6">
        <f>AA4-AA25</f>
        <v>-19.990526000000045</v>
      </c>
      <c r="AD25" s="4" t="s">
        <v>241</v>
      </c>
      <c r="AE25" s="5">
        <v>-328.57674100000003</v>
      </c>
      <c r="AF25" s="6">
        <f>AE4-AE25</f>
        <v>-12.741457999999966</v>
      </c>
      <c r="AH25" s="4" t="s">
        <v>257</v>
      </c>
      <c r="AI25" s="5">
        <v>-130.220561</v>
      </c>
      <c r="AJ25" s="6">
        <f>AI25-AI4</f>
        <v>-3.4631740000000093</v>
      </c>
      <c r="AL25" t="s">
        <v>56</v>
      </c>
      <c r="AM25" t="s">
        <v>24</v>
      </c>
      <c r="AP25">
        <v>24</v>
      </c>
    </row>
    <row r="26" spans="1:42" ht="15.75" thickBot="1">
      <c r="A26" s="4" t="s">
        <v>26</v>
      </c>
      <c r="B26" s="5"/>
      <c r="C26" s="6"/>
      <c r="F26" s="4" t="s">
        <v>17</v>
      </c>
      <c r="G26" s="5"/>
      <c r="H26" s="6"/>
      <c r="V26" s="4" t="s">
        <v>48</v>
      </c>
      <c r="W26" s="5"/>
      <c r="X26" s="6"/>
      <c r="Z26" s="4" t="s">
        <v>48</v>
      </c>
      <c r="AA26" s="5"/>
      <c r="AB26" s="6"/>
      <c r="AD26" s="4" t="s">
        <v>48</v>
      </c>
      <c r="AE26" s="5"/>
      <c r="AF26" s="6"/>
      <c r="AH26" s="4" t="s">
        <v>48</v>
      </c>
      <c r="AI26" s="5"/>
      <c r="AJ26" s="6"/>
      <c r="AL26" t="s">
        <v>56</v>
      </c>
      <c r="AM26" t="s">
        <v>23</v>
      </c>
      <c r="AP26">
        <v>25</v>
      </c>
    </row>
    <row r="27" spans="1:42" ht="15.75" thickBot="1">
      <c r="A27" s="4" t="s">
        <v>69</v>
      </c>
      <c r="B27" s="5">
        <v>-1642.153957</v>
      </c>
      <c r="C27" s="6">
        <f>B27-B4</f>
        <v>-2.192538999999897</v>
      </c>
      <c r="F27" s="7" t="s">
        <v>98</v>
      </c>
      <c r="G27" s="8">
        <v>-1103.3545349999999</v>
      </c>
      <c r="H27" s="9">
        <f>G27-G4</f>
        <v>0.12376100000005863</v>
      </c>
      <c r="J27" s="10" t="s">
        <v>36</v>
      </c>
      <c r="N27" s="10" t="s">
        <v>36</v>
      </c>
      <c r="R27" s="10" t="s">
        <v>36</v>
      </c>
      <c r="V27" s="4" t="s">
        <v>225</v>
      </c>
      <c r="W27" s="5">
        <v>-471.392267</v>
      </c>
      <c r="X27" s="6">
        <f>W4-W27</f>
        <v>-11.942346999999984</v>
      </c>
      <c r="Z27" s="4" t="s">
        <v>223</v>
      </c>
      <c r="AA27" s="5">
        <v>-398.96938899999998</v>
      </c>
      <c r="AB27" s="6">
        <f>AA4-AA27</f>
        <v>-16.277518000000043</v>
      </c>
      <c r="AD27" s="4" t="s">
        <v>242</v>
      </c>
      <c r="AE27" s="5">
        <v>-331.80986799999999</v>
      </c>
      <c r="AF27" s="6">
        <f>AE4-AE27</f>
        <v>-9.5083309999999983</v>
      </c>
      <c r="AH27" s="4" t="s">
        <v>258</v>
      </c>
      <c r="AI27" s="5">
        <v>-127.532038</v>
      </c>
      <c r="AJ27" s="6">
        <f>AI27-AI4</f>
        <v>-0.77465100000000575</v>
      </c>
      <c r="AL27" t="s">
        <v>56</v>
      </c>
      <c r="AM27" t="s">
        <v>25</v>
      </c>
      <c r="AP27">
        <v>26</v>
      </c>
    </row>
    <row r="28" spans="1:42" ht="15.75" thickBot="1">
      <c r="A28" s="4" t="s">
        <v>27</v>
      </c>
      <c r="B28" s="5"/>
      <c r="C28" s="6"/>
      <c r="J28" s="12" t="s">
        <v>51</v>
      </c>
      <c r="K28" s="2"/>
      <c r="L28" s="3" t="s">
        <v>14</v>
      </c>
      <c r="N28" s="12" t="s">
        <v>51</v>
      </c>
      <c r="O28" s="2"/>
      <c r="P28" s="3" t="s">
        <v>14</v>
      </c>
      <c r="R28" s="1" t="s">
        <v>47</v>
      </c>
      <c r="S28" s="2"/>
      <c r="T28" s="3" t="s">
        <v>14</v>
      </c>
      <c r="V28" s="4" t="s">
        <v>49</v>
      </c>
      <c r="W28" s="5"/>
      <c r="X28" s="6"/>
      <c r="Z28" s="4" t="s">
        <v>49</v>
      </c>
      <c r="AA28" s="5"/>
      <c r="AB28" s="6"/>
      <c r="AD28" s="4" t="s">
        <v>49</v>
      </c>
      <c r="AE28" s="5"/>
      <c r="AF28" s="6"/>
      <c r="AH28" s="4" t="s">
        <v>49</v>
      </c>
      <c r="AI28" s="5"/>
      <c r="AJ28" s="6"/>
      <c r="AL28" t="s">
        <v>56</v>
      </c>
      <c r="AM28" t="s">
        <v>26</v>
      </c>
      <c r="AP28">
        <v>27</v>
      </c>
    </row>
    <row r="29" spans="1:42" ht="15.75" thickBot="1">
      <c r="A29" s="4" t="s">
        <v>70</v>
      </c>
      <c r="B29" s="5">
        <v>-1642.1383080000001</v>
      </c>
      <c r="C29" s="6">
        <f>B29-B4</f>
        <v>-2.1768899999999576</v>
      </c>
      <c r="F29" s="10" t="s">
        <v>36</v>
      </c>
      <c r="J29" s="13" t="s">
        <v>166</v>
      </c>
      <c r="K29" s="5">
        <v>-817.56541800000002</v>
      </c>
      <c r="L29" s="6">
        <f>K4-K29</f>
        <v>-9.3470459999999775</v>
      </c>
      <c r="N29" s="13" t="s">
        <v>142</v>
      </c>
      <c r="O29" s="5">
        <v>-768.80659100000003</v>
      </c>
      <c r="P29" s="6">
        <f>O4-O29</f>
        <v>-14.479087999999933</v>
      </c>
      <c r="R29" s="4" t="s">
        <v>226</v>
      </c>
      <c r="S29" s="5">
        <v>-615.01193499999999</v>
      </c>
      <c r="T29" s="6">
        <f>S4-S29</f>
        <v>-27.657627000000048</v>
      </c>
      <c r="V29" s="4" t="s">
        <v>211</v>
      </c>
      <c r="W29" s="5">
        <v>-473.73406499999999</v>
      </c>
      <c r="X29" s="6">
        <f>W4-W29</f>
        <v>-9.6005490000000009</v>
      </c>
      <c r="Z29" s="4" t="s">
        <v>218</v>
      </c>
      <c r="AA29" s="5">
        <v>-400.77368100000001</v>
      </c>
      <c r="AB29" s="6">
        <f>AA4-AA29</f>
        <v>-14.473226000000011</v>
      </c>
      <c r="AD29" s="4" t="s">
        <v>243</v>
      </c>
      <c r="AE29" s="5">
        <v>-334.33896900000002</v>
      </c>
      <c r="AF29" s="6">
        <f>AE4-AE29</f>
        <v>-6.9792299999999727</v>
      </c>
      <c r="AH29" s="4" t="s">
        <v>259</v>
      </c>
      <c r="AI29" s="5">
        <v>-124.100103</v>
      </c>
      <c r="AJ29" s="6">
        <f>AI29-AI4</f>
        <v>2.65728399999999</v>
      </c>
      <c r="AL29" t="s">
        <v>56</v>
      </c>
      <c r="AM29" t="s">
        <v>27</v>
      </c>
      <c r="AN29">
        <v>184</v>
      </c>
      <c r="AP29">
        <v>28</v>
      </c>
    </row>
    <row r="30" spans="1:42">
      <c r="A30" s="4" t="s">
        <v>22</v>
      </c>
      <c r="B30" s="5"/>
      <c r="C30" s="6"/>
      <c r="F30" s="12" t="s">
        <v>51</v>
      </c>
      <c r="G30" s="2"/>
      <c r="H30" s="3" t="s">
        <v>14</v>
      </c>
      <c r="J30" s="13" t="s">
        <v>42</v>
      </c>
      <c r="K30" s="5"/>
      <c r="L30" s="6"/>
      <c r="N30" s="13" t="s">
        <v>42</v>
      </c>
      <c r="O30" s="5"/>
      <c r="P30" s="6"/>
      <c r="R30" s="4" t="s">
        <v>48</v>
      </c>
      <c r="S30" s="5"/>
      <c r="T30" s="6"/>
      <c r="V30" s="4" t="s">
        <v>51</v>
      </c>
      <c r="W30" s="5"/>
      <c r="X30" s="6"/>
      <c r="Z30" s="4" t="s">
        <v>51</v>
      </c>
      <c r="AA30" s="5"/>
      <c r="AB30" s="6" t="s">
        <v>28</v>
      </c>
      <c r="AD30" s="4" t="s">
        <v>51</v>
      </c>
      <c r="AE30" s="5"/>
      <c r="AF30" s="6" t="s">
        <v>28</v>
      </c>
      <c r="AH30" s="4" t="s">
        <v>51</v>
      </c>
      <c r="AI30" s="5"/>
      <c r="AJ30" s="6"/>
      <c r="AL30" t="s">
        <v>57</v>
      </c>
      <c r="AM30" t="s">
        <v>22</v>
      </c>
      <c r="AP30">
        <v>29</v>
      </c>
    </row>
    <row r="31" spans="1:42" ht="15.75" thickBot="1">
      <c r="A31" s="7" t="s">
        <v>72</v>
      </c>
      <c r="B31" s="8">
        <v>-1642.63463</v>
      </c>
      <c r="C31" s="9">
        <f>B31-B4</f>
        <v>-2.6732119999999213</v>
      </c>
      <c r="F31" s="13" t="s">
        <v>99</v>
      </c>
      <c r="G31" s="5">
        <v>-1082.1977690000001</v>
      </c>
      <c r="H31" s="6">
        <f>G4-G31</f>
        <v>-21.280526999999893</v>
      </c>
      <c r="J31" s="13" t="s">
        <v>167</v>
      </c>
      <c r="K31" s="5">
        <v>-821.44056599999999</v>
      </c>
      <c r="L31" s="6">
        <f>K4-K31</f>
        <v>-5.4718980000000101</v>
      </c>
      <c r="N31" s="13" t="s">
        <v>143</v>
      </c>
      <c r="O31" s="5">
        <v>-773.49624700000004</v>
      </c>
      <c r="P31" s="6">
        <f>O4-O31</f>
        <v>-9.7894319999999198</v>
      </c>
      <c r="R31" s="4" t="s">
        <v>227</v>
      </c>
      <c r="S31" s="5">
        <v>-617.82054400000004</v>
      </c>
      <c r="T31" s="6">
        <f>S4-S31</f>
        <v>-24.849018000000001</v>
      </c>
      <c r="V31" s="4" t="s">
        <v>213</v>
      </c>
      <c r="W31" s="5">
        <v>-477.36565100000001</v>
      </c>
      <c r="X31" s="6">
        <f>W4-W31</f>
        <v>-5.9689629999999738</v>
      </c>
      <c r="Z31" s="4" t="s">
        <v>279</v>
      </c>
      <c r="AA31" s="5">
        <v>-426.14055200000001</v>
      </c>
      <c r="AB31" s="6">
        <f>AA31-AA4</f>
        <v>-10.893644999999992</v>
      </c>
      <c r="AD31" s="4" t="s">
        <v>280</v>
      </c>
      <c r="AE31" s="5">
        <v>-344.35828800000002</v>
      </c>
      <c r="AF31" s="6">
        <f>AE31-AE4</f>
        <v>-3.0400890000000231</v>
      </c>
      <c r="AH31" s="7" t="s">
        <v>260</v>
      </c>
      <c r="AI31" s="8">
        <v>-119.74685599999999</v>
      </c>
      <c r="AJ31" s="9">
        <f>AI31-AI4</f>
        <v>7.0105310000000003</v>
      </c>
    </row>
    <row r="32" spans="1:42" ht="15.75" thickBot="1">
      <c r="F32" s="13" t="s">
        <v>42</v>
      </c>
      <c r="G32" s="5"/>
      <c r="H32" s="6"/>
      <c r="J32" s="13" t="s">
        <v>52</v>
      </c>
      <c r="K32" s="5"/>
      <c r="L32" s="6"/>
      <c r="N32" s="13" t="s">
        <v>52</v>
      </c>
      <c r="O32" s="5"/>
      <c r="P32" s="6"/>
      <c r="R32" s="4" t="s">
        <v>49</v>
      </c>
      <c r="S32" s="5"/>
      <c r="T32" s="6"/>
      <c r="V32" s="4" t="s">
        <v>42</v>
      </c>
      <c r="W32" s="5"/>
      <c r="X32" s="6" t="s">
        <v>28</v>
      </c>
      <c r="Z32" s="4" t="s">
        <v>42</v>
      </c>
      <c r="AA32" s="5"/>
      <c r="AB32" s="6"/>
      <c r="AD32" s="4" t="s">
        <v>42</v>
      </c>
      <c r="AE32" s="5"/>
      <c r="AF32" s="6"/>
    </row>
    <row r="33" spans="1:32" ht="15.75" thickBot="1">
      <c r="A33" s="10" t="s">
        <v>36</v>
      </c>
      <c r="F33" s="13" t="s">
        <v>100</v>
      </c>
      <c r="G33" s="5">
        <v>-1086.4132770000001</v>
      </c>
      <c r="H33" s="6">
        <f>G4-G33</f>
        <v>-17.065018999999893</v>
      </c>
      <c r="J33" s="13" t="s">
        <v>168</v>
      </c>
      <c r="K33" s="5">
        <v>-822.51963599999999</v>
      </c>
      <c r="L33" s="6">
        <f>K4-K33</f>
        <v>-4.3928280000000086</v>
      </c>
      <c r="N33" s="13" t="s">
        <v>144</v>
      </c>
      <c r="O33" s="5">
        <v>-774.12877100000003</v>
      </c>
      <c r="P33" s="6">
        <f>O4-O33</f>
        <v>-9.1569079999999303</v>
      </c>
      <c r="R33" s="4" t="s">
        <v>199</v>
      </c>
      <c r="S33" s="5">
        <v>-618.93994199999997</v>
      </c>
      <c r="T33" s="6">
        <f>S4-S33</f>
        <v>-23.729620000000068</v>
      </c>
      <c r="V33" s="4" t="s">
        <v>214</v>
      </c>
      <c r="W33" s="5">
        <v>-486.385289</v>
      </c>
      <c r="X33" s="6">
        <f>W33-W4</f>
        <v>-3.0506750000000125</v>
      </c>
      <c r="Z33" s="4" t="s">
        <v>237</v>
      </c>
      <c r="AA33" s="5">
        <v>-421.08003500000001</v>
      </c>
      <c r="AB33" s="6">
        <f>AA33-AA4</f>
        <v>-5.8331279999999879</v>
      </c>
      <c r="AD33" s="4" t="s">
        <v>244</v>
      </c>
      <c r="AE33" s="5">
        <v>-340.99147299999998</v>
      </c>
      <c r="AF33" s="6">
        <f>AE33-AE4</f>
        <v>0.32672600000000784</v>
      </c>
    </row>
    <row r="34" spans="1:32">
      <c r="A34" s="12" t="s">
        <v>29</v>
      </c>
      <c r="B34" s="2"/>
      <c r="C34" s="3" t="s">
        <v>14</v>
      </c>
      <c r="F34" s="13" t="s">
        <v>52</v>
      </c>
      <c r="G34" s="5"/>
      <c r="H34" s="6"/>
      <c r="J34" s="13" t="s">
        <v>43</v>
      </c>
      <c r="K34" s="5"/>
      <c r="L34" s="6"/>
      <c r="N34" s="13" t="s">
        <v>43</v>
      </c>
      <c r="O34" s="5"/>
      <c r="P34" s="6"/>
      <c r="R34" s="4" t="s">
        <v>51</v>
      </c>
      <c r="S34" s="5"/>
      <c r="T34" s="6"/>
      <c r="V34" s="4" t="s">
        <v>52</v>
      </c>
      <c r="W34" s="5"/>
      <c r="X34" s="6"/>
      <c r="Z34" s="4" t="s">
        <v>52</v>
      </c>
      <c r="AA34" s="5"/>
      <c r="AB34" s="6"/>
      <c r="AD34" s="4" t="s">
        <v>52</v>
      </c>
      <c r="AE34" s="5"/>
      <c r="AF34" s="6"/>
    </row>
    <row r="35" spans="1:32">
      <c r="A35" s="13" t="s">
        <v>73</v>
      </c>
      <c r="B35" s="5">
        <v>-1629.5421899999999</v>
      </c>
      <c r="C35" s="6">
        <f>B4-B35</f>
        <v>-10.419228000000203</v>
      </c>
      <c r="D35" s="11" t="s">
        <v>64</v>
      </c>
      <c r="F35" s="13" t="s">
        <v>101</v>
      </c>
      <c r="G35" s="5">
        <v>-1086.3316589999999</v>
      </c>
      <c r="H35" s="6">
        <f>G4-G35</f>
        <v>-17.146637000000055</v>
      </c>
      <c r="J35" s="13" t="s">
        <v>169</v>
      </c>
      <c r="K35" s="5">
        <v>-822.86565499999995</v>
      </c>
      <c r="L35" s="6">
        <f>K4-K35</f>
        <v>-4.0468090000000529</v>
      </c>
      <c r="N35" s="13" t="s">
        <v>145</v>
      </c>
      <c r="O35" s="5">
        <v>-774.72927300000003</v>
      </c>
      <c r="P35" s="6">
        <f>O4-O35</f>
        <v>-8.5564059999999245</v>
      </c>
      <c r="R35" s="4" t="s">
        <v>194</v>
      </c>
      <c r="S35" s="5">
        <v>-623.18591300000003</v>
      </c>
      <c r="T35" s="6">
        <f>S4-S35</f>
        <v>-19.483649000000014</v>
      </c>
      <c r="V35" s="4" t="s">
        <v>215</v>
      </c>
      <c r="W35" s="5">
        <v>-483.09623399999998</v>
      </c>
      <c r="X35" s="6">
        <f>W35-W4</f>
        <v>0.23838000000000648</v>
      </c>
      <c r="Z35" s="4" t="s">
        <v>238</v>
      </c>
      <c r="AA35" s="5">
        <v>-418.58091300000001</v>
      </c>
      <c r="AB35" s="6">
        <f>AA35-AA4</f>
        <v>-3.334005999999988</v>
      </c>
      <c r="AD35" s="4" t="s">
        <v>245</v>
      </c>
      <c r="AE35" s="5">
        <v>-337.38746600000002</v>
      </c>
      <c r="AF35" s="6">
        <f>AE35-AE4</f>
        <v>3.9307329999999752</v>
      </c>
    </row>
    <row r="36" spans="1:32">
      <c r="A36" s="13" t="s">
        <v>30</v>
      </c>
      <c r="B36" s="5"/>
      <c r="C36" s="6"/>
      <c r="F36" s="13" t="s">
        <v>43</v>
      </c>
      <c r="G36" s="5"/>
      <c r="H36" s="6"/>
      <c r="J36" s="13" t="s">
        <v>53</v>
      </c>
      <c r="K36" s="5"/>
      <c r="L36" s="6"/>
      <c r="N36" s="13" t="s">
        <v>53</v>
      </c>
      <c r="O36" s="5"/>
      <c r="P36" s="6" t="s">
        <v>28</v>
      </c>
      <c r="R36" s="4" t="s">
        <v>42</v>
      </c>
      <c r="S36" s="5"/>
      <c r="T36" s="6" t="s">
        <v>28</v>
      </c>
      <c r="V36" s="4" t="s">
        <v>43</v>
      </c>
      <c r="W36" s="5"/>
      <c r="X36" s="6"/>
      <c r="Z36" s="4" t="s">
        <v>43</v>
      </c>
      <c r="AA36" s="5"/>
      <c r="AB36" s="6"/>
      <c r="AD36" s="4" t="s">
        <v>43</v>
      </c>
      <c r="AE36" s="5"/>
      <c r="AF36" s="6"/>
    </row>
    <row r="37" spans="1:32">
      <c r="A37" s="13" t="s">
        <v>74</v>
      </c>
      <c r="B37" s="5">
        <v>-1629.523119</v>
      </c>
      <c r="C37" s="6">
        <f>B4-B37</f>
        <v>-10.438299000000143</v>
      </c>
      <c r="F37" s="13" t="s">
        <v>102</v>
      </c>
      <c r="G37" s="5">
        <v>-1086.4138660000001</v>
      </c>
      <c r="H37" s="6">
        <f>G4-G37</f>
        <v>-17.064429999999902</v>
      </c>
      <c r="I37" t="s">
        <v>274</v>
      </c>
      <c r="J37" s="13" t="s">
        <v>170</v>
      </c>
      <c r="K37" s="5">
        <v>-824.85526100000004</v>
      </c>
      <c r="L37" s="6">
        <f>K4-K37</f>
        <v>-2.0572029999999586</v>
      </c>
      <c r="N37" s="13" t="s">
        <v>152</v>
      </c>
      <c r="O37" s="5">
        <v>-789.37960599999997</v>
      </c>
      <c r="P37" s="6">
        <f>O37-O4</f>
        <v>-6.0939270000000079</v>
      </c>
      <c r="R37" s="4" t="s">
        <v>195</v>
      </c>
      <c r="S37" s="5">
        <v>-658.97210500000006</v>
      </c>
      <c r="T37" s="6">
        <f>S37-S4</f>
        <v>-16.302543000000014</v>
      </c>
      <c r="V37" s="4" t="s">
        <v>216</v>
      </c>
      <c r="W37" s="5">
        <v>-484.69866100000002</v>
      </c>
      <c r="X37" s="6">
        <f>W37-W4</f>
        <v>-1.3640470000000278</v>
      </c>
      <c r="Z37" s="4" t="s">
        <v>239</v>
      </c>
      <c r="AA37" s="5">
        <v>-421.01931500000001</v>
      </c>
      <c r="AB37" s="6">
        <f>AA37-AA4</f>
        <v>-5.7724079999999844</v>
      </c>
      <c r="AC37" t="s">
        <v>281</v>
      </c>
      <c r="AD37" s="4" t="s">
        <v>246</v>
      </c>
      <c r="AE37" s="5">
        <v>-339.21222299999999</v>
      </c>
      <c r="AF37" s="6">
        <f>AE37-AE4</f>
        <v>2.1059759999999983</v>
      </c>
    </row>
    <row r="38" spans="1:32">
      <c r="A38" s="13" t="s">
        <v>31</v>
      </c>
      <c r="B38" s="5"/>
      <c r="C38" s="6"/>
      <c r="F38" s="13" t="s">
        <v>53</v>
      </c>
      <c r="G38" s="5"/>
      <c r="H38" s="6"/>
      <c r="J38" s="13" t="s">
        <v>29</v>
      </c>
      <c r="K38" s="5"/>
      <c r="L38" s="6" t="s">
        <v>28</v>
      </c>
      <c r="N38" s="13" t="s">
        <v>29</v>
      </c>
      <c r="O38" s="5"/>
      <c r="P38" s="6"/>
      <c r="R38" s="4" t="s">
        <v>52</v>
      </c>
      <c r="S38" s="5"/>
      <c r="T38" s="6"/>
      <c r="V38" s="4" t="s">
        <v>53</v>
      </c>
      <c r="W38" s="5"/>
      <c r="X38" s="6"/>
      <c r="Z38" s="4" t="s">
        <v>53</v>
      </c>
      <c r="AA38" s="5"/>
      <c r="AB38" s="6"/>
      <c r="AD38" s="4" t="s">
        <v>53</v>
      </c>
      <c r="AE38" s="5"/>
      <c r="AF38" s="6"/>
    </row>
    <row r="39" spans="1:32" ht="15.75" thickBot="1">
      <c r="A39" s="13" t="s">
        <v>75</v>
      </c>
      <c r="B39" s="5">
        <v>-1632.0937510000001</v>
      </c>
      <c r="C39" s="6">
        <f>B4-B39</f>
        <v>-7.8676669999999831</v>
      </c>
      <c r="F39" s="13" t="s">
        <v>103</v>
      </c>
      <c r="G39" s="5">
        <v>-1089.0355320000001</v>
      </c>
      <c r="H39" s="6">
        <f>G4-G39</f>
        <v>-14.442763999999897</v>
      </c>
      <c r="J39" s="13" t="s">
        <v>171</v>
      </c>
      <c r="K39" s="5">
        <v>-822.899629</v>
      </c>
      <c r="L39" s="6">
        <f>K39-K4</f>
        <v>4.0128349999999955</v>
      </c>
      <c r="N39" s="13" t="s">
        <v>146</v>
      </c>
      <c r="O39" s="5">
        <v>-782.49650999999994</v>
      </c>
      <c r="P39" s="6">
        <f>O39-O4</f>
        <v>0.78916900000001533</v>
      </c>
      <c r="R39" s="4" t="s">
        <v>196</v>
      </c>
      <c r="S39" s="5">
        <v>-656.90808900000002</v>
      </c>
      <c r="T39" s="6">
        <f>S39-S4</f>
        <v>-14.238526999999976</v>
      </c>
      <c r="V39" s="7" t="s">
        <v>217</v>
      </c>
      <c r="W39" s="8">
        <v>-481.87178</v>
      </c>
      <c r="X39" s="9">
        <f>W39-W4</f>
        <v>1.4628339999999866</v>
      </c>
      <c r="Z39" s="7" t="s">
        <v>240</v>
      </c>
      <c r="AA39" s="8">
        <v>-416.77079800000001</v>
      </c>
      <c r="AB39" s="9">
        <f>AA39-AA4</f>
        <v>-1.5238909999999919</v>
      </c>
      <c r="AD39" s="7" t="s">
        <v>247</v>
      </c>
      <c r="AE39" s="8">
        <v>-334.91965099999999</v>
      </c>
      <c r="AF39" s="9">
        <f>AE39-AE4</f>
        <v>6.3985480000000052</v>
      </c>
    </row>
    <row r="40" spans="1:32">
      <c r="A40" s="13" t="s">
        <v>32</v>
      </c>
      <c r="B40" s="5"/>
      <c r="C40" s="6"/>
      <c r="F40" s="13" t="s">
        <v>29</v>
      </c>
      <c r="G40" s="5"/>
      <c r="H40" s="6" t="s">
        <v>28</v>
      </c>
      <c r="J40" s="13" t="s">
        <v>30</v>
      </c>
      <c r="K40" s="5"/>
      <c r="L40" s="6"/>
      <c r="N40" s="13" t="s">
        <v>30</v>
      </c>
      <c r="O40" s="5"/>
      <c r="P40" s="6"/>
      <c r="R40" s="4" t="s">
        <v>43</v>
      </c>
      <c r="S40" s="5"/>
      <c r="T40" s="6"/>
    </row>
    <row r="41" spans="1:32">
      <c r="A41" s="13" t="s">
        <v>76</v>
      </c>
      <c r="B41" s="5">
        <v>-1632.255958</v>
      </c>
      <c r="C41" s="6">
        <f>B4-B41</f>
        <v>-7.7054600000001301</v>
      </c>
      <c r="F41" s="13" t="s">
        <v>104</v>
      </c>
      <c r="G41" s="5">
        <v>-1112.9643570000001</v>
      </c>
      <c r="H41" s="6">
        <f>G41-G4</f>
        <v>-9.4860610000000634</v>
      </c>
      <c r="J41" s="13" t="s">
        <v>172</v>
      </c>
      <c r="K41" s="5">
        <v>-825.46141</v>
      </c>
      <c r="L41" s="6">
        <f>K41-K4</f>
        <v>1.4510539999999992</v>
      </c>
      <c r="N41" s="13" t="s">
        <v>147</v>
      </c>
      <c r="O41" s="5">
        <v>-784.35863700000004</v>
      </c>
      <c r="P41" s="6">
        <f>O41-O4</f>
        <v>-1.0729580000000851</v>
      </c>
      <c r="R41" s="4" t="s">
        <v>197</v>
      </c>
      <c r="S41" s="5">
        <v>-657.22567500000002</v>
      </c>
      <c r="T41" s="6">
        <f>S41-S4</f>
        <v>-14.556112999999982</v>
      </c>
    </row>
    <row r="42" spans="1:32">
      <c r="A42" s="13" t="s">
        <v>33</v>
      </c>
      <c r="B42" s="5"/>
      <c r="C42" s="6"/>
      <c r="F42" s="13" t="s">
        <v>30</v>
      </c>
      <c r="G42" s="5"/>
      <c r="H42" s="6"/>
      <c r="J42" s="13" t="s">
        <v>31</v>
      </c>
      <c r="K42" s="5"/>
      <c r="L42" s="6"/>
      <c r="N42" s="13" t="s">
        <v>31</v>
      </c>
      <c r="O42" s="5"/>
      <c r="P42" s="6"/>
      <c r="R42" s="4" t="s">
        <v>53</v>
      </c>
      <c r="S42" s="5"/>
      <c r="T42" s="6"/>
    </row>
    <row r="43" spans="1:32" ht="15.75" thickBot="1">
      <c r="A43" s="13" t="s">
        <v>77</v>
      </c>
      <c r="B43" s="5">
        <v>-1631.317794</v>
      </c>
      <c r="C43" s="6">
        <f>B4-B43</f>
        <v>-8.6436240000000453</v>
      </c>
      <c r="F43" s="13" t="s">
        <v>105</v>
      </c>
      <c r="G43" s="5">
        <v>-1112.8752730000001</v>
      </c>
      <c r="H43" s="6">
        <f>G43-G4</f>
        <v>-9.3969770000001063</v>
      </c>
      <c r="I43" t="s">
        <v>275</v>
      </c>
      <c r="J43" s="13" t="s">
        <v>173</v>
      </c>
      <c r="K43" s="5">
        <v>-822.75856299999998</v>
      </c>
      <c r="L43" s="6">
        <f>K43-K4</f>
        <v>4.1539010000000189</v>
      </c>
      <c r="M43" t="s">
        <v>276</v>
      </c>
      <c r="N43" s="13" t="s">
        <v>148</v>
      </c>
      <c r="O43" s="5">
        <v>-781.89146200000005</v>
      </c>
      <c r="P43" s="6">
        <f>O43-O4</f>
        <v>1.3942169999999123</v>
      </c>
      <c r="R43" s="7" t="s">
        <v>198</v>
      </c>
      <c r="S43" s="8">
        <v>-654.97535000000005</v>
      </c>
      <c r="T43" s="9">
        <f>S43-S4</f>
        <v>-12.305788000000007</v>
      </c>
    </row>
    <row r="44" spans="1:32">
      <c r="A44" s="13" t="s">
        <v>18</v>
      </c>
      <c r="B44" s="5"/>
      <c r="C44" s="6" t="s">
        <v>28</v>
      </c>
      <c r="F44" s="13" t="s">
        <v>31</v>
      </c>
      <c r="G44" s="5"/>
      <c r="H44" s="6"/>
      <c r="J44" s="13" t="s">
        <v>32</v>
      </c>
      <c r="K44" s="5"/>
      <c r="L44" s="6"/>
      <c r="N44" s="13" t="s">
        <v>32</v>
      </c>
      <c r="O44" s="5"/>
      <c r="P44" s="6"/>
    </row>
    <row r="45" spans="1:32">
      <c r="A45" s="13" t="s">
        <v>78</v>
      </c>
      <c r="B45" s="5">
        <v>-1643.893053</v>
      </c>
      <c r="C45" s="6">
        <f>B45-B4</f>
        <v>-3.9316349999999147</v>
      </c>
      <c r="F45" s="13" t="s">
        <v>106</v>
      </c>
      <c r="G45" s="5">
        <v>-1111.811365</v>
      </c>
      <c r="H45" s="6">
        <f>G45-G4</f>
        <v>-8.3330690000000232</v>
      </c>
      <c r="J45" s="13" t="s">
        <v>174</v>
      </c>
      <c r="K45" s="5">
        <v>-823.36122999999998</v>
      </c>
      <c r="L45" s="6">
        <f>K45-K4</f>
        <v>3.5512340000000222</v>
      </c>
      <c r="N45" s="13" t="s">
        <v>149</v>
      </c>
      <c r="O45" s="5">
        <v>-781.76228600000002</v>
      </c>
      <c r="P45" s="6">
        <f>O45-O4</f>
        <v>1.5233929999999418</v>
      </c>
    </row>
    <row r="46" spans="1:32">
      <c r="A46" s="13" t="s">
        <v>13</v>
      </c>
      <c r="B46" s="5"/>
      <c r="C46" s="6"/>
      <c r="F46" s="13" t="s">
        <v>32</v>
      </c>
      <c r="G46" s="5"/>
      <c r="H46" s="6"/>
      <c r="J46" s="13" t="s">
        <v>33</v>
      </c>
      <c r="K46" s="5"/>
      <c r="L46" s="6"/>
      <c r="N46" s="13" t="s">
        <v>33</v>
      </c>
      <c r="O46" s="5"/>
      <c r="P46" s="6"/>
    </row>
    <row r="47" spans="1:32" ht="15.75" thickBot="1">
      <c r="A47" s="13" t="s">
        <v>79</v>
      </c>
      <c r="B47" s="5">
        <v>-1643.8466470000001</v>
      </c>
      <c r="C47" s="6">
        <f>B47-B4</f>
        <v>-3.8852289999999812</v>
      </c>
      <c r="D47" s="16" t="s">
        <v>290</v>
      </c>
      <c r="F47" s="13" t="s">
        <v>107</v>
      </c>
      <c r="G47" s="5">
        <v>-1111.2932029999999</v>
      </c>
      <c r="H47" s="6">
        <f>G47-G4</f>
        <v>-7.8149069999999483</v>
      </c>
      <c r="J47" s="14" t="s">
        <v>175</v>
      </c>
      <c r="K47" s="8">
        <v>-822.02348800000004</v>
      </c>
      <c r="L47" s="9">
        <f>K47-K4</f>
        <v>4.8889759999999569</v>
      </c>
      <c r="N47" s="14" t="s">
        <v>150</v>
      </c>
      <c r="O47" s="8">
        <v>-781.68106</v>
      </c>
      <c r="P47" s="9">
        <f>O47-O4</f>
        <v>1.6046189999999569</v>
      </c>
    </row>
    <row r="48" spans="1:32">
      <c r="A48" s="13" t="s">
        <v>20</v>
      </c>
      <c r="B48" s="5"/>
      <c r="C48" s="6"/>
      <c r="F48" s="13" t="s">
        <v>33</v>
      </c>
      <c r="G48" s="5"/>
      <c r="H48" s="6"/>
    </row>
    <row r="49" spans="1:8" ht="15.75" thickBot="1">
      <c r="A49" s="13" t="s">
        <v>80</v>
      </c>
      <c r="B49" s="5">
        <v>-1641.554594</v>
      </c>
      <c r="C49" s="6">
        <f>B49-B4</f>
        <v>-1.5931759999998576</v>
      </c>
      <c r="F49" s="14" t="s">
        <v>108</v>
      </c>
      <c r="G49" s="8">
        <v>-1111.6844020000001</v>
      </c>
      <c r="H49" s="9">
        <f>G49-G4</f>
        <v>-8.2061060000000907</v>
      </c>
    </row>
    <row r="50" spans="1:8">
      <c r="A50" s="13" t="s">
        <v>19</v>
      </c>
      <c r="B50" s="5"/>
      <c r="C50" s="6"/>
    </row>
    <row r="51" spans="1:8">
      <c r="A51" s="13" t="s">
        <v>81</v>
      </c>
      <c r="B51" s="5">
        <v>-1641.143092</v>
      </c>
      <c r="C51" s="6">
        <f>B51-B4</f>
        <v>-1.1816739999999299</v>
      </c>
    </row>
    <row r="52" spans="1:8">
      <c r="A52" s="13" t="s">
        <v>16</v>
      </c>
      <c r="B52" s="5"/>
      <c r="C52" s="6"/>
    </row>
    <row r="53" spans="1:8">
      <c r="A53" s="13" t="s">
        <v>82</v>
      </c>
      <c r="B53" s="5">
        <v>-1640.3170749999999</v>
      </c>
      <c r="C53" s="6">
        <f>B53-B4</f>
        <v>-0.35565699999983735</v>
      </c>
    </row>
    <row r="54" spans="1:8">
      <c r="A54" s="13" t="s">
        <v>17</v>
      </c>
      <c r="B54" s="5"/>
      <c r="C54" s="6"/>
    </row>
    <row r="55" spans="1:8" ht="15.75" thickBot="1">
      <c r="A55" s="14" t="s">
        <v>83</v>
      </c>
      <c r="B55" s="8">
        <v>-1643.1768870000001</v>
      </c>
      <c r="C55" s="9">
        <f>B55-B4</f>
        <v>-3.2154689999999846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N55"/>
  <sheetViews>
    <sheetView topLeftCell="C3" workbookViewId="0">
      <selection activeCell="AJ31" activeCellId="3" sqref="AJ25 AJ27 AJ29 AJ31"/>
    </sheetView>
  </sheetViews>
  <sheetFormatPr defaultRowHeight="15"/>
  <cols>
    <col min="1" max="1" width="28.5703125" bestFit="1" customWidth="1"/>
    <col min="2" max="2" width="15.28515625" bestFit="1" customWidth="1"/>
    <col min="3" max="3" width="10.85546875" bestFit="1" customWidth="1"/>
    <col min="4" max="4" width="27.140625" bestFit="1" customWidth="1"/>
    <col min="5" max="5" width="13.85546875" bestFit="1" customWidth="1"/>
    <col min="6" max="6" width="29.42578125" bestFit="1" customWidth="1"/>
    <col min="7" max="7" width="17.42578125" bestFit="1" customWidth="1"/>
    <col min="8" max="8" width="17.85546875" bestFit="1" customWidth="1"/>
    <col min="9" max="9" width="21.7109375" bestFit="1" customWidth="1"/>
    <col min="10" max="10" width="28.7109375" bestFit="1" customWidth="1"/>
    <col min="11" max="11" width="18.85546875" bestFit="1" customWidth="1"/>
    <col min="12" max="12" width="15.28515625" bestFit="1" customWidth="1"/>
    <col min="13" max="13" width="22.42578125" bestFit="1" customWidth="1"/>
    <col min="14" max="14" width="28.7109375" bestFit="1" customWidth="1"/>
    <col min="15" max="15" width="15.28515625" bestFit="1" customWidth="1"/>
    <col min="16" max="16" width="10.85546875" bestFit="1" customWidth="1"/>
    <col min="17" max="17" width="14.140625" bestFit="1" customWidth="1"/>
    <col min="18" max="18" width="27.5703125" bestFit="1" customWidth="1"/>
    <col min="19" max="19" width="15.28515625" bestFit="1" customWidth="1"/>
    <col min="20" max="20" width="10.85546875" bestFit="1" customWidth="1"/>
    <col min="21" max="21" width="20" bestFit="1" customWidth="1"/>
    <col min="22" max="22" width="27.28515625" bestFit="1" customWidth="1"/>
    <col min="23" max="23" width="15.28515625" bestFit="1" customWidth="1"/>
    <col min="24" max="24" width="10.85546875" bestFit="1" customWidth="1"/>
    <col min="25" max="25" width="19.28515625" bestFit="1" customWidth="1"/>
    <col min="26" max="26" width="27.42578125" bestFit="1" customWidth="1"/>
    <col min="27" max="28" width="15.28515625" bestFit="1" customWidth="1"/>
    <col min="29" max="29" width="10.85546875" bestFit="1" customWidth="1"/>
    <col min="30" max="30" width="26.7109375" bestFit="1" customWidth="1"/>
    <col min="31" max="32" width="15.28515625" bestFit="1" customWidth="1"/>
    <col min="33" max="33" width="10.85546875" bestFit="1" customWidth="1"/>
    <col min="34" max="34" width="26.7109375" bestFit="1" customWidth="1"/>
    <col min="35" max="35" width="15.28515625" bestFit="1" customWidth="1"/>
    <col min="36" max="36" width="10.85546875" bestFit="1" customWidth="1"/>
  </cols>
  <sheetData>
    <row r="1" spans="1:40">
      <c r="A1" t="s">
        <v>109</v>
      </c>
      <c r="B1" t="s">
        <v>4</v>
      </c>
      <c r="C1" t="s">
        <v>11</v>
      </c>
      <c r="D1" t="s">
        <v>7</v>
      </c>
      <c r="E1" t="s">
        <v>177</v>
      </c>
      <c r="F1" t="s">
        <v>8</v>
      </c>
      <c r="G1" t="s">
        <v>178</v>
      </c>
      <c r="H1" t="s">
        <v>9</v>
      </c>
      <c r="I1" t="s">
        <v>10</v>
      </c>
      <c r="J1" t="s">
        <v>34</v>
      </c>
      <c r="K1" t="s">
        <v>287</v>
      </c>
      <c r="AL1" t="s">
        <v>37</v>
      </c>
      <c r="AN1" t="s">
        <v>40</v>
      </c>
    </row>
    <row r="2" spans="1:40">
      <c r="AL2" t="s">
        <v>38</v>
      </c>
      <c r="AM2" t="s">
        <v>39</v>
      </c>
      <c r="AN2">
        <v>2</v>
      </c>
    </row>
    <row r="3" spans="1:40">
      <c r="A3" t="s">
        <v>0</v>
      </c>
      <c r="B3" t="s">
        <v>2</v>
      </c>
      <c r="F3" t="s">
        <v>15</v>
      </c>
      <c r="G3" t="s">
        <v>2</v>
      </c>
      <c r="J3" t="s">
        <v>155</v>
      </c>
      <c r="K3" t="s">
        <v>2</v>
      </c>
      <c r="N3" t="s">
        <v>111</v>
      </c>
      <c r="O3" t="s">
        <v>2</v>
      </c>
      <c r="R3" t="s">
        <v>179</v>
      </c>
      <c r="S3" t="s">
        <v>2</v>
      </c>
      <c r="V3" t="s">
        <v>180</v>
      </c>
      <c r="W3" t="s">
        <v>2</v>
      </c>
      <c r="Z3" t="s">
        <v>181</v>
      </c>
      <c r="AA3" t="s">
        <v>2</v>
      </c>
      <c r="AD3" t="s">
        <v>182</v>
      </c>
      <c r="AE3" t="s">
        <v>2</v>
      </c>
      <c r="AH3" t="s">
        <v>183</v>
      </c>
      <c r="AI3" t="s">
        <v>2</v>
      </c>
      <c r="AL3" t="s">
        <v>41</v>
      </c>
      <c r="AM3" t="s">
        <v>44</v>
      </c>
    </row>
    <row r="4" spans="1:40" ht="15.75" thickBot="1">
      <c r="A4" t="s">
        <v>1</v>
      </c>
      <c r="B4">
        <v>-1638.753436</v>
      </c>
      <c r="F4" t="s">
        <v>1</v>
      </c>
      <c r="G4">
        <v>-1101.5258040000001</v>
      </c>
      <c r="J4" t="s">
        <v>1</v>
      </c>
      <c r="K4">
        <v>-828.83097999999995</v>
      </c>
      <c r="N4" t="s">
        <v>1</v>
      </c>
      <c r="O4">
        <v>-786.023506</v>
      </c>
      <c r="R4" t="s">
        <v>1</v>
      </c>
      <c r="S4">
        <v>-637.38129000000004</v>
      </c>
      <c r="V4" t="s">
        <v>1</v>
      </c>
      <c r="W4">
        <v>-481.59944200000001</v>
      </c>
      <c r="Z4" t="s">
        <v>1</v>
      </c>
      <c r="AA4">
        <v>-413.76494000000002</v>
      </c>
      <c r="AD4" t="s">
        <v>1</v>
      </c>
      <c r="AE4">
        <v>-341.13772899999998</v>
      </c>
      <c r="AH4" t="s">
        <v>1</v>
      </c>
      <c r="AI4">
        <v>-121.75492800000001</v>
      </c>
      <c r="AL4" t="s">
        <v>41</v>
      </c>
      <c r="AM4" t="s">
        <v>45</v>
      </c>
      <c r="AN4">
        <v>8</v>
      </c>
    </row>
    <row r="5" spans="1:40" ht="15.75" thickBot="1">
      <c r="A5" s="10" t="s">
        <v>35</v>
      </c>
      <c r="F5" s="10" t="s">
        <v>35</v>
      </c>
      <c r="J5" s="10" t="s">
        <v>35</v>
      </c>
      <c r="N5" s="10" t="s">
        <v>35</v>
      </c>
      <c r="R5" s="10" t="s">
        <v>35</v>
      </c>
      <c r="V5" s="10" t="s">
        <v>35</v>
      </c>
      <c r="Z5" s="10" t="s">
        <v>35</v>
      </c>
      <c r="AD5" s="10" t="s">
        <v>35</v>
      </c>
      <c r="AH5" s="10" t="s">
        <v>35</v>
      </c>
      <c r="AL5" t="s">
        <v>46</v>
      </c>
      <c r="AM5" t="s">
        <v>47</v>
      </c>
    </row>
    <row r="6" spans="1:40">
      <c r="A6" s="12" t="s">
        <v>18</v>
      </c>
      <c r="B6" s="2"/>
      <c r="C6" s="3" t="s">
        <v>14</v>
      </c>
      <c r="F6" s="12" t="s">
        <v>29</v>
      </c>
      <c r="G6" s="2"/>
      <c r="H6" s="3" t="s">
        <v>14</v>
      </c>
      <c r="J6" s="12" t="s">
        <v>51</v>
      </c>
      <c r="K6" s="2"/>
      <c r="L6" s="3" t="s">
        <v>14</v>
      </c>
      <c r="N6" s="12" t="s">
        <v>51</v>
      </c>
      <c r="O6" s="2"/>
      <c r="P6" s="3" t="s">
        <v>14</v>
      </c>
      <c r="R6" s="1" t="s">
        <v>51</v>
      </c>
      <c r="S6" s="2"/>
      <c r="T6" s="3" t="s">
        <v>14</v>
      </c>
      <c r="V6" s="1" t="s">
        <v>47</v>
      </c>
      <c r="W6" s="2"/>
      <c r="X6" s="3" t="s">
        <v>14</v>
      </c>
      <c r="Z6" s="1" t="s">
        <v>47</v>
      </c>
      <c r="AA6" s="2"/>
      <c r="AB6" s="3" t="s">
        <v>14</v>
      </c>
      <c r="AD6" s="1" t="s">
        <v>47</v>
      </c>
      <c r="AE6" s="2"/>
      <c r="AF6" s="3" t="s">
        <v>14</v>
      </c>
      <c r="AH6" s="1" t="s">
        <v>44</v>
      </c>
      <c r="AI6" s="2"/>
      <c r="AJ6" s="3" t="s">
        <v>14</v>
      </c>
      <c r="AL6" t="s">
        <v>46</v>
      </c>
      <c r="AM6" t="s">
        <v>48</v>
      </c>
    </row>
    <row r="7" spans="1:40">
      <c r="A7" s="13" t="s">
        <v>58</v>
      </c>
      <c r="B7" s="5">
        <v>-1628.992133</v>
      </c>
      <c r="C7" s="6">
        <f>B4-B7</f>
        <v>-9.7613029999999981</v>
      </c>
      <c r="F7" s="13" t="s">
        <v>88</v>
      </c>
      <c r="G7" s="5">
        <v>-1093.3177479999999</v>
      </c>
      <c r="H7" s="6">
        <f>G4-G7</f>
        <v>-8.2080560000001697</v>
      </c>
      <c r="J7" s="13" t="s">
        <v>156</v>
      </c>
      <c r="K7" s="5">
        <v>-805.07532400000002</v>
      </c>
      <c r="L7" s="6">
        <f>K4-K7</f>
        <v>-23.755655999999931</v>
      </c>
      <c r="N7" s="13" t="s">
        <v>132</v>
      </c>
      <c r="O7" s="5">
        <v>-767.053181</v>
      </c>
      <c r="P7" s="6">
        <f>O4-O7</f>
        <v>-18.970325000000003</v>
      </c>
      <c r="R7" s="4" t="s">
        <v>184</v>
      </c>
      <c r="S7" s="5">
        <v>-624.16941299999996</v>
      </c>
      <c r="T7" s="6">
        <f>S4-S7</f>
        <v>-13.211877000000072</v>
      </c>
      <c r="U7" s="16"/>
      <c r="V7" s="4" t="s">
        <v>228</v>
      </c>
      <c r="W7" s="5">
        <v>-457.06039399999997</v>
      </c>
      <c r="X7" s="6">
        <f>W4-W7</f>
        <v>-24.539048000000037</v>
      </c>
      <c r="Z7" s="4" t="s">
        <v>231</v>
      </c>
      <c r="AA7" s="5">
        <v>-395.71807899999999</v>
      </c>
      <c r="AB7" s="6">
        <f>AA4-AA7</f>
        <v>-18.046861000000035</v>
      </c>
      <c r="AD7" s="4" t="s">
        <v>220</v>
      </c>
      <c r="AE7" s="5">
        <v>-321.45256899999998</v>
      </c>
      <c r="AF7" s="6">
        <f>AE4-AE7</f>
        <v>-19.685159999999996</v>
      </c>
      <c r="AH7" s="4" t="s">
        <v>249</v>
      </c>
      <c r="AI7" s="5">
        <v>-104.055094</v>
      </c>
      <c r="AJ7" s="6">
        <f>AI4-AI7</f>
        <v>-17.69983400000001</v>
      </c>
      <c r="AL7" t="s">
        <v>46</v>
      </c>
      <c r="AM7" t="s">
        <v>49</v>
      </c>
      <c r="AN7">
        <v>20</v>
      </c>
    </row>
    <row r="8" spans="1:40">
      <c r="A8" s="13" t="s">
        <v>13</v>
      </c>
      <c r="B8" s="5"/>
      <c r="C8" s="6"/>
      <c r="F8" s="13" t="s">
        <v>30</v>
      </c>
      <c r="G8" s="5"/>
      <c r="H8" s="6"/>
      <c r="J8" s="13" t="s">
        <v>42</v>
      </c>
      <c r="K8" s="5"/>
      <c r="L8" s="6"/>
      <c r="N8" s="13" t="s">
        <v>42</v>
      </c>
      <c r="O8" s="5"/>
      <c r="P8" s="6"/>
      <c r="R8" s="4" t="s">
        <v>42</v>
      </c>
      <c r="S8" s="5"/>
      <c r="T8" s="6"/>
      <c r="V8" s="4" t="s">
        <v>48</v>
      </c>
      <c r="W8" s="5"/>
      <c r="X8" s="6"/>
      <c r="Z8" s="4" t="s">
        <v>48</v>
      </c>
      <c r="AA8" s="5"/>
      <c r="AB8" s="6"/>
      <c r="AD8" s="4" t="s">
        <v>48</v>
      </c>
      <c r="AE8" s="5"/>
      <c r="AF8" s="6"/>
      <c r="AH8" s="4" t="s">
        <v>45</v>
      </c>
      <c r="AI8" s="5"/>
      <c r="AJ8" s="6"/>
      <c r="AL8" t="s">
        <v>50</v>
      </c>
      <c r="AM8" t="s">
        <v>51</v>
      </c>
    </row>
    <row r="9" spans="1:40">
      <c r="A9" s="13" t="s">
        <v>59</v>
      </c>
      <c r="B9" s="5">
        <v>-1628.8055489999999</v>
      </c>
      <c r="C9" s="6">
        <f>B4-B9</f>
        <v>-9.947887000000037</v>
      </c>
      <c r="F9" s="13" t="s">
        <v>89</v>
      </c>
      <c r="G9" s="5">
        <v>-1092.209572</v>
      </c>
      <c r="H9" s="6">
        <f>G4-G9</f>
        <v>-9.3162320000001273</v>
      </c>
      <c r="J9" s="13" t="s">
        <v>157</v>
      </c>
      <c r="K9" s="5">
        <v>-809.42062099999998</v>
      </c>
      <c r="L9" s="6">
        <f>K4-K9</f>
        <v>-19.410358999999971</v>
      </c>
      <c r="N9" s="13" t="s">
        <v>133</v>
      </c>
      <c r="O9" s="5">
        <v>-770.61404800000003</v>
      </c>
      <c r="P9" s="6">
        <f>O4-O9</f>
        <v>-15.409457999999972</v>
      </c>
      <c r="R9" s="4" t="s">
        <v>263</v>
      </c>
      <c r="S9" s="5">
        <v>-627.13703399999997</v>
      </c>
      <c r="T9" s="6">
        <f>S4-S9</f>
        <v>-10.244256000000064</v>
      </c>
      <c r="U9" s="16" t="s">
        <v>293</v>
      </c>
      <c r="V9" s="4" t="s">
        <v>229</v>
      </c>
      <c r="W9" s="5">
        <v>-460.14067699999998</v>
      </c>
      <c r="X9" s="6">
        <f>W4-W9</f>
        <v>-21.458765000000028</v>
      </c>
      <c r="Z9" s="4" t="s">
        <v>232</v>
      </c>
      <c r="AA9" s="5">
        <v>-398.17911900000001</v>
      </c>
      <c r="AB9" s="6">
        <f>AA4-AA9</f>
        <v>-15.58582100000001</v>
      </c>
      <c r="AD9" s="4" t="s">
        <v>222</v>
      </c>
      <c r="AE9" s="5">
        <v>-325.01344599999999</v>
      </c>
      <c r="AF9" s="6">
        <f>AE4-AE9</f>
        <v>-16.124282999999991</v>
      </c>
      <c r="AH9" s="4" t="s">
        <v>250</v>
      </c>
      <c r="AI9" s="5">
        <v>-109.96366</v>
      </c>
      <c r="AJ9" s="6">
        <f>AI4-AI9</f>
        <v>-11.791268000000002</v>
      </c>
      <c r="AL9" t="s">
        <v>50</v>
      </c>
      <c r="AM9" t="s">
        <v>42</v>
      </c>
    </row>
    <row r="10" spans="1:40">
      <c r="A10" s="13" t="s">
        <v>20</v>
      </c>
      <c r="B10" s="5"/>
      <c r="C10" s="6"/>
      <c r="F10" s="13" t="s">
        <v>31</v>
      </c>
      <c r="G10" s="5"/>
      <c r="H10" s="6"/>
      <c r="J10" s="13" t="s">
        <v>52</v>
      </c>
      <c r="K10" s="5"/>
      <c r="L10" s="6"/>
      <c r="N10" s="13" t="s">
        <v>52</v>
      </c>
      <c r="O10" s="5"/>
      <c r="P10" s="6"/>
      <c r="R10" s="4" t="s">
        <v>52</v>
      </c>
      <c r="S10" s="5"/>
      <c r="T10" s="6"/>
      <c r="V10" s="4" t="s">
        <v>49</v>
      </c>
      <c r="W10" s="5"/>
      <c r="X10" s="6"/>
      <c r="Z10" s="4" t="s">
        <v>49</v>
      </c>
      <c r="AA10" s="5"/>
      <c r="AB10" s="6"/>
      <c r="AD10" s="4" t="s">
        <v>49</v>
      </c>
      <c r="AE10" s="5"/>
      <c r="AF10" s="6"/>
      <c r="AH10" s="4" t="s">
        <v>47</v>
      </c>
      <c r="AI10" s="5"/>
      <c r="AJ10" s="6" t="s">
        <v>28</v>
      </c>
      <c r="AL10" t="s">
        <v>50</v>
      </c>
      <c r="AM10" t="s">
        <v>52</v>
      </c>
    </row>
    <row r="11" spans="1:40">
      <c r="A11" s="13" t="s">
        <v>60</v>
      </c>
      <c r="B11" s="5">
        <v>-1631.050107</v>
      </c>
      <c r="C11" s="6">
        <f>B4-B11</f>
        <v>-7.7033289999999397</v>
      </c>
      <c r="F11" s="13" t="s">
        <v>90</v>
      </c>
      <c r="G11" s="5">
        <v>-1092.192722</v>
      </c>
      <c r="H11" s="6">
        <f>G4-G11</f>
        <v>-9.333082000000104</v>
      </c>
      <c r="I11" s="16" t="s">
        <v>289</v>
      </c>
      <c r="J11" s="13" t="s">
        <v>158</v>
      </c>
      <c r="K11" s="5">
        <v>-809.50692400000003</v>
      </c>
      <c r="L11" s="6">
        <f>K4-K11</f>
        <v>-19.324055999999928</v>
      </c>
      <c r="N11" s="13" t="s">
        <v>134</v>
      </c>
      <c r="O11" s="5">
        <v>-771.98357299999998</v>
      </c>
      <c r="P11" s="6">
        <f>O4-O11</f>
        <v>-14.039933000000019</v>
      </c>
      <c r="R11" s="4" t="s">
        <v>264</v>
      </c>
      <c r="S11" s="5">
        <v>-629.93465100000003</v>
      </c>
      <c r="T11" s="6">
        <f>S4-S11</f>
        <v>-7.4466390000000047</v>
      </c>
      <c r="U11" s="16"/>
      <c r="V11" s="4" t="s">
        <v>200</v>
      </c>
      <c r="W11" s="5">
        <v>-461.38314500000001</v>
      </c>
      <c r="X11" s="6">
        <f>W4-W11</f>
        <v>-20.216296999999997</v>
      </c>
      <c r="Z11" s="4" t="s">
        <v>230</v>
      </c>
      <c r="AA11" s="5">
        <v>-400.69878499999999</v>
      </c>
      <c r="AB11" s="6">
        <f>AA4-AA11</f>
        <v>-13.066155000000037</v>
      </c>
      <c r="AD11" s="4" t="s">
        <v>219</v>
      </c>
      <c r="AE11" s="5">
        <v>-327.04918300000003</v>
      </c>
      <c r="AF11" s="6">
        <f>AE4-AE11</f>
        <v>-14.088545999999951</v>
      </c>
      <c r="AH11" s="4" t="s">
        <v>251</v>
      </c>
      <c r="AI11" s="5">
        <v>-128.77587500000001</v>
      </c>
      <c r="AJ11" s="6">
        <f>AI11-AI4</f>
        <v>-7.0209470000000067</v>
      </c>
      <c r="AL11" t="s">
        <v>50</v>
      </c>
      <c r="AM11" t="s">
        <v>43</v>
      </c>
      <c r="AN11">
        <v>40</v>
      </c>
    </row>
    <row r="12" spans="1:40">
      <c r="A12" s="13" t="s">
        <v>19</v>
      </c>
      <c r="B12" s="5"/>
      <c r="C12" s="6"/>
      <c r="F12" s="13" t="s">
        <v>32</v>
      </c>
      <c r="G12" s="5"/>
      <c r="H12" s="6"/>
      <c r="J12" s="13" t="s">
        <v>43</v>
      </c>
      <c r="K12" s="5"/>
      <c r="L12" s="6"/>
      <c r="N12" s="13" t="s">
        <v>43</v>
      </c>
      <c r="O12" s="5"/>
      <c r="P12" s="6"/>
      <c r="R12" s="4" t="s">
        <v>43</v>
      </c>
      <c r="S12" s="5"/>
      <c r="T12" s="6"/>
      <c r="V12" s="4" t="s">
        <v>51</v>
      </c>
      <c r="W12" s="5"/>
      <c r="X12" s="6"/>
      <c r="Z12" s="4" t="s">
        <v>51</v>
      </c>
      <c r="AA12" s="5"/>
      <c r="AB12" s="6"/>
      <c r="AD12" s="4" t="s">
        <v>51</v>
      </c>
      <c r="AE12" s="5"/>
      <c r="AF12" s="6" t="s">
        <v>28</v>
      </c>
      <c r="AH12" s="4" t="s">
        <v>48</v>
      </c>
      <c r="AI12" s="5"/>
      <c r="AJ12" s="6"/>
      <c r="AL12" t="s">
        <v>54</v>
      </c>
      <c r="AM12" t="s">
        <v>53</v>
      </c>
      <c r="AN12">
        <v>50</v>
      </c>
    </row>
    <row r="13" spans="1:40">
      <c r="A13" s="13" t="s">
        <v>61</v>
      </c>
      <c r="B13" s="5">
        <v>-1631.0077699999999</v>
      </c>
      <c r="C13" s="6">
        <f>B4-B13</f>
        <v>-7.7456660000000284</v>
      </c>
      <c r="F13" s="13" t="s">
        <v>91</v>
      </c>
      <c r="G13" s="5">
        <v>-1092.203996</v>
      </c>
      <c r="H13" s="6">
        <f>G4-G13</f>
        <v>-9.3218080000001464</v>
      </c>
      <c r="I13" s="16" t="s">
        <v>272</v>
      </c>
      <c r="J13" s="13" t="s">
        <v>159</v>
      </c>
      <c r="K13" s="5">
        <v>-809.42824299999995</v>
      </c>
      <c r="L13" s="6">
        <f>K4-K13</f>
        <v>-19.402737000000002</v>
      </c>
      <c r="M13" s="16" t="s">
        <v>269</v>
      </c>
      <c r="N13" s="13" t="s">
        <v>135</v>
      </c>
      <c r="O13" s="5">
        <v>-772.19082200000003</v>
      </c>
      <c r="P13" s="6">
        <f>O4-O13</f>
        <v>-13.832683999999972</v>
      </c>
      <c r="Q13" s="15" t="s">
        <v>292</v>
      </c>
      <c r="R13" s="4" t="s">
        <v>187</v>
      </c>
      <c r="S13" s="5">
        <v>-629.38416700000005</v>
      </c>
      <c r="T13" s="6">
        <f>S4-S13</f>
        <v>-7.9971229999999878</v>
      </c>
      <c r="V13" s="4" t="s">
        <v>201</v>
      </c>
      <c r="W13" s="5">
        <v>-466.93776600000001</v>
      </c>
      <c r="X13" s="6">
        <f>W4-W13</f>
        <v>-14.661676</v>
      </c>
      <c r="Z13" s="4" t="s">
        <v>206</v>
      </c>
      <c r="AA13" s="5">
        <v>-405.31301200000001</v>
      </c>
      <c r="AB13" s="6">
        <f>AA4-AA13</f>
        <v>-8.4519280000000094</v>
      </c>
      <c r="AD13" s="4" t="s">
        <v>278</v>
      </c>
      <c r="AE13" s="5">
        <v>-351.260964</v>
      </c>
      <c r="AF13" s="6">
        <f>AE13-AE4</f>
        <v>-10.123235000000022</v>
      </c>
      <c r="AH13" s="4" t="s">
        <v>252</v>
      </c>
      <c r="AI13" s="5">
        <v>-125.890978</v>
      </c>
      <c r="AJ13" s="6">
        <f>AI13-AI4</f>
        <v>-4.1360499999999973</v>
      </c>
      <c r="AL13" t="s">
        <v>54</v>
      </c>
      <c r="AM13" t="s">
        <v>29</v>
      </c>
    </row>
    <row r="14" spans="1:40">
      <c r="A14" s="13" t="s">
        <v>16</v>
      </c>
      <c r="B14" s="5"/>
      <c r="C14" s="6"/>
      <c r="F14" s="13" t="s">
        <v>33</v>
      </c>
      <c r="G14" s="5"/>
      <c r="H14" s="6"/>
      <c r="J14" s="13" t="s">
        <v>53</v>
      </c>
      <c r="K14" s="5"/>
      <c r="L14" s="6"/>
      <c r="N14" s="13" t="s">
        <v>53</v>
      </c>
      <c r="O14" s="5"/>
      <c r="P14" s="6"/>
      <c r="R14" s="4" t="s">
        <v>53</v>
      </c>
      <c r="S14" s="5"/>
      <c r="T14" s="6"/>
      <c r="V14" s="4" t="s">
        <v>42</v>
      </c>
      <c r="W14" s="5"/>
      <c r="X14" s="6" t="s">
        <v>28</v>
      </c>
      <c r="Z14" s="4" t="s">
        <v>42</v>
      </c>
      <c r="AA14" s="5"/>
      <c r="AB14" s="6" t="s">
        <v>28</v>
      </c>
      <c r="AD14" s="4" t="s">
        <v>42</v>
      </c>
      <c r="AE14" s="5"/>
      <c r="AF14" s="6"/>
      <c r="AH14" s="4" t="s">
        <v>49</v>
      </c>
      <c r="AI14" s="5"/>
      <c r="AJ14" s="6"/>
      <c r="AL14" t="s">
        <v>54</v>
      </c>
      <c r="AM14" t="s">
        <v>30</v>
      </c>
    </row>
    <row r="15" spans="1:40">
      <c r="A15" s="13" t="s">
        <v>62</v>
      </c>
      <c r="B15" s="5">
        <v>-1631.8428220000001</v>
      </c>
      <c r="C15" s="6">
        <f>B4-B15</f>
        <v>-6.9106139999998959</v>
      </c>
      <c r="D15" s="11" t="s">
        <v>64</v>
      </c>
      <c r="F15" s="13" t="s">
        <v>92</v>
      </c>
      <c r="G15" s="5">
        <v>-1095.4259219999999</v>
      </c>
      <c r="H15" s="6">
        <f>G4-G15</f>
        <v>-6.099882000000207</v>
      </c>
      <c r="J15" s="13" t="s">
        <v>160</v>
      </c>
      <c r="K15" s="5">
        <v>-813.30006000000003</v>
      </c>
      <c r="L15" s="6">
        <f>K4-K15</f>
        <v>-15.530919999999924</v>
      </c>
      <c r="N15" s="13" t="s">
        <v>136</v>
      </c>
      <c r="O15" s="5">
        <v>-775.408008</v>
      </c>
      <c r="P15" s="6">
        <f>O4-O15</f>
        <v>-10.615498000000002</v>
      </c>
      <c r="R15" s="4" t="s">
        <v>188</v>
      </c>
      <c r="S15" s="5">
        <v>-633.09166600000003</v>
      </c>
      <c r="T15" s="6">
        <f>S4-S15</f>
        <v>-4.2896240000000034</v>
      </c>
      <c r="V15" s="4" t="s">
        <v>202</v>
      </c>
      <c r="W15" s="5">
        <v>-493.64338299999997</v>
      </c>
      <c r="X15" s="6">
        <f>W15-W4</f>
        <v>-12.043940999999961</v>
      </c>
      <c r="Z15" s="4" t="s">
        <v>207</v>
      </c>
      <c r="AA15" s="5">
        <v>-419.75079699999998</v>
      </c>
      <c r="AB15" s="6">
        <f>AA15-AA4</f>
        <v>-5.9858569999999531</v>
      </c>
      <c r="AD15" s="4" t="s">
        <v>233</v>
      </c>
      <c r="AE15" s="5">
        <v>-347.09449699999999</v>
      </c>
      <c r="AF15" s="6">
        <f>AE15-AE4</f>
        <v>-5.9567680000000109</v>
      </c>
      <c r="AH15" s="4" t="s">
        <v>253</v>
      </c>
      <c r="AI15" s="5">
        <v>-122.717214</v>
      </c>
      <c r="AJ15" s="6">
        <f>AI15-AI4</f>
        <v>-0.96228599999999176</v>
      </c>
      <c r="AL15" t="s">
        <v>54</v>
      </c>
      <c r="AM15" t="s">
        <v>31</v>
      </c>
    </row>
    <row r="16" spans="1:40">
      <c r="A16" s="13" t="s">
        <v>17</v>
      </c>
      <c r="B16" s="5"/>
      <c r="C16" s="6"/>
      <c r="F16" s="13" t="s">
        <v>18</v>
      </c>
      <c r="G16" s="5"/>
      <c r="H16" s="6" t="s">
        <v>28</v>
      </c>
      <c r="J16" s="13" t="s">
        <v>29</v>
      </c>
      <c r="K16" s="5"/>
      <c r="L16" s="6" t="s">
        <v>28</v>
      </c>
      <c r="N16" s="13" t="s">
        <v>29</v>
      </c>
      <c r="O16" s="5"/>
      <c r="P16" s="6" t="s">
        <v>28</v>
      </c>
      <c r="R16" s="4" t="s">
        <v>29</v>
      </c>
      <c r="S16" s="5"/>
      <c r="T16" s="6" t="s">
        <v>28</v>
      </c>
      <c r="V16" s="4" t="s">
        <v>52</v>
      </c>
      <c r="W16" s="5"/>
      <c r="X16" s="6"/>
      <c r="Z16" s="4" t="s">
        <v>52</v>
      </c>
      <c r="AA16" s="5"/>
      <c r="AB16" s="6"/>
      <c r="AD16" s="4" t="s">
        <v>52</v>
      </c>
      <c r="AE16" s="5"/>
      <c r="AF16" s="6"/>
      <c r="AH16" s="4" t="s">
        <v>51</v>
      </c>
      <c r="AI16" s="5"/>
      <c r="AJ16" s="6"/>
      <c r="AL16" t="s">
        <v>54</v>
      </c>
      <c r="AM16" t="s">
        <v>32</v>
      </c>
    </row>
    <row r="17" spans="1:40" ht="15.75" thickBot="1">
      <c r="A17" s="13" t="s">
        <v>63</v>
      </c>
      <c r="B17" s="5">
        <v>-1630.5426629999999</v>
      </c>
      <c r="C17" s="6">
        <f>B4-B17</f>
        <v>-8.2107730000000174</v>
      </c>
      <c r="F17" s="13" t="s">
        <v>93</v>
      </c>
      <c r="G17" s="5">
        <v>-1101.9547580000001</v>
      </c>
      <c r="H17" s="6">
        <f>G17-G4</f>
        <v>-0.42895399999997608</v>
      </c>
      <c r="J17" s="13" t="s">
        <v>161</v>
      </c>
      <c r="K17" s="5">
        <v>-839.35916899999995</v>
      </c>
      <c r="L17" s="6">
        <f>K17-K4</f>
        <v>-10.528188999999998</v>
      </c>
      <c r="N17" s="13" t="s">
        <v>138</v>
      </c>
      <c r="O17" s="5">
        <v>-790.89130299999999</v>
      </c>
      <c r="P17" s="6">
        <f>O17-O4</f>
        <v>-4.8677969999999959</v>
      </c>
      <c r="R17" s="4" t="s">
        <v>265</v>
      </c>
      <c r="S17" s="5">
        <v>-635.87743899999998</v>
      </c>
      <c r="T17" s="6">
        <f>S17-S4</f>
        <v>1.5038510000000542</v>
      </c>
      <c r="U17" s="16"/>
      <c r="V17" s="4" t="s">
        <v>203</v>
      </c>
      <c r="W17" s="5">
        <v>-491.18197800000002</v>
      </c>
      <c r="X17" s="6">
        <f>W17-W4</f>
        <v>-9.5825360000000046</v>
      </c>
      <c r="Z17" s="4" t="s">
        <v>208</v>
      </c>
      <c r="AA17" s="5">
        <v>-415.475979</v>
      </c>
      <c r="AB17" s="6">
        <f>AA17-AA4</f>
        <v>-1.7110389999999711</v>
      </c>
      <c r="AD17" s="4" t="s">
        <v>234</v>
      </c>
      <c r="AE17" s="5">
        <v>-344.19376599999998</v>
      </c>
      <c r="AF17" s="6">
        <f>AE17-AE4</f>
        <v>-3.0560370000000034</v>
      </c>
      <c r="AH17" s="7" t="s">
        <v>254</v>
      </c>
      <c r="AI17" s="8">
        <v>-117.101349</v>
      </c>
      <c r="AJ17" s="9">
        <f>AI17-AI4</f>
        <v>4.6535790000000077</v>
      </c>
      <c r="AL17" t="s">
        <v>55</v>
      </c>
      <c r="AM17" t="s">
        <v>33</v>
      </c>
      <c r="AN17">
        <v>82</v>
      </c>
    </row>
    <row r="18" spans="1:40" ht="15.75" thickBot="1">
      <c r="A18" s="13" t="s">
        <v>21</v>
      </c>
      <c r="B18" s="5"/>
      <c r="C18" s="6" t="s">
        <v>28</v>
      </c>
      <c r="F18" s="13" t="s">
        <v>13</v>
      </c>
      <c r="G18" s="5"/>
      <c r="H18" s="6"/>
      <c r="J18" s="13" t="s">
        <v>30</v>
      </c>
      <c r="K18" s="5"/>
      <c r="L18" s="6"/>
      <c r="N18" s="13" t="s">
        <v>30</v>
      </c>
      <c r="O18" s="5"/>
      <c r="P18" s="6"/>
      <c r="R18" s="4" t="s">
        <v>30</v>
      </c>
      <c r="S18" s="5"/>
      <c r="T18" s="6"/>
      <c r="V18" s="4" t="s">
        <v>43</v>
      </c>
      <c r="W18" s="5"/>
      <c r="X18" s="6"/>
      <c r="Z18" s="4" t="s">
        <v>43</v>
      </c>
      <c r="AA18" s="5"/>
      <c r="AB18" s="6"/>
      <c r="AD18" s="4" t="s">
        <v>43</v>
      </c>
      <c r="AE18" s="5"/>
      <c r="AF18" s="6"/>
      <c r="AL18" t="s">
        <v>55</v>
      </c>
      <c r="AM18" t="s">
        <v>18</v>
      </c>
    </row>
    <row r="19" spans="1:40" ht="15.75" thickBot="1">
      <c r="A19" s="13" t="s">
        <v>65</v>
      </c>
      <c r="B19" s="5">
        <v>-1643.1664820000001</v>
      </c>
      <c r="C19" s="6">
        <f>B19-B4</f>
        <v>-4.4130460000001221</v>
      </c>
      <c r="F19" s="13" t="s">
        <v>94</v>
      </c>
      <c r="G19" s="5">
        <v>-1104.7700709999999</v>
      </c>
      <c r="H19" s="6">
        <f>G19-G4</f>
        <v>-3.2442669999998088</v>
      </c>
      <c r="J19" s="13" t="s">
        <v>162</v>
      </c>
      <c r="K19" s="5">
        <v>-840.88254600000005</v>
      </c>
      <c r="L19" s="6">
        <f>K19-K4</f>
        <v>-12.051566000000093</v>
      </c>
      <c r="N19" s="13" t="s">
        <v>137</v>
      </c>
      <c r="O19" s="5">
        <v>-793.81162800000004</v>
      </c>
      <c r="P19" s="6">
        <f>O19-O4</f>
        <v>-7.788122000000044</v>
      </c>
      <c r="R19" s="4" t="s">
        <v>190</v>
      </c>
      <c r="S19" s="5">
        <v>-639.70730900000001</v>
      </c>
      <c r="T19" s="6">
        <f>S19-S4</f>
        <v>-2.3260189999999739</v>
      </c>
      <c r="U19" s="16"/>
      <c r="V19" s="4" t="s">
        <v>204</v>
      </c>
      <c r="W19" s="5">
        <v>-490.51978400000002</v>
      </c>
      <c r="X19" s="6">
        <f>W19-W4</f>
        <v>-8.9203420000000051</v>
      </c>
      <c r="Y19" t="s">
        <v>295</v>
      </c>
      <c r="Z19" s="4" t="s">
        <v>209</v>
      </c>
      <c r="AA19" s="5">
        <v>-418.15847000000002</v>
      </c>
      <c r="AB19" s="6">
        <f>AA19-AA4</f>
        <v>-4.3935299999999984</v>
      </c>
      <c r="AD19" s="4" t="s">
        <v>235</v>
      </c>
      <c r="AE19" s="5">
        <v>-347.09669100000002</v>
      </c>
      <c r="AF19" s="6">
        <f>AE19-AE4</f>
        <v>-5.9589620000000423</v>
      </c>
      <c r="AH19" s="10" t="s">
        <v>36</v>
      </c>
      <c r="AL19" t="s">
        <v>55</v>
      </c>
      <c r="AM19" t="s">
        <v>13</v>
      </c>
    </row>
    <row r="20" spans="1:40">
      <c r="A20" s="13" t="s">
        <v>24</v>
      </c>
      <c r="B20" s="5"/>
      <c r="C20" s="6"/>
      <c r="F20" s="13" t="s">
        <v>20</v>
      </c>
      <c r="G20" s="5"/>
      <c r="H20" s="6"/>
      <c r="J20" s="13" t="s">
        <v>31</v>
      </c>
      <c r="K20" s="5"/>
      <c r="L20" s="6"/>
      <c r="N20" s="13" t="s">
        <v>31</v>
      </c>
      <c r="O20" s="5"/>
      <c r="P20" s="6"/>
      <c r="R20" s="4" t="s">
        <v>31</v>
      </c>
      <c r="S20" s="5"/>
      <c r="T20" s="6"/>
      <c r="V20" s="4" t="s">
        <v>53</v>
      </c>
      <c r="W20" s="5"/>
      <c r="X20" s="6"/>
      <c r="Z20" s="4" t="s">
        <v>53</v>
      </c>
      <c r="AA20" s="5"/>
      <c r="AB20" s="6"/>
      <c r="AD20" s="4" t="s">
        <v>53</v>
      </c>
      <c r="AE20" s="5"/>
      <c r="AF20" s="6"/>
      <c r="AH20" s="1" t="s">
        <v>44</v>
      </c>
      <c r="AI20" s="2"/>
      <c r="AJ20" s="3" t="s">
        <v>14</v>
      </c>
      <c r="AL20" t="s">
        <v>55</v>
      </c>
      <c r="AM20" t="s">
        <v>20</v>
      </c>
    </row>
    <row r="21" spans="1:40" ht="15.75" thickBot="1">
      <c r="A21" s="13" t="s">
        <v>66</v>
      </c>
      <c r="B21" s="5">
        <v>-1640.5835030000001</v>
      </c>
      <c r="C21" s="6">
        <f>B21-B4</f>
        <v>-1.8300670000000991</v>
      </c>
      <c r="D21" s="16" t="s">
        <v>288</v>
      </c>
      <c r="F21" s="13" t="s">
        <v>95</v>
      </c>
      <c r="G21" s="5">
        <v>-1101.8109079999999</v>
      </c>
      <c r="H21" s="6">
        <f>G21-G4</f>
        <v>-0.28510399999981928</v>
      </c>
      <c r="I21" s="16" t="s">
        <v>283</v>
      </c>
      <c r="J21" s="13" t="s">
        <v>163</v>
      </c>
      <c r="K21" s="5">
        <v>-838.80449599999997</v>
      </c>
      <c r="L21" s="6">
        <f>K21-K4</f>
        <v>-9.9735160000000178</v>
      </c>
      <c r="N21" s="13" t="s">
        <v>139</v>
      </c>
      <c r="O21" s="5">
        <v>-790.69250999999997</v>
      </c>
      <c r="P21" s="6">
        <f>O21-O4</f>
        <v>-4.6690039999999726</v>
      </c>
      <c r="R21" s="4" t="s">
        <v>191</v>
      </c>
      <c r="S21" s="5">
        <v>-638.12140699999998</v>
      </c>
      <c r="T21" s="6">
        <f>S21-S4</f>
        <v>-0.74011699999994107</v>
      </c>
      <c r="V21" s="7" t="s">
        <v>205</v>
      </c>
      <c r="W21" s="8">
        <v>-489.00620900000001</v>
      </c>
      <c r="X21" s="9">
        <f>W21-W4</f>
        <v>-7.4067670000000021</v>
      </c>
      <c r="Z21" s="7" t="s">
        <v>210</v>
      </c>
      <c r="AA21" s="8">
        <v>-412.70209699999998</v>
      </c>
      <c r="AB21" s="9">
        <f>AA21-AA4</f>
        <v>1.0628430000000435</v>
      </c>
      <c r="AD21" s="7" t="s">
        <v>236</v>
      </c>
      <c r="AE21" s="8">
        <v>-340.58850999999999</v>
      </c>
      <c r="AF21" s="9">
        <f>AE21-AE4</f>
        <v>0.54921899999999368</v>
      </c>
      <c r="AH21" s="4" t="s">
        <v>255</v>
      </c>
      <c r="AI21" s="5">
        <v>-106.991091</v>
      </c>
      <c r="AJ21" s="6">
        <f>AI4-AI21</f>
        <v>-14.763837000000009</v>
      </c>
      <c r="AL21" t="s">
        <v>55</v>
      </c>
      <c r="AM21" t="s">
        <v>19</v>
      </c>
    </row>
    <row r="22" spans="1:40" ht="15.75" thickBot="1">
      <c r="A22" s="13" t="s">
        <v>23</v>
      </c>
      <c r="B22" s="5"/>
      <c r="C22" s="6"/>
      <c r="F22" s="13" t="s">
        <v>19</v>
      </c>
      <c r="G22" s="5"/>
      <c r="H22" s="6"/>
      <c r="J22" s="13" t="s">
        <v>32</v>
      </c>
      <c r="K22" s="5"/>
      <c r="L22" s="6"/>
      <c r="N22" s="13" t="s">
        <v>32</v>
      </c>
      <c r="O22" s="5"/>
      <c r="P22" s="6"/>
      <c r="R22" s="4" t="s">
        <v>32</v>
      </c>
      <c r="S22" s="5"/>
      <c r="T22" s="6"/>
      <c r="AH22" s="4" t="s">
        <v>45</v>
      </c>
      <c r="AI22" s="5"/>
      <c r="AJ22" s="6"/>
      <c r="AL22" t="s">
        <v>55</v>
      </c>
      <c r="AM22" t="s">
        <v>16</v>
      </c>
    </row>
    <row r="23" spans="1:40" ht="15.75" thickBot="1">
      <c r="A23" s="13" t="s">
        <v>67</v>
      </c>
      <c r="B23" s="5">
        <v>-1641.740227</v>
      </c>
      <c r="C23" s="6">
        <f>B23-B4</f>
        <v>-2.9867910000000393</v>
      </c>
      <c r="F23" s="13" t="s">
        <v>96</v>
      </c>
      <c r="G23" s="5">
        <v>-1101.827505</v>
      </c>
      <c r="H23" s="6">
        <f>G23-G4</f>
        <v>-0.30170099999986633</v>
      </c>
      <c r="I23" s="16" t="s">
        <v>284</v>
      </c>
      <c r="J23" s="13" t="s">
        <v>164</v>
      </c>
      <c r="K23" s="5">
        <v>-838.34379300000001</v>
      </c>
      <c r="L23" s="6">
        <f>K23-K4</f>
        <v>-9.512813000000051</v>
      </c>
      <c r="N23" s="13" t="s">
        <v>140</v>
      </c>
      <c r="O23" s="5">
        <v>-791.82031700000005</v>
      </c>
      <c r="P23" s="6">
        <f>O23-O4</f>
        <v>-5.7968110000000479</v>
      </c>
      <c r="R23" s="4" t="s">
        <v>266</v>
      </c>
      <c r="S23" s="5">
        <v>-638.96912399999997</v>
      </c>
      <c r="T23" s="6">
        <f>S23-S4</f>
        <v>-1.5878339999999298</v>
      </c>
      <c r="V23" s="10" t="s">
        <v>36</v>
      </c>
      <c r="Z23" s="10" t="s">
        <v>36</v>
      </c>
      <c r="AD23" s="10" t="s">
        <v>36</v>
      </c>
      <c r="AH23" s="4" t="s">
        <v>256</v>
      </c>
      <c r="AI23" s="5">
        <v>-112.75225399999999</v>
      </c>
      <c r="AJ23" s="6">
        <f>AI4-AI23</f>
        <v>-9.0026740000000132</v>
      </c>
      <c r="AL23" t="s">
        <v>56</v>
      </c>
      <c r="AM23" t="s">
        <v>17</v>
      </c>
      <c r="AN23">
        <v>126</v>
      </c>
    </row>
    <row r="24" spans="1:40">
      <c r="A24" s="13" t="s">
        <v>25</v>
      </c>
      <c r="B24" s="5"/>
      <c r="C24" s="6"/>
      <c r="F24" s="13" t="s">
        <v>16</v>
      </c>
      <c r="G24" s="5"/>
      <c r="H24" s="6"/>
      <c r="J24" s="13" t="s">
        <v>33</v>
      </c>
      <c r="K24" s="5"/>
      <c r="L24" s="6"/>
      <c r="N24" s="13" t="s">
        <v>33</v>
      </c>
      <c r="O24" s="5"/>
      <c r="P24" s="6"/>
      <c r="R24" s="4" t="s">
        <v>33</v>
      </c>
      <c r="S24" s="5"/>
      <c r="T24" s="6"/>
      <c r="V24" s="1" t="s">
        <v>47</v>
      </c>
      <c r="W24" s="2"/>
      <c r="X24" s="3" t="s">
        <v>14</v>
      </c>
      <c r="Z24" s="1" t="s">
        <v>47</v>
      </c>
      <c r="AA24" s="2"/>
      <c r="AB24" s="3" t="s">
        <v>14</v>
      </c>
      <c r="AD24" s="1" t="s">
        <v>47</v>
      </c>
      <c r="AE24" s="2"/>
      <c r="AF24" s="3" t="s">
        <v>14</v>
      </c>
      <c r="AH24" s="4" t="s">
        <v>47</v>
      </c>
      <c r="AI24" s="5"/>
      <c r="AJ24" s="6" t="s">
        <v>28</v>
      </c>
      <c r="AL24" t="s">
        <v>56</v>
      </c>
      <c r="AM24" t="s">
        <v>21</v>
      </c>
    </row>
    <row r="25" spans="1:40" ht="15.75" thickBot="1">
      <c r="A25" s="13" t="s">
        <v>68</v>
      </c>
      <c r="B25" s="5">
        <v>-1640.6030639999999</v>
      </c>
      <c r="C25" s="6">
        <f>B25-B4</f>
        <v>-1.8496279999999388</v>
      </c>
      <c r="F25" s="13" t="s">
        <v>97</v>
      </c>
      <c r="G25" s="5">
        <v>-1101.860271</v>
      </c>
      <c r="H25" s="6">
        <f>G25-G4</f>
        <v>-0.33446699999990415</v>
      </c>
      <c r="I25" s="16" t="s">
        <v>291</v>
      </c>
      <c r="J25" s="14" t="s">
        <v>165</v>
      </c>
      <c r="K25" s="8">
        <v>-837.212086</v>
      </c>
      <c r="L25" s="9">
        <f>K25-K4</f>
        <v>-8.3811060000000452</v>
      </c>
      <c r="M25" s="16"/>
      <c r="N25" s="14" t="s">
        <v>141</v>
      </c>
      <c r="O25" s="8">
        <v>-789.11677199999997</v>
      </c>
      <c r="P25" s="9">
        <f>O25-O4</f>
        <v>-3.0932659999999714</v>
      </c>
      <c r="R25" s="7" t="s">
        <v>193</v>
      </c>
      <c r="S25" s="8">
        <v>-634.754143</v>
      </c>
      <c r="T25" s="9">
        <f>S25-S4</f>
        <v>2.6271470000000363</v>
      </c>
      <c r="V25" s="4" t="s">
        <v>224</v>
      </c>
      <c r="W25" s="5">
        <v>-466.10294199999998</v>
      </c>
      <c r="X25" s="6">
        <f>W4-W25</f>
        <v>-15.496500000000026</v>
      </c>
      <c r="Z25" s="4" t="s">
        <v>221</v>
      </c>
      <c r="AA25" s="5">
        <v>-393.19481200000001</v>
      </c>
      <c r="AB25" s="6">
        <f>AA4-AA25</f>
        <v>-20.570128000000011</v>
      </c>
      <c r="AD25" s="4" t="s">
        <v>241</v>
      </c>
      <c r="AE25" s="5">
        <v>-328.15836400000001</v>
      </c>
      <c r="AF25" s="6">
        <f>AE4-AE25</f>
        <v>-12.979364999999973</v>
      </c>
      <c r="AH25" s="4" t="s">
        <v>257</v>
      </c>
      <c r="AI25" s="5">
        <v>-125.25048</v>
      </c>
      <c r="AJ25" s="6">
        <f>AI25-AI4</f>
        <v>-3.4955519999999893</v>
      </c>
      <c r="AL25" t="s">
        <v>56</v>
      </c>
      <c r="AM25" t="s">
        <v>24</v>
      </c>
    </row>
    <row r="26" spans="1:40" ht="15.75" thickBot="1">
      <c r="A26" s="13" t="s">
        <v>26</v>
      </c>
      <c r="B26" s="5"/>
      <c r="C26" s="6"/>
      <c r="F26" s="13" t="s">
        <v>17</v>
      </c>
      <c r="G26" s="5"/>
      <c r="H26" s="6"/>
      <c r="V26" s="4" t="s">
        <v>48</v>
      </c>
      <c r="W26" s="5"/>
      <c r="X26" s="6"/>
      <c r="Z26" s="4" t="s">
        <v>48</v>
      </c>
      <c r="AA26" s="5"/>
      <c r="AB26" s="6"/>
      <c r="AD26" s="4" t="s">
        <v>48</v>
      </c>
      <c r="AE26" s="5"/>
      <c r="AF26" s="6"/>
      <c r="AH26" s="4" t="s">
        <v>48</v>
      </c>
      <c r="AI26" s="5"/>
      <c r="AJ26" s="6"/>
      <c r="AL26" t="s">
        <v>56</v>
      </c>
      <c r="AM26" t="s">
        <v>23</v>
      </c>
    </row>
    <row r="27" spans="1:40" ht="15.75" thickBot="1">
      <c r="A27" s="13" t="s">
        <v>69</v>
      </c>
      <c r="B27" s="5">
        <v>-1640.573036</v>
      </c>
      <c r="C27" s="6">
        <f>B27-B4</f>
        <v>-1.8196000000000367</v>
      </c>
      <c r="F27" s="14" t="s">
        <v>98</v>
      </c>
      <c r="G27" s="8">
        <v>-1101.1526550000001</v>
      </c>
      <c r="H27" s="9">
        <f>G27-G4</f>
        <v>0.37314900000001217</v>
      </c>
      <c r="J27" s="10" t="s">
        <v>36</v>
      </c>
      <c r="N27" s="10" t="s">
        <v>36</v>
      </c>
      <c r="R27" s="10" t="s">
        <v>36</v>
      </c>
      <c r="V27" s="4" t="s">
        <v>225</v>
      </c>
      <c r="W27" s="5">
        <v>-469.30042300000002</v>
      </c>
      <c r="X27" s="6">
        <f>W4-W27</f>
        <v>-12.299018999999987</v>
      </c>
      <c r="Z27" s="4" t="s">
        <v>223</v>
      </c>
      <c r="AA27" s="5">
        <v>-397.551986</v>
      </c>
      <c r="AB27" s="6">
        <f>AA4-AA27</f>
        <v>-16.212954000000025</v>
      </c>
      <c r="AD27" s="4" t="s">
        <v>242</v>
      </c>
      <c r="AE27" s="5">
        <v>-331.71972199999999</v>
      </c>
      <c r="AF27" s="6">
        <f>AE4-AE27</f>
        <v>-9.4180069999999887</v>
      </c>
      <c r="AH27" s="4" t="s">
        <v>258</v>
      </c>
      <c r="AI27" s="5">
        <v>-122.727452</v>
      </c>
      <c r="AJ27" s="6">
        <f>AI27-AI4</f>
        <v>-0.97252399999999284</v>
      </c>
      <c r="AL27" t="s">
        <v>56</v>
      </c>
      <c r="AM27" t="s">
        <v>25</v>
      </c>
    </row>
    <row r="28" spans="1:40" ht="15.75" thickBot="1">
      <c r="A28" s="13" t="s">
        <v>27</v>
      </c>
      <c r="B28" s="5"/>
      <c r="C28" s="6"/>
      <c r="J28" s="12" t="s">
        <v>51</v>
      </c>
      <c r="K28" s="2"/>
      <c r="L28" s="3" t="s">
        <v>14</v>
      </c>
      <c r="N28" s="12" t="s">
        <v>51</v>
      </c>
      <c r="O28" s="2"/>
      <c r="P28" s="3" t="s">
        <v>14</v>
      </c>
      <c r="R28" s="1" t="s">
        <v>47</v>
      </c>
      <c r="S28" s="2"/>
      <c r="T28" s="3" t="s">
        <v>14</v>
      </c>
      <c r="V28" s="4" t="s">
        <v>49</v>
      </c>
      <c r="W28" s="5"/>
      <c r="X28" s="6"/>
      <c r="Z28" s="4" t="s">
        <v>49</v>
      </c>
      <c r="AA28" s="5"/>
      <c r="AB28" s="6"/>
      <c r="AD28" s="4" t="s">
        <v>49</v>
      </c>
      <c r="AE28" s="5"/>
      <c r="AF28" s="6"/>
      <c r="AH28" s="4" t="s">
        <v>49</v>
      </c>
      <c r="AI28" s="5"/>
      <c r="AJ28" s="6"/>
      <c r="AL28" t="s">
        <v>56</v>
      </c>
      <c r="AM28" t="s">
        <v>26</v>
      </c>
    </row>
    <row r="29" spans="1:40" ht="15.75" thickBot="1">
      <c r="A29" s="13" t="s">
        <v>70</v>
      </c>
      <c r="B29" s="5">
        <v>-1640.3082300000001</v>
      </c>
      <c r="C29" s="6">
        <f>B29-B4</f>
        <v>-1.554794000000129</v>
      </c>
      <c r="F29" s="10" t="s">
        <v>36</v>
      </c>
      <c r="J29" s="13" t="s">
        <v>166</v>
      </c>
      <c r="K29" s="5">
        <v>-818.94649800000002</v>
      </c>
      <c r="L29" s="6">
        <f>K4-K29</f>
        <v>-9.8844819999999345</v>
      </c>
      <c r="N29" s="13" t="s">
        <v>142</v>
      </c>
      <c r="O29" s="5">
        <v>-771.00003100000004</v>
      </c>
      <c r="P29" s="6">
        <f>O4-O29</f>
        <v>-15.023474999999962</v>
      </c>
      <c r="R29" s="4" t="s">
        <v>226</v>
      </c>
      <c r="S29" s="5">
        <v>-608.32118700000001</v>
      </c>
      <c r="T29" s="6">
        <f>S4-S29</f>
        <v>-29.060103000000026</v>
      </c>
      <c r="V29" s="4" t="s">
        <v>211</v>
      </c>
      <c r="W29" s="5">
        <v>-470.31553400000001</v>
      </c>
      <c r="X29" s="6">
        <f>W4-W29</f>
        <v>-11.283907999999997</v>
      </c>
      <c r="Z29" s="4" t="s">
        <v>218</v>
      </c>
      <c r="AA29" s="5">
        <v>-398.11560800000001</v>
      </c>
      <c r="AB29" s="6">
        <f>AA4-AA29</f>
        <v>-15.649332000000015</v>
      </c>
      <c r="AD29" s="4" t="s">
        <v>243</v>
      </c>
      <c r="AE29" s="5">
        <v>-333.63776300000001</v>
      </c>
      <c r="AF29" s="6">
        <f>AE4-AE29</f>
        <v>-7.4999659999999722</v>
      </c>
      <c r="AH29" s="4" t="s">
        <v>259</v>
      </c>
      <c r="AI29" s="5">
        <v>-119.529527</v>
      </c>
      <c r="AJ29" s="6">
        <f>AI29-AI4</f>
        <v>2.2254010000000051</v>
      </c>
      <c r="AL29" t="s">
        <v>56</v>
      </c>
      <c r="AM29" t="s">
        <v>27</v>
      </c>
      <c r="AN29">
        <v>184</v>
      </c>
    </row>
    <row r="30" spans="1:40">
      <c r="A30" s="13" t="s">
        <v>22</v>
      </c>
      <c r="B30" s="5"/>
      <c r="C30" s="6"/>
      <c r="F30" s="12" t="s">
        <v>51</v>
      </c>
      <c r="G30" s="2"/>
      <c r="H30" s="3" t="s">
        <v>14</v>
      </c>
      <c r="J30" s="13" t="s">
        <v>42</v>
      </c>
      <c r="K30" s="5"/>
      <c r="L30" s="6"/>
      <c r="N30" s="13" t="s">
        <v>42</v>
      </c>
      <c r="O30" s="5"/>
      <c r="P30" s="6"/>
      <c r="R30" s="4" t="s">
        <v>48</v>
      </c>
      <c r="S30" s="5"/>
      <c r="T30" s="6"/>
      <c r="V30" s="4" t="s">
        <v>51</v>
      </c>
      <c r="W30" s="5"/>
      <c r="X30" s="6"/>
      <c r="Z30" s="4" t="s">
        <v>51</v>
      </c>
      <c r="AA30" s="5"/>
      <c r="AB30" s="6" t="s">
        <v>28</v>
      </c>
      <c r="AD30" s="4" t="s">
        <v>51</v>
      </c>
      <c r="AE30" s="5"/>
      <c r="AF30" s="6" t="s">
        <v>28</v>
      </c>
      <c r="AH30" s="4" t="s">
        <v>51</v>
      </c>
      <c r="AI30" s="5"/>
      <c r="AJ30" s="6"/>
      <c r="AL30" t="s">
        <v>57</v>
      </c>
      <c r="AM30" t="s">
        <v>22</v>
      </c>
    </row>
    <row r="31" spans="1:40" ht="15.75" thickBot="1">
      <c r="A31" s="14" t="s">
        <v>72</v>
      </c>
      <c r="B31" s="8">
        <v>-1641.2476979999999</v>
      </c>
      <c r="C31" s="9">
        <f>B31-B4</f>
        <v>-2.4942619999999351</v>
      </c>
      <c r="F31" s="13" t="s">
        <v>99</v>
      </c>
      <c r="G31" s="5">
        <v>-1079.4119599999999</v>
      </c>
      <c r="H31" s="6">
        <f>G4-G31</f>
        <v>-22.113844000000199</v>
      </c>
      <c r="J31" s="13" t="s">
        <v>167</v>
      </c>
      <c r="K31" s="5">
        <v>-823.22699</v>
      </c>
      <c r="L31" s="6">
        <f>K4-K31</f>
        <v>-5.6039899999999534</v>
      </c>
      <c r="M31" s="16" t="s">
        <v>268</v>
      </c>
      <c r="N31" s="13" t="s">
        <v>143</v>
      </c>
      <c r="O31" s="5">
        <v>-776.49132299999997</v>
      </c>
      <c r="P31" s="6">
        <f>O4-O31</f>
        <v>-9.5321830000000318</v>
      </c>
      <c r="Q31" s="16"/>
      <c r="R31" s="4" t="s">
        <v>227</v>
      </c>
      <c r="S31" s="5">
        <v>-611.75296600000001</v>
      </c>
      <c r="T31" s="6">
        <f>S4-S31</f>
        <v>-25.628324000000021</v>
      </c>
      <c r="V31" s="4" t="s">
        <v>213</v>
      </c>
      <c r="W31" s="5">
        <v>-475.78610600000002</v>
      </c>
      <c r="X31" s="6">
        <f>W4-W31</f>
        <v>-5.8133359999999925</v>
      </c>
      <c r="Z31" s="4" t="s">
        <v>279</v>
      </c>
      <c r="AA31" s="5">
        <v>-424.98093399999999</v>
      </c>
      <c r="AB31" s="6">
        <f>AA31-AA4</f>
        <v>-11.215993999999966</v>
      </c>
      <c r="AD31" s="4" t="s">
        <v>280</v>
      </c>
      <c r="AE31" s="5">
        <v>-344.18287600000002</v>
      </c>
      <c r="AF31" s="6">
        <f>AE31-AE4</f>
        <v>-3.0451470000000427</v>
      </c>
      <c r="AH31" s="7" t="s">
        <v>260</v>
      </c>
      <c r="AI31" s="8">
        <v>-114.099752</v>
      </c>
      <c r="AJ31" s="9">
        <f>AI31-AI4</f>
        <v>7.6551760000000115</v>
      </c>
    </row>
    <row r="32" spans="1:40" ht="15.75" thickBot="1">
      <c r="F32" s="13" t="s">
        <v>42</v>
      </c>
      <c r="G32" s="5"/>
      <c r="H32" s="6"/>
      <c r="J32" s="13" t="s">
        <v>52</v>
      </c>
      <c r="K32" s="5"/>
      <c r="L32" s="6"/>
      <c r="N32" s="13" t="s">
        <v>52</v>
      </c>
      <c r="O32" s="5"/>
      <c r="P32" s="6"/>
      <c r="R32" s="4" t="s">
        <v>49</v>
      </c>
      <c r="S32" s="5"/>
      <c r="T32" s="6"/>
      <c r="V32" s="4" t="s">
        <v>42</v>
      </c>
      <c r="W32" s="5"/>
      <c r="X32" s="6" t="s">
        <v>28</v>
      </c>
      <c r="Z32" s="4" t="s">
        <v>42</v>
      </c>
      <c r="AA32" s="5"/>
      <c r="AB32" s="6"/>
      <c r="AD32" s="4" t="s">
        <v>42</v>
      </c>
      <c r="AE32" s="5"/>
      <c r="AF32" s="6"/>
    </row>
    <row r="33" spans="1:32" ht="15.75" thickBot="1">
      <c r="A33" s="10" t="s">
        <v>36</v>
      </c>
      <c r="F33" s="13" t="s">
        <v>100</v>
      </c>
      <c r="G33" s="5">
        <v>-1079.3911760000001</v>
      </c>
      <c r="H33" s="6">
        <f>G4-G33</f>
        <v>-22.134628000000021</v>
      </c>
      <c r="I33" t="s">
        <v>262</v>
      </c>
      <c r="J33" s="13" t="s">
        <v>168</v>
      </c>
      <c r="K33" s="5">
        <v>-823.29589199999998</v>
      </c>
      <c r="L33" s="6">
        <f>K4-K33</f>
        <v>-5.5350879999999734</v>
      </c>
      <c r="N33" s="13" t="s">
        <v>144</v>
      </c>
      <c r="O33" s="5">
        <v>-775.77006200000005</v>
      </c>
      <c r="P33" s="6">
        <f>O4-O33</f>
        <v>-10.253443999999945</v>
      </c>
      <c r="R33" s="4" t="s">
        <v>199</v>
      </c>
      <c r="S33" s="5">
        <v>-611.25543600000003</v>
      </c>
      <c r="T33" s="6">
        <f>S4-S33</f>
        <v>-26.125854000000004</v>
      </c>
      <c r="V33" s="4" t="s">
        <v>285</v>
      </c>
      <c r="W33" s="5">
        <v>-484.319436</v>
      </c>
      <c r="X33" s="6">
        <f>W33-W4</f>
        <v>-2.7199939999999856</v>
      </c>
      <c r="Z33" s="4" t="s">
        <v>237</v>
      </c>
      <c r="AA33" s="5">
        <v>-419.047684</v>
      </c>
      <c r="AB33" s="6">
        <f>AA33-AA4</f>
        <v>-5.2827439999999797</v>
      </c>
      <c r="AD33" s="4" t="s">
        <v>244</v>
      </c>
      <c r="AE33" s="5">
        <v>-340.42637500000001</v>
      </c>
      <c r="AF33" s="6">
        <f>AE33-AE4</f>
        <v>0.71135399999997162</v>
      </c>
    </row>
    <row r="34" spans="1:32">
      <c r="A34" s="12" t="s">
        <v>29</v>
      </c>
      <c r="B34" s="2"/>
      <c r="C34" s="3" t="s">
        <v>14</v>
      </c>
      <c r="F34" s="13" t="s">
        <v>52</v>
      </c>
      <c r="G34" s="5"/>
      <c r="H34" s="6"/>
      <c r="J34" s="13" t="s">
        <v>43</v>
      </c>
      <c r="K34" s="5"/>
      <c r="L34" s="6"/>
      <c r="N34" s="13" t="s">
        <v>43</v>
      </c>
      <c r="O34" s="5"/>
      <c r="P34" s="6"/>
      <c r="R34" s="4" t="s">
        <v>51</v>
      </c>
      <c r="S34" s="5"/>
      <c r="T34" s="6"/>
      <c r="V34" s="4" t="s">
        <v>52</v>
      </c>
      <c r="W34" s="5"/>
      <c r="X34" s="6"/>
      <c r="Z34" s="4" t="s">
        <v>52</v>
      </c>
      <c r="AA34" s="5"/>
      <c r="AB34" s="6"/>
      <c r="AD34" s="4" t="s">
        <v>52</v>
      </c>
      <c r="AE34" s="5"/>
      <c r="AF34" s="6"/>
    </row>
    <row r="35" spans="1:32">
      <c r="A35" s="13" t="s">
        <v>73</v>
      </c>
      <c r="B35" s="5">
        <v>-1626.8619249999999</v>
      </c>
      <c r="C35" s="6">
        <f>B4-B35</f>
        <v>-11.891511000000037</v>
      </c>
      <c r="F35" s="13" t="s">
        <v>101</v>
      </c>
      <c r="G35" s="5">
        <v>-1082.6535260000001</v>
      </c>
      <c r="H35" s="6">
        <f>G4-G35</f>
        <v>-18.872278000000051</v>
      </c>
      <c r="J35" s="13" t="s">
        <v>169</v>
      </c>
      <c r="K35" s="5">
        <v>-823.26164400000005</v>
      </c>
      <c r="L35" s="6">
        <f>K4-K35</f>
        <v>-5.5693359999999075</v>
      </c>
      <c r="M35" s="16" t="s">
        <v>286</v>
      </c>
      <c r="N35" s="13" t="s">
        <v>145</v>
      </c>
      <c r="O35" s="5">
        <v>-777.665706</v>
      </c>
      <c r="P35" s="6">
        <f>O4-O35</f>
        <v>-8.3577999999999975</v>
      </c>
      <c r="R35" s="4" t="s">
        <v>194</v>
      </c>
      <c r="S35" s="5">
        <v>-617.38863600000002</v>
      </c>
      <c r="T35" s="6">
        <f>S4-S35</f>
        <v>-19.992654000000016</v>
      </c>
      <c r="V35" s="4" t="s">
        <v>215</v>
      </c>
      <c r="W35" s="5">
        <v>-482.134546</v>
      </c>
      <c r="X35" s="6">
        <f>W35-W4</f>
        <v>-0.53510399999998981</v>
      </c>
      <c r="Z35" s="4" t="s">
        <v>238</v>
      </c>
      <c r="AA35" s="5">
        <v>-418.07817799999998</v>
      </c>
      <c r="AB35" s="6">
        <f>AA35-AA4</f>
        <v>-4.3132379999999557</v>
      </c>
      <c r="AD35" s="4" t="s">
        <v>245</v>
      </c>
      <c r="AE35" s="5">
        <v>-337.48819900000001</v>
      </c>
      <c r="AF35" s="6">
        <f>AE35-AE4</f>
        <v>3.6495299999999702</v>
      </c>
    </row>
    <row r="36" spans="1:32">
      <c r="A36" s="13" t="s">
        <v>30</v>
      </c>
      <c r="B36" s="5"/>
      <c r="C36" s="6"/>
      <c r="F36" s="13" t="s">
        <v>43</v>
      </c>
      <c r="G36" s="5"/>
      <c r="H36" s="6"/>
      <c r="J36" s="13" t="s">
        <v>53</v>
      </c>
      <c r="K36" s="5"/>
      <c r="L36" s="6"/>
      <c r="N36" s="13" t="s">
        <v>53</v>
      </c>
      <c r="O36" s="5"/>
      <c r="P36" s="6" t="s">
        <v>28</v>
      </c>
      <c r="R36" s="4" t="s">
        <v>42</v>
      </c>
      <c r="S36" s="5"/>
      <c r="T36" s="6" t="s">
        <v>28</v>
      </c>
      <c r="V36" s="4" t="s">
        <v>43</v>
      </c>
      <c r="W36" s="5"/>
      <c r="X36" s="6"/>
      <c r="Z36" s="4" t="s">
        <v>43</v>
      </c>
      <c r="AA36" s="5"/>
      <c r="AB36" s="6"/>
      <c r="AD36" s="4" t="s">
        <v>43</v>
      </c>
      <c r="AE36" s="5"/>
      <c r="AF36" s="6"/>
    </row>
    <row r="37" spans="1:32">
      <c r="A37" s="13" t="s">
        <v>74</v>
      </c>
      <c r="B37" s="5">
        <v>-1628.925332</v>
      </c>
      <c r="C37" s="6">
        <f>B4-B37</f>
        <v>-9.8281039999999393</v>
      </c>
      <c r="F37" s="13" t="s">
        <v>102</v>
      </c>
      <c r="G37" s="5">
        <v>-1082.640956</v>
      </c>
      <c r="H37" s="6">
        <f>G4-G37</f>
        <v>-18.884848000000147</v>
      </c>
      <c r="I37" s="16" t="s">
        <v>286</v>
      </c>
      <c r="J37" s="13" t="s">
        <v>170</v>
      </c>
      <c r="K37" s="5">
        <v>-827.02626699999996</v>
      </c>
      <c r="L37" s="6">
        <f>K4-K37</f>
        <v>-1.8047129999999925</v>
      </c>
      <c r="N37" s="13" t="s">
        <v>152</v>
      </c>
      <c r="O37" s="5">
        <v>-792.10272999999995</v>
      </c>
      <c r="P37" s="6">
        <f>O37-O4</f>
        <v>-6.0792239999999538</v>
      </c>
      <c r="R37" s="4" t="s">
        <v>195</v>
      </c>
      <c r="S37" s="5">
        <v>-652.99758999999995</v>
      </c>
      <c r="T37" s="6">
        <f>S37-S4</f>
        <v>-15.61629999999991</v>
      </c>
      <c r="V37" s="4" t="s">
        <v>216</v>
      </c>
      <c r="W37" s="5">
        <v>-484.23916300000002</v>
      </c>
      <c r="X37" s="6">
        <f>W37-W4</f>
        <v>-2.6397210000000086</v>
      </c>
      <c r="Y37" t="s">
        <v>281</v>
      </c>
      <c r="Z37" s="4" t="s">
        <v>239</v>
      </c>
      <c r="AA37" s="5">
        <v>-417.33982099999997</v>
      </c>
      <c r="AB37" s="6">
        <f>AA37-AA4</f>
        <v>-3.574880999999948</v>
      </c>
      <c r="AD37" s="4" t="s">
        <v>246</v>
      </c>
      <c r="AE37" s="5">
        <v>-338.89764400000001</v>
      </c>
      <c r="AF37" s="6">
        <f>AE37-AE4</f>
        <v>2.240084999999965</v>
      </c>
    </row>
    <row r="38" spans="1:32">
      <c r="A38" s="13" t="s">
        <v>31</v>
      </c>
      <c r="B38" s="5"/>
      <c r="C38" s="6"/>
      <c r="F38" s="13" t="s">
        <v>53</v>
      </c>
      <c r="G38" s="5"/>
      <c r="H38" s="6"/>
      <c r="J38" s="13" t="s">
        <v>29</v>
      </c>
      <c r="K38" s="5"/>
      <c r="L38" s="6" t="s">
        <v>28</v>
      </c>
      <c r="N38" s="13" t="s">
        <v>29</v>
      </c>
      <c r="O38" s="5"/>
      <c r="P38" s="6"/>
      <c r="R38" s="4" t="s">
        <v>52</v>
      </c>
      <c r="S38" s="5"/>
      <c r="T38" s="6"/>
      <c r="V38" s="4" t="s">
        <v>53</v>
      </c>
      <c r="W38" s="5"/>
      <c r="X38" s="6"/>
      <c r="Z38" s="4" t="s">
        <v>53</v>
      </c>
      <c r="AA38" s="5"/>
      <c r="AB38" s="6"/>
      <c r="AD38" s="4" t="s">
        <v>53</v>
      </c>
      <c r="AE38" s="5"/>
      <c r="AF38" s="6"/>
    </row>
    <row r="39" spans="1:32" ht="15.75" thickBot="1">
      <c r="A39" s="13" t="s">
        <v>75</v>
      </c>
      <c r="B39" s="5">
        <v>-1630.3186290000001</v>
      </c>
      <c r="C39" s="6">
        <f>B4-B39</f>
        <v>-8.4348069999998643</v>
      </c>
      <c r="F39" s="13" t="s">
        <v>103</v>
      </c>
      <c r="G39" s="5">
        <v>-1086.870437</v>
      </c>
      <c r="H39" s="6">
        <f>G4-G39</f>
        <v>-14.655367000000069</v>
      </c>
      <c r="J39" s="13" t="s">
        <v>171</v>
      </c>
      <c r="K39" s="5">
        <v>-825.51208599999995</v>
      </c>
      <c r="L39" s="6">
        <f>K39-K4</f>
        <v>3.3188940000000002</v>
      </c>
      <c r="N39" s="13" t="s">
        <v>146</v>
      </c>
      <c r="O39" s="5">
        <v>-785.769272</v>
      </c>
      <c r="P39" s="6">
        <f>O39-O4</f>
        <v>0.25423399999999674</v>
      </c>
      <c r="R39" s="4" t="s">
        <v>196</v>
      </c>
      <c r="S39" s="5">
        <v>-653.23022900000001</v>
      </c>
      <c r="T39" s="6">
        <f>S39-S4</f>
        <v>-15.848938999999973</v>
      </c>
      <c r="V39" s="7" t="s">
        <v>217</v>
      </c>
      <c r="W39" s="8">
        <v>-479.992797</v>
      </c>
      <c r="X39" s="9">
        <f>W39-W4</f>
        <v>1.6066450000000145</v>
      </c>
      <c r="Z39" s="7" t="s">
        <v>240</v>
      </c>
      <c r="AA39" s="8">
        <v>-414.462084</v>
      </c>
      <c r="AB39" s="9">
        <f>AA39-AA4</f>
        <v>-0.69714399999998022</v>
      </c>
      <c r="AD39" s="7" t="s">
        <v>247</v>
      </c>
      <c r="AE39" s="8">
        <v>-333.87764600000003</v>
      </c>
      <c r="AF39" s="9">
        <f>AE39-AE4</f>
        <v>7.2600829999999519</v>
      </c>
    </row>
    <row r="40" spans="1:32">
      <c r="A40" s="13" t="s">
        <v>32</v>
      </c>
      <c r="B40" s="5"/>
      <c r="C40" s="6"/>
      <c r="F40" s="13" t="s">
        <v>29</v>
      </c>
      <c r="G40" s="5"/>
      <c r="H40" s="6" t="s">
        <v>28</v>
      </c>
      <c r="J40" s="13" t="s">
        <v>30</v>
      </c>
      <c r="K40" s="5"/>
      <c r="L40" s="6"/>
      <c r="N40" s="13" t="s">
        <v>30</v>
      </c>
      <c r="O40" s="5"/>
      <c r="P40" s="6"/>
      <c r="R40" s="4" t="s">
        <v>43</v>
      </c>
      <c r="S40" s="5"/>
      <c r="T40" s="6"/>
    </row>
    <row r="41" spans="1:32">
      <c r="A41" s="13" t="s">
        <v>76</v>
      </c>
      <c r="B41" s="5">
        <v>-1630.938173</v>
      </c>
      <c r="C41" s="6">
        <f>B4-B41</f>
        <v>-7.815262999999959</v>
      </c>
      <c r="D41" s="16"/>
      <c r="F41" s="13" t="s">
        <v>104</v>
      </c>
      <c r="G41" s="5">
        <v>-1112.2820019999999</v>
      </c>
      <c r="H41" s="6">
        <f>G41-G4</f>
        <v>-10.756197999999813</v>
      </c>
      <c r="J41" s="13" t="s">
        <v>172</v>
      </c>
      <c r="K41" s="5">
        <v>-825.37095199999999</v>
      </c>
      <c r="L41" s="6">
        <f>K41-K4</f>
        <v>3.4600279999999657</v>
      </c>
      <c r="M41" s="16" t="s">
        <v>275</v>
      </c>
      <c r="N41" s="13" t="s">
        <v>147</v>
      </c>
      <c r="O41" s="5">
        <v>-786.06321400000002</v>
      </c>
      <c r="P41" s="6">
        <f>O41-O4</f>
        <v>-3.9708000000018728E-2</v>
      </c>
      <c r="R41" s="4" t="s">
        <v>197</v>
      </c>
      <c r="S41" s="5">
        <v>-652.38894000000005</v>
      </c>
      <c r="T41" s="6">
        <f>S41-S4</f>
        <v>-15.007650000000012</v>
      </c>
    </row>
    <row r="42" spans="1:32">
      <c r="A42" s="13" t="s">
        <v>33</v>
      </c>
      <c r="B42" s="5"/>
      <c r="C42" s="6"/>
      <c r="F42" s="13" t="s">
        <v>30</v>
      </c>
      <c r="G42" s="5"/>
      <c r="H42" s="6"/>
      <c r="J42" s="13" t="s">
        <v>31</v>
      </c>
      <c r="K42" s="5"/>
      <c r="L42" s="6"/>
      <c r="N42" s="13" t="s">
        <v>31</v>
      </c>
      <c r="O42" s="5"/>
      <c r="P42" s="6"/>
      <c r="R42" s="4" t="s">
        <v>53</v>
      </c>
      <c r="S42" s="5"/>
      <c r="T42" s="6"/>
    </row>
    <row r="43" spans="1:32" ht="15.75" thickBot="1">
      <c r="A43" s="13" t="s">
        <v>77</v>
      </c>
      <c r="B43" s="5">
        <v>-1630.0347280000001</v>
      </c>
      <c r="C43" s="6">
        <f>B4-B43</f>
        <v>-8.7187079999998787</v>
      </c>
      <c r="F43" s="13" t="s">
        <v>105</v>
      </c>
      <c r="G43" s="5">
        <v>-1111.596182</v>
      </c>
      <c r="H43" s="6">
        <f>G43-G4</f>
        <v>-10.070377999999891</v>
      </c>
      <c r="J43" s="13" t="s">
        <v>173</v>
      </c>
      <c r="K43" s="5">
        <v>-825.04901099999995</v>
      </c>
      <c r="L43" s="6">
        <f>K43-K4</f>
        <v>3.7819690000000037</v>
      </c>
      <c r="N43" s="13" t="s">
        <v>148</v>
      </c>
      <c r="O43" s="5">
        <v>-784.05959800000005</v>
      </c>
      <c r="P43" s="6">
        <f>O43-O4</f>
        <v>1.9639079999999467</v>
      </c>
      <c r="R43" s="7" t="s">
        <v>198</v>
      </c>
      <c r="S43" s="8">
        <v>-649.39704300000005</v>
      </c>
      <c r="T43" s="9">
        <f>S43-S4</f>
        <v>-12.015753000000018</v>
      </c>
    </row>
    <row r="44" spans="1:32">
      <c r="A44" s="13" t="s">
        <v>18</v>
      </c>
      <c r="B44" s="5"/>
      <c r="C44" s="6" t="s">
        <v>28</v>
      </c>
      <c r="F44" s="13" t="s">
        <v>31</v>
      </c>
      <c r="G44" s="5"/>
      <c r="H44" s="6"/>
      <c r="J44" s="13" t="s">
        <v>32</v>
      </c>
      <c r="K44" s="5"/>
      <c r="L44" s="6"/>
      <c r="N44" s="13" t="s">
        <v>32</v>
      </c>
      <c r="O44" s="5"/>
      <c r="P44" s="6"/>
    </row>
    <row r="45" spans="1:32">
      <c r="A45" s="13" t="s">
        <v>78</v>
      </c>
      <c r="B45" s="5">
        <v>-1643.6575399999999</v>
      </c>
      <c r="C45" s="6">
        <f>B45-B4</f>
        <v>-4.9041039999999612</v>
      </c>
      <c r="F45" s="13" t="s">
        <v>106</v>
      </c>
      <c r="G45" s="5">
        <v>-1109.9710339999999</v>
      </c>
      <c r="H45" s="6">
        <f>G45-G4</f>
        <v>-8.4452299999998104</v>
      </c>
      <c r="J45" s="13" t="s">
        <v>174</v>
      </c>
      <c r="K45" s="5">
        <v>-824.72556699999996</v>
      </c>
      <c r="L45" s="6">
        <f>K45-K4</f>
        <v>4.1054129999999986</v>
      </c>
      <c r="N45" s="13" t="s">
        <v>149</v>
      </c>
      <c r="O45" s="5">
        <v>-783.64352099999996</v>
      </c>
      <c r="P45" s="6">
        <f>O45-O4</f>
        <v>2.3799850000000333</v>
      </c>
    </row>
    <row r="46" spans="1:32">
      <c r="A46" s="13" t="s">
        <v>13</v>
      </c>
      <c r="B46" s="5"/>
      <c r="C46" s="6"/>
      <c r="F46" s="13" t="s">
        <v>32</v>
      </c>
      <c r="G46" s="5"/>
      <c r="H46" s="6"/>
      <c r="J46" s="13" t="s">
        <v>33</v>
      </c>
      <c r="K46" s="5"/>
      <c r="L46" s="6"/>
      <c r="N46" s="13" t="s">
        <v>33</v>
      </c>
      <c r="O46" s="5"/>
      <c r="P46" s="6"/>
    </row>
    <row r="47" spans="1:32" ht="15.75" thickBot="1">
      <c r="A47" s="13" t="s">
        <v>79</v>
      </c>
      <c r="B47" s="5">
        <v>-1642.1798349999999</v>
      </c>
      <c r="C47" s="6">
        <f>B47-B4</f>
        <v>-3.4263989999999467</v>
      </c>
      <c r="F47" s="13" t="s">
        <v>107</v>
      </c>
      <c r="G47" s="5">
        <v>-1108.911822</v>
      </c>
      <c r="H47" s="6">
        <f>G47-G4</f>
        <v>-7.3860179999999218</v>
      </c>
      <c r="J47" s="14" t="s">
        <v>175</v>
      </c>
      <c r="K47" s="8">
        <v>-823.36481600000002</v>
      </c>
      <c r="L47" s="9">
        <f>K47-K4</f>
        <v>5.4661639999999352</v>
      </c>
      <c r="N47" s="14" t="s">
        <v>150</v>
      </c>
      <c r="O47" s="8">
        <v>-783.39720399999999</v>
      </c>
      <c r="P47" s="9">
        <f>O47-O4</f>
        <v>2.6263020000000097</v>
      </c>
    </row>
    <row r="48" spans="1:32">
      <c r="A48" s="13" t="s">
        <v>20</v>
      </c>
      <c r="B48" s="5"/>
      <c r="C48" s="6"/>
      <c r="F48" s="13" t="s">
        <v>33</v>
      </c>
      <c r="G48" s="5"/>
      <c r="H48" s="6"/>
    </row>
    <row r="49" spans="1:8" ht="15.75" thickBot="1">
      <c r="A49" s="13" t="s">
        <v>80</v>
      </c>
      <c r="B49" s="5">
        <v>-1640.293021</v>
      </c>
      <c r="C49" s="6">
        <f>B49-B4</f>
        <v>-1.5395849999999882</v>
      </c>
      <c r="F49" s="14" t="s">
        <v>108</v>
      </c>
      <c r="G49" s="8">
        <v>-1109.233702</v>
      </c>
      <c r="H49" s="9">
        <f>G49-G4</f>
        <v>-7.7078979999998865</v>
      </c>
    </row>
    <row r="50" spans="1:8">
      <c r="A50" s="13" t="s">
        <v>19</v>
      </c>
      <c r="B50" s="5"/>
      <c r="C50" s="6"/>
    </row>
    <row r="51" spans="1:8">
      <c r="A51" s="13" t="s">
        <v>81</v>
      </c>
      <c r="B51" s="5">
        <v>-1639.242244</v>
      </c>
      <c r="C51" s="6">
        <f>B51-B4</f>
        <v>-0.48880800000006275</v>
      </c>
    </row>
    <row r="52" spans="1:8">
      <c r="A52" s="13" t="s">
        <v>16</v>
      </c>
      <c r="B52" s="5"/>
      <c r="C52" s="6"/>
    </row>
    <row r="53" spans="1:8">
      <c r="A53" s="13" t="s">
        <v>82</v>
      </c>
      <c r="B53" s="5">
        <v>-1638.5705109999999</v>
      </c>
      <c r="C53" s="6">
        <f>B53-B4</f>
        <v>0.18292500000006839</v>
      </c>
    </row>
    <row r="54" spans="1:8">
      <c r="A54" s="13" t="s">
        <v>17</v>
      </c>
      <c r="B54" s="5"/>
      <c r="C54" s="6"/>
    </row>
    <row r="55" spans="1:8" ht="15.75" thickBot="1">
      <c r="A55" s="14" t="s">
        <v>83</v>
      </c>
      <c r="B55" s="8">
        <v>-1641.3380520000001</v>
      </c>
      <c r="C55" s="9">
        <f>B55-B4</f>
        <v>-2.5846160000000964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N55"/>
  <sheetViews>
    <sheetView topLeftCell="AB10" workbookViewId="0">
      <selection activeCell="AJ31" activeCellId="3" sqref="AJ25 AJ27 AJ29 AJ31"/>
    </sheetView>
  </sheetViews>
  <sheetFormatPr defaultRowHeight="15"/>
  <cols>
    <col min="1" max="1" width="27.7109375" bestFit="1" customWidth="1"/>
    <col min="2" max="2" width="15.28515625" bestFit="1" customWidth="1"/>
    <col min="3" max="3" width="11.140625" customWidth="1"/>
    <col min="4" max="4" width="27.140625" bestFit="1" customWidth="1"/>
    <col min="5" max="5" width="13.85546875" bestFit="1" customWidth="1"/>
    <col min="6" max="6" width="28.5703125" bestFit="1" customWidth="1"/>
    <col min="7" max="7" width="17.42578125" bestFit="1" customWidth="1"/>
    <col min="8" max="8" width="17.85546875" bestFit="1" customWidth="1"/>
    <col min="9" max="9" width="20" bestFit="1" customWidth="1"/>
    <col min="10" max="10" width="26.140625" bestFit="1" customWidth="1"/>
    <col min="11" max="11" width="15.28515625" bestFit="1" customWidth="1"/>
    <col min="12" max="12" width="10.85546875" bestFit="1" customWidth="1"/>
    <col min="13" max="13" width="20" bestFit="1" customWidth="1"/>
    <col min="14" max="14" width="26.5703125" bestFit="1" customWidth="1"/>
    <col min="15" max="15" width="15.28515625" bestFit="1" customWidth="1"/>
    <col min="16" max="16" width="10.85546875" bestFit="1" customWidth="1"/>
    <col min="17" max="17" width="18.5703125" bestFit="1" customWidth="1"/>
    <col min="18" max="18" width="27.5703125" bestFit="1" customWidth="1"/>
    <col min="19" max="19" width="15.28515625" bestFit="1" customWidth="1"/>
    <col min="20" max="20" width="14" bestFit="1" customWidth="1"/>
    <col min="21" max="21" width="20" bestFit="1" customWidth="1"/>
    <col min="22" max="22" width="27.28515625" bestFit="1" customWidth="1"/>
    <col min="23" max="23" width="15.28515625" bestFit="1" customWidth="1"/>
    <col min="24" max="24" width="10.85546875" bestFit="1" customWidth="1"/>
    <col min="26" max="26" width="26.7109375" bestFit="1" customWidth="1"/>
    <col min="27" max="27" width="15.28515625" bestFit="1" customWidth="1"/>
    <col min="28" max="28" width="10.85546875" bestFit="1" customWidth="1"/>
    <col min="29" max="29" width="19.28515625" bestFit="1" customWidth="1"/>
    <col min="30" max="30" width="26.7109375" bestFit="1" customWidth="1"/>
    <col min="31" max="31" width="15.28515625" bestFit="1" customWidth="1"/>
    <col min="32" max="32" width="10.85546875" bestFit="1" customWidth="1"/>
    <col min="34" max="34" width="26.7109375" bestFit="1" customWidth="1"/>
    <col min="35" max="35" width="15.28515625" bestFit="1" customWidth="1"/>
    <col min="36" max="36" width="10.85546875" bestFit="1" customWidth="1"/>
  </cols>
  <sheetData>
    <row r="1" spans="1:40">
      <c r="A1" t="s">
        <v>12</v>
      </c>
      <c r="B1" t="s">
        <v>4</v>
      </c>
      <c r="C1" t="s">
        <v>11</v>
      </c>
      <c r="D1" t="s">
        <v>7</v>
      </c>
      <c r="E1" t="s">
        <v>177</v>
      </c>
      <c r="F1" t="s">
        <v>8</v>
      </c>
      <c r="G1" t="s">
        <v>178</v>
      </c>
      <c r="H1" t="s">
        <v>9</v>
      </c>
      <c r="I1" t="s">
        <v>10</v>
      </c>
      <c r="J1" t="s">
        <v>34</v>
      </c>
      <c r="AL1" t="s">
        <v>37</v>
      </c>
      <c r="AN1" t="s">
        <v>40</v>
      </c>
    </row>
    <row r="2" spans="1:40">
      <c r="AL2" t="s">
        <v>38</v>
      </c>
      <c r="AM2" t="s">
        <v>39</v>
      </c>
      <c r="AN2">
        <v>2</v>
      </c>
    </row>
    <row r="3" spans="1:40">
      <c r="A3" t="s">
        <v>0</v>
      </c>
      <c r="B3" t="s">
        <v>2</v>
      </c>
      <c r="F3" t="s">
        <v>15</v>
      </c>
      <c r="G3" t="s">
        <v>2</v>
      </c>
      <c r="J3" t="s">
        <v>155</v>
      </c>
      <c r="K3" t="s">
        <v>2</v>
      </c>
      <c r="N3" t="s">
        <v>111</v>
      </c>
      <c r="O3" t="s">
        <v>2</v>
      </c>
      <c r="R3" t="s">
        <v>179</v>
      </c>
      <c r="S3" t="s">
        <v>2</v>
      </c>
      <c r="V3" t="s">
        <v>180</v>
      </c>
      <c r="W3" t="s">
        <v>2</v>
      </c>
      <c r="Z3" t="s">
        <v>181</v>
      </c>
      <c r="AA3" t="s">
        <v>2</v>
      </c>
      <c r="AD3" t="s">
        <v>182</v>
      </c>
      <c r="AE3" t="s">
        <v>2</v>
      </c>
      <c r="AH3" t="s">
        <v>183</v>
      </c>
      <c r="AI3" t="s">
        <v>2</v>
      </c>
      <c r="AL3" t="s">
        <v>41</v>
      </c>
      <c r="AM3" t="s">
        <v>44</v>
      </c>
    </row>
    <row r="4" spans="1:40" ht="15.75" thickBot="1">
      <c r="A4" t="s">
        <v>1</v>
      </c>
      <c r="B4">
        <v>-1639.1729270000001</v>
      </c>
      <c r="F4" t="s">
        <v>1</v>
      </c>
      <c r="G4">
        <v>-1103.267478</v>
      </c>
      <c r="J4" t="s">
        <v>1</v>
      </c>
      <c r="K4">
        <v>-829.72195899999997</v>
      </c>
      <c r="N4" t="s">
        <v>1</v>
      </c>
      <c r="O4">
        <v>-787.23567600000001</v>
      </c>
      <c r="R4" t="s">
        <v>1</v>
      </c>
      <c r="S4">
        <v>-639.50466100000006</v>
      </c>
      <c r="V4" t="s">
        <v>1</v>
      </c>
      <c r="W4">
        <v>-482.67431699999997</v>
      </c>
      <c r="Z4" t="s">
        <v>1</v>
      </c>
      <c r="AA4">
        <v>-415.50218100000001</v>
      </c>
      <c r="AD4" t="s">
        <v>1</v>
      </c>
      <c r="AE4">
        <v>-341.15364599999998</v>
      </c>
      <c r="AH4" t="s">
        <v>1</v>
      </c>
      <c r="AI4">
        <v>-121.91288</v>
      </c>
      <c r="AL4" t="s">
        <v>41</v>
      </c>
      <c r="AM4" t="s">
        <v>45</v>
      </c>
      <c r="AN4">
        <v>8</v>
      </c>
    </row>
    <row r="5" spans="1:40" ht="15.75" thickBot="1">
      <c r="A5" s="10" t="s">
        <v>35</v>
      </c>
      <c r="F5" s="10" t="s">
        <v>35</v>
      </c>
      <c r="J5" s="10" t="s">
        <v>35</v>
      </c>
      <c r="N5" s="10" t="s">
        <v>35</v>
      </c>
      <c r="R5" s="10" t="s">
        <v>35</v>
      </c>
      <c r="V5" s="10" t="s">
        <v>35</v>
      </c>
      <c r="Z5" s="10" t="s">
        <v>35</v>
      </c>
      <c r="AD5" s="10" t="s">
        <v>35</v>
      </c>
      <c r="AH5" s="10" t="s">
        <v>35</v>
      </c>
      <c r="AL5" t="s">
        <v>46</v>
      </c>
      <c r="AM5" t="s">
        <v>47</v>
      </c>
    </row>
    <row r="6" spans="1:40">
      <c r="A6" s="1" t="s">
        <v>18</v>
      </c>
      <c r="B6" s="2"/>
      <c r="C6" s="3" t="s">
        <v>14</v>
      </c>
      <c r="D6" s="5"/>
      <c r="F6" s="1" t="s">
        <v>29</v>
      </c>
      <c r="G6" s="2"/>
      <c r="H6" s="3" t="s">
        <v>14</v>
      </c>
      <c r="J6" s="12" t="s">
        <v>51</v>
      </c>
      <c r="K6" s="2"/>
      <c r="L6" s="3" t="s">
        <v>14</v>
      </c>
      <c r="N6" s="12" t="s">
        <v>51</v>
      </c>
      <c r="O6" s="2"/>
      <c r="P6" s="3" t="s">
        <v>14</v>
      </c>
      <c r="R6" s="1" t="s">
        <v>51</v>
      </c>
      <c r="S6" s="2"/>
      <c r="T6" s="3" t="s">
        <v>14</v>
      </c>
      <c r="V6" s="1" t="s">
        <v>47</v>
      </c>
      <c r="W6" s="2"/>
      <c r="X6" s="3" t="s">
        <v>14</v>
      </c>
      <c r="Z6" s="1" t="s">
        <v>47</v>
      </c>
      <c r="AA6" s="2"/>
      <c r="AB6" s="3" t="s">
        <v>14</v>
      </c>
      <c r="AD6" s="1" t="s">
        <v>47</v>
      </c>
      <c r="AE6" s="2"/>
      <c r="AF6" s="3" t="s">
        <v>14</v>
      </c>
      <c r="AH6" s="1" t="s">
        <v>44</v>
      </c>
      <c r="AI6" s="2"/>
      <c r="AJ6" s="3" t="s">
        <v>14</v>
      </c>
      <c r="AL6" t="s">
        <v>46</v>
      </c>
      <c r="AM6" t="s">
        <v>48</v>
      </c>
    </row>
    <row r="7" spans="1:40">
      <c r="A7" s="4" t="s">
        <v>58</v>
      </c>
      <c r="B7" s="5">
        <v>-1629.6408960000001</v>
      </c>
      <c r="C7" s="6">
        <f>B4-B7</f>
        <v>-9.5320309999999608</v>
      </c>
      <c r="D7" s="5"/>
      <c r="F7" s="4" t="s">
        <v>88</v>
      </c>
      <c r="G7" s="5">
        <v>-1095.601778</v>
      </c>
      <c r="H7" s="6">
        <f>G4-G7</f>
        <v>-7.6657000000000153</v>
      </c>
      <c r="J7" s="13" t="s">
        <v>156</v>
      </c>
      <c r="K7" s="5">
        <v>-805.16661199999999</v>
      </c>
      <c r="L7" s="6">
        <f>K4-K7</f>
        <v>-24.555346999999983</v>
      </c>
      <c r="N7" s="13" t="s">
        <v>112</v>
      </c>
      <c r="O7" s="5">
        <v>-767.27906599999994</v>
      </c>
      <c r="P7" s="6">
        <f>O4-O7</f>
        <v>-19.956610000000069</v>
      </c>
      <c r="R7" s="4" t="s">
        <v>184</v>
      </c>
      <c r="S7" s="5">
        <v>-625.55672900000002</v>
      </c>
      <c r="T7" s="6">
        <f>S4-S7</f>
        <v>-13.947932000000037</v>
      </c>
      <c r="V7" s="4" t="s">
        <v>228</v>
      </c>
      <c r="W7" s="5">
        <v>-457.29470600000002</v>
      </c>
      <c r="X7" s="6">
        <f>W4-W7</f>
        <v>-25.379610999999954</v>
      </c>
      <c r="Z7" s="4" t="s">
        <v>231</v>
      </c>
      <c r="AA7" s="5">
        <v>-396.31460800000002</v>
      </c>
      <c r="AB7" s="6">
        <f>AA4-AA7</f>
        <v>-19.187572999999986</v>
      </c>
      <c r="AD7" s="4" t="s">
        <v>220</v>
      </c>
      <c r="AE7" s="5">
        <v>-321.85056800000001</v>
      </c>
      <c r="AF7" s="6">
        <f>AE4-AE7</f>
        <v>-19.303077999999971</v>
      </c>
      <c r="AH7" s="4" t="s">
        <v>249</v>
      </c>
      <c r="AI7" s="5">
        <v>-104.525738</v>
      </c>
      <c r="AJ7" s="6">
        <f>AI4-AI7</f>
        <v>-17.387141999999997</v>
      </c>
      <c r="AL7" t="s">
        <v>46</v>
      </c>
      <c r="AM7" t="s">
        <v>49</v>
      </c>
      <c r="AN7">
        <v>20</v>
      </c>
    </row>
    <row r="8" spans="1:40">
      <c r="A8" s="4" t="s">
        <v>13</v>
      </c>
      <c r="B8" s="5"/>
      <c r="C8" s="6"/>
      <c r="D8" s="5"/>
      <c r="F8" s="4" t="s">
        <v>30</v>
      </c>
      <c r="G8" s="5"/>
      <c r="H8" s="6"/>
      <c r="J8" s="13" t="s">
        <v>42</v>
      </c>
      <c r="K8" s="5"/>
      <c r="L8" s="6"/>
      <c r="N8" s="13" t="s">
        <v>42</v>
      </c>
      <c r="O8" s="5"/>
      <c r="P8" s="6"/>
      <c r="R8" s="4" t="s">
        <v>42</v>
      </c>
      <c r="S8" s="5"/>
      <c r="T8" s="6"/>
      <c r="V8" s="4" t="s">
        <v>48</v>
      </c>
      <c r="W8" s="5"/>
      <c r="X8" s="6"/>
      <c r="Z8" s="4" t="s">
        <v>48</v>
      </c>
      <c r="AA8" s="5"/>
      <c r="AB8" s="6"/>
      <c r="AD8" s="4" t="s">
        <v>48</v>
      </c>
      <c r="AE8" s="5"/>
      <c r="AF8" s="6"/>
      <c r="AH8" s="4" t="s">
        <v>45</v>
      </c>
      <c r="AI8" s="5"/>
      <c r="AJ8" s="6"/>
      <c r="AL8" t="s">
        <v>50</v>
      </c>
      <c r="AM8" t="s">
        <v>51</v>
      </c>
      <c r="AN8">
        <v>28</v>
      </c>
    </row>
    <row r="9" spans="1:40">
      <c r="A9" s="4" t="s">
        <v>59</v>
      </c>
      <c r="B9" s="5">
        <v>-1629.332938</v>
      </c>
      <c r="C9" s="6">
        <f>B4-B9</f>
        <v>-9.8399890000000596</v>
      </c>
      <c r="D9" s="5"/>
      <c r="F9" s="4" t="s">
        <v>89</v>
      </c>
      <c r="G9" s="5">
        <v>-1094.1886689999999</v>
      </c>
      <c r="H9" s="6">
        <f>G4-G9</f>
        <v>-9.0788090000000921</v>
      </c>
      <c r="J9" s="13" t="s">
        <v>157</v>
      </c>
      <c r="K9" s="5">
        <v>-810.41816800000004</v>
      </c>
      <c r="L9" s="6">
        <f>K4-K9</f>
        <v>-19.303790999999933</v>
      </c>
      <c r="N9" s="13" t="s">
        <v>113</v>
      </c>
      <c r="O9" s="5">
        <v>-771.91263000000004</v>
      </c>
      <c r="P9" s="6">
        <f>O4-O9</f>
        <v>-15.323045999999977</v>
      </c>
      <c r="R9" s="4" t="s">
        <v>263</v>
      </c>
      <c r="S9" s="5">
        <v>-628.25899000000004</v>
      </c>
      <c r="T9" s="6">
        <f>S4-S9</f>
        <v>-11.245671000000016</v>
      </c>
      <c r="U9" t="s">
        <v>293</v>
      </c>
      <c r="V9" s="4" t="s">
        <v>229</v>
      </c>
      <c r="W9" s="5">
        <v>-461.11854599999998</v>
      </c>
      <c r="X9" s="6">
        <f>W4-W9</f>
        <v>-21.555770999999993</v>
      </c>
      <c r="Z9" s="4" t="s">
        <v>232</v>
      </c>
      <c r="AA9" s="5">
        <v>-399.69427300000001</v>
      </c>
      <c r="AB9" s="6">
        <f>AA4-AA9</f>
        <v>-15.807907999999998</v>
      </c>
      <c r="AD9" s="4" t="s">
        <v>222</v>
      </c>
      <c r="AE9" s="5">
        <v>-325.22438799999998</v>
      </c>
      <c r="AF9" s="6">
        <f>AE4-AE9</f>
        <v>-15.929258000000004</v>
      </c>
      <c r="AH9" s="4" t="s">
        <v>250</v>
      </c>
      <c r="AI9" s="5">
        <v>-109.778171</v>
      </c>
      <c r="AJ9" s="6">
        <f>AI4-AI9</f>
        <v>-12.134709000000001</v>
      </c>
      <c r="AL9" t="s">
        <v>50</v>
      </c>
      <c r="AM9" t="s">
        <v>42</v>
      </c>
    </row>
    <row r="10" spans="1:40">
      <c r="A10" s="4" t="s">
        <v>20</v>
      </c>
      <c r="B10" s="5"/>
      <c r="C10" s="6"/>
      <c r="D10" s="5"/>
      <c r="F10" s="4" t="s">
        <v>31</v>
      </c>
      <c r="G10" s="5"/>
      <c r="H10" s="6"/>
      <c r="J10" s="13" t="s">
        <v>52</v>
      </c>
      <c r="K10" s="5"/>
      <c r="L10" s="6"/>
      <c r="N10" s="13" t="s">
        <v>52</v>
      </c>
      <c r="O10" s="5"/>
      <c r="P10" s="6"/>
      <c r="R10" s="4" t="s">
        <v>52</v>
      </c>
      <c r="S10" s="5"/>
      <c r="T10" s="6"/>
      <c r="V10" s="4" t="s">
        <v>49</v>
      </c>
      <c r="W10" s="5"/>
      <c r="X10" s="6"/>
      <c r="Z10" s="4" t="s">
        <v>49</v>
      </c>
      <c r="AA10" s="5"/>
      <c r="AB10" s="6"/>
      <c r="AD10" s="4" t="s">
        <v>49</v>
      </c>
      <c r="AE10" s="5"/>
      <c r="AF10" s="6"/>
      <c r="AH10" s="4" t="s">
        <v>47</v>
      </c>
      <c r="AI10" s="5"/>
      <c r="AJ10" s="6" t="s">
        <v>28</v>
      </c>
      <c r="AL10" t="s">
        <v>50</v>
      </c>
      <c r="AM10" t="s">
        <v>52</v>
      </c>
    </row>
    <row r="11" spans="1:40">
      <c r="A11" s="4" t="s">
        <v>60</v>
      </c>
      <c r="B11" s="5">
        <v>-1631.396808</v>
      </c>
      <c r="C11" s="6">
        <f>B4-B11</f>
        <v>-7.7761190000001079</v>
      </c>
      <c r="D11" s="5"/>
      <c r="F11" s="4" t="s">
        <v>90</v>
      </c>
      <c r="G11" s="5">
        <v>-1095.41356</v>
      </c>
      <c r="H11" s="6">
        <f>G4-G11</f>
        <v>-7.8539180000000215</v>
      </c>
      <c r="I11" t="s">
        <v>294</v>
      </c>
      <c r="J11" s="13" t="s">
        <v>158</v>
      </c>
      <c r="K11" s="5">
        <v>-810.99440700000002</v>
      </c>
      <c r="L11" s="6">
        <f>K4-K11</f>
        <v>-18.727551999999946</v>
      </c>
      <c r="N11" s="13" t="s">
        <v>114</v>
      </c>
      <c r="O11" s="5">
        <v>-773.97500400000001</v>
      </c>
      <c r="P11" s="6">
        <f>O4-O11</f>
        <v>-13.260672</v>
      </c>
      <c r="R11" s="4" t="s">
        <v>264</v>
      </c>
      <c r="S11" s="5">
        <v>-633.00129200000003</v>
      </c>
      <c r="T11" s="6">
        <f>S4-S11</f>
        <v>-6.5033690000000206</v>
      </c>
      <c r="V11" s="4" t="s">
        <v>200</v>
      </c>
      <c r="W11" s="5">
        <v>-463.40053799999998</v>
      </c>
      <c r="X11" s="6">
        <f>W4-W11</f>
        <v>-19.27377899999999</v>
      </c>
      <c r="Z11" s="4" t="s">
        <v>230</v>
      </c>
      <c r="AA11" s="5">
        <v>-403.39330000000001</v>
      </c>
      <c r="AB11" s="6">
        <f>AA4-AA11</f>
        <v>-12.108880999999997</v>
      </c>
      <c r="AD11" s="4" t="s">
        <v>219</v>
      </c>
      <c r="AE11" s="5">
        <v>-326.66001299999999</v>
      </c>
      <c r="AF11" s="6">
        <f>AE4-AE11</f>
        <v>-14.493632999999988</v>
      </c>
      <c r="AH11" s="4" t="s">
        <v>251</v>
      </c>
      <c r="AI11" s="5">
        <v>-128.91735299999999</v>
      </c>
      <c r="AJ11" s="6">
        <f>AI11-AI4</f>
        <v>-7.0044729999999902</v>
      </c>
      <c r="AL11" t="s">
        <v>50</v>
      </c>
      <c r="AM11" t="s">
        <v>43</v>
      </c>
      <c r="AN11">
        <v>40</v>
      </c>
    </row>
    <row r="12" spans="1:40">
      <c r="A12" s="4" t="s">
        <v>19</v>
      </c>
      <c r="B12" s="5"/>
      <c r="C12" s="6"/>
      <c r="D12" s="5"/>
      <c r="F12" s="4" t="s">
        <v>32</v>
      </c>
      <c r="G12" s="5"/>
      <c r="H12" s="6"/>
      <c r="J12" s="13" t="s">
        <v>43</v>
      </c>
      <c r="K12" s="5"/>
      <c r="L12" s="6"/>
      <c r="N12" s="13" t="s">
        <v>43</v>
      </c>
      <c r="O12" s="5"/>
      <c r="P12" s="6"/>
      <c r="R12" s="4" t="s">
        <v>43</v>
      </c>
      <c r="S12" s="5"/>
      <c r="T12" s="6"/>
      <c r="V12" s="4" t="s">
        <v>51</v>
      </c>
      <c r="W12" s="5"/>
      <c r="X12" s="6"/>
      <c r="Z12" s="4" t="s">
        <v>51</v>
      </c>
      <c r="AA12" s="5"/>
      <c r="AB12" s="6"/>
      <c r="AD12" s="4" t="s">
        <v>51</v>
      </c>
      <c r="AE12" s="5"/>
      <c r="AF12" s="6" t="s">
        <v>28</v>
      </c>
      <c r="AH12" s="4" t="s">
        <v>48</v>
      </c>
      <c r="AI12" s="5"/>
      <c r="AJ12" s="6"/>
      <c r="AL12" t="s">
        <v>54</v>
      </c>
      <c r="AM12" t="s">
        <v>53</v>
      </c>
      <c r="AN12">
        <v>50</v>
      </c>
    </row>
    <row r="13" spans="1:40">
      <c r="A13" s="4" t="s">
        <v>61</v>
      </c>
      <c r="B13" s="5">
        <v>-1631.6811110000001</v>
      </c>
      <c r="C13" s="6">
        <f>B4-B13</f>
        <v>-7.4918159999999716</v>
      </c>
      <c r="D13" s="19" t="s">
        <v>64</v>
      </c>
      <c r="F13" s="4" t="s">
        <v>91</v>
      </c>
      <c r="G13" s="5">
        <v>-1094.158447</v>
      </c>
      <c r="H13" s="6">
        <f>G4-G13</f>
        <v>-9.109030999999959</v>
      </c>
      <c r="I13" t="s">
        <v>272</v>
      </c>
      <c r="J13" s="13" t="s">
        <v>159</v>
      </c>
      <c r="K13" s="5">
        <v>-811.72917600000005</v>
      </c>
      <c r="L13" s="6">
        <f>K4-K13</f>
        <v>-17.992782999999918</v>
      </c>
      <c r="N13" s="13" t="s">
        <v>115</v>
      </c>
      <c r="O13" s="5">
        <v>-773.47782400000006</v>
      </c>
      <c r="P13" s="6">
        <f>O4-O13</f>
        <v>-13.757851999999957</v>
      </c>
      <c r="R13" s="4" t="s">
        <v>187</v>
      </c>
      <c r="S13" s="5">
        <v>-631.640941</v>
      </c>
      <c r="T13" s="6">
        <f>S4-S13</f>
        <v>-7.8637200000000576</v>
      </c>
      <c r="V13" s="4" t="s">
        <v>201</v>
      </c>
      <c r="W13" s="5">
        <v>-467.68344400000001</v>
      </c>
      <c r="X13" s="6">
        <f>W4-W13</f>
        <v>-14.990872999999965</v>
      </c>
      <c r="Z13" s="4" t="s">
        <v>206</v>
      </c>
      <c r="AA13" s="5">
        <v>-406.58126900000002</v>
      </c>
      <c r="AB13" s="6">
        <f>AA4-AA13</f>
        <v>-8.9209119999999871</v>
      </c>
      <c r="AD13" s="4" t="s">
        <v>278</v>
      </c>
      <c r="AE13" s="5">
        <v>-351.25455399999998</v>
      </c>
      <c r="AF13" s="6">
        <f>AE13-AE4</f>
        <v>-10.100908000000004</v>
      </c>
      <c r="AH13" s="4" t="s">
        <v>252</v>
      </c>
      <c r="AI13" s="5">
        <v>-125.819124</v>
      </c>
      <c r="AJ13" s="6">
        <f>AI13-AI4</f>
        <v>-3.9062440000000009</v>
      </c>
      <c r="AL13" t="s">
        <v>54</v>
      </c>
      <c r="AM13" t="s">
        <v>29</v>
      </c>
    </row>
    <row r="14" spans="1:40">
      <c r="A14" s="4" t="s">
        <v>16</v>
      </c>
      <c r="B14" s="5"/>
      <c r="C14" s="6"/>
      <c r="D14" s="5"/>
      <c r="F14" s="4" t="s">
        <v>33</v>
      </c>
      <c r="G14" s="5"/>
      <c r="H14" s="6"/>
      <c r="J14" s="13" t="s">
        <v>53</v>
      </c>
      <c r="K14" s="5"/>
      <c r="L14" s="6"/>
      <c r="N14" s="13" t="s">
        <v>53</v>
      </c>
      <c r="O14" s="5"/>
      <c r="P14" s="6"/>
      <c r="R14" s="4" t="s">
        <v>53</v>
      </c>
      <c r="S14" s="5"/>
      <c r="T14" s="6"/>
      <c r="V14" s="4" t="s">
        <v>42</v>
      </c>
      <c r="W14" s="5"/>
      <c r="X14" s="6" t="s">
        <v>28</v>
      </c>
      <c r="Z14" s="4" t="s">
        <v>42</v>
      </c>
      <c r="AA14" s="5"/>
      <c r="AB14" s="6" t="s">
        <v>28</v>
      </c>
      <c r="AD14" s="4" t="s">
        <v>42</v>
      </c>
      <c r="AE14" s="5"/>
      <c r="AF14" s="6"/>
      <c r="AH14" s="4" t="s">
        <v>49</v>
      </c>
      <c r="AI14" s="5"/>
      <c r="AJ14" s="6"/>
      <c r="AL14" t="s">
        <v>54</v>
      </c>
      <c r="AM14" t="s">
        <v>30</v>
      </c>
    </row>
    <row r="15" spans="1:40">
      <c r="A15" s="4" t="s">
        <v>62</v>
      </c>
      <c r="B15" s="5">
        <v>-1631.3790469999999</v>
      </c>
      <c r="C15" s="6">
        <f>B4-B15</f>
        <v>-7.793880000000172</v>
      </c>
      <c r="D15" s="5"/>
      <c r="F15" s="4" t="s">
        <v>92</v>
      </c>
      <c r="G15" s="5">
        <v>-1096.712456</v>
      </c>
      <c r="H15" s="6">
        <f>G4-G15</f>
        <v>-6.5550220000000081</v>
      </c>
      <c r="J15" s="13" t="s">
        <v>160</v>
      </c>
      <c r="K15" s="5">
        <v>-813.91324499999996</v>
      </c>
      <c r="L15" s="6">
        <f>K4-K15</f>
        <v>-15.808714000000009</v>
      </c>
      <c r="N15" s="13" t="s">
        <v>116</v>
      </c>
      <c r="O15" s="5">
        <v>-776.16896499999996</v>
      </c>
      <c r="P15" s="6">
        <f>O4-O15</f>
        <v>-11.066711000000055</v>
      </c>
      <c r="R15" s="4" t="s">
        <v>188</v>
      </c>
      <c r="S15" s="5">
        <v>-634.82353699999999</v>
      </c>
      <c r="T15" s="6">
        <f>S4-S15</f>
        <v>-4.681124000000068</v>
      </c>
      <c r="V15" s="4" t="s">
        <v>202</v>
      </c>
      <c r="W15" s="5">
        <v>-494.71500400000002</v>
      </c>
      <c r="X15" s="6">
        <f>W15-W4</f>
        <v>-12.040687000000048</v>
      </c>
      <c r="Z15" s="4" t="s">
        <v>207</v>
      </c>
      <c r="AA15" s="5">
        <v>-421.698216</v>
      </c>
      <c r="AB15" s="6">
        <f>AA15-AA4</f>
        <v>-6.1960349999999949</v>
      </c>
      <c r="AD15" s="4" t="s">
        <v>233</v>
      </c>
      <c r="AE15" s="5">
        <v>-346.83932800000002</v>
      </c>
      <c r="AF15" s="6">
        <f>AE15-AE4</f>
        <v>-5.6856820000000425</v>
      </c>
      <c r="AH15" s="4" t="s">
        <v>253</v>
      </c>
      <c r="AI15" s="5">
        <v>-123.443579</v>
      </c>
      <c r="AJ15" s="6">
        <f>AI15-AI4</f>
        <v>-1.5306989999999985</v>
      </c>
      <c r="AL15" t="s">
        <v>54</v>
      </c>
      <c r="AM15" t="s">
        <v>31</v>
      </c>
    </row>
    <row r="16" spans="1:40">
      <c r="A16" s="4" t="s">
        <v>17</v>
      </c>
      <c r="B16" s="5"/>
      <c r="C16" s="6"/>
      <c r="D16" s="5"/>
      <c r="F16" s="4" t="s">
        <v>18</v>
      </c>
      <c r="G16" s="5"/>
      <c r="H16" s="6" t="s">
        <v>28</v>
      </c>
      <c r="J16" s="13" t="s">
        <v>29</v>
      </c>
      <c r="K16" s="5"/>
      <c r="L16" s="6" t="s">
        <v>28</v>
      </c>
      <c r="N16" s="13" t="s">
        <v>29</v>
      </c>
      <c r="O16" s="5"/>
      <c r="P16" s="6" t="s">
        <v>28</v>
      </c>
      <c r="R16" s="4" t="s">
        <v>29</v>
      </c>
      <c r="S16" s="5"/>
      <c r="T16" s="6" t="s">
        <v>28</v>
      </c>
      <c r="V16" s="4" t="s">
        <v>52</v>
      </c>
      <c r="W16" s="5"/>
      <c r="X16" s="6"/>
      <c r="Z16" s="4" t="s">
        <v>52</v>
      </c>
      <c r="AA16" s="5"/>
      <c r="AB16" s="6"/>
      <c r="AD16" s="4" t="s">
        <v>52</v>
      </c>
      <c r="AE16" s="5"/>
      <c r="AF16" s="6"/>
      <c r="AH16" s="4" t="s">
        <v>51</v>
      </c>
      <c r="AI16" s="5"/>
      <c r="AJ16" s="6"/>
      <c r="AL16" t="s">
        <v>54</v>
      </c>
      <c r="AM16" t="s">
        <v>32</v>
      </c>
    </row>
    <row r="17" spans="1:40" ht="15.75" thickBot="1">
      <c r="A17" s="4" t="s">
        <v>63</v>
      </c>
      <c r="B17" s="5">
        <v>-1630.403225</v>
      </c>
      <c r="C17" s="6">
        <f>B4-B17</f>
        <v>-8.7697020000000521</v>
      </c>
      <c r="D17" s="5"/>
      <c r="F17" s="4" t="s">
        <v>93</v>
      </c>
      <c r="G17" s="5">
        <v>-1103.3130819999999</v>
      </c>
      <c r="H17" s="6">
        <f>G17-G4</f>
        <v>-4.5603999999912048E-2</v>
      </c>
      <c r="J17" s="13" t="s">
        <v>161</v>
      </c>
      <c r="K17" s="5">
        <v>-839.866536</v>
      </c>
      <c r="L17" s="6">
        <f>K17-K4</f>
        <v>-10.144577000000027</v>
      </c>
      <c r="N17" s="13" t="s">
        <v>117</v>
      </c>
      <c r="O17" s="5">
        <v>-791.58728199999996</v>
      </c>
      <c r="P17" s="6">
        <f>O17-O4</f>
        <v>-4.351605999999947</v>
      </c>
      <c r="R17" s="4" t="s">
        <v>265</v>
      </c>
      <c r="S17" s="5">
        <v>-637.24537899999996</v>
      </c>
      <c r="T17" s="6">
        <f>S17-S4</f>
        <v>2.2592820000000984</v>
      </c>
      <c r="V17" s="4" t="s">
        <v>203</v>
      </c>
      <c r="W17" s="5">
        <v>-491.58807899999999</v>
      </c>
      <c r="X17" s="6">
        <f>W17-W4</f>
        <v>-8.9137620000000197</v>
      </c>
      <c r="Z17" s="4" t="s">
        <v>208</v>
      </c>
      <c r="AA17" s="5">
        <v>-416.53814799999998</v>
      </c>
      <c r="AB17" s="6">
        <f>AA17-AA4</f>
        <v>-1.035966999999971</v>
      </c>
      <c r="AD17" s="4" t="s">
        <v>234</v>
      </c>
      <c r="AE17" s="5">
        <v>-345.00836500000003</v>
      </c>
      <c r="AF17" s="6">
        <f>AE17-AE4</f>
        <v>-3.8547190000000455</v>
      </c>
      <c r="AH17" s="7" t="s">
        <v>254</v>
      </c>
      <c r="AI17" s="8">
        <v>-116.811245</v>
      </c>
      <c r="AJ17" s="9">
        <f>AI17-AI4</f>
        <v>5.1016350000000017</v>
      </c>
      <c r="AL17" t="s">
        <v>55</v>
      </c>
      <c r="AM17" t="s">
        <v>33</v>
      </c>
      <c r="AN17">
        <v>82</v>
      </c>
    </row>
    <row r="18" spans="1:40" ht="15.75" thickBot="1">
      <c r="A18" s="4" t="s">
        <v>21</v>
      </c>
      <c r="B18" s="5"/>
      <c r="C18" s="6" t="s">
        <v>28</v>
      </c>
      <c r="D18" s="5"/>
      <c r="F18" s="4" t="s">
        <v>13</v>
      </c>
      <c r="G18" s="5"/>
      <c r="H18" s="6"/>
      <c r="J18" s="13" t="s">
        <v>30</v>
      </c>
      <c r="K18" s="5"/>
      <c r="L18" s="6"/>
      <c r="N18" s="13" t="s">
        <v>30</v>
      </c>
      <c r="O18" s="5"/>
      <c r="P18" s="6"/>
      <c r="R18" s="4" t="s">
        <v>30</v>
      </c>
      <c r="S18" s="5"/>
      <c r="T18" s="6"/>
      <c r="V18" s="4" t="s">
        <v>43</v>
      </c>
      <c r="W18" s="5"/>
      <c r="X18" s="6"/>
      <c r="Z18" s="4" t="s">
        <v>43</v>
      </c>
      <c r="AA18" s="5"/>
      <c r="AB18" s="6"/>
      <c r="AD18" s="4" t="s">
        <v>43</v>
      </c>
      <c r="AE18" s="5"/>
      <c r="AF18" s="6"/>
      <c r="AL18" t="s">
        <v>55</v>
      </c>
      <c r="AM18" t="s">
        <v>18</v>
      </c>
    </row>
    <row r="19" spans="1:40" ht="15.75" thickBot="1">
      <c r="A19" s="4" t="s">
        <v>65</v>
      </c>
      <c r="B19" s="5">
        <v>-1643.350778</v>
      </c>
      <c r="C19" s="6">
        <f>B19-B4</f>
        <v>-4.1778509999999187</v>
      </c>
      <c r="D19" s="5"/>
      <c r="F19" s="4" t="s">
        <v>94</v>
      </c>
      <c r="G19" s="5">
        <v>-1106.4239950000001</v>
      </c>
      <c r="H19" s="6">
        <f>G19-G4</f>
        <v>-3.1565170000001217</v>
      </c>
      <c r="J19" s="13" t="s">
        <v>162</v>
      </c>
      <c r="K19" s="5">
        <v>-841.75749599999995</v>
      </c>
      <c r="L19" s="6">
        <f>K19-K4</f>
        <v>-12.035536999999977</v>
      </c>
      <c r="N19" s="13" t="s">
        <v>118</v>
      </c>
      <c r="O19" s="5">
        <v>-795.11738100000002</v>
      </c>
      <c r="P19" s="6">
        <f>O19-O4</f>
        <v>-7.8817050000000108</v>
      </c>
      <c r="R19" s="4" t="s">
        <v>190</v>
      </c>
      <c r="S19" s="5">
        <v>-641.84369600000002</v>
      </c>
      <c r="T19" s="6">
        <f>S19-S4</f>
        <v>-2.3390349999999671</v>
      </c>
      <c r="V19" s="4" t="s">
        <v>204</v>
      </c>
      <c r="W19" s="5">
        <v>-492.89356900000001</v>
      </c>
      <c r="X19" s="6">
        <f>W19-W4</f>
        <v>-10.21925200000004</v>
      </c>
      <c r="Z19" s="4" t="s">
        <v>209</v>
      </c>
      <c r="AA19" s="5">
        <v>-419.81465800000001</v>
      </c>
      <c r="AB19" s="6">
        <f>AA19-AA4</f>
        <v>-4.3124770000000012</v>
      </c>
      <c r="AD19" s="4" t="s">
        <v>235</v>
      </c>
      <c r="AE19" s="5">
        <v>-345.46421400000003</v>
      </c>
      <c r="AF19" s="6">
        <f>AE19-AE4</f>
        <v>-4.3105680000000461</v>
      </c>
      <c r="AH19" s="10" t="s">
        <v>36</v>
      </c>
      <c r="AL19" t="s">
        <v>55</v>
      </c>
      <c r="AM19" t="s">
        <v>13</v>
      </c>
    </row>
    <row r="20" spans="1:40">
      <c r="A20" s="4" t="s">
        <v>24</v>
      </c>
      <c r="B20" s="5"/>
      <c r="C20" s="6"/>
      <c r="D20" s="5"/>
      <c r="F20" s="4" t="s">
        <v>20</v>
      </c>
      <c r="G20" s="5"/>
      <c r="H20" s="6"/>
      <c r="J20" s="13" t="s">
        <v>31</v>
      </c>
      <c r="K20" s="5"/>
      <c r="L20" s="6"/>
      <c r="N20" s="13" t="s">
        <v>31</v>
      </c>
      <c r="O20" s="5"/>
      <c r="P20" s="6"/>
      <c r="R20" s="4" t="s">
        <v>31</v>
      </c>
      <c r="S20" s="5"/>
      <c r="T20" s="6"/>
      <c r="V20" s="4" t="s">
        <v>53</v>
      </c>
      <c r="W20" s="5"/>
      <c r="X20" s="6"/>
      <c r="Z20" s="4" t="s">
        <v>53</v>
      </c>
      <c r="AA20" s="5"/>
      <c r="AB20" s="6"/>
      <c r="AD20" s="4" t="s">
        <v>53</v>
      </c>
      <c r="AE20" s="5"/>
      <c r="AF20" s="6"/>
      <c r="AH20" s="1" t="s">
        <v>44</v>
      </c>
      <c r="AI20" s="2"/>
      <c r="AJ20" s="3" t="s">
        <v>14</v>
      </c>
      <c r="AL20" t="s">
        <v>55</v>
      </c>
      <c r="AM20" t="s">
        <v>20</v>
      </c>
    </row>
    <row r="21" spans="1:40" ht="15.75" thickBot="1">
      <c r="A21" s="4" t="s">
        <v>66</v>
      </c>
      <c r="B21" s="5">
        <v>-1641.1469529999999</v>
      </c>
      <c r="C21" s="6">
        <f>B21-B4</f>
        <v>-1.9740259999998671</v>
      </c>
      <c r="D21" s="5"/>
      <c r="F21" s="4" t="s">
        <v>95</v>
      </c>
      <c r="G21" s="5">
        <v>-1103.067632</v>
      </c>
      <c r="H21" s="6">
        <f>G21-G4</f>
        <v>0.19984599999997954</v>
      </c>
      <c r="I21" t="s">
        <v>283</v>
      </c>
      <c r="J21" s="13" t="s">
        <v>163</v>
      </c>
      <c r="K21" s="5">
        <v>-839.54645000000005</v>
      </c>
      <c r="L21" s="6">
        <f>K21-K4</f>
        <v>-9.82449100000008</v>
      </c>
      <c r="N21" s="13" t="s">
        <v>119</v>
      </c>
      <c r="O21" s="5">
        <v>-791.32268299999998</v>
      </c>
      <c r="P21" s="6">
        <f>O21-O4</f>
        <v>-4.0870069999999714</v>
      </c>
      <c r="Q21" t="s">
        <v>276</v>
      </c>
      <c r="R21" s="4" t="s">
        <v>191</v>
      </c>
      <c r="S21" s="5">
        <v>-640.14970300000004</v>
      </c>
      <c r="T21" s="6">
        <f>S21-S4</f>
        <v>-0.64504199999998946</v>
      </c>
      <c r="V21" s="7" t="s">
        <v>205</v>
      </c>
      <c r="W21" s="8">
        <v>-490.00925899999999</v>
      </c>
      <c r="X21" s="9">
        <f>W21-W4</f>
        <v>-7.3349420000000123</v>
      </c>
      <c r="Z21" s="7" t="s">
        <v>210</v>
      </c>
      <c r="AA21" s="8">
        <v>-415.14397500000001</v>
      </c>
      <c r="AB21" s="9">
        <f>AA21-AA4</f>
        <v>0.35820599999999558</v>
      </c>
      <c r="AD21" s="7" t="s">
        <v>236</v>
      </c>
      <c r="AE21" s="8">
        <v>-340.06947600000001</v>
      </c>
      <c r="AF21" s="9">
        <f>AE21-AE4</f>
        <v>1.0841699999999719</v>
      </c>
      <c r="AH21" s="4" t="s">
        <v>255</v>
      </c>
      <c r="AI21" s="5">
        <v>-107.45682100000001</v>
      </c>
      <c r="AJ21" s="6">
        <f>AI4-AI21</f>
        <v>-14.456058999999996</v>
      </c>
      <c r="AL21" t="s">
        <v>55</v>
      </c>
      <c r="AM21" t="s">
        <v>19</v>
      </c>
    </row>
    <row r="22" spans="1:40" ht="15.75" thickBot="1">
      <c r="A22" s="4" t="s">
        <v>23</v>
      </c>
      <c r="B22" s="5"/>
      <c r="C22" s="6"/>
      <c r="D22" s="5"/>
      <c r="F22" s="4" t="s">
        <v>19</v>
      </c>
      <c r="G22" s="5"/>
      <c r="H22" s="6"/>
      <c r="J22" s="13" t="s">
        <v>32</v>
      </c>
      <c r="K22" s="5"/>
      <c r="L22" s="6"/>
      <c r="N22" s="13" t="s">
        <v>32</v>
      </c>
      <c r="O22" s="5"/>
      <c r="P22" s="6"/>
      <c r="R22" s="4" t="s">
        <v>32</v>
      </c>
      <c r="S22" s="5"/>
      <c r="T22" s="6"/>
      <c r="AH22" s="4" t="s">
        <v>45</v>
      </c>
      <c r="AI22" s="5"/>
      <c r="AJ22" s="6"/>
      <c r="AL22" t="s">
        <v>55</v>
      </c>
      <c r="AM22" t="s">
        <v>16</v>
      </c>
    </row>
    <row r="23" spans="1:40" ht="15.75" thickBot="1">
      <c r="A23" s="4" t="s">
        <v>67</v>
      </c>
      <c r="B23" s="5">
        <v>-1641.7795229999999</v>
      </c>
      <c r="C23" s="6">
        <f>B23-B4</f>
        <v>-2.606595999999854</v>
      </c>
      <c r="D23" s="5"/>
      <c r="F23" s="4" t="s">
        <v>96</v>
      </c>
      <c r="G23" s="5">
        <v>-1103.0895840000001</v>
      </c>
      <c r="H23" s="6">
        <f>G23-G4</f>
        <v>0.17789399999992384</v>
      </c>
      <c r="I23" t="s">
        <v>284</v>
      </c>
      <c r="J23" s="13" t="s">
        <v>164</v>
      </c>
      <c r="K23" s="5">
        <v>-838.86131499999999</v>
      </c>
      <c r="L23" s="6">
        <f>K23-K4</f>
        <v>-9.1393560000000207</v>
      </c>
      <c r="N23" s="13" t="s">
        <v>120</v>
      </c>
      <c r="O23" s="5">
        <v>-792.75677099999996</v>
      </c>
      <c r="P23" s="6">
        <f>O23-O4</f>
        <v>-5.5210949999999457</v>
      </c>
      <c r="R23" s="4" t="s">
        <v>266</v>
      </c>
      <c r="S23" s="5">
        <v>-640.14100399999995</v>
      </c>
      <c r="T23" s="6">
        <f>S23-S4</f>
        <v>-0.63634299999989707</v>
      </c>
      <c r="U23" t="s">
        <v>277</v>
      </c>
      <c r="V23" s="10" t="s">
        <v>36</v>
      </c>
      <c r="Z23" s="10" t="s">
        <v>36</v>
      </c>
      <c r="AD23" s="10" t="s">
        <v>36</v>
      </c>
      <c r="AH23" s="4" t="s">
        <v>256</v>
      </c>
      <c r="AI23" s="5">
        <v>-112.59240200000001</v>
      </c>
      <c r="AJ23" s="6">
        <f>AI4-AI23</f>
        <v>-9.3204779999999943</v>
      </c>
      <c r="AL23" t="s">
        <v>56</v>
      </c>
      <c r="AM23" t="s">
        <v>17</v>
      </c>
      <c r="AN23">
        <v>126</v>
      </c>
    </row>
    <row r="24" spans="1:40">
      <c r="A24" s="4" t="s">
        <v>25</v>
      </c>
      <c r="B24" s="5"/>
      <c r="C24" s="6"/>
      <c r="D24" s="5"/>
      <c r="F24" s="4" t="s">
        <v>16</v>
      </c>
      <c r="G24" s="5"/>
      <c r="H24" s="6"/>
      <c r="J24" s="13" t="s">
        <v>33</v>
      </c>
      <c r="K24" s="5"/>
      <c r="L24" s="6"/>
      <c r="N24" s="13" t="s">
        <v>33</v>
      </c>
      <c r="O24" s="5"/>
      <c r="P24" s="6"/>
      <c r="R24" s="4" t="s">
        <v>33</v>
      </c>
      <c r="S24" s="5"/>
      <c r="T24" s="6"/>
      <c r="V24" s="1" t="s">
        <v>47</v>
      </c>
      <c r="W24" s="2"/>
      <c r="X24" s="3" t="s">
        <v>14</v>
      </c>
      <c r="Z24" s="1" t="s">
        <v>47</v>
      </c>
      <c r="AA24" s="2"/>
      <c r="AB24" s="3" t="s">
        <v>14</v>
      </c>
      <c r="AD24" s="1" t="s">
        <v>47</v>
      </c>
      <c r="AE24" s="2"/>
      <c r="AF24" s="3" t="s">
        <v>14</v>
      </c>
      <c r="AH24" s="4" t="s">
        <v>47</v>
      </c>
      <c r="AI24" s="5"/>
      <c r="AJ24" s="6" t="s">
        <v>28</v>
      </c>
      <c r="AL24" t="s">
        <v>56</v>
      </c>
      <c r="AM24" t="s">
        <v>21</v>
      </c>
    </row>
    <row r="25" spans="1:40" ht="15.75" thickBot="1">
      <c r="A25" s="4" t="s">
        <v>68</v>
      </c>
      <c r="B25" s="5">
        <v>-1640.8360990000001</v>
      </c>
      <c r="C25" s="6">
        <f>B25-B4</f>
        <v>-1.6631720000000314</v>
      </c>
      <c r="D25" s="5"/>
      <c r="F25" s="4" t="s">
        <v>97</v>
      </c>
      <c r="G25" s="5">
        <v>-1104.584077</v>
      </c>
      <c r="H25" s="6">
        <f>G25-G4</f>
        <v>-1.3165989999999965</v>
      </c>
      <c r="J25" s="14" t="s">
        <v>165</v>
      </c>
      <c r="K25" s="8">
        <v>-838.71021599999995</v>
      </c>
      <c r="L25" s="9">
        <f>K25-K4</f>
        <v>-8.988256999999976</v>
      </c>
      <c r="N25" s="14" t="s">
        <v>121</v>
      </c>
      <c r="O25" s="8">
        <v>-791.06320300000004</v>
      </c>
      <c r="P25" s="9">
        <f>O25-O4</f>
        <v>-3.8275270000000319</v>
      </c>
      <c r="R25" s="7" t="s">
        <v>193</v>
      </c>
      <c r="S25" s="8">
        <v>-637.00776699999994</v>
      </c>
      <c r="T25" s="9">
        <f>S25-S4</f>
        <v>2.4968940000001112</v>
      </c>
      <c r="V25" s="4" t="s">
        <v>224</v>
      </c>
      <c r="W25" s="5">
        <v>-466.38386300000002</v>
      </c>
      <c r="X25" s="6">
        <f>W4-W25</f>
        <v>-16.290453999999954</v>
      </c>
      <c r="Z25" s="4" t="s">
        <v>221</v>
      </c>
      <c r="AA25" s="5">
        <v>-395.41948400000001</v>
      </c>
      <c r="AB25" s="6">
        <f>AA4-AA25</f>
        <v>-20.082696999999996</v>
      </c>
      <c r="AD25" s="4" t="s">
        <v>241</v>
      </c>
      <c r="AE25" s="5">
        <v>-328.56347099999999</v>
      </c>
      <c r="AF25" s="6">
        <f>AE4-AE25</f>
        <v>-12.590174999999988</v>
      </c>
      <c r="AH25" s="4" t="s">
        <v>257</v>
      </c>
      <c r="AI25" s="5">
        <v>-125.33555800000001</v>
      </c>
      <c r="AJ25" s="6">
        <f>AI25-AI4</f>
        <v>-3.4226780000000048</v>
      </c>
      <c r="AK25" s="15" t="s">
        <v>292</v>
      </c>
      <c r="AL25" t="s">
        <v>56</v>
      </c>
      <c r="AM25" t="s">
        <v>24</v>
      </c>
    </row>
    <row r="26" spans="1:40" ht="15.75" thickBot="1">
      <c r="A26" s="4" t="s">
        <v>26</v>
      </c>
      <c r="B26" s="5"/>
      <c r="C26" s="6"/>
      <c r="D26" s="5"/>
      <c r="F26" s="4" t="s">
        <v>17</v>
      </c>
      <c r="G26" s="5"/>
      <c r="H26" s="6"/>
      <c r="V26" s="4" t="s">
        <v>48</v>
      </c>
      <c r="W26" s="5"/>
      <c r="X26" s="6"/>
      <c r="Z26" s="4" t="s">
        <v>48</v>
      </c>
      <c r="AA26" s="5"/>
      <c r="AB26" s="6"/>
      <c r="AD26" s="4" t="s">
        <v>48</v>
      </c>
      <c r="AE26" s="5"/>
      <c r="AF26" s="6"/>
      <c r="AH26" s="4" t="s">
        <v>48</v>
      </c>
      <c r="AI26" s="5"/>
      <c r="AJ26" s="6"/>
      <c r="AL26" t="s">
        <v>56</v>
      </c>
      <c r="AM26" t="s">
        <v>23</v>
      </c>
    </row>
    <row r="27" spans="1:40" ht="15.75" thickBot="1">
      <c r="A27" s="4" t="s">
        <v>69</v>
      </c>
      <c r="B27" s="5">
        <v>-1640.5178020000001</v>
      </c>
      <c r="C27" s="6">
        <f>B27-B4</f>
        <v>-1.3448750000000018</v>
      </c>
      <c r="D27" s="5"/>
      <c r="F27" s="7" t="s">
        <v>98</v>
      </c>
      <c r="G27" s="8">
        <v>-1103.6641460000001</v>
      </c>
      <c r="H27" s="9">
        <f>G27-G4</f>
        <v>-0.39666800000009061</v>
      </c>
      <c r="J27" s="10" t="s">
        <v>36</v>
      </c>
      <c r="N27" s="10" t="s">
        <v>36</v>
      </c>
      <c r="R27" s="10" t="s">
        <v>36</v>
      </c>
      <c r="V27" s="4" t="s">
        <v>225</v>
      </c>
      <c r="W27" s="5">
        <v>-470.31135399999999</v>
      </c>
      <c r="X27" s="6">
        <f>W4-W27</f>
        <v>-12.362962999999979</v>
      </c>
      <c r="Z27" s="4" t="s">
        <v>223</v>
      </c>
      <c r="AA27" s="5">
        <v>-399.64050400000002</v>
      </c>
      <c r="AB27" s="6">
        <f>AA4-AA27</f>
        <v>-15.861676999999986</v>
      </c>
      <c r="AD27" s="4" t="s">
        <v>242</v>
      </c>
      <c r="AE27" s="5">
        <v>-331.95899100000003</v>
      </c>
      <c r="AF27" s="6">
        <f>AE4-AE27</f>
        <v>-9.1946549999999547</v>
      </c>
      <c r="AH27" s="4" t="s">
        <v>258</v>
      </c>
      <c r="AI27" s="5">
        <v>-122.63407599999999</v>
      </c>
      <c r="AJ27" s="6">
        <f>AI27-AI4</f>
        <v>-0.72119599999999195</v>
      </c>
      <c r="AL27" t="s">
        <v>56</v>
      </c>
      <c r="AM27" t="s">
        <v>25</v>
      </c>
    </row>
    <row r="28" spans="1:40" ht="15.75" thickBot="1">
      <c r="A28" s="4" t="s">
        <v>27</v>
      </c>
      <c r="B28" s="5"/>
      <c r="C28" s="6"/>
      <c r="D28" s="5"/>
      <c r="J28" s="12" t="s">
        <v>51</v>
      </c>
      <c r="K28" s="2"/>
      <c r="L28" s="3" t="s">
        <v>14</v>
      </c>
      <c r="N28" s="12" t="s">
        <v>51</v>
      </c>
      <c r="O28" s="2"/>
      <c r="P28" s="3" t="s">
        <v>14</v>
      </c>
      <c r="R28" s="1" t="s">
        <v>47</v>
      </c>
      <c r="S28" s="2"/>
      <c r="T28" s="3" t="s">
        <v>14</v>
      </c>
      <c r="V28" s="4" t="s">
        <v>49</v>
      </c>
      <c r="W28" s="5"/>
      <c r="X28" s="6"/>
      <c r="Z28" s="4" t="s">
        <v>49</v>
      </c>
      <c r="AA28" s="5"/>
      <c r="AB28" s="6"/>
      <c r="AD28" s="4" t="s">
        <v>49</v>
      </c>
      <c r="AE28" s="5"/>
      <c r="AF28" s="6"/>
      <c r="AH28" s="4" t="s">
        <v>49</v>
      </c>
      <c r="AI28" s="5"/>
      <c r="AJ28" s="6"/>
      <c r="AL28" t="s">
        <v>56</v>
      </c>
      <c r="AM28" t="s">
        <v>26</v>
      </c>
    </row>
    <row r="29" spans="1:40" ht="15.75" thickBot="1">
      <c r="A29" s="4" t="s">
        <v>70</v>
      </c>
      <c r="B29" s="5">
        <v>-1640.3913950000001</v>
      </c>
      <c r="C29" s="6">
        <f>B29-B4</f>
        <v>-1.2184680000000299</v>
      </c>
      <c r="D29" s="5"/>
      <c r="F29" s="10" t="s">
        <v>36</v>
      </c>
      <c r="J29" s="13" t="s">
        <v>166</v>
      </c>
      <c r="K29" s="5">
        <v>-819.12189499999999</v>
      </c>
      <c r="L29" s="6">
        <f>K4-K29</f>
        <v>-10.600063999999975</v>
      </c>
      <c r="N29" s="13" t="s">
        <v>122</v>
      </c>
      <c r="O29" s="5">
        <v>-772.49573999999996</v>
      </c>
      <c r="P29" s="6">
        <f>O4-O29</f>
        <v>-14.739936000000057</v>
      </c>
      <c r="R29" s="4" t="s">
        <v>226</v>
      </c>
      <c r="S29" s="5">
        <v>-609.94884300000001</v>
      </c>
      <c r="T29" s="6">
        <f>S4-S29</f>
        <v>-29.555818000000045</v>
      </c>
      <c r="V29" s="4" t="s">
        <v>211</v>
      </c>
      <c r="W29" s="5">
        <v>-472.27249399999999</v>
      </c>
      <c r="X29" s="6">
        <f>W4-W29</f>
        <v>-10.401822999999979</v>
      </c>
      <c r="Z29" s="4" t="s">
        <v>218</v>
      </c>
      <c r="AA29" s="5">
        <v>-399.27276499999999</v>
      </c>
      <c r="AB29" s="6">
        <f>AA4-AA29</f>
        <v>-16.229416000000015</v>
      </c>
      <c r="AD29" s="4" t="s">
        <v>243</v>
      </c>
      <c r="AE29" s="5">
        <v>-333.28585700000002</v>
      </c>
      <c r="AF29" s="6">
        <f>AE4-AE29</f>
        <v>-7.8677889999999593</v>
      </c>
      <c r="AH29" s="4" t="s">
        <v>259</v>
      </c>
      <c r="AI29" s="5">
        <v>-120.132842</v>
      </c>
      <c r="AJ29" s="6">
        <f>AI29-AI4</f>
        <v>1.7800380000000047</v>
      </c>
      <c r="AL29" t="s">
        <v>56</v>
      </c>
      <c r="AM29" t="s">
        <v>27</v>
      </c>
      <c r="AN29">
        <v>184</v>
      </c>
    </row>
    <row r="30" spans="1:40">
      <c r="A30" s="4" t="s">
        <v>22</v>
      </c>
      <c r="B30" s="5"/>
      <c r="C30" s="6"/>
      <c r="D30" s="5"/>
      <c r="F30" s="12" t="s">
        <v>51</v>
      </c>
      <c r="G30" s="2"/>
      <c r="H30" s="3" t="s">
        <v>14</v>
      </c>
      <c r="J30" s="13" t="s">
        <v>42</v>
      </c>
      <c r="K30" s="5"/>
      <c r="L30" s="6"/>
      <c r="N30" s="13" t="s">
        <v>42</v>
      </c>
      <c r="O30" s="5"/>
      <c r="P30" s="6"/>
      <c r="R30" s="4" t="s">
        <v>48</v>
      </c>
      <c r="S30" s="5"/>
      <c r="T30" s="6"/>
      <c r="V30" s="4" t="s">
        <v>51</v>
      </c>
      <c r="W30" s="5"/>
      <c r="X30" s="6"/>
      <c r="Z30" s="4" t="s">
        <v>51</v>
      </c>
      <c r="AA30" s="5"/>
      <c r="AB30" s="6" t="s">
        <v>28</v>
      </c>
      <c r="AD30" s="4" t="s">
        <v>51</v>
      </c>
      <c r="AE30" s="5"/>
      <c r="AF30" s="6" t="s">
        <v>28</v>
      </c>
      <c r="AH30" s="4" t="s">
        <v>51</v>
      </c>
      <c r="AI30" s="5"/>
      <c r="AJ30" s="6"/>
      <c r="AL30" t="s">
        <v>57</v>
      </c>
      <c r="AM30" t="s">
        <v>22</v>
      </c>
    </row>
    <row r="31" spans="1:40" ht="15.75" thickBot="1">
      <c r="A31" s="7" t="s">
        <v>71</v>
      </c>
      <c r="B31" s="8">
        <v>-1642.253952</v>
      </c>
      <c r="C31" s="9">
        <f>B31-B4</f>
        <v>-3.0810249999999542</v>
      </c>
      <c r="D31" s="5"/>
      <c r="F31" s="13" t="s">
        <v>99</v>
      </c>
      <c r="G31" s="5">
        <v>-1080.627309</v>
      </c>
      <c r="H31" s="6">
        <f>G4-G31</f>
        <v>-22.640169000000014</v>
      </c>
      <c r="J31" s="13" t="s">
        <v>167</v>
      </c>
      <c r="K31" s="5">
        <v>-824.50701600000002</v>
      </c>
      <c r="L31" s="6">
        <f>K4-K31</f>
        <v>-5.2149429999999484</v>
      </c>
      <c r="N31" s="13" t="s">
        <v>123</v>
      </c>
      <c r="O31" s="5">
        <v>-778.20707400000003</v>
      </c>
      <c r="P31" s="6">
        <f>O4-O31</f>
        <v>-9.028601999999978</v>
      </c>
      <c r="R31" s="4" t="s">
        <v>227</v>
      </c>
      <c r="S31" s="5">
        <v>-613.83289100000002</v>
      </c>
      <c r="T31" s="6">
        <f>S4-S31</f>
        <v>-25.671770000000038</v>
      </c>
      <c r="V31" s="4" t="s">
        <v>213</v>
      </c>
      <c r="W31" s="5">
        <v>-476.60939400000001</v>
      </c>
      <c r="X31" s="6">
        <f>W4-W31</f>
        <v>-6.0649229999999648</v>
      </c>
      <c r="Z31" s="4" t="s">
        <v>279</v>
      </c>
      <c r="AA31" s="5">
        <v>-426.40157299999998</v>
      </c>
      <c r="AB31" s="6">
        <f>AA31-AA4</f>
        <v>-10.899391999999978</v>
      </c>
      <c r="AD31" s="4" t="s">
        <v>280</v>
      </c>
      <c r="AE31" s="5">
        <v>-344.120023</v>
      </c>
      <c r="AF31" s="6">
        <f>AE31-AE4</f>
        <v>-2.9663770000000227</v>
      </c>
      <c r="AH31" s="7" t="s">
        <v>260</v>
      </c>
      <c r="AI31" s="8">
        <v>-113.838899</v>
      </c>
      <c r="AJ31" s="9">
        <f>AI31-AI4</f>
        <v>8.0739810000000034</v>
      </c>
    </row>
    <row r="32" spans="1:40" ht="15.75" thickBot="1">
      <c r="F32" s="13" t="s">
        <v>42</v>
      </c>
      <c r="G32" s="5"/>
      <c r="H32" s="6"/>
      <c r="J32" s="13" t="s">
        <v>52</v>
      </c>
      <c r="K32" s="5"/>
      <c r="L32" s="6"/>
      <c r="N32" s="13" t="s">
        <v>52</v>
      </c>
      <c r="O32" s="5"/>
      <c r="P32" s="6"/>
      <c r="R32" s="4" t="s">
        <v>49</v>
      </c>
      <c r="S32" s="5"/>
      <c r="T32" s="6"/>
      <c r="V32" s="4" t="s">
        <v>42</v>
      </c>
      <c r="W32" s="5"/>
      <c r="X32" s="6" t="s">
        <v>28</v>
      </c>
      <c r="Z32" s="4" t="s">
        <v>42</v>
      </c>
      <c r="AA32" s="5"/>
      <c r="AB32" s="6"/>
      <c r="AD32" s="4" t="s">
        <v>42</v>
      </c>
      <c r="AE32" s="5"/>
      <c r="AF32" s="6"/>
    </row>
    <row r="33" spans="1:32" ht="15.75" thickBot="1">
      <c r="A33" s="10" t="s">
        <v>36</v>
      </c>
      <c r="F33" s="13" t="s">
        <v>100</v>
      </c>
      <c r="G33" s="5">
        <v>-1080.565926</v>
      </c>
      <c r="H33" s="6">
        <f>G4-G33</f>
        <v>-22.701551999999992</v>
      </c>
      <c r="I33" t="s">
        <v>262</v>
      </c>
      <c r="J33" s="13" t="s">
        <v>168</v>
      </c>
      <c r="K33" s="5">
        <v>-824.72116100000005</v>
      </c>
      <c r="L33" s="6">
        <f>K4-K33</f>
        <v>-5.0007979999999179</v>
      </c>
      <c r="N33" s="13" t="s">
        <v>124</v>
      </c>
      <c r="O33" s="5">
        <v>-776.43938600000001</v>
      </c>
      <c r="P33" s="6">
        <f>O4-O33</f>
        <v>-10.796289999999999</v>
      </c>
      <c r="R33" s="4" t="s">
        <v>199</v>
      </c>
      <c r="S33" s="5">
        <v>-614.01350600000001</v>
      </c>
      <c r="T33" s="6">
        <f>S4-S33</f>
        <v>-25.491155000000049</v>
      </c>
      <c r="V33" s="4" t="s">
        <v>214</v>
      </c>
      <c r="W33" s="5">
        <v>-485.328304</v>
      </c>
      <c r="X33" s="6">
        <f>W33-W4</f>
        <v>-2.6539870000000292</v>
      </c>
      <c r="Z33" s="4" t="s">
        <v>237</v>
      </c>
      <c r="AA33" s="5">
        <v>-420.40642100000002</v>
      </c>
      <c r="AB33" s="6">
        <f>AA33-AA4</f>
        <v>-4.9042400000000157</v>
      </c>
      <c r="AC33" t="s">
        <v>298</v>
      </c>
      <c r="AD33" s="4" t="s">
        <v>244</v>
      </c>
      <c r="AE33" s="5">
        <v>-340.13478500000002</v>
      </c>
      <c r="AF33" s="6">
        <f>AE33-AE4</f>
        <v>1.0188609999999585</v>
      </c>
    </row>
    <row r="34" spans="1:32">
      <c r="A34" s="1" t="s">
        <v>29</v>
      </c>
      <c r="B34" s="2"/>
      <c r="C34" s="3" t="s">
        <v>14</v>
      </c>
      <c r="D34" s="5"/>
      <c r="F34" s="13" t="s">
        <v>52</v>
      </c>
      <c r="G34" s="5"/>
      <c r="H34" s="6"/>
      <c r="J34" s="13" t="s">
        <v>43</v>
      </c>
      <c r="K34" s="5"/>
      <c r="L34" s="6"/>
      <c r="N34" s="13" t="s">
        <v>43</v>
      </c>
      <c r="O34" s="5"/>
      <c r="P34" s="6"/>
      <c r="R34" s="4" t="s">
        <v>51</v>
      </c>
      <c r="S34" s="5"/>
      <c r="T34" s="6"/>
      <c r="V34" s="4" t="s">
        <v>52</v>
      </c>
      <c r="W34" s="5"/>
      <c r="X34" s="6"/>
      <c r="Z34" s="4" t="s">
        <v>52</v>
      </c>
      <c r="AA34" s="5"/>
      <c r="AB34" s="6"/>
      <c r="AD34" s="4" t="s">
        <v>52</v>
      </c>
      <c r="AE34" s="5"/>
      <c r="AF34" s="6"/>
    </row>
    <row r="35" spans="1:32">
      <c r="A35" s="4" t="s">
        <v>73</v>
      </c>
      <c r="B35" s="5">
        <v>-1627.4426309999999</v>
      </c>
      <c r="C35" s="6">
        <f>B4-B35</f>
        <v>-11.73029600000018</v>
      </c>
      <c r="D35" s="5"/>
      <c r="F35" s="13" t="s">
        <v>101</v>
      </c>
      <c r="G35" s="5">
        <v>-1084.774625</v>
      </c>
      <c r="H35" s="6">
        <f>G4-G35</f>
        <v>-18.492852999999968</v>
      </c>
      <c r="J35" s="13" t="s">
        <v>169</v>
      </c>
      <c r="K35" s="5">
        <v>-825.73639100000003</v>
      </c>
      <c r="L35" s="6">
        <f>K4-K35</f>
        <v>-3.9855679999999438</v>
      </c>
      <c r="N35" s="13" t="s">
        <v>125</v>
      </c>
      <c r="O35" s="5">
        <v>-779.20050700000002</v>
      </c>
      <c r="P35" s="6">
        <f>O4-O35</f>
        <v>-8.0351689999999962</v>
      </c>
      <c r="R35" s="4" t="s">
        <v>194</v>
      </c>
      <c r="S35" s="5">
        <v>-619.20751299999995</v>
      </c>
      <c r="T35" s="6">
        <f>S4-S35</f>
        <v>-20.297148000000107</v>
      </c>
      <c r="V35" s="4" t="s">
        <v>215</v>
      </c>
      <c r="W35" s="5">
        <v>-482.54360100000002</v>
      </c>
      <c r="X35" s="6">
        <f>W35-W4</f>
        <v>0.13071599999994987</v>
      </c>
      <c r="Z35" s="4" t="s">
        <v>238</v>
      </c>
      <c r="AA35" s="5">
        <v>-420.70811600000002</v>
      </c>
      <c r="AB35" s="6">
        <f>AA35-AA4</f>
        <v>-5.2059350000000109</v>
      </c>
      <c r="AD35" s="4" t="s">
        <v>245</v>
      </c>
      <c r="AE35" s="5">
        <v>-338.17271799999997</v>
      </c>
      <c r="AF35" s="6">
        <f>AE35-AE4</f>
        <v>2.9809280000000058</v>
      </c>
    </row>
    <row r="36" spans="1:32">
      <c r="A36" s="4" t="s">
        <v>30</v>
      </c>
      <c r="B36" s="5"/>
      <c r="C36" s="6"/>
      <c r="D36" s="5"/>
      <c r="F36" s="13" t="s">
        <v>43</v>
      </c>
      <c r="G36" s="5"/>
      <c r="H36" s="6"/>
      <c r="J36" s="13" t="s">
        <v>53</v>
      </c>
      <c r="K36" s="5"/>
      <c r="L36" s="6"/>
      <c r="N36" s="13" t="s">
        <v>53</v>
      </c>
      <c r="O36" s="5"/>
      <c r="P36" s="6" t="s">
        <v>28</v>
      </c>
      <c r="R36" s="4" t="s">
        <v>42</v>
      </c>
      <c r="S36" s="5"/>
      <c r="T36" s="6" t="s">
        <v>28</v>
      </c>
      <c r="V36" s="4" t="s">
        <v>43</v>
      </c>
      <c r="W36" s="5"/>
      <c r="X36" s="6"/>
      <c r="Z36" s="4" t="s">
        <v>43</v>
      </c>
      <c r="AA36" s="5"/>
      <c r="AB36" s="6"/>
      <c r="AD36" s="4" t="s">
        <v>43</v>
      </c>
      <c r="AE36" s="5"/>
      <c r="AF36" s="6"/>
    </row>
    <row r="37" spans="1:32">
      <c r="A37" s="4" t="s">
        <v>74</v>
      </c>
      <c r="B37" s="5">
        <v>-1629.3905480000001</v>
      </c>
      <c r="C37" s="6">
        <f>B4-B37</f>
        <v>-9.7823789999999917</v>
      </c>
      <c r="D37" s="5"/>
      <c r="F37" s="13" t="s">
        <v>102</v>
      </c>
      <c r="G37" s="5">
        <v>-1086.98712</v>
      </c>
      <c r="H37" s="6">
        <f>G4-G37</f>
        <v>-16.280357999999978</v>
      </c>
      <c r="J37" s="13" t="s">
        <v>170</v>
      </c>
      <c r="K37" s="5">
        <v>-827.69890699999996</v>
      </c>
      <c r="L37" s="6">
        <f>K4-K37</f>
        <v>-2.023052000000007</v>
      </c>
      <c r="N37" s="13" t="s">
        <v>126</v>
      </c>
      <c r="O37" s="5">
        <v>-792.97465499999998</v>
      </c>
      <c r="P37" s="6">
        <f>O37-O4</f>
        <v>-5.7389789999999721</v>
      </c>
      <c r="R37" s="4" t="s">
        <v>195</v>
      </c>
      <c r="S37" s="5">
        <v>-654.76503700000001</v>
      </c>
      <c r="T37" s="6">
        <f>S37-S4</f>
        <v>-15.260375999999951</v>
      </c>
      <c r="U37" t="s">
        <v>298</v>
      </c>
      <c r="V37" s="4" t="s">
        <v>216</v>
      </c>
      <c r="W37" s="5">
        <v>-483.68354799999997</v>
      </c>
      <c r="X37" s="6">
        <f>W37-W4</f>
        <v>-1.0092309999999998</v>
      </c>
      <c r="Z37" s="4" t="s">
        <v>239</v>
      </c>
      <c r="AA37" s="5">
        <v>-419.088549</v>
      </c>
      <c r="AB37" s="6">
        <f>AA37-AA4</f>
        <v>-3.5863679999999931</v>
      </c>
      <c r="AD37" s="4" t="s">
        <v>246</v>
      </c>
      <c r="AE37" s="5">
        <v>-338.96906200000001</v>
      </c>
      <c r="AF37" s="6">
        <f>AE37-AE4</f>
        <v>2.1845839999999725</v>
      </c>
    </row>
    <row r="38" spans="1:32">
      <c r="A38" s="4" t="s">
        <v>31</v>
      </c>
      <c r="B38" s="5"/>
      <c r="C38" s="6"/>
      <c r="D38" s="5"/>
      <c r="F38" s="13" t="s">
        <v>53</v>
      </c>
      <c r="G38" s="5"/>
      <c r="H38" s="6"/>
      <c r="J38" s="13" t="s">
        <v>29</v>
      </c>
      <c r="K38" s="5"/>
      <c r="L38" s="6" t="s">
        <v>28</v>
      </c>
      <c r="N38" s="13" t="s">
        <v>29</v>
      </c>
      <c r="O38" s="5"/>
      <c r="P38" s="6"/>
      <c r="R38" s="4" t="s">
        <v>52</v>
      </c>
      <c r="S38" s="5"/>
      <c r="T38" s="6"/>
      <c r="V38" s="4" t="s">
        <v>53</v>
      </c>
      <c r="W38" s="5"/>
      <c r="X38" s="6"/>
      <c r="Z38" s="4" t="s">
        <v>53</v>
      </c>
      <c r="AA38" s="5"/>
      <c r="AB38" s="6"/>
      <c r="AD38" s="4" t="s">
        <v>53</v>
      </c>
      <c r="AE38" s="5"/>
      <c r="AF38" s="6"/>
    </row>
    <row r="39" spans="1:32" ht="15.75" thickBot="1">
      <c r="A39" s="4" t="s">
        <v>75</v>
      </c>
      <c r="B39" s="5">
        <v>-1630.7862869999999</v>
      </c>
      <c r="C39" s="6">
        <f>B4-B39</f>
        <v>-8.3866400000001704</v>
      </c>
      <c r="D39" s="5"/>
      <c r="F39" s="13" t="s">
        <v>103</v>
      </c>
      <c r="G39" s="5">
        <v>-1088.4908720000001</v>
      </c>
      <c r="H39" s="6">
        <f>G4-G39</f>
        <v>-14.776605999999902</v>
      </c>
      <c r="J39" s="13" t="s">
        <v>171</v>
      </c>
      <c r="K39" s="5">
        <v>-826.07911000000001</v>
      </c>
      <c r="L39" s="6">
        <f>K39-K4</f>
        <v>3.6428489999999556</v>
      </c>
      <c r="N39" s="13" t="s">
        <v>127</v>
      </c>
      <c r="O39" s="5">
        <v>-787.65410799999995</v>
      </c>
      <c r="P39" s="6">
        <f>O39-O4</f>
        <v>-0.41843199999993885</v>
      </c>
      <c r="R39" s="4" t="s">
        <v>196</v>
      </c>
      <c r="S39" s="5">
        <v>-655.01678600000002</v>
      </c>
      <c r="T39" s="6">
        <f>S39-S4</f>
        <v>-15.512124999999969</v>
      </c>
      <c r="V39" s="7" t="s">
        <v>217</v>
      </c>
      <c r="W39" s="8">
        <v>-480.85720199999997</v>
      </c>
      <c r="X39" s="9">
        <f>W39-W4</f>
        <v>1.8171150000000011</v>
      </c>
      <c r="Z39" s="7" t="s">
        <v>240</v>
      </c>
      <c r="AA39" s="8">
        <v>-415.37341700000002</v>
      </c>
      <c r="AB39" s="9">
        <f>AA39-AA4</f>
        <v>0.12876399999998966</v>
      </c>
      <c r="AD39" s="7" t="s">
        <v>247</v>
      </c>
      <c r="AE39" s="8">
        <v>-333.35962899999998</v>
      </c>
      <c r="AF39" s="9">
        <f>AE39-AE4</f>
        <v>7.7940169999999966</v>
      </c>
    </row>
    <row r="40" spans="1:32">
      <c r="A40" s="4" t="s">
        <v>32</v>
      </c>
      <c r="B40" s="5"/>
      <c r="C40" s="6"/>
      <c r="D40" s="5"/>
      <c r="F40" s="13" t="s">
        <v>29</v>
      </c>
      <c r="G40" s="5"/>
      <c r="H40" s="6" t="s">
        <v>28</v>
      </c>
      <c r="J40" s="13" t="s">
        <v>30</v>
      </c>
      <c r="K40" s="5"/>
      <c r="L40" s="6"/>
      <c r="N40" s="13" t="s">
        <v>30</v>
      </c>
      <c r="O40" s="5"/>
      <c r="P40" s="6"/>
      <c r="R40" s="4" t="s">
        <v>43</v>
      </c>
      <c r="S40" s="5"/>
      <c r="T40" s="6"/>
    </row>
    <row r="41" spans="1:32">
      <c r="A41" s="4" t="s">
        <v>76</v>
      </c>
      <c r="B41" s="5">
        <v>-1631.4627539999999</v>
      </c>
      <c r="C41" s="6">
        <f>B4-B41</f>
        <v>-7.710173000000168</v>
      </c>
      <c r="D41" s="5"/>
      <c r="F41" s="13" t="s">
        <v>104</v>
      </c>
      <c r="G41" s="5">
        <v>-1113.756052</v>
      </c>
      <c r="H41" s="6">
        <f>G41-G4</f>
        <v>-10.488573999999971</v>
      </c>
      <c r="J41" s="13" t="s">
        <v>172</v>
      </c>
      <c r="K41" s="5">
        <v>-827.66310999999996</v>
      </c>
      <c r="L41" s="6">
        <f>K41-K4</f>
        <v>2.0588490000000093</v>
      </c>
      <c r="N41" s="13" t="s">
        <v>128</v>
      </c>
      <c r="O41" s="5">
        <v>-786.66727000000003</v>
      </c>
      <c r="P41" s="6">
        <f>O41-O4</f>
        <v>0.56840599999998176</v>
      </c>
      <c r="R41" s="4" t="s">
        <v>197</v>
      </c>
      <c r="S41" s="5">
        <v>-654.30828499999996</v>
      </c>
      <c r="T41" s="6">
        <f>S41-S4</f>
        <v>-14.8036239999999</v>
      </c>
    </row>
    <row r="42" spans="1:32">
      <c r="A42" s="4" t="s">
        <v>33</v>
      </c>
      <c r="B42" s="5"/>
      <c r="C42" s="6"/>
      <c r="D42" s="5"/>
      <c r="F42" s="13" t="s">
        <v>30</v>
      </c>
      <c r="G42" s="5"/>
      <c r="H42" s="6"/>
      <c r="J42" s="13" t="s">
        <v>31</v>
      </c>
      <c r="K42" s="5"/>
      <c r="L42" s="6"/>
      <c r="N42" s="13" t="s">
        <v>31</v>
      </c>
      <c r="O42" s="5"/>
      <c r="P42" s="6"/>
      <c r="R42" s="4" t="s">
        <v>53</v>
      </c>
      <c r="S42" s="5"/>
      <c r="T42" s="6"/>
    </row>
    <row r="43" spans="1:32" ht="15.75" thickBot="1">
      <c r="A43" s="4" t="s">
        <v>77</v>
      </c>
      <c r="B43" s="5">
        <v>-1630.2489479999999</v>
      </c>
      <c r="C43" s="6">
        <f>B4-B43</f>
        <v>-8.9239790000001449</v>
      </c>
      <c r="D43" s="5"/>
      <c r="F43" s="13" t="s">
        <v>105</v>
      </c>
      <c r="G43" s="5">
        <v>-1113.2458770000001</v>
      </c>
      <c r="H43" s="6">
        <f>G43-G4</f>
        <v>-9.9783990000000813</v>
      </c>
      <c r="J43" s="13" t="s">
        <v>173</v>
      </c>
      <c r="K43" s="5">
        <v>-825.75691200000006</v>
      </c>
      <c r="L43" s="6">
        <f>K43-K4</f>
        <v>3.9650469999999132</v>
      </c>
      <c r="N43" s="13" t="s">
        <v>129</v>
      </c>
      <c r="O43" s="5">
        <v>-785.04344000000003</v>
      </c>
      <c r="P43" s="6">
        <f>O43-O4</f>
        <v>2.1922359999999799</v>
      </c>
      <c r="R43" s="7" t="s">
        <v>198</v>
      </c>
      <c r="S43" s="8">
        <v>-651.59219599999994</v>
      </c>
      <c r="T43" s="9">
        <f>S43-S4</f>
        <v>-12.087534999999889</v>
      </c>
    </row>
    <row r="44" spans="1:32">
      <c r="A44" s="4" t="s">
        <v>18</v>
      </c>
      <c r="B44" s="5"/>
      <c r="C44" s="6" t="s">
        <v>28</v>
      </c>
      <c r="D44" s="5"/>
      <c r="F44" s="13" t="s">
        <v>31</v>
      </c>
      <c r="G44" s="5"/>
      <c r="H44" s="6"/>
      <c r="J44" s="13" t="s">
        <v>32</v>
      </c>
      <c r="K44" s="5"/>
      <c r="L44" s="6"/>
      <c r="N44" s="13" t="s">
        <v>32</v>
      </c>
      <c r="O44" s="5"/>
      <c r="P44" s="6"/>
    </row>
    <row r="45" spans="1:32">
      <c r="A45" s="4" t="s">
        <v>78</v>
      </c>
      <c r="B45" s="5">
        <v>-1643.880494</v>
      </c>
      <c r="C45" s="6">
        <f>B45-B4</f>
        <v>-4.7075669999999263</v>
      </c>
      <c r="D45" s="5"/>
      <c r="F45" s="13" t="s">
        <v>106</v>
      </c>
      <c r="G45" s="5">
        <v>-1111.4632240000001</v>
      </c>
      <c r="H45" s="6">
        <f>G45-G4</f>
        <v>-8.1957460000000992</v>
      </c>
      <c r="J45" s="13" t="s">
        <v>174</v>
      </c>
      <c r="K45" s="5">
        <v>-825.28211699999997</v>
      </c>
      <c r="L45" s="6">
        <f>K45-K4</f>
        <v>4.4398419999999987</v>
      </c>
      <c r="N45" s="13" t="s">
        <v>130</v>
      </c>
      <c r="O45" s="5">
        <v>-784.29511500000001</v>
      </c>
      <c r="P45" s="6">
        <f>O45-O4</f>
        <v>2.9405610000000024</v>
      </c>
    </row>
    <row r="46" spans="1:32">
      <c r="A46" s="4" t="s">
        <v>13</v>
      </c>
      <c r="B46" s="5"/>
      <c r="C46" s="6"/>
      <c r="D46" s="5"/>
      <c r="F46" s="13" t="s">
        <v>32</v>
      </c>
      <c r="G46" s="5"/>
      <c r="H46" s="6"/>
      <c r="J46" s="13" t="s">
        <v>33</v>
      </c>
      <c r="K46" s="5"/>
      <c r="L46" s="6"/>
      <c r="N46" s="13" t="s">
        <v>33</v>
      </c>
      <c r="O46" s="5"/>
      <c r="P46" s="6"/>
    </row>
    <row r="47" spans="1:32" ht="15.75" thickBot="1">
      <c r="A47" s="4" t="s">
        <v>79</v>
      </c>
      <c r="B47" s="5">
        <v>-1642.4386959999999</v>
      </c>
      <c r="C47" s="6">
        <f>B47-B4</f>
        <v>-3.2657689999998638</v>
      </c>
      <c r="D47" s="5"/>
      <c r="F47" s="13" t="s">
        <v>107</v>
      </c>
      <c r="G47" s="5">
        <v>-1110.225639</v>
      </c>
      <c r="H47" s="6">
        <f>G47-G4</f>
        <v>-6.9581610000000182</v>
      </c>
      <c r="J47" s="14" t="s">
        <v>175</v>
      </c>
      <c r="K47" s="8">
        <v>-824.77332799999999</v>
      </c>
      <c r="L47" s="9">
        <f>K47-K4</f>
        <v>4.9486309999999776</v>
      </c>
      <c r="N47" s="14" t="s">
        <v>131</v>
      </c>
      <c r="O47" s="8">
        <v>-783.95903399999997</v>
      </c>
      <c r="P47" s="9">
        <f>O47-O4</f>
        <v>3.276642000000038</v>
      </c>
    </row>
    <row r="48" spans="1:32">
      <c r="A48" s="4" t="s">
        <v>20</v>
      </c>
      <c r="B48" s="5"/>
      <c r="C48" s="6"/>
      <c r="D48" s="5"/>
      <c r="F48" s="13" t="s">
        <v>33</v>
      </c>
      <c r="G48" s="5"/>
      <c r="H48" s="6"/>
    </row>
    <row r="49" spans="1:8" ht="15.75" thickBot="1">
      <c r="A49" s="4" t="s">
        <v>80</v>
      </c>
      <c r="B49" s="5">
        <v>-1640.4795859999999</v>
      </c>
      <c r="C49" s="6">
        <f>B49-B4</f>
        <v>-1.3066589999998541</v>
      </c>
      <c r="D49" s="5"/>
      <c r="F49" s="14" t="s">
        <v>108</v>
      </c>
      <c r="G49" s="8">
        <v>-1111.2720489999999</v>
      </c>
      <c r="H49" s="9">
        <f>G49-G4</f>
        <v>-8.0045709999999417</v>
      </c>
    </row>
    <row r="50" spans="1:8">
      <c r="A50" s="4" t="s">
        <v>19</v>
      </c>
      <c r="B50" s="5"/>
      <c r="C50" s="6"/>
      <c r="D50" s="5"/>
    </row>
    <row r="51" spans="1:8">
      <c r="A51" s="4" t="s">
        <v>81</v>
      </c>
      <c r="B51" s="5">
        <v>-1639.2764589999999</v>
      </c>
      <c r="C51" s="6">
        <f>B51-B4</f>
        <v>-0.10353199999985918</v>
      </c>
      <c r="D51" s="5"/>
    </row>
    <row r="52" spans="1:8">
      <c r="A52" s="4" t="s">
        <v>16</v>
      </c>
      <c r="B52" s="5"/>
      <c r="C52" s="6"/>
      <c r="D52" s="5"/>
    </row>
    <row r="53" spans="1:8">
      <c r="A53" s="4" t="s">
        <v>82</v>
      </c>
      <c r="B53" s="5">
        <v>-1638.6534979999999</v>
      </c>
      <c r="C53" s="6">
        <f>B53-B4</f>
        <v>0.51942900000017289</v>
      </c>
      <c r="D53" s="5"/>
    </row>
    <row r="54" spans="1:8">
      <c r="A54" s="4" t="s">
        <v>17</v>
      </c>
      <c r="B54" s="5"/>
      <c r="C54" s="6"/>
      <c r="D54" s="5"/>
    </row>
    <row r="55" spans="1:8" ht="15.75" thickBot="1">
      <c r="A55" s="7" t="s">
        <v>83</v>
      </c>
      <c r="B55" s="8">
        <v>-1641.988355</v>
      </c>
      <c r="C55" s="9">
        <f>B55-B4</f>
        <v>-2.8154279999998835</v>
      </c>
      <c r="D55" s="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B31"/>
  <sheetViews>
    <sheetView workbookViewId="0">
      <selection activeCell="AF43" sqref="AD42:AF43"/>
    </sheetView>
  </sheetViews>
  <sheetFormatPr defaultRowHeight="15"/>
  <cols>
    <col min="2" max="2" width="10.7109375" bestFit="1" customWidth="1"/>
  </cols>
  <sheetData>
    <row r="1" spans="1:28">
      <c r="B1" t="s">
        <v>87</v>
      </c>
      <c r="F1" t="s">
        <v>85</v>
      </c>
      <c r="J1" t="s">
        <v>84</v>
      </c>
      <c r="N1" t="s">
        <v>3</v>
      </c>
      <c r="R1" t="s">
        <v>109</v>
      </c>
      <c r="V1" t="s">
        <v>12</v>
      </c>
    </row>
    <row r="3" spans="1:28">
      <c r="A3">
        <v>1</v>
      </c>
      <c r="B3">
        <v>-25.705217999999945</v>
      </c>
      <c r="C3">
        <v>2.5</v>
      </c>
      <c r="D3">
        <v>-25.705217999999945</v>
      </c>
      <c r="E3">
        <v>3</v>
      </c>
      <c r="F3">
        <v>-27.038293999999951</v>
      </c>
      <c r="G3">
        <v>4.5</v>
      </c>
      <c r="H3">
        <v>-27.038293999999951</v>
      </c>
      <c r="I3">
        <v>5</v>
      </c>
      <c r="J3">
        <v>-24.245963999999958</v>
      </c>
      <c r="K3">
        <v>6.5</v>
      </c>
      <c r="L3">
        <v>-24.245963999999958</v>
      </c>
      <c r="M3">
        <v>7</v>
      </c>
      <c r="N3">
        <v>-22.930690000000027</v>
      </c>
      <c r="O3">
        <v>8.5</v>
      </c>
      <c r="P3">
        <v>-22.930690000000027</v>
      </c>
      <c r="Q3">
        <v>9</v>
      </c>
      <c r="R3">
        <v>-23.758224999999925</v>
      </c>
      <c r="S3">
        <v>10.5</v>
      </c>
      <c r="T3">
        <v>-23.758224999999925</v>
      </c>
      <c r="U3">
        <v>11</v>
      </c>
      <c r="V3">
        <v>-24.546100000000024</v>
      </c>
      <c r="W3">
        <v>12.5</v>
      </c>
      <c r="X3">
        <v>-24.546100000000024</v>
      </c>
      <c r="Y3">
        <v>13</v>
      </c>
      <c r="Z3">
        <v>-22</v>
      </c>
      <c r="AB3" t="s">
        <v>51</v>
      </c>
    </row>
    <row r="4" spans="1:28">
      <c r="A4">
        <v>2.5</v>
      </c>
      <c r="B4">
        <v>-25.705217999999945</v>
      </c>
      <c r="C4">
        <v>3</v>
      </c>
      <c r="D4">
        <v>-27.038293999999951</v>
      </c>
      <c r="E4">
        <v>4.5</v>
      </c>
      <c r="F4">
        <v>-27.038293999999951</v>
      </c>
      <c r="G4">
        <v>5</v>
      </c>
      <c r="H4">
        <v>-24.245963999999958</v>
      </c>
      <c r="I4">
        <v>6.5</v>
      </c>
      <c r="J4">
        <v>-24.245963999999958</v>
      </c>
      <c r="K4">
        <v>7</v>
      </c>
      <c r="L4">
        <v>-22.930690000000027</v>
      </c>
      <c r="M4">
        <v>8.5</v>
      </c>
      <c r="N4">
        <v>-22.930690000000027</v>
      </c>
      <c r="O4">
        <v>9</v>
      </c>
      <c r="P4">
        <v>-23.758224999999925</v>
      </c>
      <c r="Q4">
        <v>10.5</v>
      </c>
      <c r="R4">
        <v>-23.758224999999925</v>
      </c>
      <c r="S4">
        <v>11</v>
      </c>
      <c r="T4">
        <v>-24.546100000000024</v>
      </c>
      <c r="U4">
        <v>12.5</v>
      </c>
      <c r="V4">
        <v>-24.546100000000024</v>
      </c>
      <c r="W4">
        <v>13</v>
      </c>
      <c r="X4">
        <v>-22</v>
      </c>
      <c r="Y4">
        <v>13</v>
      </c>
      <c r="Z4">
        <v>-22</v>
      </c>
    </row>
    <row r="6" spans="1:28">
      <c r="A6">
        <v>1</v>
      </c>
      <c r="B6">
        <v>-20.160142999999948</v>
      </c>
      <c r="C6">
        <v>2.5</v>
      </c>
      <c r="D6">
        <v>-20.160142999999948</v>
      </c>
      <c r="E6">
        <v>3</v>
      </c>
      <c r="F6">
        <v>-27.151433999999995</v>
      </c>
      <c r="G6">
        <v>4.5</v>
      </c>
      <c r="H6">
        <v>-27.151433999999995</v>
      </c>
      <c r="I6">
        <v>5</v>
      </c>
      <c r="J6">
        <v>-19.811284000000001</v>
      </c>
      <c r="K6">
        <v>6.5</v>
      </c>
      <c r="L6">
        <v>-19.811284000000001</v>
      </c>
      <c r="M6">
        <v>7</v>
      </c>
      <c r="N6">
        <v>-19.318761999999992</v>
      </c>
      <c r="O6">
        <v>8.5</v>
      </c>
      <c r="P6">
        <v>-19.318761999999992</v>
      </c>
      <c r="Q6">
        <v>9</v>
      </c>
      <c r="R6">
        <v>-19.416678999999931</v>
      </c>
      <c r="S6">
        <v>10.5</v>
      </c>
      <c r="T6">
        <v>-19.416678999999931</v>
      </c>
      <c r="U6">
        <v>11</v>
      </c>
      <c r="V6">
        <v>-19.307014999999978</v>
      </c>
      <c r="W6">
        <v>12.5</v>
      </c>
      <c r="X6">
        <v>-19.307014999999978</v>
      </c>
      <c r="Y6">
        <v>13</v>
      </c>
      <c r="Z6">
        <v>-20</v>
      </c>
      <c r="AB6" t="s">
        <v>42</v>
      </c>
    </row>
    <row r="7" spans="1:28">
      <c r="A7">
        <v>2.5</v>
      </c>
      <c r="B7">
        <v>-20.160142999999948</v>
      </c>
      <c r="C7">
        <v>3</v>
      </c>
      <c r="D7">
        <v>-27.151433999999995</v>
      </c>
      <c r="E7">
        <v>4.5</v>
      </c>
      <c r="F7">
        <v>-27.151433999999995</v>
      </c>
      <c r="G7">
        <v>5</v>
      </c>
      <c r="H7">
        <v>-19.811284000000001</v>
      </c>
      <c r="I7">
        <v>6.5</v>
      </c>
      <c r="J7">
        <v>-19.811284000000001</v>
      </c>
      <c r="K7">
        <v>7</v>
      </c>
      <c r="L7">
        <v>-19.318761999999992</v>
      </c>
      <c r="M7">
        <v>8.5</v>
      </c>
      <c r="N7">
        <v>-19.318761999999992</v>
      </c>
      <c r="O7">
        <v>9</v>
      </c>
      <c r="P7">
        <v>-19.416678999999931</v>
      </c>
      <c r="Q7">
        <v>10.5</v>
      </c>
      <c r="R7">
        <v>-19.416678999999931</v>
      </c>
      <c r="S7">
        <v>11</v>
      </c>
      <c r="T7">
        <v>-19.307014999999978</v>
      </c>
      <c r="U7">
        <v>12.5</v>
      </c>
      <c r="V7">
        <v>-19.307014999999978</v>
      </c>
      <c r="W7">
        <v>13</v>
      </c>
      <c r="X7">
        <v>-20</v>
      </c>
      <c r="Y7">
        <v>13</v>
      </c>
      <c r="Z7">
        <v>-20</v>
      </c>
    </row>
    <row r="9" spans="1:28">
      <c r="A9">
        <v>1</v>
      </c>
      <c r="B9">
        <v>-19.809172999999987</v>
      </c>
      <c r="C9">
        <v>2.5</v>
      </c>
      <c r="D9">
        <v>-19.809172999999987</v>
      </c>
      <c r="E9">
        <v>3</v>
      </c>
      <c r="F9">
        <v>-21.538993000000005</v>
      </c>
      <c r="G9">
        <v>4.5</v>
      </c>
      <c r="H9">
        <v>-21.538993000000005</v>
      </c>
      <c r="I9">
        <v>5</v>
      </c>
      <c r="J9">
        <v>-19.519942999999898</v>
      </c>
      <c r="K9">
        <v>6.5</v>
      </c>
      <c r="L9">
        <v>-19.519942999999898</v>
      </c>
      <c r="M9">
        <v>7</v>
      </c>
      <c r="N9">
        <v>-18.327321999999981</v>
      </c>
      <c r="O9">
        <v>8.5</v>
      </c>
      <c r="P9">
        <v>-18.327321999999981</v>
      </c>
      <c r="Q9">
        <v>9</v>
      </c>
      <c r="R9">
        <v>-19.340275999999903</v>
      </c>
      <c r="S9">
        <v>10.5</v>
      </c>
      <c r="T9">
        <v>-19.340275999999903</v>
      </c>
      <c r="U9">
        <v>11</v>
      </c>
      <c r="V9">
        <v>-18.737019000000032</v>
      </c>
      <c r="W9">
        <v>12.5</v>
      </c>
      <c r="X9">
        <v>-18.737019000000032</v>
      </c>
      <c r="Y9">
        <v>13</v>
      </c>
      <c r="Z9">
        <v>-18</v>
      </c>
      <c r="AB9" t="s">
        <v>52</v>
      </c>
    </row>
    <row r="10" spans="1:28">
      <c r="A10">
        <v>2.5</v>
      </c>
      <c r="B10">
        <v>-19.809172999999987</v>
      </c>
      <c r="C10">
        <v>3</v>
      </c>
      <c r="D10">
        <v>-21.538993000000005</v>
      </c>
      <c r="E10">
        <v>4.5</v>
      </c>
      <c r="F10">
        <v>-21.538993000000005</v>
      </c>
      <c r="G10">
        <v>5</v>
      </c>
      <c r="H10">
        <v>-19.519942999999898</v>
      </c>
      <c r="I10">
        <v>6.5</v>
      </c>
      <c r="J10">
        <v>-19.519942999999898</v>
      </c>
      <c r="K10">
        <v>7</v>
      </c>
      <c r="L10">
        <v>-18.327321999999981</v>
      </c>
      <c r="M10">
        <v>8.5</v>
      </c>
      <c r="N10">
        <v>-18.327321999999981</v>
      </c>
      <c r="O10">
        <v>9</v>
      </c>
      <c r="P10">
        <v>-19.340275999999903</v>
      </c>
      <c r="Q10">
        <v>10.5</v>
      </c>
      <c r="R10">
        <v>-19.340275999999903</v>
      </c>
      <c r="S10">
        <v>11</v>
      </c>
      <c r="T10">
        <v>-18.737019000000032</v>
      </c>
      <c r="U10">
        <v>12.5</v>
      </c>
      <c r="V10">
        <v>-18.737019000000032</v>
      </c>
      <c r="W10">
        <v>13</v>
      </c>
      <c r="X10">
        <v>-18</v>
      </c>
      <c r="Y10">
        <v>13</v>
      </c>
      <c r="Z10">
        <v>-18</v>
      </c>
    </row>
    <row r="12" spans="1:28">
      <c r="A12">
        <v>1</v>
      </c>
      <c r="B12">
        <v>-20.147163999999975</v>
      </c>
      <c r="C12">
        <v>2.5</v>
      </c>
      <c r="D12">
        <v>-20.147163999999975</v>
      </c>
      <c r="E12">
        <v>3</v>
      </c>
      <c r="F12">
        <v>-19.395038999999997</v>
      </c>
      <c r="G12">
        <v>4.5</v>
      </c>
      <c r="H12">
        <v>-19.395038999999997</v>
      </c>
      <c r="I12">
        <v>5</v>
      </c>
      <c r="J12">
        <v>-18.384151999999972</v>
      </c>
      <c r="K12">
        <v>6.5</v>
      </c>
      <c r="L12">
        <v>-18.384151999999972</v>
      </c>
      <c r="M12">
        <v>7</v>
      </c>
      <c r="N12">
        <v>-17.951454000000012</v>
      </c>
      <c r="O12">
        <v>8.5</v>
      </c>
      <c r="P12">
        <v>-17.951454000000012</v>
      </c>
      <c r="Q12">
        <v>9</v>
      </c>
      <c r="R12">
        <v>-18.082662999999911</v>
      </c>
      <c r="S12">
        <v>10.5</v>
      </c>
      <c r="T12">
        <v>-18.082662999999911</v>
      </c>
      <c r="U12">
        <v>11</v>
      </c>
      <c r="V12">
        <v>-17.981214000000023</v>
      </c>
      <c r="W12">
        <v>12.5</v>
      </c>
      <c r="X12">
        <v>-17.981214000000023</v>
      </c>
      <c r="Y12">
        <v>13</v>
      </c>
      <c r="Z12">
        <v>-16</v>
      </c>
      <c r="AB12" t="s">
        <v>43</v>
      </c>
    </row>
    <row r="13" spans="1:28">
      <c r="A13">
        <v>2.5</v>
      </c>
      <c r="B13">
        <v>-20.147163999999975</v>
      </c>
      <c r="C13">
        <v>3</v>
      </c>
      <c r="D13">
        <v>-19.395038999999997</v>
      </c>
      <c r="E13">
        <v>4.5</v>
      </c>
      <c r="F13">
        <v>-19.395038999999997</v>
      </c>
      <c r="G13">
        <v>5</v>
      </c>
      <c r="H13">
        <v>-18.384151999999972</v>
      </c>
      <c r="I13">
        <v>6.5</v>
      </c>
      <c r="J13">
        <v>-18.384151999999972</v>
      </c>
      <c r="K13">
        <v>7</v>
      </c>
      <c r="L13">
        <v>-17.951454000000012</v>
      </c>
      <c r="M13">
        <v>8.5</v>
      </c>
      <c r="N13">
        <v>-17.951454000000012</v>
      </c>
      <c r="O13">
        <v>9</v>
      </c>
      <c r="P13">
        <v>-18.082662999999911</v>
      </c>
      <c r="Q13">
        <v>10.5</v>
      </c>
      <c r="R13">
        <v>-18.082662999999911</v>
      </c>
      <c r="S13">
        <v>11</v>
      </c>
      <c r="T13">
        <v>-17.981214000000023</v>
      </c>
      <c r="U13">
        <v>12.5</v>
      </c>
      <c r="V13">
        <v>-17.981214000000023</v>
      </c>
      <c r="W13">
        <v>13</v>
      </c>
      <c r="X13">
        <v>-16</v>
      </c>
      <c r="Y13">
        <v>13</v>
      </c>
      <c r="Z13">
        <v>-16</v>
      </c>
    </row>
    <row r="15" spans="1:28">
      <c r="A15">
        <v>1</v>
      </c>
      <c r="B15">
        <v>-15.979719999999929</v>
      </c>
      <c r="C15">
        <v>2.5</v>
      </c>
      <c r="D15">
        <v>-15.979719999999929</v>
      </c>
      <c r="E15">
        <v>3</v>
      </c>
      <c r="F15">
        <v>-16.239043000000038</v>
      </c>
      <c r="G15">
        <v>4.5</v>
      </c>
      <c r="H15">
        <v>-16.239043000000038</v>
      </c>
      <c r="I15">
        <v>5</v>
      </c>
      <c r="J15">
        <v>-15.666279999999915</v>
      </c>
      <c r="K15">
        <v>6.5</v>
      </c>
      <c r="L15">
        <v>-15.666279999999915</v>
      </c>
      <c r="M15">
        <v>7</v>
      </c>
      <c r="N15">
        <v>-15.473671000000081</v>
      </c>
      <c r="O15">
        <v>8.5</v>
      </c>
      <c r="P15">
        <v>-15.473671000000081</v>
      </c>
      <c r="Q15">
        <v>9</v>
      </c>
      <c r="R15">
        <v>-15.53580599999998</v>
      </c>
      <c r="S15">
        <v>10.5</v>
      </c>
      <c r="T15">
        <v>-15.53580599999998</v>
      </c>
      <c r="U15">
        <v>11</v>
      </c>
      <c r="V15">
        <v>-15.803350000000023</v>
      </c>
      <c r="W15">
        <v>12.5</v>
      </c>
      <c r="X15">
        <v>-15.803350000000023</v>
      </c>
      <c r="Y15">
        <v>13</v>
      </c>
      <c r="Z15">
        <v>-14</v>
      </c>
      <c r="AB15" t="s">
        <v>53</v>
      </c>
    </row>
    <row r="16" spans="1:28">
      <c r="A16">
        <v>2.5</v>
      </c>
      <c r="B16">
        <v>-15.979719999999929</v>
      </c>
      <c r="C16">
        <v>3</v>
      </c>
      <c r="D16">
        <v>-16.239043000000038</v>
      </c>
      <c r="E16">
        <v>4.5</v>
      </c>
      <c r="F16">
        <v>-16.239043000000038</v>
      </c>
      <c r="G16">
        <v>5</v>
      </c>
      <c r="H16">
        <v>-15.666279999999915</v>
      </c>
      <c r="I16">
        <v>6.5</v>
      </c>
      <c r="J16">
        <v>-15.666279999999915</v>
      </c>
      <c r="K16">
        <v>7</v>
      </c>
      <c r="L16">
        <v>-15.473671000000081</v>
      </c>
      <c r="M16">
        <v>8.5</v>
      </c>
      <c r="N16">
        <v>-15.473671000000081</v>
      </c>
      <c r="O16">
        <v>9</v>
      </c>
      <c r="P16">
        <v>-15.53580599999998</v>
      </c>
      <c r="Q16">
        <v>10.5</v>
      </c>
      <c r="R16">
        <v>-15.53580599999998</v>
      </c>
      <c r="S16">
        <v>11</v>
      </c>
      <c r="T16">
        <v>-15.803350000000023</v>
      </c>
      <c r="U16">
        <v>12.5</v>
      </c>
      <c r="V16">
        <v>-15.803350000000023</v>
      </c>
      <c r="W16">
        <v>13</v>
      </c>
      <c r="X16">
        <v>-14</v>
      </c>
      <c r="Y16">
        <v>13</v>
      </c>
      <c r="Z16">
        <v>-14</v>
      </c>
    </row>
    <row r="18" spans="1:28">
      <c r="A18">
        <v>1</v>
      </c>
      <c r="B18">
        <v>-9.023537000000033</v>
      </c>
      <c r="C18">
        <v>2.5</v>
      </c>
      <c r="D18">
        <v>-9.023537000000033</v>
      </c>
      <c r="E18">
        <v>3</v>
      </c>
      <c r="F18">
        <v>-9.321282999999994</v>
      </c>
      <c r="G18">
        <v>4.5</v>
      </c>
      <c r="H18">
        <v>-9.321282999999994</v>
      </c>
      <c r="I18">
        <v>5</v>
      </c>
      <c r="J18">
        <v>-10.076634000000013</v>
      </c>
      <c r="K18">
        <v>6.5</v>
      </c>
      <c r="L18">
        <v>-10.076634000000013</v>
      </c>
      <c r="M18">
        <v>7</v>
      </c>
      <c r="N18">
        <v>-9.9938869999999724</v>
      </c>
      <c r="O18">
        <v>8.5</v>
      </c>
      <c r="P18">
        <v>-9.9938869999999724</v>
      </c>
      <c r="Q18">
        <v>9</v>
      </c>
      <c r="R18">
        <v>-10.506524000000013</v>
      </c>
      <c r="S18">
        <v>10.5</v>
      </c>
      <c r="T18">
        <v>-10.506524000000013</v>
      </c>
      <c r="U18">
        <v>11</v>
      </c>
      <c r="V18">
        <v>-10.131207000000018</v>
      </c>
      <c r="W18">
        <v>12.5</v>
      </c>
      <c r="X18">
        <v>-10.131207000000018</v>
      </c>
      <c r="Y18">
        <v>13</v>
      </c>
      <c r="Z18">
        <v>-12</v>
      </c>
      <c r="AB18" t="s">
        <v>29</v>
      </c>
    </row>
    <row r="19" spans="1:28">
      <c r="A19">
        <v>2.5</v>
      </c>
      <c r="B19">
        <v>-9.023537000000033</v>
      </c>
      <c r="C19">
        <v>3</v>
      </c>
      <c r="D19">
        <v>-9.321282999999994</v>
      </c>
      <c r="E19">
        <v>4.5</v>
      </c>
      <c r="F19">
        <v>-9.321282999999994</v>
      </c>
      <c r="G19">
        <v>5</v>
      </c>
      <c r="H19">
        <v>-10.076634000000013</v>
      </c>
      <c r="I19">
        <v>6.5</v>
      </c>
      <c r="J19">
        <v>-10.076634000000013</v>
      </c>
      <c r="K19">
        <v>7</v>
      </c>
      <c r="L19">
        <v>-9.9938869999999724</v>
      </c>
      <c r="M19">
        <v>8.5</v>
      </c>
      <c r="N19">
        <v>-9.9938869999999724</v>
      </c>
      <c r="O19">
        <v>9</v>
      </c>
      <c r="P19">
        <v>-10.506524000000013</v>
      </c>
      <c r="Q19">
        <v>10.5</v>
      </c>
      <c r="R19">
        <v>-10.506524000000013</v>
      </c>
      <c r="S19">
        <v>11</v>
      </c>
      <c r="T19">
        <v>-10.131207000000018</v>
      </c>
      <c r="U19">
        <v>12.5</v>
      </c>
      <c r="V19">
        <v>-10.131207000000018</v>
      </c>
      <c r="W19">
        <v>13</v>
      </c>
      <c r="X19">
        <v>-12</v>
      </c>
      <c r="Y19">
        <v>13</v>
      </c>
      <c r="Z19">
        <v>-12</v>
      </c>
    </row>
    <row r="21" spans="1:28">
      <c r="A21">
        <v>1</v>
      </c>
      <c r="B21">
        <v>-11.628726000000029</v>
      </c>
      <c r="C21">
        <v>2.5</v>
      </c>
      <c r="D21">
        <v>-11.628726000000029</v>
      </c>
      <c r="E21">
        <v>3</v>
      </c>
      <c r="F21">
        <v>-11.072511999999961</v>
      </c>
      <c r="G21">
        <v>4.5</v>
      </c>
      <c r="H21">
        <v>-11.072511999999961</v>
      </c>
      <c r="I21">
        <v>5</v>
      </c>
      <c r="J21">
        <v>-12.013824</v>
      </c>
      <c r="K21">
        <v>6.5</v>
      </c>
      <c r="L21">
        <v>-12.013824</v>
      </c>
      <c r="M21">
        <v>7</v>
      </c>
      <c r="N21">
        <v>-12.48493499999995</v>
      </c>
      <c r="O21">
        <v>8.5</v>
      </c>
      <c r="P21">
        <v>-12.48493499999995</v>
      </c>
      <c r="Q21">
        <v>9</v>
      </c>
      <c r="R21">
        <v>-12.067843000000039</v>
      </c>
      <c r="S21">
        <v>10.5</v>
      </c>
      <c r="T21">
        <v>-12.067843000000039</v>
      </c>
      <c r="U21">
        <v>11</v>
      </c>
      <c r="V21">
        <v>-12.057801999999924</v>
      </c>
      <c r="W21">
        <v>12.5</v>
      </c>
      <c r="X21">
        <v>-12.057801999999924</v>
      </c>
      <c r="Y21">
        <v>13</v>
      </c>
      <c r="Z21">
        <v>-10</v>
      </c>
      <c r="AB21" t="s">
        <v>30</v>
      </c>
    </row>
    <row r="22" spans="1:28">
      <c r="A22">
        <v>2.5</v>
      </c>
      <c r="B22">
        <v>-11.628726000000029</v>
      </c>
      <c r="C22">
        <v>3</v>
      </c>
      <c r="D22">
        <v>-11.072511999999961</v>
      </c>
      <c r="E22">
        <v>4.5</v>
      </c>
      <c r="F22">
        <v>-11.072511999999961</v>
      </c>
      <c r="G22">
        <v>5</v>
      </c>
      <c r="H22">
        <v>-12.013824</v>
      </c>
      <c r="I22">
        <v>6.5</v>
      </c>
      <c r="J22">
        <v>-12.013824</v>
      </c>
      <c r="K22">
        <v>7</v>
      </c>
      <c r="L22">
        <v>-12.48493499999995</v>
      </c>
      <c r="M22">
        <v>8.5</v>
      </c>
      <c r="N22">
        <v>-12.48493499999995</v>
      </c>
      <c r="O22">
        <v>9</v>
      </c>
      <c r="P22">
        <v>-12.067843000000039</v>
      </c>
      <c r="Q22">
        <v>10.5</v>
      </c>
      <c r="R22">
        <v>-12.067843000000039</v>
      </c>
      <c r="S22">
        <v>11</v>
      </c>
      <c r="T22">
        <v>-12.057801999999924</v>
      </c>
      <c r="U22">
        <v>12.5</v>
      </c>
      <c r="V22">
        <v>-12.057801999999924</v>
      </c>
      <c r="W22">
        <v>13</v>
      </c>
      <c r="X22">
        <v>-10</v>
      </c>
      <c r="Y22">
        <v>13</v>
      </c>
      <c r="Z22">
        <v>-10</v>
      </c>
    </row>
    <row r="24" spans="1:28">
      <c r="A24">
        <v>1</v>
      </c>
      <c r="B24">
        <v>-8.7953230000000531</v>
      </c>
      <c r="C24">
        <v>2.5</v>
      </c>
      <c r="D24">
        <v>-8.7953230000000531</v>
      </c>
      <c r="E24">
        <v>3</v>
      </c>
      <c r="F24">
        <v>-8.3884120000000166</v>
      </c>
      <c r="G24">
        <v>4.5</v>
      </c>
      <c r="H24">
        <v>-8.3884120000000166</v>
      </c>
      <c r="I24">
        <v>5</v>
      </c>
      <c r="J24">
        <v>-9.7450820000000249</v>
      </c>
      <c r="K24">
        <v>6.5</v>
      </c>
      <c r="L24">
        <v>-9.7450820000000249</v>
      </c>
      <c r="M24">
        <v>7</v>
      </c>
      <c r="N24">
        <v>-9.849083999999948</v>
      </c>
      <c r="O24">
        <v>8.5</v>
      </c>
      <c r="P24">
        <v>-9.849083999999948</v>
      </c>
      <c r="Q24">
        <v>9</v>
      </c>
      <c r="R24">
        <v>-9.977369000000067</v>
      </c>
      <c r="S24">
        <v>10.5</v>
      </c>
      <c r="T24">
        <v>-9.977369000000067</v>
      </c>
      <c r="U24">
        <v>11</v>
      </c>
      <c r="V24">
        <v>-9.8378339999999298</v>
      </c>
      <c r="W24">
        <v>12.5</v>
      </c>
      <c r="X24">
        <v>-9.8378339999999298</v>
      </c>
      <c r="Y24">
        <v>13</v>
      </c>
      <c r="Z24">
        <v>-8</v>
      </c>
      <c r="AB24" t="s">
        <v>31</v>
      </c>
    </row>
    <row r="25" spans="1:28">
      <c r="A25">
        <v>2.5</v>
      </c>
      <c r="B25">
        <v>-8.7953230000000531</v>
      </c>
      <c r="C25">
        <v>3</v>
      </c>
      <c r="D25">
        <v>-8.3884120000000166</v>
      </c>
      <c r="E25">
        <v>4.5</v>
      </c>
      <c r="F25">
        <v>-8.3884120000000166</v>
      </c>
      <c r="G25">
        <v>5</v>
      </c>
      <c r="H25">
        <v>-9.7450820000000249</v>
      </c>
      <c r="I25">
        <v>6.5</v>
      </c>
      <c r="J25">
        <v>-9.7450820000000249</v>
      </c>
      <c r="K25">
        <v>7</v>
      </c>
      <c r="L25">
        <v>-9.849083999999948</v>
      </c>
      <c r="M25">
        <v>8.5</v>
      </c>
      <c r="N25">
        <v>-9.849083999999948</v>
      </c>
      <c r="O25">
        <v>9</v>
      </c>
      <c r="P25">
        <v>-9.977369000000067</v>
      </c>
      <c r="Q25">
        <v>10.5</v>
      </c>
      <c r="R25">
        <v>-9.977369000000067</v>
      </c>
      <c r="S25">
        <v>11</v>
      </c>
      <c r="T25">
        <v>-9.8378339999999298</v>
      </c>
      <c r="U25">
        <v>12.5</v>
      </c>
      <c r="V25">
        <v>-9.8378339999999298</v>
      </c>
      <c r="W25">
        <v>13</v>
      </c>
      <c r="X25">
        <v>-8</v>
      </c>
      <c r="Y25">
        <v>13</v>
      </c>
      <c r="Z25">
        <v>-8</v>
      </c>
    </row>
    <row r="27" spans="1:28">
      <c r="A27">
        <v>1</v>
      </c>
      <c r="B27">
        <v>-8.9844950000000381</v>
      </c>
      <c r="C27">
        <v>2.5</v>
      </c>
      <c r="D27">
        <v>-8.9844950000000381</v>
      </c>
      <c r="E27">
        <v>3</v>
      </c>
      <c r="F27">
        <v>-8.5936390000000529</v>
      </c>
      <c r="G27">
        <v>4.5</v>
      </c>
      <c r="H27">
        <v>-8.5936390000000529</v>
      </c>
      <c r="I27">
        <v>5</v>
      </c>
      <c r="J27">
        <v>-9.5566880000000083</v>
      </c>
      <c r="K27">
        <v>6.5</v>
      </c>
      <c r="L27">
        <v>-9.5566880000000083</v>
      </c>
      <c r="M27">
        <v>7</v>
      </c>
      <c r="N27">
        <v>-10.239238</v>
      </c>
      <c r="O27">
        <v>8.5</v>
      </c>
      <c r="P27">
        <v>-10.239238</v>
      </c>
      <c r="Q27">
        <v>9</v>
      </c>
      <c r="R27">
        <v>-9.5650050000000419</v>
      </c>
      <c r="S27">
        <v>10.5</v>
      </c>
      <c r="T27">
        <v>-9.5650050000000419</v>
      </c>
      <c r="U27">
        <v>11</v>
      </c>
      <c r="V27">
        <v>-9.1975079999999707</v>
      </c>
      <c r="W27">
        <v>12.5</v>
      </c>
      <c r="X27">
        <v>-9.1975079999999707</v>
      </c>
      <c r="Y27">
        <v>13</v>
      </c>
      <c r="Z27">
        <v>-6</v>
      </c>
      <c r="AB27" t="s">
        <v>32</v>
      </c>
    </row>
    <row r="28" spans="1:28">
      <c r="A28">
        <v>2.5</v>
      </c>
      <c r="B28">
        <v>-8.9844950000000381</v>
      </c>
      <c r="C28">
        <v>3</v>
      </c>
      <c r="D28">
        <v>-8.5936390000000529</v>
      </c>
      <c r="E28">
        <v>4.5</v>
      </c>
      <c r="F28">
        <v>-8.5936390000000529</v>
      </c>
      <c r="G28">
        <v>5</v>
      </c>
      <c r="H28">
        <v>-9.5566880000000083</v>
      </c>
      <c r="I28">
        <v>6.5</v>
      </c>
      <c r="J28">
        <v>-9.5566880000000083</v>
      </c>
      <c r="K28">
        <v>7</v>
      </c>
      <c r="L28">
        <v>-10.239238</v>
      </c>
      <c r="M28">
        <v>8.5</v>
      </c>
      <c r="N28">
        <v>-10.239238</v>
      </c>
      <c r="O28">
        <v>9</v>
      </c>
      <c r="P28">
        <v>-9.5650050000000419</v>
      </c>
      <c r="Q28">
        <v>10.5</v>
      </c>
      <c r="R28">
        <v>-9.5650050000000419</v>
      </c>
      <c r="S28">
        <v>11</v>
      </c>
      <c r="T28">
        <v>-9.1975079999999707</v>
      </c>
      <c r="U28">
        <v>12.5</v>
      </c>
      <c r="V28">
        <v>-9.1975079999999707</v>
      </c>
      <c r="W28">
        <v>13</v>
      </c>
      <c r="X28">
        <v>-6</v>
      </c>
      <c r="Y28">
        <v>13</v>
      </c>
      <c r="Z28">
        <v>-6</v>
      </c>
    </row>
    <row r="30" spans="1:28">
      <c r="A30">
        <v>1</v>
      </c>
      <c r="B30">
        <v>-7.7729160000000093</v>
      </c>
      <c r="C30">
        <v>2.5</v>
      </c>
      <c r="D30">
        <v>-7.7729160000000093</v>
      </c>
      <c r="E30">
        <v>3</v>
      </c>
      <c r="F30">
        <v>-6.6233009999999695</v>
      </c>
      <c r="G30">
        <v>4.5</v>
      </c>
      <c r="H30">
        <v>-6.6233009999999695</v>
      </c>
      <c r="I30">
        <v>5</v>
      </c>
      <c r="J30">
        <v>-8.0416740000000573</v>
      </c>
      <c r="K30">
        <v>6.5</v>
      </c>
      <c r="L30">
        <v>-8.0416740000000573</v>
      </c>
      <c r="M30">
        <v>7</v>
      </c>
      <c r="N30">
        <v>-8.7035079999999425</v>
      </c>
      <c r="O30">
        <v>8.5</v>
      </c>
      <c r="P30">
        <v>-8.7035079999999425</v>
      </c>
      <c r="Q30">
        <v>9</v>
      </c>
      <c r="R30">
        <v>-8.3691490000001068</v>
      </c>
      <c r="S30">
        <v>10.5</v>
      </c>
      <c r="T30">
        <v>-8.3691490000001068</v>
      </c>
      <c r="U30">
        <v>11</v>
      </c>
      <c r="V30">
        <v>-8.981164999999919</v>
      </c>
      <c r="W30">
        <v>12.5</v>
      </c>
      <c r="X30">
        <v>-8.981164999999919</v>
      </c>
      <c r="Y30">
        <v>13</v>
      </c>
      <c r="Z30">
        <v>-4</v>
      </c>
      <c r="AB30" t="s">
        <v>33</v>
      </c>
    </row>
    <row r="31" spans="1:28">
      <c r="A31">
        <v>2.5</v>
      </c>
      <c r="B31">
        <v>-7.7729160000000093</v>
      </c>
      <c r="C31">
        <v>3</v>
      </c>
      <c r="D31">
        <v>-6.6233009999999695</v>
      </c>
      <c r="E31">
        <v>4.5</v>
      </c>
      <c r="F31">
        <v>-6.6233009999999695</v>
      </c>
      <c r="G31">
        <v>5</v>
      </c>
      <c r="H31">
        <v>-8.0416740000000573</v>
      </c>
      <c r="I31">
        <v>6.5</v>
      </c>
      <c r="J31">
        <v>-8.0416740000000573</v>
      </c>
      <c r="K31">
        <v>7</v>
      </c>
      <c r="L31">
        <v>-8.7035079999999425</v>
      </c>
      <c r="M31">
        <v>8.5</v>
      </c>
      <c r="N31">
        <v>-8.7035079999999425</v>
      </c>
      <c r="O31">
        <v>9</v>
      </c>
      <c r="P31">
        <v>-8.3691490000001068</v>
      </c>
      <c r="Q31">
        <v>10.5</v>
      </c>
      <c r="R31">
        <v>-8.3691490000001068</v>
      </c>
      <c r="S31">
        <v>11</v>
      </c>
      <c r="T31">
        <v>-8.981164999999919</v>
      </c>
      <c r="U31">
        <v>12.5</v>
      </c>
      <c r="V31">
        <v>-8.981164999999919</v>
      </c>
      <c r="W31">
        <v>13</v>
      </c>
      <c r="X31">
        <v>-4</v>
      </c>
      <c r="Y31">
        <v>13</v>
      </c>
      <c r="Z31">
        <v>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Z31"/>
  <sheetViews>
    <sheetView workbookViewId="0">
      <selection activeCell="XFC5" sqref="XFC5"/>
    </sheetView>
  </sheetViews>
  <sheetFormatPr defaultRowHeight="15"/>
  <sheetData>
    <row r="1" spans="1:52">
      <c r="B1" t="s">
        <v>87</v>
      </c>
      <c r="F1" t="s">
        <v>85</v>
      </c>
      <c r="J1" t="s">
        <v>84</v>
      </c>
      <c r="N1" t="s">
        <v>3</v>
      </c>
      <c r="R1" t="s">
        <v>109</v>
      </c>
      <c r="V1" t="s">
        <v>12</v>
      </c>
    </row>
    <row r="3" spans="1:52">
      <c r="A3">
        <v>1</v>
      </c>
      <c r="B3">
        <v>-12.182990000000018</v>
      </c>
      <c r="C3">
        <v>2.5</v>
      </c>
      <c r="D3">
        <v>-12.182990000000018</v>
      </c>
      <c r="E3">
        <v>3</v>
      </c>
      <c r="F3">
        <v>-12.95446400000003</v>
      </c>
      <c r="G3">
        <v>4.5</v>
      </c>
      <c r="H3">
        <v>-12.95446400000003</v>
      </c>
      <c r="I3">
        <v>5</v>
      </c>
      <c r="J3">
        <v>-10.183532999999898</v>
      </c>
      <c r="K3">
        <v>6.5</v>
      </c>
      <c r="L3">
        <v>-10.183532999999898</v>
      </c>
      <c r="M3">
        <v>7</v>
      </c>
      <c r="N3">
        <v>-9.3328520000000026</v>
      </c>
      <c r="O3">
        <v>8.5</v>
      </c>
      <c r="P3">
        <v>-9.3328520000000026</v>
      </c>
      <c r="Q3">
        <v>9</v>
      </c>
      <c r="R3">
        <v>-9.8780729999999721</v>
      </c>
      <c r="S3">
        <v>10.5</v>
      </c>
      <c r="T3">
        <v>-9.8780729999999721</v>
      </c>
      <c r="U3">
        <v>11</v>
      </c>
      <c r="V3">
        <v>-10.59368900000004</v>
      </c>
      <c r="W3">
        <v>12.5</v>
      </c>
      <c r="X3">
        <v>-10.59368900000004</v>
      </c>
      <c r="Y3">
        <v>13</v>
      </c>
      <c r="Z3">
        <v>-10</v>
      </c>
      <c r="AA3">
        <v>1</v>
      </c>
      <c r="AB3">
        <v>-6.498880999999983</v>
      </c>
      <c r="AC3">
        <v>2.5</v>
      </c>
      <c r="AD3">
        <v>-6.498880999999983</v>
      </c>
      <c r="AE3">
        <v>3</v>
      </c>
      <c r="AF3">
        <v>-7.6223360000000184</v>
      </c>
      <c r="AG3">
        <v>4.5</v>
      </c>
      <c r="AH3">
        <v>-7.6223360000000184</v>
      </c>
      <c r="AI3">
        <v>5</v>
      </c>
      <c r="AJ3">
        <v>-5.6032339999999294</v>
      </c>
      <c r="AK3">
        <v>6.5</v>
      </c>
      <c r="AL3">
        <v>-5.6032339999999294</v>
      </c>
      <c r="AM3">
        <v>7</v>
      </c>
      <c r="AN3">
        <v>-5.4610210000000734</v>
      </c>
      <c r="AO3">
        <v>8.5</v>
      </c>
      <c r="AP3">
        <v>-5.4610210000000734</v>
      </c>
      <c r="AQ3">
        <v>9</v>
      </c>
      <c r="AR3">
        <v>-9.9236029999999573</v>
      </c>
      <c r="AS3">
        <v>10.5</v>
      </c>
      <c r="AT3">
        <v>-9.9236029999999573</v>
      </c>
      <c r="AU3">
        <v>11</v>
      </c>
      <c r="AV3">
        <v>-5.2217550000000301</v>
      </c>
      <c r="AW3">
        <v>12.5</v>
      </c>
      <c r="AX3">
        <v>-5.2217550000000301</v>
      </c>
      <c r="AY3">
        <v>13</v>
      </c>
      <c r="AZ3">
        <v>-8</v>
      </c>
    </row>
    <row r="4" spans="1:52">
      <c r="A4">
        <v>2.5</v>
      </c>
      <c r="B4">
        <v>-12.182990000000018</v>
      </c>
      <c r="C4">
        <v>3</v>
      </c>
      <c r="D4">
        <v>-12.95446400000003</v>
      </c>
      <c r="E4">
        <v>4.5</v>
      </c>
      <c r="F4">
        <v>-12.95446400000003</v>
      </c>
      <c r="G4">
        <v>5</v>
      </c>
      <c r="H4">
        <v>-10.183532999999898</v>
      </c>
      <c r="I4">
        <v>6.5</v>
      </c>
      <c r="J4">
        <v>-10.183532999999898</v>
      </c>
      <c r="K4">
        <v>7</v>
      </c>
      <c r="L4">
        <v>-9.3328520000000026</v>
      </c>
      <c r="M4">
        <v>8.5</v>
      </c>
      <c r="N4">
        <v>-9.3328520000000026</v>
      </c>
      <c r="O4">
        <v>9</v>
      </c>
      <c r="P4">
        <v>-9.8780729999999721</v>
      </c>
      <c r="Q4">
        <v>10.5</v>
      </c>
      <c r="R4">
        <v>-9.8780729999999721</v>
      </c>
      <c r="S4">
        <v>11</v>
      </c>
      <c r="T4">
        <v>-10.59368900000004</v>
      </c>
      <c r="U4">
        <v>12.5</v>
      </c>
      <c r="V4">
        <v>-10.59368900000004</v>
      </c>
      <c r="W4">
        <v>13</v>
      </c>
      <c r="X4">
        <v>-10</v>
      </c>
      <c r="Y4">
        <v>13</v>
      </c>
      <c r="Z4">
        <v>-10</v>
      </c>
      <c r="AA4">
        <v>2.5</v>
      </c>
      <c r="AB4">
        <v>-6.498880999999983</v>
      </c>
      <c r="AC4">
        <v>3</v>
      </c>
      <c r="AD4">
        <v>-7.6223360000000184</v>
      </c>
      <c r="AE4">
        <v>4.5</v>
      </c>
      <c r="AF4">
        <v>-7.6223360000000184</v>
      </c>
      <c r="AG4">
        <v>5</v>
      </c>
      <c r="AH4">
        <v>-5.6032339999999294</v>
      </c>
      <c r="AI4">
        <v>6.5</v>
      </c>
      <c r="AJ4">
        <v>-5.6032339999999294</v>
      </c>
      <c r="AK4">
        <v>7</v>
      </c>
      <c r="AL4">
        <v>-5.4610210000000734</v>
      </c>
      <c r="AM4">
        <v>8.5</v>
      </c>
      <c r="AN4">
        <v>-5.4610210000000734</v>
      </c>
      <c r="AO4">
        <v>9</v>
      </c>
      <c r="AP4">
        <v>-9.9236029999999573</v>
      </c>
      <c r="AQ4">
        <v>10.5</v>
      </c>
      <c r="AR4">
        <v>-9.9236029999999573</v>
      </c>
      <c r="AS4">
        <v>11</v>
      </c>
      <c r="AT4">
        <v>-5.2217550000000301</v>
      </c>
      <c r="AU4">
        <v>12.5</v>
      </c>
      <c r="AV4">
        <v>-5.2217550000000301</v>
      </c>
      <c r="AW4">
        <v>13</v>
      </c>
      <c r="AX4">
        <v>-8</v>
      </c>
      <c r="AY4">
        <v>13</v>
      </c>
      <c r="AZ4">
        <v>-8</v>
      </c>
    </row>
    <row r="6" spans="1:52">
      <c r="A6">
        <v>1</v>
      </c>
      <c r="B6">
        <v>-6.498880999999983</v>
      </c>
      <c r="C6">
        <v>2.5</v>
      </c>
      <c r="D6">
        <v>-6.498880999999983</v>
      </c>
      <c r="E6">
        <v>3</v>
      </c>
      <c r="F6">
        <v>-7.6223360000000184</v>
      </c>
      <c r="G6">
        <v>4.5</v>
      </c>
      <c r="H6">
        <v>-7.6223360000000184</v>
      </c>
      <c r="I6">
        <v>5</v>
      </c>
      <c r="J6">
        <v>-5.6032339999999294</v>
      </c>
      <c r="K6">
        <v>6.5</v>
      </c>
      <c r="L6">
        <v>-5.6032339999999294</v>
      </c>
      <c r="M6">
        <v>7</v>
      </c>
      <c r="N6">
        <v>-5.4610210000000734</v>
      </c>
      <c r="O6">
        <v>8.5</v>
      </c>
      <c r="P6">
        <v>-5.4610210000000734</v>
      </c>
      <c r="Q6">
        <v>9</v>
      </c>
      <c r="R6">
        <v>-9.9236029999999573</v>
      </c>
      <c r="S6">
        <v>10.5</v>
      </c>
      <c r="T6">
        <v>-9.9236029999999573</v>
      </c>
      <c r="U6">
        <v>11</v>
      </c>
      <c r="V6">
        <v>-5.2217550000000301</v>
      </c>
      <c r="W6">
        <v>12.5</v>
      </c>
      <c r="X6">
        <v>-5.2217550000000301</v>
      </c>
      <c r="Y6">
        <v>13</v>
      </c>
      <c r="Z6">
        <v>-8</v>
      </c>
      <c r="AB6" t="s">
        <v>42</v>
      </c>
    </row>
    <row r="7" spans="1:52">
      <c r="A7">
        <v>2.5</v>
      </c>
      <c r="B7">
        <v>-6.498880999999983</v>
      </c>
      <c r="C7">
        <v>3</v>
      </c>
      <c r="D7">
        <v>-7.6223360000000184</v>
      </c>
      <c r="E7">
        <v>4.5</v>
      </c>
      <c r="F7">
        <v>-7.6223360000000184</v>
      </c>
      <c r="G7">
        <v>5</v>
      </c>
      <c r="H7">
        <v>-5.6032339999999294</v>
      </c>
      <c r="I7">
        <v>6.5</v>
      </c>
      <c r="J7">
        <v>-5.6032339999999294</v>
      </c>
      <c r="K7">
        <v>7</v>
      </c>
      <c r="L7">
        <v>-5.4610210000000734</v>
      </c>
      <c r="M7">
        <v>8.5</v>
      </c>
      <c r="N7">
        <v>-5.4610210000000734</v>
      </c>
      <c r="O7">
        <v>9</v>
      </c>
      <c r="P7">
        <v>-9.9236029999999573</v>
      </c>
      <c r="Q7">
        <v>10.5</v>
      </c>
      <c r="R7">
        <v>-9.9236029999999573</v>
      </c>
      <c r="S7">
        <v>11</v>
      </c>
      <c r="T7">
        <v>-5.2217550000000301</v>
      </c>
      <c r="U7">
        <v>12.5</v>
      </c>
      <c r="V7">
        <v>-5.2217550000000301</v>
      </c>
      <c r="W7">
        <v>13</v>
      </c>
      <c r="X7">
        <v>-8</v>
      </c>
      <c r="Y7">
        <v>13</v>
      </c>
      <c r="Z7">
        <v>-8</v>
      </c>
    </row>
    <row r="9" spans="1:52">
      <c r="A9">
        <v>1</v>
      </c>
      <c r="B9">
        <v>-6.3812039999999115</v>
      </c>
      <c r="C9">
        <v>2.5</v>
      </c>
      <c r="D9">
        <v>-6.3812039999999115</v>
      </c>
      <c r="E9">
        <v>3</v>
      </c>
      <c r="F9">
        <v>-7.5114189999999326</v>
      </c>
      <c r="G9">
        <v>4.5</v>
      </c>
      <c r="H9">
        <v>-7.5114189999999326</v>
      </c>
      <c r="I9">
        <v>5</v>
      </c>
      <c r="J9">
        <v>-5.488666999999964</v>
      </c>
      <c r="K9">
        <v>6.5</v>
      </c>
      <c r="L9">
        <v>-5.488666999999964</v>
      </c>
      <c r="M9">
        <v>7</v>
      </c>
      <c r="N9">
        <v>-4.3922069999999849</v>
      </c>
      <c r="O9">
        <v>8.5</v>
      </c>
      <c r="P9">
        <v>-4.3922069999999849</v>
      </c>
      <c r="Q9">
        <v>9</v>
      </c>
      <c r="R9">
        <v>-5.5404059999999618</v>
      </c>
      <c r="S9">
        <v>10.5</v>
      </c>
      <c r="T9">
        <v>-5.5404059999999618</v>
      </c>
      <c r="U9">
        <v>11</v>
      </c>
      <c r="V9">
        <v>-5.0130740000000742</v>
      </c>
      <c r="W9">
        <v>12.5</v>
      </c>
      <c r="X9">
        <v>-5.0130740000000742</v>
      </c>
      <c r="Y9">
        <v>13</v>
      </c>
      <c r="Z9">
        <v>-6</v>
      </c>
      <c r="AB9" t="s">
        <v>52</v>
      </c>
    </row>
    <row r="10" spans="1:52">
      <c r="A10">
        <v>2.5</v>
      </c>
      <c r="B10">
        <v>-6.3812039999999115</v>
      </c>
      <c r="C10">
        <v>3</v>
      </c>
      <c r="D10">
        <v>-7.5114189999999326</v>
      </c>
      <c r="E10">
        <v>4.5</v>
      </c>
      <c r="F10">
        <v>-7.5114189999999326</v>
      </c>
      <c r="G10">
        <v>5</v>
      </c>
      <c r="H10">
        <v>-5.488666999999964</v>
      </c>
      <c r="I10">
        <v>6.5</v>
      </c>
      <c r="J10">
        <v>-5.488666999999964</v>
      </c>
      <c r="K10">
        <v>7</v>
      </c>
      <c r="L10">
        <v>-4.3922069999999849</v>
      </c>
      <c r="M10">
        <v>8.5</v>
      </c>
      <c r="N10">
        <v>-4.3922069999999849</v>
      </c>
      <c r="O10">
        <v>9</v>
      </c>
      <c r="P10">
        <v>-5.5404059999999618</v>
      </c>
      <c r="Q10">
        <v>10.5</v>
      </c>
      <c r="R10">
        <v>-5.5404059999999618</v>
      </c>
      <c r="S10">
        <v>11</v>
      </c>
      <c r="T10">
        <v>-5.0130740000000742</v>
      </c>
      <c r="U10">
        <v>12.5</v>
      </c>
      <c r="V10">
        <v>-5.0130740000000742</v>
      </c>
      <c r="W10">
        <v>13</v>
      </c>
      <c r="X10">
        <v>-6</v>
      </c>
      <c r="Y10">
        <v>13</v>
      </c>
      <c r="Z10">
        <v>-6</v>
      </c>
    </row>
    <row r="12" spans="1:52">
      <c r="A12">
        <v>1</v>
      </c>
      <c r="B12">
        <v>-4.8549909999999272</v>
      </c>
      <c r="C12">
        <v>2.5</v>
      </c>
      <c r="D12">
        <v>-4.8549909999999272</v>
      </c>
      <c r="E12">
        <v>3</v>
      </c>
      <c r="F12">
        <v>-5.3828079999999545</v>
      </c>
      <c r="G12">
        <v>4.5</v>
      </c>
      <c r="H12">
        <v>-5.3828079999999545</v>
      </c>
      <c r="I12">
        <v>5</v>
      </c>
      <c r="J12">
        <v>-4.2478629999999384</v>
      </c>
      <c r="K12">
        <v>6.5</v>
      </c>
      <c r="L12">
        <v>-4.2478629999999384</v>
      </c>
      <c r="M12">
        <v>7</v>
      </c>
      <c r="N12">
        <v>-4.0266149999999925</v>
      </c>
      <c r="O12">
        <v>8.5</v>
      </c>
      <c r="P12">
        <v>-4.0266149999999925</v>
      </c>
      <c r="Q12">
        <v>9</v>
      </c>
      <c r="R12">
        <v>-9.9050109999999449</v>
      </c>
      <c r="S12">
        <v>10.5</v>
      </c>
      <c r="T12">
        <v>-9.9050109999999449</v>
      </c>
      <c r="U12">
        <v>11</v>
      </c>
      <c r="V12">
        <v>-3.9799320000000762</v>
      </c>
      <c r="W12">
        <v>12.5</v>
      </c>
      <c r="X12">
        <v>-3.9799320000000762</v>
      </c>
      <c r="Y12">
        <v>13</v>
      </c>
      <c r="Z12">
        <v>-4</v>
      </c>
      <c r="AB12" t="s">
        <v>43</v>
      </c>
    </row>
    <row r="13" spans="1:52">
      <c r="A13">
        <v>2.5</v>
      </c>
      <c r="B13">
        <v>-4.8549909999999272</v>
      </c>
      <c r="C13">
        <v>3</v>
      </c>
      <c r="D13">
        <v>-5.3828079999999545</v>
      </c>
      <c r="E13">
        <v>4.5</v>
      </c>
      <c r="F13">
        <v>-5.3828079999999545</v>
      </c>
      <c r="G13">
        <v>5</v>
      </c>
      <c r="H13">
        <v>-4.2478629999999384</v>
      </c>
      <c r="I13">
        <v>6.5</v>
      </c>
      <c r="J13">
        <v>-4.2478629999999384</v>
      </c>
      <c r="K13">
        <v>7</v>
      </c>
      <c r="L13">
        <v>-4.0266149999999925</v>
      </c>
      <c r="M13">
        <v>8.5</v>
      </c>
      <c r="N13">
        <v>-4.0266149999999925</v>
      </c>
      <c r="O13">
        <v>9</v>
      </c>
      <c r="P13">
        <v>-9.9050109999999449</v>
      </c>
      <c r="Q13">
        <v>10.5</v>
      </c>
      <c r="R13">
        <v>-9.9050109999999449</v>
      </c>
      <c r="S13">
        <v>11</v>
      </c>
      <c r="T13">
        <v>-3.9799320000000762</v>
      </c>
      <c r="U13">
        <v>12.5</v>
      </c>
      <c r="V13">
        <v>-3.9799320000000762</v>
      </c>
      <c r="W13">
        <v>13</v>
      </c>
      <c r="X13">
        <v>-4</v>
      </c>
      <c r="Y13">
        <v>13</v>
      </c>
      <c r="Z13">
        <v>-4</v>
      </c>
    </row>
    <row r="15" spans="1:52">
      <c r="A15">
        <v>1</v>
      </c>
      <c r="B15">
        <v>-2.9402749999999287</v>
      </c>
      <c r="C15">
        <v>2.5</v>
      </c>
      <c r="D15">
        <v>-2.9402749999999287</v>
      </c>
      <c r="E15">
        <v>3</v>
      </c>
      <c r="F15">
        <v>-2.5815529999999853</v>
      </c>
      <c r="G15">
        <v>4.5</v>
      </c>
      <c r="H15">
        <v>-2.5815529999999853</v>
      </c>
      <c r="I15">
        <v>5</v>
      </c>
      <c r="J15">
        <v>-1.8207559999999603</v>
      </c>
      <c r="K15">
        <v>6.5</v>
      </c>
      <c r="L15">
        <v>-1.8207559999999603</v>
      </c>
      <c r="M15">
        <v>7</v>
      </c>
      <c r="N15">
        <v>-2.0427000000000817</v>
      </c>
      <c r="O15">
        <v>8.5</v>
      </c>
      <c r="P15">
        <v>-2.0427000000000817</v>
      </c>
      <c r="Q15">
        <v>9</v>
      </c>
      <c r="R15">
        <v>-1.7981589999999414</v>
      </c>
      <c r="S15">
        <v>10.5</v>
      </c>
      <c r="T15">
        <v>-1.7981589999999414</v>
      </c>
      <c r="U15">
        <v>11</v>
      </c>
      <c r="V15">
        <v>-2.0229190000000017</v>
      </c>
      <c r="W15">
        <v>12.5</v>
      </c>
      <c r="X15">
        <v>-2.0229190000000017</v>
      </c>
      <c r="Y15">
        <v>13</v>
      </c>
      <c r="Z15">
        <v>-2</v>
      </c>
      <c r="AB15" t="s">
        <v>53</v>
      </c>
    </row>
    <row r="16" spans="1:52">
      <c r="A16">
        <v>2.5</v>
      </c>
      <c r="B16">
        <v>-2.9402749999999287</v>
      </c>
      <c r="C16">
        <v>3</v>
      </c>
      <c r="D16">
        <v>-2.5815529999999853</v>
      </c>
      <c r="E16">
        <v>4.5</v>
      </c>
      <c r="F16">
        <v>-2.5815529999999853</v>
      </c>
      <c r="G16">
        <v>5</v>
      </c>
      <c r="H16">
        <v>-1.8207559999999603</v>
      </c>
      <c r="I16">
        <v>6.5</v>
      </c>
      <c r="J16">
        <v>-1.8207559999999603</v>
      </c>
      <c r="K16">
        <v>7</v>
      </c>
      <c r="L16">
        <v>-2.0427000000000817</v>
      </c>
      <c r="M16">
        <v>8.5</v>
      </c>
      <c r="N16">
        <v>-2.0427000000000817</v>
      </c>
      <c r="O16">
        <v>9</v>
      </c>
      <c r="P16">
        <v>-1.7981589999999414</v>
      </c>
      <c r="Q16">
        <v>10.5</v>
      </c>
      <c r="R16">
        <v>-1.7981589999999414</v>
      </c>
      <c r="S16">
        <v>11</v>
      </c>
      <c r="T16">
        <v>-2.0229190000000017</v>
      </c>
      <c r="U16">
        <v>12.5</v>
      </c>
      <c r="V16">
        <v>-2.0229190000000017</v>
      </c>
      <c r="W16">
        <v>13</v>
      </c>
      <c r="X16">
        <v>-2</v>
      </c>
      <c r="Y16">
        <v>13</v>
      </c>
      <c r="Z16">
        <v>-2</v>
      </c>
    </row>
    <row r="18" spans="1:28">
      <c r="A18">
        <v>1</v>
      </c>
      <c r="B18">
        <v>5.073346000000015</v>
      </c>
      <c r="C18">
        <v>2.5</v>
      </c>
      <c r="D18">
        <v>5.073346000000015</v>
      </c>
      <c r="E18">
        <v>3</v>
      </c>
      <c r="F18">
        <v>4.3887770000000046</v>
      </c>
      <c r="G18">
        <v>4.5</v>
      </c>
      <c r="H18">
        <v>4.3887770000000046</v>
      </c>
      <c r="I18">
        <v>5</v>
      </c>
      <c r="J18">
        <v>3.6261859999999615</v>
      </c>
      <c r="K18">
        <v>6.5</v>
      </c>
      <c r="L18">
        <v>3.6261859999999615</v>
      </c>
      <c r="M18">
        <v>7</v>
      </c>
      <c r="N18">
        <v>3.9988280000000032</v>
      </c>
      <c r="O18">
        <v>8.5</v>
      </c>
      <c r="P18">
        <v>3.9988280000000032</v>
      </c>
      <c r="Q18">
        <v>9</v>
      </c>
      <c r="R18">
        <v>3.3189049999999725</v>
      </c>
      <c r="S18">
        <v>10.5</v>
      </c>
      <c r="T18">
        <v>3.3189049999999725</v>
      </c>
      <c r="U18">
        <v>11</v>
      </c>
      <c r="V18">
        <v>3.6453730000000633</v>
      </c>
      <c r="W18">
        <v>12.5</v>
      </c>
      <c r="X18">
        <v>3.6453730000000633</v>
      </c>
      <c r="Y18">
        <v>13</v>
      </c>
      <c r="Z18">
        <v>0</v>
      </c>
      <c r="AB18" t="s">
        <v>29</v>
      </c>
    </row>
    <row r="19" spans="1:28">
      <c r="A19">
        <v>2.5</v>
      </c>
      <c r="B19">
        <v>5.073346000000015</v>
      </c>
      <c r="C19">
        <v>3</v>
      </c>
      <c r="D19">
        <v>4.3887770000000046</v>
      </c>
      <c r="E19">
        <v>4.5</v>
      </c>
      <c r="F19">
        <v>4.3887770000000046</v>
      </c>
      <c r="G19">
        <v>5</v>
      </c>
      <c r="H19">
        <v>3.6261859999999615</v>
      </c>
      <c r="I19">
        <v>6.5</v>
      </c>
      <c r="J19">
        <v>3.6261859999999615</v>
      </c>
      <c r="K19">
        <v>7</v>
      </c>
      <c r="L19">
        <v>3.9988280000000032</v>
      </c>
      <c r="M19">
        <v>8.5</v>
      </c>
      <c r="N19">
        <v>3.9988280000000032</v>
      </c>
      <c r="O19">
        <v>9</v>
      </c>
      <c r="P19">
        <v>3.3189049999999725</v>
      </c>
      <c r="Q19">
        <v>10.5</v>
      </c>
      <c r="R19">
        <v>3.3189049999999725</v>
      </c>
      <c r="S19">
        <v>11</v>
      </c>
      <c r="T19">
        <v>3.6453730000000633</v>
      </c>
      <c r="U19">
        <v>12.5</v>
      </c>
      <c r="V19">
        <v>3.6453730000000633</v>
      </c>
      <c r="W19">
        <v>13</v>
      </c>
      <c r="X19">
        <v>0</v>
      </c>
      <c r="Y19">
        <v>13</v>
      </c>
      <c r="Z19">
        <v>0</v>
      </c>
    </row>
    <row r="21" spans="1:28">
      <c r="A21">
        <v>1</v>
      </c>
      <c r="B21">
        <v>2.7811530000000175</v>
      </c>
      <c r="C21">
        <v>2.5</v>
      </c>
      <c r="D21">
        <v>2.7811530000000175</v>
      </c>
      <c r="E21">
        <v>3</v>
      </c>
      <c r="F21">
        <v>2.7251999999999725</v>
      </c>
      <c r="G21">
        <v>4.5</v>
      </c>
      <c r="H21">
        <v>2.7251999999999725</v>
      </c>
      <c r="I21">
        <v>5</v>
      </c>
      <c r="J21">
        <v>1.8231439999999566</v>
      </c>
      <c r="K21">
        <v>6.5</v>
      </c>
      <c r="L21">
        <v>1.8231439999999566</v>
      </c>
      <c r="M21">
        <v>7</v>
      </c>
      <c r="N21">
        <v>1.404137999999989</v>
      </c>
      <c r="O21">
        <v>8.5</v>
      </c>
      <c r="P21">
        <v>1.404137999999989</v>
      </c>
      <c r="Q21">
        <v>9</v>
      </c>
      <c r="R21">
        <v>1.9475519999999733</v>
      </c>
      <c r="S21">
        <v>10.5</v>
      </c>
      <c r="T21">
        <v>1.9475519999999733</v>
      </c>
      <c r="U21">
        <v>11</v>
      </c>
      <c r="V21">
        <v>2.0299730000000409</v>
      </c>
      <c r="W21">
        <v>12.5</v>
      </c>
      <c r="X21">
        <v>2.0299730000000409</v>
      </c>
      <c r="Y21">
        <v>13</v>
      </c>
      <c r="Z21">
        <v>2</v>
      </c>
      <c r="AB21" t="s">
        <v>30</v>
      </c>
    </row>
    <row r="22" spans="1:28">
      <c r="A22">
        <v>2.5</v>
      </c>
      <c r="B22">
        <v>2.7811530000000175</v>
      </c>
      <c r="C22">
        <v>3</v>
      </c>
      <c r="D22">
        <v>2.7251999999999725</v>
      </c>
      <c r="E22">
        <v>4.5</v>
      </c>
      <c r="F22">
        <v>2.7251999999999725</v>
      </c>
      <c r="G22">
        <v>5</v>
      </c>
      <c r="H22">
        <v>1.8231439999999566</v>
      </c>
      <c r="I22">
        <v>6.5</v>
      </c>
      <c r="J22">
        <v>1.8231439999999566</v>
      </c>
      <c r="K22">
        <v>7</v>
      </c>
      <c r="L22">
        <v>1.404137999999989</v>
      </c>
      <c r="M22">
        <v>8.5</v>
      </c>
      <c r="N22">
        <v>1.404137999999989</v>
      </c>
      <c r="O22">
        <v>9</v>
      </c>
      <c r="P22">
        <v>1.9475519999999733</v>
      </c>
      <c r="Q22">
        <v>10.5</v>
      </c>
      <c r="R22">
        <v>1.9475519999999733</v>
      </c>
      <c r="S22">
        <v>11</v>
      </c>
      <c r="T22">
        <v>2.0299730000000409</v>
      </c>
      <c r="U22">
        <v>12.5</v>
      </c>
      <c r="V22">
        <v>2.0299730000000409</v>
      </c>
      <c r="W22">
        <v>13</v>
      </c>
      <c r="X22">
        <v>2</v>
      </c>
      <c r="Y22">
        <v>13</v>
      </c>
      <c r="Z22">
        <v>2</v>
      </c>
    </row>
    <row r="24" spans="1:28">
      <c r="A24">
        <v>1</v>
      </c>
      <c r="B24">
        <v>5.1410999999999376</v>
      </c>
      <c r="C24">
        <v>2.5</v>
      </c>
      <c r="D24">
        <v>5.1410999999999376</v>
      </c>
      <c r="E24">
        <v>3</v>
      </c>
      <c r="F24">
        <v>5.0171000000000276</v>
      </c>
      <c r="G24">
        <v>4.5</v>
      </c>
      <c r="H24">
        <v>5.0171000000000276</v>
      </c>
      <c r="I24">
        <v>5</v>
      </c>
      <c r="J24">
        <v>3.811670999999933</v>
      </c>
      <c r="K24">
        <v>6.5</v>
      </c>
      <c r="L24">
        <v>3.811670999999933</v>
      </c>
      <c r="M24">
        <v>7</v>
      </c>
      <c r="N24">
        <v>4.1420540000000301</v>
      </c>
      <c r="O24">
        <v>8.5</v>
      </c>
      <c r="P24">
        <v>4.1420540000000301</v>
      </c>
      <c r="Q24">
        <v>9</v>
      </c>
      <c r="R24">
        <v>3.7555429999999888</v>
      </c>
      <c r="S24">
        <v>10.5</v>
      </c>
      <c r="T24">
        <v>3.7555429999999888</v>
      </c>
      <c r="U24">
        <v>11</v>
      </c>
      <c r="V24">
        <v>3.9367869999999812</v>
      </c>
      <c r="W24">
        <v>12.5</v>
      </c>
      <c r="X24">
        <v>3.9367869999999812</v>
      </c>
      <c r="Y24">
        <v>13</v>
      </c>
      <c r="Z24">
        <v>4</v>
      </c>
      <c r="AB24" t="s">
        <v>31</v>
      </c>
    </row>
    <row r="25" spans="1:28">
      <c r="A25">
        <v>2.5</v>
      </c>
      <c r="B25">
        <v>5.1410999999999376</v>
      </c>
      <c r="C25">
        <v>3</v>
      </c>
      <c r="D25">
        <v>5.0171000000000276</v>
      </c>
      <c r="E25">
        <v>4.5</v>
      </c>
      <c r="F25">
        <v>5.0171000000000276</v>
      </c>
      <c r="G25">
        <v>5</v>
      </c>
      <c r="H25">
        <v>3.811670999999933</v>
      </c>
      <c r="I25">
        <v>6.5</v>
      </c>
      <c r="J25">
        <v>3.811670999999933</v>
      </c>
      <c r="K25">
        <v>7</v>
      </c>
      <c r="L25">
        <v>4.1420540000000301</v>
      </c>
      <c r="M25">
        <v>8.5</v>
      </c>
      <c r="N25">
        <v>4.1420540000000301</v>
      </c>
      <c r="O25">
        <v>9</v>
      </c>
      <c r="P25">
        <v>3.7555429999999888</v>
      </c>
      <c r="Q25">
        <v>10.5</v>
      </c>
      <c r="R25">
        <v>3.7555429999999888</v>
      </c>
      <c r="S25">
        <v>11</v>
      </c>
      <c r="T25">
        <v>3.9367869999999812</v>
      </c>
      <c r="U25">
        <v>12.5</v>
      </c>
      <c r="V25">
        <v>3.9367869999999812</v>
      </c>
      <c r="W25">
        <v>13</v>
      </c>
      <c r="X25">
        <v>4</v>
      </c>
      <c r="Y25">
        <v>13</v>
      </c>
      <c r="Z25">
        <v>4</v>
      </c>
    </row>
    <row r="27" spans="1:28">
      <c r="A27">
        <v>1</v>
      </c>
      <c r="B27">
        <v>4.8553140000000212</v>
      </c>
      <c r="C27">
        <v>2.5</v>
      </c>
      <c r="D27">
        <v>4.8553140000000212</v>
      </c>
      <c r="E27">
        <v>3</v>
      </c>
      <c r="F27">
        <v>4.8385240000000067</v>
      </c>
      <c r="G27">
        <v>4.5</v>
      </c>
      <c r="H27">
        <v>4.8385240000000067</v>
      </c>
      <c r="I27">
        <v>5</v>
      </c>
      <c r="J27">
        <v>3.9142989999999145</v>
      </c>
      <c r="K27">
        <v>6.5</v>
      </c>
      <c r="L27">
        <v>3.9142989999999145</v>
      </c>
      <c r="M27">
        <v>7</v>
      </c>
      <c r="N27">
        <v>3.4597100000000864</v>
      </c>
      <c r="O27">
        <v>8.5</v>
      </c>
      <c r="P27">
        <v>3.4597100000000864</v>
      </c>
      <c r="Q27">
        <v>9</v>
      </c>
      <c r="R27">
        <v>4.0317039999999906</v>
      </c>
      <c r="S27">
        <v>10.5</v>
      </c>
      <c r="T27">
        <v>4.0317039999999906</v>
      </c>
      <c r="U27">
        <v>11</v>
      </c>
      <c r="V27">
        <v>4.3604109999999991</v>
      </c>
      <c r="W27">
        <v>12.5</v>
      </c>
      <c r="X27">
        <v>4.3604109999999991</v>
      </c>
      <c r="Y27">
        <v>13</v>
      </c>
      <c r="Z27">
        <v>6</v>
      </c>
      <c r="AB27" t="s">
        <v>32</v>
      </c>
    </row>
    <row r="28" spans="1:28">
      <c r="A28">
        <v>2.5</v>
      </c>
      <c r="B28">
        <v>4.8553140000000212</v>
      </c>
      <c r="C28">
        <v>3</v>
      </c>
      <c r="D28">
        <v>4.8385240000000067</v>
      </c>
      <c r="E28">
        <v>4.5</v>
      </c>
      <c r="F28">
        <v>4.8385240000000067</v>
      </c>
      <c r="G28">
        <v>5</v>
      </c>
      <c r="H28">
        <v>3.9142989999999145</v>
      </c>
      <c r="I28">
        <v>6.5</v>
      </c>
      <c r="J28">
        <v>3.9142989999999145</v>
      </c>
      <c r="K28">
        <v>7</v>
      </c>
      <c r="L28">
        <v>3.4597100000000864</v>
      </c>
      <c r="M28">
        <v>8.5</v>
      </c>
      <c r="N28">
        <v>3.4597100000000864</v>
      </c>
      <c r="O28">
        <v>9</v>
      </c>
      <c r="P28">
        <v>4.0317039999999906</v>
      </c>
      <c r="Q28">
        <v>10.5</v>
      </c>
      <c r="R28">
        <v>4.0317039999999906</v>
      </c>
      <c r="S28">
        <v>11</v>
      </c>
      <c r="T28">
        <v>4.3604109999999991</v>
      </c>
      <c r="U28">
        <v>12.5</v>
      </c>
      <c r="V28">
        <v>4.3604109999999991</v>
      </c>
      <c r="W28">
        <v>13</v>
      </c>
      <c r="X28">
        <v>6</v>
      </c>
      <c r="Y28">
        <v>13</v>
      </c>
      <c r="Z28">
        <v>6</v>
      </c>
    </row>
    <row r="30" spans="1:28">
      <c r="A30">
        <v>1</v>
      </c>
      <c r="B30">
        <v>6.1951480000000174</v>
      </c>
      <c r="C30">
        <v>2.5</v>
      </c>
      <c r="D30">
        <v>6.1951480000000174</v>
      </c>
      <c r="E30">
        <v>3</v>
      </c>
      <c r="F30">
        <v>6.8918780000000197</v>
      </c>
      <c r="G30">
        <v>4.5</v>
      </c>
      <c r="H30">
        <v>6.8918780000000197</v>
      </c>
      <c r="I30">
        <v>5</v>
      </c>
      <c r="J30">
        <v>5.586879999999951</v>
      </c>
      <c r="K30">
        <v>6.5</v>
      </c>
      <c r="L30">
        <v>5.586879999999951</v>
      </c>
      <c r="M30">
        <v>7</v>
      </c>
      <c r="N30">
        <v>4.8732780000000275</v>
      </c>
      <c r="O30">
        <v>8.5</v>
      </c>
      <c r="P30">
        <v>4.8732780000000275</v>
      </c>
      <c r="Q30">
        <v>9</v>
      </c>
      <c r="R30">
        <v>5.4602380000000039</v>
      </c>
      <c r="S30">
        <v>10.5</v>
      </c>
      <c r="T30">
        <v>5.4602380000000039</v>
      </c>
      <c r="U30">
        <v>11</v>
      </c>
      <c r="V30">
        <v>4.9478530000000092</v>
      </c>
      <c r="W30">
        <v>12.5</v>
      </c>
      <c r="X30">
        <v>4.9478530000000092</v>
      </c>
      <c r="Y30">
        <v>13</v>
      </c>
      <c r="Z30">
        <v>8</v>
      </c>
      <c r="AB30" t="s">
        <v>33</v>
      </c>
    </row>
    <row r="31" spans="1:28">
      <c r="A31">
        <v>2.5</v>
      </c>
      <c r="B31">
        <v>6.1951480000000174</v>
      </c>
      <c r="C31">
        <v>3</v>
      </c>
      <c r="D31">
        <v>6.8918780000000197</v>
      </c>
      <c r="E31">
        <v>4.5</v>
      </c>
      <c r="F31">
        <v>6.8918780000000197</v>
      </c>
      <c r="G31">
        <v>5</v>
      </c>
      <c r="H31">
        <v>5.586879999999951</v>
      </c>
      <c r="I31">
        <v>6.5</v>
      </c>
      <c r="J31">
        <v>5.586879999999951</v>
      </c>
      <c r="K31">
        <v>7</v>
      </c>
      <c r="L31">
        <v>4.8732780000000275</v>
      </c>
      <c r="M31">
        <v>8.5</v>
      </c>
      <c r="N31">
        <v>4.8732780000000275</v>
      </c>
      <c r="O31">
        <v>9</v>
      </c>
      <c r="P31">
        <v>5.4602380000000039</v>
      </c>
      <c r="Q31">
        <v>10.5</v>
      </c>
      <c r="R31">
        <v>5.4602380000000039</v>
      </c>
      <c r="S31">
        <v>11</v>
      </c>
      <c r="T31">
        <v>4.9478530000000092</v>
      </c>
      <c r="U31">
        <v>12.5</v>
      </c>
      <c r="V31">
        <v>4.9478530000000092</v>
      </c>
      <c r="W31">
        <v>13</v>
      </c>
      <c r="X31">
        <v>8</v>
      </c>
      <c r="Y31">
        <v>13</v>
      </c>
      <c r="Z3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SkMS</vt:lpstr>
      <vt:lpstr>SkP</vt:lpstr>
      <vt:lpstr>SLy4</vt:lpstr>
      <vt:lpstr>SV-min</vt:lpstr>
      <vt:lpstr>UNEDF0</vt:lpstr>
      <vt:lpstr>UNEDF1</vt:lpstr>
      <vt:lpstr>UNEDF2</vt:lpstr>
      <vt:lpstr>100Sn-N</vt:lpstr>
      <vt:lpstr>100Sn-Z</vt:lpstr>
      <vt:lpstr>Neutron_Levels</vt:lpstr>
      <vt:lpstr>Proton_Levels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Olsen</dc:creator>
  <cp:lastModifiedBy>Erik Olsen</cp:lastModifiedBy>
  <dcterms:created xsi:type="dcterms:W3CDTF">2015-03-12T17:54:24Z</dcterms:created>
  <dcterms:modified xsi:type="dcterms:W3CDTF">2016-07-13T20:46:23Z</dcterms:modified>
</cp:coreProperties>
</file>