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/Documents/003_Tools/006_ControlledLandingSim/BlueBook-Descent-and-Landing-Analysis-Toolkit-DaLAT/resourcs/Aerodynamics/Launcher/"/>
    </mc:Choice>
  </mc:AlternateContent>
  <xr:revisionPtr revIDLastSave="0" documentId="13_ncr:1_{84F08D37-7C30-A743-B7D5-B6663639D298}" xr6:coauthVersionLast="45" xr6:coauthVersionMax="45" xr10:uidLastSave="{00000000-0000-0000-0000-000000000000}"/>
  <bookViews>
    <workbookView xWindow="0" yWindow="460" windowWidth="28800" windowHeight="16220" xr2:uid="{2016C949-2DC0-9444-AE93-7BC8ADEE2A2F}"/>
  </bookViews>
  <sheets>
    <sheet name="DataSheet" sheetId="1" r:id="rId1"/>
    <sheet name="DerivedFunction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7" i="3" l="1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C6" i="3"/>
  <c r="N7" i="3"/>
  <c r="O7" i="3"/>
  <c r="P7" i="3"/>
  <c r="Q7" i="3"/>
  <c r="R7" i="3"/>
  <c r="S7" i="3"/>
  <c r="T7" i="3"/>
  <c r="U7" i="3"/>
  <c r="V7" i="3"/>
  <c r="N8" i="3"/>
  <c r="O8" i="3"/>
  <c r="P8" i="3"/>
  <c r="Q8" i="3"/>
  <c r="R8" i="3"/>
  <c r="S8" i="3"/>
  <c r="T8" i="3"/>
  <c r="U8" i="3"/>
  <c r="V8" i="3"/>
  <c r="N9" i="3"/>
  <c r="O9" i="3"/>
  <c r="P9" i="3"/>
  <c r="Q9" i="3"/>
  <c r="R9" i="3"/>
  <c r="S9" i="3"/>
  <c r="T9" i="3"/>
  <c r="U9" i="3"/>
  <c r="V9" i="3"/>
  <c r="N10" i="3"/>
  <c r="O10" i="3"/>
  <c r="P10" i="3"/>
  <c r="Q10" i="3"/>
  <c r="R10" i="3"/>
  <c r="S10" i="3"/>
  <c r="T10" i="3"/>
  <c r="U10" i="3"/>
  <c r="V10" i="3"/>
  <c r="N11" i="3"/>
  <c r="O11" i="3"/>
  <c r="P11" i="3"/>
  <c r="Q11" i="3"/>
  <c r="R11" i="3"/>
  <c r="S11" i="3"/>
  <c r="T11" i="3"/>
  <c r="U11" i="3"/>
  <c r="V11" i="3"/>
  <c r="N12" i="3"/>
  <c r="O12" i="3"/>
  <c r="P12" i="3"/>
  <c r="Q12" i="3"/>
  <c r="R12" i="3"/>
  <c r="S12" i="3"/>
  <c r="T12" i="3"/>
  <c r="U12" i="3"/>
  <c r="V12" i="3"/>
  <c r="N13" i="3"/>
  <c r="O13" i="3"/>
  <c r="P13" i="3"/>
  <c r="Q13" i="3"/>
  <c r="R13" i="3"/>
  <c r="S13" i="3"/>
  <c r="T13" i="3"/>
  <c r="U13" i="3"/>
  <c r="V13" i="3"/>
  <c r="N14" i="3"/>
  <c r="O14" i="3"/>
  <c r="P14" i="3"/>
  <c r="Q14" i="3"/>
  <c r="R14" i="3"/>
  <c r="S14" i="3"/>
  <c r="T14" i="3"/>
  <c r="U14" i="3"/>
  <c r="V14" i="3"/>
  <c r="N15" i="3"/>
  <c r="O15" i="3"/>
  <c r="P15" i="3"/>
  <c r="Q15" i="3"/>
  <c r="R15" i="3"/>
  <c r="S15" i="3"/>
  <c r="T15" i="3"/>
  <c r="U15" i="3"/>
  <c r="V15" i="3"/>
  <c r="N16" i="3"/>
  <c r="O16" i="3"/>
  <c r="P16" i="3"/>
  <c r="Q16" i="3"/>
  <c r="R16" i="3"/>
  <c r="S16" i="3"/>
  <c r="T16" i="3"/>
  <c r="U16" i="3"/>
  <c r="V16" i="3"/>
  <c r="N17" i="3"/>
  <c r="O17" i="3"/>
  <c r="P17" i="3"/>
  <c r="Q17" i="3"/>
  <c r="R17" i="3"/>
  <c r="S17" i="3"/>
  <c r="T17" i="3"/>
  <c r="U17" i="3"/>
  <c r="V17" i="3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N27" i="3"/>
  <c r="O27" i="3"/>
  <c r="P27" i="3"/>
  <c r="Q27" i="3"/>
  <c r="R27" i="3"/>
  <c r="S27" i="3"/>
  <c r="T27" i="3"/>
  <c r="U27" i="3"/>
  <c r="V27" i="3"/>
  <c r="N28" i="3"/>
  <c r="O28" i="3"/>
  <c r="P28" i="3"/>
  <c r="Q28" i="3"/>
  <c r="R28" i="3"/>
  <c r="S28" i="3"/>
  <c r="T28" i="3"/>
  <c r="U28" i="3"/>
  <c r="V28" i="3"/>
  <c r="N29" i="3"/>
  <c r="O29" i="3"/>
  <c r="P29" i="3"/>
  <c r="Q29" i="3"/>
  <c r="R29" i="3"/>
  <c r="S29" i="3"/>
  <c r="T29" i="3"/>
  <c r="U29" i="3"/>
  <c r="V29" i="3"/>
  <c r="N30" i="3"/>
  <c r="O30" i="3"/>
  <c r="P30" i="3"/>
  <c r="Q30" i="3"/>
  <c r="R30" i="3"/>
  <c r="S30" i="3"/>
  <c r="T30" i="3"/>
  <c r="U30" i="3"/>
  <c r="V30" i="3"/>
  <c r="N31" i="3"/>
  <c r="O31" i="3"/>
  <c r="P31" i="3"/>
  <c r="Q31" i="3"/>
  <c r="R31" i="3"/>
  <c r="S31" i="3"/>
  <c r="T31" i="3"/>
  <c r="U31" i="3"/>
  <c r="V31" i="3"/>
  <c r="N32" i="3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N41" i="3"/>
  <c r="O41" i="3"/>
  <c r="P41" i="3"/>
  <c r="Q41" i="3"/>
  <c r="R41" i="3"/>
  <c r="S41" i="3"/>
  <c r="T41" i="3"/>
  <c r="U41" i="3"/>
  <c r="V41" i="3"/>
  <c r="N42" i="3"/>
  <c r="O42" i="3"/>
  <c r="P42" i="3"/>
  <c r="Q42" i="3"/>
  <c r="R42" i="3"/>
  <c r="S42" i="3"/>
  <c r="T42" i="3"/>
  <c r="U42" i="3"/>
  <c r="V42" i="3"/>
  <c r="N43" i="3"/>
  <c r="O43" i="3"/>
  <c r="P43" i="3"/>
  <c r="Q43" i="3"/>
  <c r="R43" i="3"/>
  <c r="S43" i="3"/>
  <c r="T43" i="3"/>
  <c r="U43" i="3"/>
  <c r="V43" i="3"/>
  <c r="N44" i="3"/>
  <c r="O44" i="3"/>
  <c r="P44" i="3"/>
  <c r="Q44" i="3"/>
  <c r="R44" i="3"/>
  <c r="S44" i="3"/>
  <c r="T44" i="3"/>
  <c r="U44" i="3"/>
  <c r="V44" i="3"/>
  <c r="N45" i="3"/>
  <c r="O45" i="3"/>
  <c r="P45" i="3"/>
  <c r="Q45" i="3"/>
  <c r="R45" i="3"/>
  <c r="S45" i="3"/>
  <c r="T45" i="3"/>
  <c r="U45" i="3"/>
  <c r="V45" i="3"/>
  <c r="N46" i="3"/>
  <c r="O46" i="3"/>
  <c r="P46" i="3"/>
  <c r="Q46" i="3"/>
  <c r="R46" i="3"/>
  <c r="S46" i="3"/>
  <c r="T46" i="3"/>
  <c r="U46" i="3"/>
  <c r="V46" i="3"/>
  <c r="O6" i="3"/>
  <c r="P6" i="3"/>
  <c r="Q6" i="3"/>
  <c r="R6" i="3"/>
  <c r="S6" i="3"/>
  <c r="T6" i="3"/>
  <c r="U6" i="3"/>
  <c r="V6" i="3"/>
  <c r="N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I42" i="3"/>
  <c r="J42" i="3"/>
  <c r="K42" i="3"/>
  <c r="L42" i="3"/>
  <c r="I43" i="3"/>
  <c r="J43" i="3"/>
  <c r="K43" i="3"/>
  <c r="L43" i="3"/>
  <c r="I44" i="3"/>
  <c r="J44" i="3"/>
  <c r="K44" i="3"/>
  <c r="L44" i="3"/>
  <c r="I45" i="3"/>
  <c r="J45" i="3"/>
  <c r="K45" i="3"/>
  <c r="L45" i="3"/>
  <c r="I46" i="3"/>
  <c r="J46" i="3"/>
  <c r="K46" i="3"/>
  <c r="L46" i="3"/>
  <c r="J6" i="3"/>
  <c r="K6" i="3"/>
  <c r="L6" i="3"/>
  <c r="I6" i="3"/>
  <c r="D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6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E6" i="3"/>
  <c r="F6" i="3"/>
  <c r="G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6" i="3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5" i="1"/>
</calcChain>
</file>

<file path=xl/sharedStrings.xml><?xml version="1.0" encoding="utf-8"?>
<sst xmlns="http://schemas.openxmlformats.org/spreadsheetml/2006/main" count="29" uniqueCount="18">
  <si>
    <t>Ma</t>
  </si>
  <si>
    <t>Cd</t>
  </si>
  <si>
    <t>CL</t>
  </si>
  <si>
    <t>alpha[deg]</t>
  </si>
  <si>
    <t>Data from Sim p l i c i o , P . V. M., Marcos, A., &amp; Bennani, S. (2019). Reusable Launchers:
Development of a Coupled Flight Mechanics, Guidance and Control
Benchmark. Journal of Spacecraft and Rockets.</t>
  </si>
  <si>
    <t>Valid as fairly rough approximation for small/medium sized launcher</t>
  </si>
  <si>
    <t>x_cp [m]</t>
  </si>
  <si>
    <t>alpha</t>
  </si>
  <si>
    <t>L_total_launcher</t>
  </si>
  <si>
    <t>[m]</t>
  </si>
  <si>
    <t>Ma = 0.0 - 0.4</t>
  </si>
  <si>
    <t>Ma = 1.0</t>
  </si>
  <si>
    <t>Ma=2.0</t>
  </si>
  <si>
    <t>Ma=4</t>
  </si>
  <si>
    <t>CD</t>
  </si>
  <si>
    <t>Alpha [deg]</t>
  </si>
  <si>
    <t>Mach [-]</t>
  </si>
  <si>
    <t>L/D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</si>
</sst>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9" formatCode="0.000"/>
    <numFmt numFmtId="170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wrapText="1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0" xfId="0" applyBorder="1"/>
    <xf numFmtId="0" fontId="0" fillId="0" borderId="13" xfId="0" applyBorder="1"/>
    <xf numFmtId="0" fontId="0" fillId="0" borderId="1" xfId="0" applyBorder="1"/>
    <xf numFmtId="0" fontId="2" fillId="0" borderId="1" xfId="0" applyFont="1" applyBorder="1"/>
    <xf numFmtId="169" fontId="0" fillId="0" borderId="0" xfId="0" applyNumberFormat="1"/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0" xfId="0" applyFont="1" applyBorder="1"/>
    <xf numFmtId="0" fontId="4" fillId="0" borderId="0" xfId="0" applyFont="1" applyBorder="1"/>
    <xf numFmtId="0" fontId="6" fillId="0" borderId="11" xfId="0" applyFont="1" applyBorder="1"/>
    <xf numFmtId="0" fontId="0" fillId="0" borderId="0" xfId="0" applyFill="1" applyBorder="1"/>
    <xf numFmtId="0" fontId="5" fillId="0" borderId="19" xfId="0" applyFont="1" applyFill="1" applyBorder="1"/>
    <xf numFmtId="0" fontId="3" fillId="0" borderId="12" xfId="0" applyFont="1" applyBorder="1"/>
    <xf numFmtId="0" fontId="4" fillId="0" borderId="13" xfId="0" applyFont="1" applyBorder="1"/>
    <xf numFmtId="0" fontId="0" fillId="0" borderId="13" xfId="0" applyFill="1" applyBorder="1"/>
    <xf numFmtId="0" fontId="5" fillId="0" borderId="20" xfId="0" applyFont="1" applyFill="1" applyBorder="1"/>
    <xf numFmtId="0" fontId="6" fillId="0" borderId="14" xfId="0" applyFont="1" applyBorder="1"/>
    <xf numFmtId="170" fontId="3" fillId="0" borderId="8" xfId="0" applyNumberFormat="1" applyFont="1" applyBorder="1"/>
    <xf numFmtId="170" fontId="3" fillId="0" borderId="9" xfId="0" applyNumberFormat="1" applyFont="1" applyBorder="1"/>
    <xf numFmtId="170" fontId="3" fillId="0" borderId="18" xfId="0" applyNumberFormat="1" applyFont="1" applyBorder="1"/>
    <xf numFmtId="170" fontId="3" fillId="0" borderId="10" xfId="0" applyNumberFormat="1" applyFont="1" applyBorder="1"/>
    <xf numFmtId="170" fontId="3" fillId="0" borderId="0" xfId="0" applyNumberFormat="1" applyFont="1" applyBorder="1"/>
    <xf numFmtId="170" fontId="3" fillId="0" borderId="15" xfId="0" applyNumberFormat="1" applyFont="1" applyBorder="1"/>
    <xf numFmtId="170" fontId="3" fillId="0" borderId="16" xfId="0" applyNumberFormat="1" applyFont="1" applyBorder="1"/>
    <xf numFmtId="170" fontId="3" fillId="0" borderId="17" xfId="0" applyNumberFormat="1" applyFont="1" applyBorder="1"/>
    <xf numFmtId="170" fontId="3" fillId="0" borderId="2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DataSheet!$B$2:$B$9</c:f>
              <c:numCache>
                <c:formatCode>0.0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4</c:v>
                </c:pt>
              </c:numCache>
            </c:numRef>
          </c:xVal>
          <c:yVal>
            <c:numRef>
              <c:f>DataSheet!$C$2:$C$9</c:f>
              <c:numCache>
                <c:formatCode>0.00</c:formatCode>
                <c:ptCount val="8"/>
                <c:pt idx="0">
                  <c:v>0.2</c:v>
                </c:pt>
                <c:pt idx="1">
                  <c:v>0.23</c:v>
                </c:pt>
                <c:pt idx="2">
                  <c:v>0.23</c:v>
                </c:pt>
                <c:pt idx="3">
                  <c:v>0.5</c:v>
                </c:pt>
                <c:pt idx="4">
                  <c:v>0.73</c:v>
                </c:pt>
                <c:pt idx="5">
                  <c:v>0.65</c:v>
                </c:pt>
                <c:pt idx="6">
                  <c:v>0.56999999999999995</c:v>
                </c:pt>
                <c:pt idx="7">
                  <c:v>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0B-3F4B-A4BD-A121E6DF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620832"/>
        <c:axId val="1146469648"/>
      </c:scatterChart>
      <c:valAx>
        <c:axId val="114662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69648"/>
        <c:crosses val="autoZero"/>
        <c:crossBetween val="midCat"/>
      </c:valAx>
      <c:valAx>
        <c:axId val="11464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2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19816272965883E-2"/>
          <c:y val="0.13930555555555557"/>
          <c:w val="0.87122462817147861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DataSheet!$B$20:$B$25</c:f>
              <c:numCache>
                <c:formatCode>0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DataSheet!$C$20:$C$25</c:f>
              <c:numCache>
                <c:formatCode>0.00</c:formatCode>
                <c:ptCount val="6"/>
                <c:pt idx="0">
                  <c:v>0</c:v>
                </c:pt>
                <c:pt idx="1">
                  <c:v>0.08</c:v>
                </c:pt>
                <c:pt idx="2">
                  <c:v>0.17</c:v>
                </c:pt>
                <c:pt idx="3">
                  <c:v>0.28999999999999998</c:v>
                </c:pt>
                <c:pt idx="4">
                  <c:v>0.41</c:v>
                </c:pt>
                <c:pt idx="5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94-DF44-8D3D-109D19171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396848"/>
        <c:axId val="1179201264"/>
      </c:scatterChart>
      <c:valAx>
        <c:axId val="11823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01264"/>
        <c:crosses val="autoZero"/>
        <c:crossBetween val="midCat"/>
      </c:valAx>
      <c:valAx>
        <c:axId val="11792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487687446712473E-2"/>
                  <c:y val="8.11696723393446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DataSheet!$B$35:$B$44</c:f>
              <c:numCache>
                <c:formatCode>General</c:formatCode>
                <c:ptCount val="10"/>
                <c:pt idx="0">
                  <c:v>0.112359550561798</c:v>
                </c:pt>
                <c:pt idx="1">
                  <c:v>0.33707865168539503</c:v>
                </c:pt>
                <c:pt idx="2">
                  <c:v>0.56179775280898803</c:v>
                </c:pt>
                <c:pt idx="3">
                  <c:v>0.82397003745318198</c:v>
                </c:pt>
                <c:pt idx="4">
                  <c:v>1.04868913857677</c:v>
                </c:pt>
                <c:pt idx="5">
                  <c:v>1.2359550561797701</c:v>
                </c:pt>
                <c:pt idx="6">
                  <c:v>1.4606741573033599</c:v>
                </c:pt>
                <c:pt idx="7">
                  <c:v>1.64794007490636</c:v>
                </c:pt>
                <c:pt idx="8">
                  <c:v>1.83520599250936</c:v>
                </c:pt>
                <c:pt idx="9">
                  <c:v>2.0224719101123498</c:v>
                </c:pt>
              </c:numCache>
            </c:numRef>
          </c:xVal>
          <c:yVal>
            <c:numRef>
              <c:f>DataSheet!$D$35:$D$44</c:f>
              <c:numCache>
                <c:formatCode>General</c:formatCode>
                <c:ptCount val="10"/>
                <c:pt idx="0">
                  <c:v>97.948717948717672</c:v>
                </c:pt>
                <c:pt idx="1">
                  <c:v>93.846153846153669</c:v>
                </c:pt>
                <c:pt idx="2">
                  <c:v>89.743589743589652</c:v>
                </c:pt>
                <c:pt idx="3">
                  <c:v>84.615384615384343</c:v>
                </c:pt>
                <c:pt idx="4">
                  <c:v>80</c:v>
                </c:pt>
                <c:pt idx="5">
                  <c:v>76.410256410256324</c:v>
                </c:pt>
                <c:pt idx="6">
                  <c:v>72.307692307692008</c:v>
                </c:pt>
                <c:pt idx="7">
                  <c:v>68.205128205127991</c:v>
                </c:pt>
                <c:pt idx="8">
                  <c:v>64.615384615384343</c:v>
                </c:pt>
                <c:pt idx="9">
                  <c:v>61.538461538461334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9-E64C-BA02-6F48AEACC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367936"/>
        <c:axId val="1182369568"/>
      </c:scatterChart>
      <c:valAx>
        <c:axId val="118236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69568"/>
        <c:crosses val="autoZero"/>
        <c:crossBetween val="midCat"/>
      </c:valAx>
      <c:valAx>
        <c:axId val="11823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6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DataSheet!$C$57</c:f>
              <c:strCache>
                <c:ptCount val="1"/>
                <c:pt idx="0">
                  <c:v>Ma = 0.0 - 0.4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DataSheet!$B$59:$B$76</c:f>
              <c:numCache>
                <c:formatCode>General</c:formatCode>
                <c:ptCount val="18"/>
                <c:pt idx="0">
                  <c:v>0</c:v>
                </c:pt>
                <c:pt idx="1">
                  <c:v>2.6666666666666701</c:v>
                </c:pt>
                <c:pt idx="2">
                  <c:v>5.3333333333333304</c:v>
                </c:pt>
                <c:pt idx="3">
                  <c:v>8</c:v>
                </c:pt>
                <c:pt idx="4">
                  <c:v>10.6666666666666</c:v>
                </c:pt>
                <c:pt idx="5">
                  <c:v>14</c:v>
                </c:pt>
                <c:pt idx="6">
                  <c:v>16.6666666666666</c:v>
                </c:pt>
                <c:pt idx="7">
                  <c:v>19.3333333333333</c:v>
                </c:pt>
                <c:pt idx="8">
                  <c:v>22.6666666666666</c:v>
                </c:pt>
                <c:pt idx="9">
                  <c:v>25.3333333333333</c:v>
                </c:pt>
                <c:pt idx="10">
                  <c:v>28</c:v>
                </c:pt>
                <c:pt idx="11">
                  <c:v>30.6666666666666</c:v>
                </c:pt>
                <c:pt idx="12">
                  <c:v>34</c:v>
                </c:pt>
                <c:pt idx="13">
                  <c:v>37.3333333333333</c:v>
                </c:pt>
                <c:pt idx="14">
                  <c:v>40.6666666666666</c:v>
                </c:pt>
                <c:pt idx="15">
                  <c:v>44.6666666666666</c:v>
                </c:pt>
                <c:pt idx="16">
                  <c:v>46.6666666666666</c:v>
                </c:pt>
                <c:pt idx="17">
                  <c:v>50</c:v>
                </c:pt>
              </c:numCache>
            </c:numRef>
          </c:xVal>
          <c:yVal>
            <c:numRef>
              <c:f>DataSheet!$C$59:$C$76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1.0303030303030301</c:v>
                </c:pt>
                <c:pt idx="5">
                  <c:v>1.0606060606060601</c:v>
                </c:pt>
                <c:pt idx="6">
                  <c:v>1.0606060606060601</c:v>
                </c:pt>
                <c:pt idx="7">
                  <c:v>1.0909090909090899</c:v>
                </c:pt>
                <c:pt idx="8">
                  <c:v>1.12121212121212</c:v>
                </c:pt>
                <c:pt idx="9">
                  <c:v>1.15151515151515</c:v>
                </c:pt>
                <c:pt idx="10">
                  <c:v>1.2121212121212099</c:v>
                </c:pt>
                <c:pt idx="11">
                  <c:v>1.27272727272727</c:v>
                </c:pt>
                <c:pt idx="12">
                  <c:v>1.3030303030303001</c:v>
                </c:pt>
                <c:pt idx="13">
                  <c:v>1.39393939393939</c:v>
                </c:pt>
                <c:pt idx="14">
                  <c:v>1.48484848484848</c:v>
                </c:pt>
                <c:pt idx="15">
                  <c:v>1.5454545454545401</c:v>
                </c:pt>
                <c:pt idx="16">
                  <c:v>1.72727272727273</c:v>
                </c:pt>
                <c:pt idx="17">
                  <c:v>1.87878787878787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22-8642-8C67-7956C2B8F218}"/>
            </c:ext>
          </c:extLst>
        </c:ser>
        <c:ser>
          <c:idx val="1"/>
          <c:order val="1"/>
          <c:tx>
            <c:strRef>
              <c:f>DataSheet!$E$57</c:f>
              <c:strCache>
                <c:ptCount val="1"/>
                <c:pt idx="0">
                  <c:v>Ma = 1.0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DataSheet!$D$59:$D$76</c:f>
              <c:numCache>
                <c:formatCode>General</c:formatCode>
                <c:ptCount val="18"/>
                <c:pt idx="0">
                  <c:v>1.3333333333333299</c:v>
                </c:pt>
                <c:pt idx="1">
                  <c:v>3.3333333333333299</c:v>
                </c:pt>
                <c:pt idx="2">
                  <c:v>5.3333333333333304</c:v>
                </c:pt>
                <c:pt idx="3">
                  <c:v>7.3333333333333304</c:v>
                </c:pt>
                <c:pt idx="4">
                  <c:v>9.3333333333333304</c:v>
                </c:pt>
                <c:pt idx="5">
                  <c:v>11.3333333333333</c:v>
                </c:pt>
                <c:pt idx="6">
                  <c:v>13.3333333333333</c:v>
                </c:pt>
                <c:pt idx="7">
                  <c:v>15.3333333333333</c:v>
                </c:pt>
                <c:pt idx="8">
                  <c:v>17.3333333333333</c:v>
                </c:pt>
                <c:pt idx="9">
                  <c:v>18.6666666666666</c:v>
                </c:pt>
                <c:pt idx="10">
                  <c:v>20.6666666666666</c:v>
                </c:pt>
                <c:pt idx="11">
                  <c:v>22</c:v>
                </c:pt>
                <c:pt idx="12">
                  <c:v>24</c:v>
                </c:pt>
                <c:pt idx="13">
                  <c:v>25.3333333333333</c:v>
                </c:pt>
                <c:pt idx="14">
                  <c:v>27.3333333333333</c:v>
                </c:pt>
                <c:pt idx="15">
                  <c:v>28.6666666666666</c:v>
                </c:pt>
                <c:pt idx="16">
                  <c:v>30.6666666666666</c:v>
                </c:pt>
                <c:pt idx="17">
                  <c:v>32.6666666666666</c:v>
                </c:pt>
              </c:numCache>
            </c:numRef>
          </c:xVal>
          <c:yVal>
            <c:numRef>
              <c:f>DataSheet!$E$59:$E$76</c:f>
              <c:numCache>
                <c:formatCode>General</c:formatCode>
                <c:ptCount val="18"/>
                <c:pt idx="0">
                  <c:v>1.0303030303030301</c:v>
                </c:pt>
                <c:pt idx="1">
                  <c:v>1.0909090909090899</c:v>
                </c:pt>
                <c:pt idx="2">
                  <c:v>1.15151515151515</c:v>
                </c:pt>
                <c:pt idx="3">
                  <c:v>1.2121212121212099</c:v>
                </c:pt>
                <c:pt idx="4">
                  <c:v>1.27272727272727</c:v>
                </c:pt>
                <c:pt idx="5">
                  <c:v>1.36363636363636</c:v>
                </c:pt>
                <c:pt idx="6">
                  <c:v>1.48484848484848</c:v>
                </c:pt>
                <c:pt idx="7">
                  <c:v>1.6060606060606</c:v>
                </c:pt>
                <c:pt idx="8">
                  <c:v>1.6969696969696899</c:v>
                </c:pt>
                <c:pt idx="9">
                  <c:v>1.8181818181818199</c:v>
                </c:pt>
                <c:pt idx="10">
                  <c:v>1.9393939393939399</c:v>
                </c:pt>
                <c:pt idx="11">
                  <c:v>2.0909090909090899</c:v>
                </c:pt>
                <c:pt idx="12">
                  <c:v>2.24242424242424</c:v>
                </c:pt>
                <c:pt idx="13">
                  <c:v>2.3636363636363602</c:v>
                </c:pt>
                <c:pt idx="14">
                  <c:v>2.5151515151515098</c:v>
                </c:pt>
                <c:pt idx="15">
                  <c:v>2.63636363636363</c:v>
                </c:pt>
                <c:pt idx="16">
                  <c:v>2.7878787878787898</c:v>
                </c:pt>
                <c:pt idx="17">
                  <c:v>2.9090909090909101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22-8642-8C67-7956C2B8F218}"/>
            </c:ext>
          </c:extLst>
        </c:ser>
        <c:ser>
          <c:idx val="2"/>
          <c:order val="2"/>
          <c:tx>
            <c:strRef>
              <c:f>DataSheet!$G$57</c:f>
              <c:strCache>
                <c:ptCount val="1"/>
                <c:pt idx="0">
                  <c:v>Ma=2.0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1225959224534588E-3"/>
                  <c:y val="1.27441312826550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DataSheet!$F$59:$F$81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5.3333333333333304</c:v>
                </c:pt>
                <c:pt idx="3">
                  <c:v>8</c:v>
                </c:pt>
                <c:pt idx="4">
                  <c:v>11.3333333333333</c:v>
                </c:pt>
                <c:pt idx="5">
                  <c:v>14.6666666666666</c:v>
                </c:pt>
                <c:pt idx="6">
                  <c:v>17.3333333333333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26.6666666666666</c:v>
                </c:pt>
                <c:pt idx="11">
                  <c:v>29.3333333333333</c:v>
                </c:pt>
                <c:pt idx="12">
                  <c:v>31.3333333333333</c:v>
                </c:pt>
                <c:pt idx="13">
                  <c:v>32.6666666666666</c:v>
                </c:pt>
                <c:pt idx="14">
                  <c:v>34.6666666666666</c:v>
                </c:pt>
                <c:pt idx="15">
                  <c:v>36.6666666666666</c:v>
                </c:pt>
                <c:pt idx="16">
                  <c:v>39.3333333333333</c:v>
                </c:pt>
                <c:pt idx="17">
                  <c:v>40.6666666666666</c:v>
                </c:pt>
                <c:pt idx="18">
                  <c:v>42.6666666666666</c:v>
                </c:pt>
                <c:pt idx="19">
                  <c:v>44.6666666666666</c:v>
                </c:pt>
                <c:pt idx="20">
                  <c:v>45.3333333333333</c:v>
                </c:pt>
                <c:pt idx="21">
                  <c:v>47.3333333333333</c:v>
                </c:pt>
                <c:pt idx="22">
                  <c:v>49.3333333333333</c:v>
                </c:pt>
              </c:numCache>
            </c:numRef>
          </c:xVal>
          <c:yVal>
            <c:numRef>
              <c:f>DataSheet!$G$59:$G$81</c:f>
              <c:numCache>
                <c:formatCode>General</c:formatCode>
                <c:ptCount val="23"/>
                <c:pt idx="0">
                  <c:v>1.5454545454545401</c:v>
                </c:pt>
                <c:pt idx="1">
                  <c:v>1.5454545454545401</c:v>
                </c:pt>
                <c:pt idx="2">
                  <c:v>1.5454545454545401</c:v>
                </c:pt>
                <c:pt idx="3">
                  <c:v>1.5454545454545401</c:v>
                </c:pt>
                <c:pt idx="4">
                  <c:v>1.6060606060606</c:v>
                </c:pt>
                <c:pt idx="5">
                  <c:v>1.6666666666666601</c:v>
                </c:pt>
                <c:pt idx="6">
                  <c:v>1.75757575757575</c:v>
                </c:pt>
                <c:pt idx="7">
                  <c:v>1.84848484848485</c:v>
                </c:pt>
                <c:pt idx="8">
                  <c:v>1.9393939393939399</c:v>
                </c:pt>
                <c:pt idx="9">
                  <c:v>2.0606060606060601</c:v>
                </c:pt>
                <c:pt idx="10">
                  <c:v>2.1818181818181799</c:v>
                </c:pt>
                <c:pt idx="11">
                  <c:v>2.3030303030303001</c:v>
                </c:pt>
                <c:pt idx="12">
                  <c:v>2.4242424242424199</c:v>
                </c:pt>
                <c:pt idx="13">
                  <c:v>2.5151515151515098</c:v>
                </c:pt>
                <c:pt idx="14">
                  <c:v>2.63636363636363</c:v>
                </c:pt>
                <c:pt idx="15">
                  <c:v>2.7575757575757498</c:v>
                </c:pt>
                <c:pt idx="16">
                  <c:v>2.8787878787878798</c:v>
                </c:pt>
                <c:pt idx="17">
                  <c:v>3.0606060606060601</c:v>
                </c:pt>
                <c:pt idx="18">
                  <c:v>3.15151515151515</c:v>
                </c:pt>
                <c:pt idx="19">
                  <c:v>3.2727272727272698</c:v>
                </c:pt>
                <c:pt idx="20">
                  <c:v>3.39393939393939</c:v>
                </c:pt>
                <c:pt idx="21">
                  <c:v>3.5151515151515098</c:v>
                </c:pt>
                <c:pt idx="22">
                  <c:v>3.63636363636363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22-8642-8C67-7956C2B8F218}"/>
            </c:ext>
          </c:extLst>
        </c:ser>
        <c:ser>
          <c:idx val="3"/>
          <c:order val="3"/>
          <c:tx>
            <c:strRef>
              <c:f>DataSheet!$I$57</c:f>
              <c:strCache>
                <c:ptCount val="1"/>
                <c:pt idx="0">
                  <c:v>Ma=4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7622411360429655E-2"/>
                  <c:y val="0.13620947039154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DataSheet!$H$59:$H$85</c:f>
              <c:numCache>
                <c:formatCode>General</c:formatCode>
                <c:ptCount val="27"/>
                <c:pt idx="0">
                  <c:v>0.66666667000000002</c:v>
                </c:pt>
                <c:pt idx="1">
                  <c:v>4</c:v>
                </c:pt>
                <c:pt idx="2">
                  <c:v>6.6666666699999997</c:v>
                </c:pt>
                <c:pt idx="3">
                  <c:v>10</c:v>
                </c:pt>
                <c:pt idx="4">
                  <c:v>13.3333333</c:v>
                </c:pt>
                <c:pt idx="5">
                  <c:v>16.6666667</c:v>
                </c:pt>
                <c:pt idx="6">
                  <c:v>19.3333333</c:v>
                </c:pt>
                <c:pt idx="7">
                  <c:v>21.3333333</c:v>
                </c:pt>
                <c:pt idx="8">
                  <c:v>24</c:v>
                </c:pt>
                <c:pt idx="9">
                  <c:v>26.6666667</c:v>
                </c:pt>
                <c:pt idx="10">
                  <c:v>28.6666667</c:v>
                </c:pt>
                <c:pt idx="11">
                  <c:v>30.6666667</c:v>
                </c:pt>
                <c:pt idx="12">
                  <c:v>32.6666667</c:v>
                </c:pt>
                <c:pt idx="13">
                  <c:v>34.6666667</c:v>
                </c:pt>
                <c:pt idx="14">
                  <c:v>36.6666667</c:v>
                </c:pt>
                <c:pt idx="15">
                  <c:v>38</c:v>
                </c:pt>
                <c:pt idx="16">
                  <c:v>40.6666667</c:v>
                </c:pt>
                <c:pt idx="17">
                  <c:v>42</c:v>
                </c:pt>
                <c:pt idx="18">
                  <c:v>43.3333333</c:v>
                </c:pt>
                <c:pt idx="19">
                  <c:v>45.3333333</c:v>
                </c:pt>
                <c:pt idx="20">
                  <c:v>47.3333333</c:v>
                </c:pt>
                <c:pt idx="21">
                  <c:v>49.3333333</c:v>
                </c:pt>
                <c:pt idx="22">
                  <c:v>50</c:v>
                </c:pt>
                <c:pt idx="23">
                  <c:v>51.3333333</c:v>
                </c:pt>
                <c:pt idx="24">
                  <c:v>52.6666667</c:v>
                </c:pt>
                <c:pt idx="25">
                  <c:v>54</c:v>
                </c:pt>
                <c:pt idx="26">
                  <c:v>56</c:v>
                </c:pt>
              </c:numCache>
            </c:numRef>
          </c:xVal>
          <c:yVal>
            <c:numRef>
              <c:f>DataSheet!$I$59:$I$86</c:f>
              <c:numCache>
                <c:formatCode>General</c:formatCode>
                <c:ptCount val="28"/>
                <c:pt idx="0">
                  <c:v>1.6969696999999999</c:v>
                </c:pt>
                <c:pt idx="1">
                  <c:v>1.7272727299999999</c:v>
                </c:pt>
                <c:pt idx="2">
                  <c:v>1.7272727299999999</c:v>
                </c:pt>
                <c:pt idx="3">
                  <c:v>1.7878787899999999</c:v>
                </c:pt>
                <c:pt idx="4">
                  <c:v>1.7878787899999999</c:v>
                </c:pt>
                <c:pt idx="5">
                  <c:v>1.7878787899999999</c:v>
                </c:pt>
                <c:pt idx="6">
                  <c:v>1.7878787899999999</c:v>
                </c:pt>
                <c:pt idx="7">
                  <c:v>1.84848485</c:v>
                </c:pt>
                <c:pt idx="8">
                  <c:v>1.90909091</c:v>
                </c:pt>
                <c:pt idx="9">
                  <c:v>1.93939394</c:v>
                </c:pt>
                <c:pt idx="10">
                  <c:v>2</c:v>
                </c:pt>
                <c:pt idx="11">
                  <c:v>2.06060606</c:v>
                </c:pt>
                <c:pt idx="12">
                  <c:v>2.12121212</c:v>
                </c:pt>
                <c:pt idx="13">
                  <c:v>2.1818181800000001</c:v>
                </c:pt>
                <c:pt idx="14">
                  <c:v>2.2727272699999999</c:v>
                </c:pt>
                <c:pt idx="15">
                  <c:v>2.3636363600000001</c:v>
                </c:pt>
                <c:pt idx="16">
                  <c:v>2.4545454499999999</c:v>
                </c:pt>
                <c:pt idx="17">
                  <c:v>2.5757575799999999</c:v>
                </c:pt>
                <c:pt idx="18">
                  <c:v>2.6969696999999999</c:v>
                </c:pt>
                <c:pt idx="19">
                  <c:v>2.7878787900000002</c:v>
                </c:pt>
                <c:pt idx="20">
                  <c:v>2.9090909100000002</c:v>
                </c:pt>
                <c:pt idx="21">
                  <c:v>3.0303030299999998</c:v>
                </c:pt>
                <c:pt idx="22">
                  <c:v>3.1515151499999998</c:v>
                </c:pt>
                <c:pt idx="23">
                  <c:v>3.2424242400000001</c:v>
                </c:pt>
                <c:pt idx="24">
                  <c:v>3.3636363600000001</c:v>
                </c:pt>
                <c:pt idx="25">
                  <c:v>3.4545454499999999</c:v>
                </c:pt>
                <c:pt idx="26">
                  <c:v>3.5757575799999999</c:v>
                </c:pt>
                <c:pt idx="27">
                  <c:v>3.6969696999999999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22-8642-8C67-7956C2B8F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928048"/>
        <c:axId val="1183929680"/>
      </c:scatterChart>
      <c:valAx>
        <c:axId val="118392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29680"/>
        <c:crosses val="autoZero"/>
        <c:crossBetween val="midCat"/>
      </c:valAx>
      <c:valAx>
        <c:axId val="11839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2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273081795374957E-2"/>
          <c:y val="0.10358763843543947"/>
          <c:w val="0.92173240766039888"/>
          <c:h val="0.83096872799436661"/>
        </c:manualLayout>
      </c:layout>
      <c:surface3DChart>
        <c:wireframe val="1"/>
        <c:ser>
          <c:idx val="0"/>
          <c:order val="0"/>
          <c:tx>
            <c:strRef>
              <c:f>DerivedFunctions!$C$5</c:f>
              <c:strCache>
                <c:ptCount val="1"/>
                <c:pt idx="0">
                  <c:v>0.0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DerivedFunctions!$B$6:$B$46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DerivedFunctions!$C$6:$C$46</c:f>
              <c:numCache>
                <c:formatCode>General</c:formatCode>
                <c:ptCount val="41"/>
                <c:pt idx="0">
                  <c:v>1.0206</c:v>
                </c:pt>
                <c:pt idx="1">
                  <c:v>1.0192999999999999</c:v>
                </c:pt>
                <c:pt idx="2">
                  <c:v>1.0180499999999999</c:v>
                </c:pt>
                <c:pt idx="3">
                  <c:v>1.01685</c:v>
                </c:pt>
                <c:pt idx="4">
                  <c:v>1.0157</c:v>
                </c:pt>
                <c:pt idx="5">
                  <c:v>1.0145999999999999</c:v>
                </c:pt>
                <c:pt idx="6">
                  <c:v>1.01355</c:v>
                </c:pt>
                <c:pt idx="7">
                  <c:v>1.0125500000000001</c:v>
                </c:pt>
                <c:pt idx="8">
                  <c:v>1.0116000000000001</c:v>
                </c:pt>
                <c:pt idx="9">
                  <c:v>1.0106999999999999</c:v>
                </c:pt>
                <c:pt idx="10">
                  <c:v>1.0098499999999999</c:v>
                </c:pt>
                <c:pt idx="11">
                  <c:v>1.00905</c:v>
                </c:pt>
                <c:pt idx="12">
                  <c:v>1.0083</c:v>
                </c:pt>
                <c:pt idx="13">
                  <c:v>1.0076000000000001</c:v>
                </c:pt>
                <c:pt idx="14">
                  <c:v>1.00695</c:v>
                </c:pt>
                <c:pt idx="15">
                  <c:v>1.0063499999999999</c:v>
                </c:pt>
                <c:pt idx="16">
                  <c:v>1.0058</c:v>
                </c:pt>
                <c:pt idx="17">
                  <c:v>1.0052999999999999</c:v>
                </c:pt>
                <c:pt idx="18">
                  <c:v>1.00485</c:v>
                </c:pt>
                <c:pt idx="19">
                  <c:v>1.0044499999999998</c:v>
                </c:pt>
                <c:pt idx="20">
                  <c:v>1.0041</c:v>
                </c:pt>
                <c:pt idx="21">
                  <c:v>1.0038</c:v>
                </c:pt>
                <c:pt idx="22">
                  <c:v>1.0035499999999999</c:v>
                </c:pt>
                <c:pt idx="23">
                  <c:v>1.00335</c:v>
                </c:pt>
                <c:pt idx="24">
                  <c:v>1.0031999999999999</c:v>
                </c:pt>
                <c:pt idx="25">
                  <c:v>1.0030999999999999</c:v>
                </c:pt>
                <c:pt idx="26">
                  <c:v>1.00305</c:v>
                </c:pt>
                <c:pt idx="27">
                  <c:v>1.00305</c:v>
                </c:pt>
                <c:pt idx="28">
                  <c:v>1.0030999999999999</c:v>
                </c:pt>
                <c:pt idx="29">
                  <c:v>1.0031999999999999</c:v>
                </c:pt>
                <c:pt idx="30">
                  <c:v>1.00335</c:v>
                </c:pt>
                <c:pt idx="31">
                  <c:v>1.0035499999999999</c:v>
                </c:pt>
                <c:pt idx="32">
                  <c:v>1.0038</c:v>
                </c:pt>
                <c:pt idx="33">
                  <c:v>1.0041</c:v>
                </c:pt>
                <c:pt idx="34">
                  <c:v>1.0044499999999998</c:v>
                </c:pt>
                <c:pt idx="35">
                  <c:v>1.00485</c:v>
                </c:pt>
                <c:pt idx="36">
                  <c:v>1.0052999999999999</c:v>
                </c:pt>
                <c:pt idx="37">
                  <c:v>1.0058</c:v>
                </c:pt>
                <c:pt idx="38">
                  <c:v>1.0063499999999999</c:v>
                </c:pt>
                <c:pt idx="39">
                  <c:v>1.00695</c:v>
                </c:pt>
                <c:pt idx="40">
                  <c:v>1.0076000000000001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BD6-F64E-AC58-930828526387}"/>
            </c:ext>
          </c:extLst>
        </c:ser>
        <c:ser>
          <c:idx val="1"/>
          <c:order val="1"/>
          <c:tx>
            <c:strRef>
              <c:f>DerivedFunctions!$D$5</c:f>
              <c:strCache>
                <c:ptCount val="1"/>
                <c:pt idx="0">
                  <c:v>0.2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DerivedFunctions!$B$6:$B$46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DerivedFunctions!$D$6:$D$46</c:f>
              <c:numCache>
                <c:formatCode>General</c:formatCode>
                <c:ptCount val="41"/>
                <c:pt idx="0">
                  <c:v>1.0128599999999999</c:v>
                </c:pt>
                <c:pt idx="1">
                  <c:v>1.0129999999999999</c:v>
                </c:pt>
                <c:pt idx="2">
                  <c:v>1.0132099999999999</c:v>
                </c:pt>
                <c:pt idx="3">
                  <c:v>1.01349</c:v>
                </c:pt>
                <c:pt idx="4">
                  <c:v>1.0138400000000001</c:v>
                </c:pt>
                <c:pt idx="5">
                  <c:v>1.0142599999999999</c:v>
                </c:pt>
                <c:pt idx="6">
                  <c:v>1.01475</c:v>
                </c:pt>
                <c:pt idx="7">
                  <c:v>1.0153100000000002</c:v>
                </c:pt>
                <c:pt idx="8">
                  <c:v>1.0159400000000001</c:v>
                </c:pt>
                <c:pt idx="9">
                  <c:v>1.01664</c:v>
                </c:pt>
                <c:pt idx="10">
                  <c:v>1.0174099999999999</c:v>
                </c:pt>
                <c:pt idx="11">
                  <c:v>1.0182500000000001</c:v>
                </c:pt>
                <c:pt idx="12">
                  <c:v>1.0191600000000001</c:v>
                </c:pt>
                <c:pt idx="13">
                  <c:v>1.02014</c:v>
                </c:pt>
                <c:pt idx="14">
                  <c:v>1.02119</c:v>
                </c:pt>
                <c:pt idx="15">
                  <c:v>1.0223099999999998</c:v>
                </c:pt>
                <c:pt idx="16">
                  <c:v>1.0235000000000001</c:v>
                </c:pt>
                <c:pt idx="17">
                  <c:v>1.0247599999999999</c:v>
                </c:pt>
                <c:pt idx="18">
                  <c:v>1.0260899999999999</c:v>
                </c:pt>
                <c:pt idx="19">
                  <c:v>1.0274899999999998</c:v>
                </c:pt>
                <c:pt idx="20">
                  <c:v>1.0289600000000001</c:v>
                </c:pt>
                <c:pt idx="21">
                  <c:v>1.0305</c:v>
                </c:pt>
                <c:pt idx="22">
                  <c:v>1.0321099999999999</c:v>
                </c:pt>
                <c:pt idx="23">
                  <c:v>1.03379</c:v>
                </c:pt>
                <c:pt idx="24">
                  <c:v>1.0355399999999999</c:v>
                </c:pt>
                <c:pt idx="25">
                  <c:v>1.0373599999999998</c:v>
                </c:pt>
                <c:pt idx="26">
                  <c:v>1.03925</c:v>
                </c:pt>
                <c:pt idx="27">
                  <c:v>1.04121</c:v>
                </c:pt>
                <c:pt idx="28">
                  <c:v>1.0432399999999999</c:v>
                </c:pt>
                <c:pt idx="29">
                  <c:v>1.0453399999999999</c:v>
                </c:pt>
                <c:pt idx="30">
                  <c:v>1.0475099999999999</c:v>
                </c:pt>
                <c:pt idx="31">
                  <c:v>1.04975</c:v>
                </c:pt>
                <c:pt idx="32">
                  <c:v>1.05206</c:v>
                </c:pt>
                <c:pt idx="33">
                  <c:v>1.05444</c:v>
                </c:pt>
                <c:pt idx="34">
                  <c:v>1.0568899999999999</c:v>
                </c:pt>
                <c:pt idx="35">
                  <c:v>1.05941</c:v>
                </c:pt>
                <c:pt idx="36">
                  <c:v>1.0619999999999998</c:v>
                </c:pt>
                <c:pt idx="37">
                  <c:v>1.0646599999999999</c:v>
                </c:pt>
                <c:pt idx="38">
                  <c:v>1.0673899999999998</c:v>
                </c:pt>
                <c:pt idx="39">
                  <c:v>1.07019</c:v>
                </c:pt>
                <c:pt idx="40">
                  <c:v>1.0730600000000001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BD6-F64E-AC58-930828526387}"/>
            </c:ext>
          </c:extLst>
        </c:ser>
        <c:ser>
          <c:idx val="2"/>
          <c:order val="2"/>
          <c:tx>
            <c:strRef>
              <c:f>DerivedFunctions!$E$5</c:f>
              <c:strCache>
                <c:ptCount val="1"/>
                <c:pt idx="0">
                  <c:v>0.4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DerivedFunctions!$B$6:$B$46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DerivedFunctions!$E$6:$E$46</c:f>
              <c:numCache>
                <c:formatCode>General</c:formatCode>
                <c:ptCount val="41"/>
                <c:pt idx="0">
                  <c:v>1.00512</c:v>
                </c:pt>
                <c:pt idx="1">
                  <c:v>1.0066999999999999</c:v>
                </c:pt>
                <c:pt idx="2">
                  <c:v>1.00837</c:v>
                </c:pt>
                <c:pt idx="3">
                  <c:v>1.01013</c:v>
                </c:pt>
                <c:pt idx="4">
                  <c:v>1.0119800000000001</c:v>
                </c:pt>
                <c:pt idx="5">
                  <c:v>1.0139199999999999</c:v>
                </c:pt>
                <c:pt idx="6">
                  <c:v>1.0159499999999999</c:v>
                </c:pt>
                <c:pt idx="7">
                  <c:v>1.01807</c:v>
                </c:pt>
                <c:pt idx="8">
                  <c:v>1.0202800000000001</c:v>
                </c:pt>
                <c:pt idx="9">
                  <c:v>1.02258</c:v>
                </c:pt>
                <c:pt idx="10">
                  <c:v>1.0249699999999999</c:v>
                </c:pt>
                <c:pt idx="11">
                  <c:v>1.02745</c:v>
                </c:pt>
                <c:pt idx="12">
                  <c:v>1.0300199999999999</c:v>
                </c:pt>
                <c:pt idx="13">
                  <c:v>1.03268</c:v>
                </c:pt>
                <c:pt idx="14">
                  <c:v>1.0354300000000001</c:v>
                </c:pt>
                <c:pt idx="15">
                  <c:v>1.0382699999999998</c:v>
                </c:pt>
                <c:pt idx="16">
                  <c:v>1.0412000000000001</c:v>
                </c:pt>
                <c:pt idx="17">
                  <c:v>1.0442199999999999</c:v>
                </c:pt>
                <c:pt idx="18">
                  <c:v>1.0473300000000001</c:v>
                </c:pt>
                <c:pt idx="19">
                  <c:v>1.05053</c:v>
                </c:pt>
                <c:pt idx="20">
                  <c:v>1.05382</c:v>
                </c:pt>
                <c:pt idx="21">
                  <c:v>1.0571999999999999</c:v>
                </c:pt>
                <c:pt idx="22">
                  <c:v>1.06067</c:v>
                </c:pt>
                <c:pt idx="23">
                  <c:v>1.06423</c:v>
                </c:pt>
                <c:pt idx="24">
                  <c:v>1.0678799999999999</c:v>
                </c:pt>
                <c:pt idx="25">
                  <c:v>1.0716199999999998</c:v>
                </c:pt>
                <c:pt idx="26">
                  <c:v>1.07545</c:v>
                </c:pt>
                <c:pt idx="27">
                  <c:v>1.0793699999999999</c:v>
                </c:pt>
                <c:pt idx="28">
                  <c:v>1.08338</c:v>
                </c:pt>
                <c:pt idx="29">
                  <c:v>1.08748</c:v>
                </c:pt>
                <c:pt idx="30">
                  <c:v>1.0916699999999999</c:v>
                </c:pt>
                <c:pt idx="31">
                  <c:v>1.09595</c:v>
                </c:pt>
                <c:pt idx="32">
                  <c:v>1.10032</c:v>
                </c:pt>
                <c:pt idx="33">
                  <c:v>1.1047800000000001</c:v>
                </c:pt>
                <c:pt idx="34">
                  <c:v>1.1093299999999999</c:v>
                </c:pt>
                <c:pt idx="35">
                  <c:v>1.1139699999999999</c:v>
                </c:pt>
                <c:pt idx="36">
                  <c:v>1.1186999999999998</c:v>
                </c:pt>
                <c:pt idx="37">
                  <c:v>1.1235200000000001</c:v>
                </c:pt>
                <c:pt idx="38">
                  <c:v>1.1284299999999998</c:v>
                </c:pt>
                <c:pt idx="39">
                  <c:v>1.1334299999999999</c:v>
                </c:pt>
                <c:pt idx="40">
                  <c:v>1.13852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BD6-F64E-AC58-930828526387}"/>
            </c:ext>
          </c:extLst>
        </c:ser>
        <c:ser>
          <c:idx val="3"/>
          <c:order val="3"/>
          <c:tx>
            <c:strRef>
              <c:f>DerivedFunctions!$F$5</c:f>
              <c:strCache>
                <c:ptCount val="1"/>
                <c:pt idx="0">
                  <c:v>0.6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DerivedFunctions!$B$6:$B$46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DerivedFunctions!$F$6:$F$46</c:f>
              <c:numCache>
                <c:formatCode>General</c:formatCode>
                <c:ptCount val="41"/>
                <c:pt idx="0">
                  <c:v>0.99737999999999993</c:v>
                </c:pt>
                <c:pt idx="1">
                  <c:v>1.0004</c:v>
                </c:pt>
                <c:pt idx="2">
                  <c:v>1.00353</c:v>
                </c:pt>
                <c:pt idx="3">
                  <c:v>1.0067699999999999</c:v>
                </c:pt>
                <c:pt idx="4">
                  <c:v>1.0101199999999999</c:v>
                </c:pt>
                <c:pt idx="5">
                  <c:v>1.0135799999999999</c:v>
                </c:pt>
                <c:pt idx="6">
                  <c:v>1.01715</c:v>
                </c:pt>
                <c:pt idx="7">
                  <c:v>1.0208300000000001</c:v>
                </c:pt>
                <c:pt idx="8">
                  <c:v>1.0246200000000001</c:v>
                </c:pt>
                <c:pt idx="9">
                  <c:v>1.0285199999999999</c:v>
                </c:pt>
                <c:pt idx="10">
                  <c:v>1.0325299999999999</c:v>
                </c:pt>
                <c:pt idx="11">
                  <c:v>1.0366500000000001</c:v>
                </c:pt>
                <c:pt idx="12">
                  <c:v>1.04088</c:v>
                </c:pt>
                <c:pt idx="13">
                  <c:v>1.04522</c:v>
                </c:pt>
                <c:pt idx="14">
                  <c:v>1.0496699999999999</c:v>
                </c:pt>
                <c:pt idx="15">
                  <c:v>1.05423</c:v>
                </c:pt>
                <c:pt idx="16">
                  <c:v>1.0589</c:v>
                </c:pt>
                <c:pt idx="17">
                  <c:v>1.06368</c:v>
                </c:pt>
                <c:pt idx="18">
                  <c:v>1.06857</c:v>
                </c:pt>
                <c:pt idx="19">
                  <c:v>1.0735699999999999</c:v>
                </c:pt>
                <c:pt idx="20">
                  <c:v>1.0786800000000001</c:v>
                </c:pt>
                <c:pt idx="21">
                  <c:v>1.0839000000000001</c:v>
                </c:pt>
                <c:pt idx="22">
                  <c:v>1.0892299999999999</c:v>
                </c:pt>
                <c:pt idx="23">
                  <c:v>1.09467</c:v>
                </c:pt>
                <c:pt idx="24">
                  <c:v>1.10022</c:v>
                </c:pt>
                <c:pt idx="25">
                  <c:v>1.10588</c:v>
                </c:pt>
                <c:pt idx="26">
                  <c:v>1.11165</c:v>
                </c:pt>
                <c:pt idx="27">
                  <c:v>1.1175300000000001</c:v>
                </c:pt>
                <c:pt idx="28">
                  <c:v>1.1235199999999999</c:v>
                </c:pt>
                <c:pt idx="29">
                  <c:v>1.1296199999999998</c:v>
                </c:pt>
                <c:pt idx="30">
                  <c:v>1.1358300000000001</c:v>
                </c:pt>
                <c:pt idx="31">
                  <c:v>1.14215</c:v>
                </c:pt>
                <c:pt idx="32">
                  <c:v>1.1485799999999999</c:v>
                </c:pt>
                <c:pt idx="33">
                  <c:v>1.1551199999999999</c:v>
                </c:pt>
                <c:pt idx="34">
                  <c:v>1.16177</c:v>
                </c:pt>
                <c:pt idx="35">
                  <c:v>1.1685300000000001</c:v>
                </c:pt>
                <c:pt idx="36">
                  <c:v>1.1754</c:v>
                </c:pt>
                <c:pt idx="37">
                  <c:v>1.18238</c:v>
                </c:pt>
                <c:pt idx="38">
                  <c:v>1.18947</c:v>
                </c:pt>
                <c:pt idx="39">
                  <c:v>1.1966700000000001</c:v>
                </c:pt>
                <c:pt idx="40">
                  <c:v>1.2039800000000001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BD6-F64E-AC58-930828526387}"/>
            </c:ext>
          </c:extLst>
        </c:ser>
        <c:ser>
          <c:idx val="4"/>
          <c:order val="4"/>
          <c:tx>
            <c:strRef>
              <c:f>DerivedFunctions!$G$5</c:f>
              <c:strCache>
                <c:ptCount val="1"/>
                <c:pt idx="0">
                  <c:v>0.8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DerivedFunctions!$B$6:$B$46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DerivedFunctions!$G$6:$G$46</c:f>
              <c:numCache>
                <c:formatCode>General</c:formatCode>
                <c:ptCount val="41"/>
                <c:pt idx="0">
                  <c:v>0.98963999999999996</c:v>
                </c:pt>
                <c:pt idx="1">
                  <c:v>0.99409999999999998</c:v>
                </c:pt>
                <c:pt idx="2">
                  <c:v>0.99868999999999997</c:v>
                </c:pt>
                <c:pt idx="3">
                  <c:v>1.0034099999999999</c:v>
                </c:pt>
                <c:pt idx="4">
                  <c:v>1.0082599999999999</c:v>
                </c:pt>
                <c:pt idx="5">
                  <c:v>1.0132399999999999</c:v>
                </c:pt>
                <c:pt idx="6">
                  <c:v>1.0183499999999999</c:v>
                </c:pt>
                <c:pt idx="7">
                  <c:v>1.02359</c:v>
                </c:pt>
                <c:pt idx="8">
                  <c:v>1.0289600000000001</c:v>
                </c:pt>
                <c:pt idx="9">
                  <c:v>1.0344599999999999</c:v>
                </c:pt>
                <c:pt idx="10">
                  <c:v>1.04009</c:v>
                </c:pt>
                <c:pt idx="11">
                  <c:v>1.0458499999999999</c:v>
                </c:pt>
                <c:pt idx="12">
                  <c:v>1.0517399999999999</c:v>
                </c:pt>
                <c:pt idx="13">
                  <c:v>1.05776</c:v>
                </c:pt>
                <c:pt idx="14">
                  <c:v>1.0639099999999999</c:v>
                </c:pt>
                <c:pt idx="15">
                  <c:v>1.07019</c:v>
                </c:pt>
                <c:pt idx="16">
                  <c:v>1.0766</c:v>
                </c:pt>
                <c:pt idx="17">
                  <c:v>1.08314</c:v>
                </c:pt>
                <c:pt idx="18">
                  <c:v>1.0898100000000002</c:v>
                </c:pt>
                <c:pt idx="19">
                  <c:v>1.0966100000000001</c:v>
                </c:pt>
                <c:pt idx="20">
                  <c:v>1.10354</c:v>
                </c:pt>
                <c:pt idx="21">
                  <c:v>1.1106</c:v>
                </c:pt>
                <c:pt idx="22">
                  <c:v>1.1177900000000001</c:v>
                </c:pt>
                <c:pt idx="23">
                  <c:v>1.1251100000000001</c:v>
                </c:pt>
                <c:pt idx="24">
                  <c:v>1.13256</c:v>
                </c:pt>
                <c:pt idx="25">
                  <c:v>1.1401399999999999</c:v>
                </c:pt>
                <c:pt idx="26">
                  <c:v>1.14785</c:v>
                </c:pt>
                <c:pt idx="27">
                  <c:v>1.1556900000000001</c:v>
                </c:pt>
                <c:pt idx="28">
                  <c:v>1.1636599999999999</c:v>
                </c:pt>
                <c:pt idx="29">
                  <c:v>1.1717599999999999</c:v>
                </c:pt>
                <c:pt idx="30">
                  <c:v>1.1799900000000001</c:v>
                </c:pt>
                <c:pt idx="31">
                  <c:v>1.18835</c:v>
                </c:pt>
                <c:pt idx="32">
                  <c:v>1.1968399999999999</c:v>
                </c:pt>
                <c:pt idx="33">
                  <c:v>1.20546</c:v>
                </c:pt>
                <c:pt idx="34">
                  <c:v>1.21421</c:v>
                </c:pt>
                <c:pt idx="35">
                  <c:v>1.22309</c:v>
                </c:pt>
                <c:pt idx="36">
                  <c:v>1.2321</c:v>
                </c:pt>
                <c:pt idx="37">
                  <c:v>1.2412400000000001</c:v>
                </c:pt>
                <c:pt idx="38">
                  <c:v>1.25051</c:v>
                </c:pt>
                <c:pt idx="39">
                  <c:v>1.2599100000000001</c:v>
                </c:pt>
                <c:pt idx="40">
                  <c:v>1.2694399999999999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BD6-F64E-AC58-930828526387}"/>
            </c:ext>
          </c:extLst>
        </c:ser>
        <c:ser>
          <c:idx val="5"/>
          <c:order val="5"/>
          <c:tx>
            <c:strRef>
              <c:f>DerivedFunctions!$H$5</c:f>
              <c:strCache>
                <c:ptCount val="1"/>
                <c:pt idx="0">
                  <c:v>1.0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DerivedFunctions!$B$6:$B$46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DerivedFunctions!$H$6:$H$46</c:f>
              <c:numCache>
                <c:formatCode>General</c:formatCode>
                <c:ptCount val="41"/>
                <c:pt idx="0">
                  <c:v>0.9819</c:v>
                </c:pt>
                <c:pt idx="1">
                  <c:v>0.98780000000000001</c:v>
                </c:pt>
                <c:pt idx="2">
                  <c:v>0.99385000000000001</c:v>
                </c:pt>
                <c:pt idx="3">
                  <c:v>1.0000499999999999</c:v>
                </c:pt>
                <c:pt idx="4">
                  <c:v>1.0064</c:v>
                </c:pt>
                <c:pt idx="5">
                  <c:v>1.0128999999999999</c:v>
                </c:pt>
                <c:pt idx="6">
                  <c:v>1.01955</c:v>
                </c:pt>
                <c:pt idx="7">
                  <c:v>1.0263500000000001</c:v>
                </c:pt>
                <c:pt idx="8">
                  <c:v>1.0333000000000001</c:v>
                </c:pt>
                <c:pt idx="9">
                  <c:v>1.0404</c:v>
                </c:pt>
                <c:pt idx="10">
                  <c:v>1.04765</c:v>
                </c:pt>
                <c:pt idx="11">
                  <c:v>1.05505</c:v>
                </c:pt>
                <c:pt idx="12">
                  <c:v>1.0626</c:v>
                </c:pt>
                <c:pt idx="13">
                  <c:v>1.0703</c:v>
                </c:pt>
                <c:pt idx="14">
                  <c:v>1.0781499999999999</c:v>
                </c:pt>
                <c:pt idx="15">
                  <c:v>1.0861499999999999</c:v>
                </c:pt>
                <c:pt idx="16">
                  <c:v>1.0943000000000001</c:v>
                </c:pt>
                <c:pt idx="17">
                  <c:v>1.1026</c:v>
                </c:pt>
                <c:pt idx="18">
                  <c:v>1.1110500000000001</c:v>
                </c:pt>
                <c:pt idx="19">
                  <c:v>1.11965</c:v>
                </c:pt>
                <c:pt idx="20">
                  <c:v>1.1284000000000001</c:v>
                </c:pt>
                <c:pt idx="21">
                  <c:v>1.1373</c:v>
                </c:pt>
                <c:pt idx="22">
                  <c:v>1.14635</c:v>
                </c:pt>
                <c:pt idx="23">
                  <c:v>1.1555500000000001</c:v>
                </c:pt>
                <c:pt idx="24">
                  <c:v>1.1649</c:v>
                </c:pt>
                <c:pt idx="25">
                  <c:v>1.1743999999999999</c:v>
                </c:pt>
                <c:pt idx="26">
                  <c:v>1.18405</c:v>
                </c:pt>
                <c:pt idx="27">
                  <c:v>1.1938500000000001</c:v>
                </c:pt>
                <c:pt idx="28">
                  <c:v>1.2038</c:v>
                </c:pt>
                <c:pt idx="29">
                  <c:v>1.2139</c:v>
                </c:pt>
                <c:pt idx="30">
                  <c:v>1.2241500000000001</c:v>
                </c:pt>
                <c:pt idx="31">
                  <c:v>1.23455</c:v>
                </c:pt>
                <c:pt idx="32">
                  <c:v>1.2450999999999999</c:v>
                </c:pt>
                <c:pt idx="33">
                  <c:v>1.2558</c:v>
                </c:pt>
                <c:pt idx="34">
                  <c:v>1.2666500000000001</c:v>
                </c:pt>
                <c:pt idx="35">
                  <c:v>1.27765</c:v>
                </c:pt>
                <c:pt idx="36">
                  <c:v>1.2887999999999999</c:v>
                </c:pt>
                <c:pt idx="37">
                  <c:v>1.3001</c:v>
                </c:pt>
                <c:pt idx="38">
                  <c:v>1.31155</c:v>
                </c:pt>
                <c:pt idx="39">
                  <c:v>1.32315</c:v>
                </c:pt>
                <c:pt idx="40">
                  <c:v>1.3349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BD6-F64E-AC58-930828526387}"/>
            </c:ext>
          </c:extLst>
        </c:ser>
        <c:ser>
          <c:idx val="6"/>
          <c:order val="6"/>
          <c:tx>
            <c:strRef>
              <c:f>DerivedFunctions!$I$5</c:f>
              <c:strCache>
                <c:ptCount val="1"/>
                <c:pt idx="0">
                  <c:v>1.2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DerivedFunctions!$B$6:$B$46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DerivedFunctions!$I$6:$I$46</c:f>
              <c:numCache>
                <c:formatCode>General</c:formatCode>
                <c:ptCount val="41"/>
                <c:pt idx="0">
                  <c:v>1.08704</c:v>
                </c:pt>
                <c:pt idx="1">
                  <c:v>1.0918362500000001</c:v>
                </c:pt>
                <c:pt idx="2">
                  <c:v>1.0967750000000001</c:v>
                </c:pt>
                <c:pt idx="3">
                  <c:v>1.10185625</c:v>
                </c:pt>
                <c:pt idx="4">
                  <c:v>1.1070799999999998</c:v>
                </c:pt>
                <c:pt idx="5">
                  <c:v>1.1124462499999999</c:v>
                </c:pt>
                <c:pt idx="6">
                  <c:v>1.117955</c:v>
                </c:pt>
                <c:pt idx="7">
                  <c:v>1.1236062500000001</c:v>
                </c:pt>
                <c:pt idx="8">
                  <c:v>1.1294</c:v>
                </c:pt>
                <c:pt idx="9">
                  <c:v>1.1353362499999999</c:v>
                </c:pt>
                <c:pt idx="10">
                  <c:v>1.1414149999999998</c:v>
                </c:pt>
                <c:pt idx="11">
                  <c:v>1.1476362500000001</c:v>
                </c:pt>
                <c:pt idx="12">
                  <c:v>1.1539999999999999</c:v>
                </c:pt>
                <c:pt idx="13">
                  <c:v>1.1605062500000001</c:v>
                </c:pt>
                <c:pt idx="14">
                  <c:v>1.1671549999999999</c:v>
                </c:pt>
                <c:pt idx="15">
                  <c:v>1.17394625</c:v>
                </c:pt>
                <c:pt idx="16">
                  <c:v>1.1808800000000002</c:v>
                </c:pt>
                <c:pt idx="17">
                  <c:v>1.18795625</c:v>
                </c:pt>
                <c:pt idx="18">
                  <c:v>1.1951750000000001</c:v>
                </c:pt>
                <c:pt idx="19">
                  <c:v>1.2025362500000001</c:v>
                </c:pt>
                <c:pt idx="20">
                  <c:v>1.21004</c:v>
                </c:pt>
                <c:pt idx="21">
                  <c:v>1.2176862499999999</c:v>
                </c:pt>
                <c:pt idx="22">
                  <c:v>1.2254749999999999</c:v>
                </c:pt>
                <c:pt idx="23">
                  <c:v>1.23340625</c:v>
                </c:pt>
                <c:pt idx="24">
                  <c:v>1.2414800000000001</c:v>
                </c:pt>
                <c:pt idx="25">
                  <c:v>1.24969625</c:v>
                </c:pt>
                <c:pt idx="26">
                  <c:v>1.2580550000000001</c:v>
                </c:pt>
                <c:pt idx="27">
                  <c:v>1.2665562500000001</c:v>
                </c:pt>
                <c:pt idx="28">
                  <c:v>1.2751999999999999</c:v>
                </c:pt>
                <c:pt idx="29">
                  <c:v>1.2839862499999999</c:v>
                </c:pt>
                <c:pt idx="30">
                  <c:v>1.292915</c:v>
                </c:pt>
                <c:pt idx="31">
                  <c:v>1.3019862500000001</c:v>
                </c:pt>
                <c:pt idx="32">
                  <c:v>1.3111999999999999</c:v>
                </c:pt>
                <c:pt idx="33">
                  <c:v>1.3205562500000001</c:v>
                </c:pt>
                <c:pt idx="34">
                  <c:v>1.330055</c:v>
                </c:pt>
                <c:pt idx="35">
                  <c:v>1.33969625</c:v>
                </c:pt>
                <c:pt idx="36">
                  <c:v>1.34948</c:v>
                </c:pt>
                <c:pt idx="37">
                  <c:v>1.3594062499999999</c:v>
                </c:pt>
                <c:pt idx="38">
                  <c:v>1.369475</c:v>
                </c:pt>
                <c:pt idx="39">
                  <c:v>1.37968625</c:v>
                </c:pt>
                <c:pt idx="40">
                  <c:v>1.3900399999999999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BD6-F64E-AC58-930828526387}"/>
            </c:ext>
          </c:extLst>
        </c:ser>
        <c:ser>
          <c:idx val="7"/>
          <c:order val="7"/>
          <c:tx>
            <c:strRef>
              <c:f>DerivedFunctions!$J$5</c:f>
              <c:strCache>
                <c:ptCount val="1"/>
                <c:pt idx="0">
                  <c:v>1.4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DerivedFunctions!$B$6:$B$46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DerivedFunctions!$J$6:$J$46</c:f>
              <c:numCache>
                <c:formatCode>General</c:formatCode>
                <c:ptCount val="41"/>
                <c:pt idx="0">
                  <c:v>1.19218</c:v>
                </c:pt>
                <c:pt idx="1">
                  <c:v>1.1958724999999999</c:v>
                </c:pt>
                <c:pt idx="2">
                  <c:v>1.1997</c:v>
                </c:pt>
                <c:pt idx="3">
                  <c:v>1.2036624999999999</c:v>
                </c:pt>
                <c:pt idx="4">
                  <c:v>1.2077599999999999</c:v>
                </c:pt>
                <c:pt idx="5">
                  <c:v>1.2119925</c:v>
                </c:pt>
                <c:pt idx="6">
                  <c:v>1.2163599999999999</c:v>
                </c:pt>
                <c:pt idx="7">
                  <c:v>1.2208625</c:v>
                </c:pt>
                <c:pt idx="8">
                  <c:v>1.2255</c:v>
                </c:pt>
                <c:pt idx="9">
                  <c:v>1.2302725000000001</c:v>
                </c:pt>
                <c:pt idx="10">
                  <c:v>1.2351799999999999</c:v>
                </c:pt>
                <c:pt idx="11">
                  <c:v>1.2402225</c:v>
                </c:pt>
                <c:pt idx="12">
                  <c:v>1.2454000000000001</c:v>
                </c:pt>
                <c:pt idx="13">
                  <c:v>1.2507124999999999</c:v>
                </c:pt>
                <c:pt idx="14">
                  <c:v>1.2561599999999999</c:v>
                </c:pt>
                <c:pt idx="15">
                  <c:v>1.2617425</c:v>
                </c:pt>
                <c:pt idx="16">
                  <c:v>1.26746</c:v>
                </c:pt>
                <c:pt idx="17">
                  <c:v>1.2733125000000001</c:v>
                </c:pt>
                <c:pt idx="18">
                  <c:v>1.2793000000000001</c:v>
                </c:pt>
                <c:pt idx="19">
                  <c:v>1.2854224999999999</c:v>
                </c:pt>
                <c:pt idx="20">
                  <c:v>1.2916799999999999</c:v>
                </c:pt>
                <c:pt idx="21">
                  <c:v>1.2980725</c:v>
                </c:pt>
                <c:pt idx="22">
                  <c:v>1.3046</c:v>
                </c:pt>
                <c:pt idx="23">
                  <c:v>1.3112625</c:v>
                </c:pt>
                <c:pt idx="24">
                  <c:v>1.31806</c:v>
                </c:pt>
                <c:pt idx="25">
                  <c:v>1.3249925</c:v>
                </c:pt>
                <c:pt idx="26">
                  <c:v>1.33206</c:v>
                </c:pt>
                <c:pt idx="27">
                  <c:v>1.3392625</c:v>
                </c:pt>
                <c:pt idx="28">
                  <c:v>1.3466</c:v>
                </c:pt>
                <c:pt idx="29">
                  <c:v>1.3540725</c:v>
                </c:pt>
                <c:pt idx="30">
                  <c:v>1.36168</c:v>
                </c:pt>
                <c:pt idx="31">
                  <c:v>1.3694225</c:v>
                </c:pt>
                <c:pt idx="32">
                  <c:v>1.3773</c:v>
                </c:pt>
                <c:pt idx="33">
                  <c:v>1.3853124999999999</c:v>
                </c:pt>
                <c:pt idx="34">
                  <c:v>1.3934599999999999</c:v>
                </c:pt>
                <c:pt idx="35">
                  <c:v>1.4017425000000001</c:v>
                </c:pt>
                <c:pt idx="36">
                  <c:v>1.4101599999999999</c:v>
                </c:pt>
                <c:pt idx="37">
                  <c:v>1.4187125</c:v>
                </c:pt>
                <c:pt idx="38">
                  <c:v>1.4274</c:v>
                </c:pt>
                <c:pt idx="39">
                  <c:v>1.4362225</c:v>
                </c:pt>
                <c:pt idx="40">
                  <c:v>1.4451799999999999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BD6-F64E-AC58-930828526387}"/>
            </c:ext>
          </c:extLst>
        </c:ser>
        <c:ser>
          <c:idx val="8"/>
          <c:order val="8"/>
          <c:tx>
            <c:strRef>
              <c:f>DerivedFunctions!$K$5</c:f>
              <c:strCache>
                <c:ptCount val="1"/>
                <c:pt idx="0">
                  <c:v>1.6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DerivedFunctions!$B$6:$B$46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DerivedFunctions!$K$6:$K$46</c:f>
              <c:numCache>
                <c:formatCode>General</c:formatCode>
                <c:ptCount val="41"/>
                <c:pt idx="0">
                  <c:v>1.29732</c:v>
                </c:pt>
                <c:pt idx="1">
                  <c:v>1.2999087500000002</c:v>
                </c:pt>
                <c:pt idx="2">
                  <c:v>1.3026249999999999</c:v>
                </c:pt>
                <c:pt idx="3">
                  <c:v>1.3054687500000002</c:v>
                </c:pt>
                <c:pt idx="4">
                  <c:v>1.30844</c:v>
                </c:pt>
                <c:pt idx="5">
                  <c:v>1.31153875</c:v>
                </c:pt>
                <c:pt idx="6">
                  <c:v>1.314765</c:v>
                </c:pt>
                <c:pt idx="7">
                  <c:v>1.31811875</c:v>
                </c:pt>
                <c:pt idx="8">
                  <c:v>1.3216000000000001</c:v>
                </c:pt>
                <c:pt idx="9">
                  <c:v>1.3252087500000003</c:v>
                </c:pt>
                <c:pt idx="10">
                  <c:v>1.328945</c:v>
                </c:pt>
                <c:pt idx="11">
                  <c:v>1.3328087500000001</c:v>
                </c:pt>
                <c:pt idx="12">
                  <c:v>1.3368000000000002</c:v>
                </c:pt>
                <c:pt idx="13">
                  <c:v>1.3409187500000002</c:v>
                </c:pt>
                <c:pt idx="14">
                  <c:v>1.3451649999999999</c:v>
                </c:pt>
                <c:pt idx="15">
                  <c:v>1.34953875</c:v>
                </c:pt>
                <c:pt idx="16">
                  <c:v>1.3540400000000001</c:v>
                </c:pt>
                <c:pt idx="17">
                  <c:v>1.3586687500000001</c:v>
                </c:pt>
                <c:pt idx="18">
                  <c:v>1.3634250000000001</c:v>
                </c:pt>
                <c:pt idx="19">
                  <c:v>1.3683087500000002</c:v>
                </c:pt>
                <c:pt idx="20">
                  <c:v>1.3733200000000001</c:v>
                </c:pt>
                <c:pt idx="21">
                  <c:v>1.3784587500000001</c:v>
                </c:pt>
                <c:pt idx="22">
                  <c:v>1.3837250000000001</c:v>
                </c:pt>
                <c:pt idx="23">
                  <c:v>1.3891187500000002</c:v>
                </c:pt>
                <c:pt idx="24">
                  <c:v>1.3946400000000001</c:v>
                </c:pt>
                <c:pt idx="25">
                  <c:v>1.4002887500000001</c:v>
                </c:pt>
                <c:pt idx="26">
                  <c:v>1.4060650000000001</c:v>
                </c:pt>
                <c:pt idx="27">
                  <c:v>1.4119687500000002</c:v>
                </c:pt>
                <c:pt idx="28">
                  <c:v>1.4179999999999999</c:v>
                </c:pt>
                <c:pt idx="29">
                  <c:v>1.4241587499999999</c:v>
                </c:pt>
                <c:pt idx="30">
                  <c:v>1.4304450000000002</c:v>
                </c:pt>
                <c:pt idx="31">
                  <c:v>1.4368587500000001</c:v>
                </c:pt>
                <c:pt idx="32">
                  <c:v>1.4434</c:v>
                </c:pt>
                <c:pt idx="33">
                  <c:v>1.45006875</c:v>
                </c:pt>
                <c:pt idx="34">
                  <c:v>1.4568650000000001</c:v>
                </c:pt>
                <c:pt idx="35">
                  <c:v>1.46378875</c:v>
                </c:pt>
                <c:pt idx="36">
                  <c:v>1.4708399999999999</c:v>
                </c:pt>
                <c:pt idx="37">
                  <c:v>1.4780187499999999</c:v>
                </c:pt>
                <c:pt idx="38">
                  <c:v>1.485325</c:v>
                </c:pt>
                <c:pt idx="39">
                  <c:v>1.4927587500000001</c:v>
                </c:pt>
                <c:pt idx="40">
                  <c:v>1.5003200000000001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BD6-F64E-AC58-930828526387}"/>
            </c:ext>
          </c:extLst>
        </c:ser>
        <c:ser>
          <c:idx val="9"/>
          <c:order val="9"/>
          <c:tx>
            <c:strRef>
              <c:f>DerivedFunctions!$L$5</c:f>
              <c:strCache>
                <c:ptCount val="1"/>
                <c:pt idx="0">
                  <c:v>1.8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DerivedFunctions!$B$6:$B$46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DerivedFunctions!$L$6:$L$46</c:f>
              <c:numCache>
                <c:formatCode>General</c:formatCode>
                <c:ptCount val="41"/>
                <c:pt idx="0">
                  <c:v>1.40246</c:v>
                </c:pt>
                <c:pt idx="1">
                  <c:v>1.403945</c:v>
                </c:pt>
                <c:pt idx="2">
                  <c:v>1.4055500000000001</c:v>
                </c:pt>
                <c:pt idx="3">
                  <c:v>1.4072750000000001</c:v>
                </c:pt>
                <c:pt idx="4">
                  <c:v>1.4091200000000002</c:v>
                </c:pt>
                <c:pt idx="5">
                  <c:v>1.4110850000000001</c:v>
                </c:pt>
                <c:pt idx="6">
                  <c:v>1.41317</c:v>
                </c:pt>
                <c:pt idx="7">
                  <c:v>1.415375</c:v>
                </c:pt>
                <c:pt idx="8">
                  <c:v>1.4177</c:v>
                </c:pt>
                <c:pt idx="9">
                  <c:v>1.4201450000000002</c:v>
                </c:pt>
                <c:pt idx="10">
                  <c:v>1.4227099999999999</c:v>
                </c:pt>
                <c:pt idx="11">
                  <c:v>1.425395</c:v>
                </c:pt>
                <c:pt idx="12">
                  <c:v>1.4282000000000001</c:v>
                </c:pt>
                <c:pt idx="13">
                  <c:v>1.431125</c:v>
                </c:pt>
                <c:pt idx="14">
                  <c:v>1.4341699999999999</c:v>
                </c:pt>
                <c:pt idx="15">
                  <c:v>1.437335</c:v>
                </c:pt>
                <c:pt idx="16">
                  <c:v>1.44062</c:v>
                </c:pt>
                <c:pt idx="17">
                  <c:v>1.4440250000000001</c:v>
                </c:pt>
                <c:pt idx="18">
                  <c:v>1.4475500000000001</c:v>
                </c:pt>
                <c:pt idx="19">
                  <c:v>1.451195</c:v>
                </c:pt>
                <c:pt idx="20">
                  <c:v>1.45496</c:v>
                </c:pt>
                <c:pt idx="21">
                  <c:v>1.4588450000000002</c:v>
                </c:pt>
                <c:pt idx="22">
                  <c:v>1.46285</c:v>
                </c:pt>
                <c:pt idx="23">
                  <c:v>1.4669750000000001</c:v>
                </c:pt>
                <c:pt idx="24">
                  <c:v>1.4712200000000002</c:v>
                </c:pt>
                <c:pt idx="25">
                  <c:v>1.4755849999999999</c:v>
                </c:pt>
                <c:pt idx="26">
                  <c:v>1.48007</c:v>
                </c:pt>
                <c:pt idx="27">
                  <c:v>1.4846750000000002</c:v>
                </c:pt>
                <c:pt idx="28">
                  <c:v>1.4894000000000001</c:v>
                </c:pt>
                <c:pt idx="29">
                  <c:v>1.494245</c:v>
                </c:pt>
                <c:pt idx="30">
                  <c:v>1.4992100000000002</c:v>
                </c:pt>
                <c:pt idx="31">
                  <c:v>1.5042949999999999</c:v>
                </c:pt>
                <c:pt idx="32">
                  <c:v>1.5095000000000001</c:v>
                </c:pt>
                <c:pt idx="33">
                  <c:v>1.5148250000000001</c:v>
                </c:pt>
                <c:pt idx="34">
                  <c:v>1.52027</c:v>
                </c:pt>
                <c:pt idx="35">
                  <c:v>1.5258350000000001</c:v>
                </c:pt>
                <c:pt idx="36">
                  <c:v>1.53152</c:v>
                </c:pt>
                <c:pt idx="37">
                  <c:v>1.5373250000000001</c:v>
                </c:pt>
                <c:pt idx="38">
                  <c:v>1.54325</c:v>
                </c:pt>
                <c:pt idx="39">
                  <c:v>1.5492950000000001</c:v>
                </c:pt>
                <c:pt idx="40">
                  <c:v>1.5554600000000001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BD6-F64E-AC58-930828526387}"/>
            </c:ext>
          </c:extLst>
        </c:ser>
        <c:ser>
          <c:idx val="10"/>
          <c:order val="10"/>
          <c:tx>
            <c:strRef>
              <c:f>DerivedFunctions!$M$5</c:f>
              <c:strCache>
                <c:ptCount val="1"/>
                <c:pt idx="0">
                  <c:v>2.0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DerivedFunctions!$B$6:$B$46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DerivedFunctions!$M$6:$M$46</c:f>
              <c:numCache>
                <c:formatCode>General</c:formatCode>
                <c:ptCount val="41"/>
                <c:pt idx="0">
                  <c:v>1.5076000000000001</c:v>
                </c:pt>
                <c:pt idx="1">
                  <c:v>1.5079812500000001</c:v>
                </c:pt>
                <c:pt idx="2">
                  <c:v>1.508475</c:v>
                </c:pt>
                <c:pt idx="3">
                  <c:v>1.5090812500000002</c:v>
                </c:pt>
                <c:pt idx="4">
                  <c:v>1.5098</c:v>
                </c:pt>
                <c:pt idx="5">
                  <c:v>1.5106312500000001</c:v>
                </c:pt>
                <c:pt idx="6">
                  <c:v>1.5115750000000001</c:v>
                </c:pt>
                <c:pt idx="7">
                  <c:v>1.5126312500000001</c:v>
                </c:pt>
                <c:pt idx="8">
                  <c:v>1.5138</c:v>
                </c:pt>
                <c:pt idx="9">
                  <c:v>1.5150812500000002</c:v>
                </c:pt>
                <c:pt idx="10">
                  <c:v>1.516475</c:v>
                </c:pt>
                <c:pt idx="11">
                  <c:v>1.5179812500000001</c:v>
                </c:pt>
                <c:pt idx="12">
                  <c:v>1.5196000000000001</c:v>
                </c:pt>
                <c:pt idx="13">
                  <c:v>1.52133125</c:v>
                </c:pt>
                <c:pt idx="14">
                  <c:v>1.5231749999999999</c:v>
                </c:pt>
                <c:pt idx="15">
                  <c:v>1.52513125</c:v>
                </c:pt>
                <c:pt idx="16">
                  <c:v>1.5272000000000001</c:v>
                </c:pt>
                <c:pt idx="17">
                  <c:v>1.5293812500000001</c:v>
                </c:pt>
                <c:pt idx="18">
                  <c:v>1.5316750000000001</c:v>
                </c:pt>
                <c:pt idx="19">
                  <c:v>1.5340812500000001</c:v>
                </c:pt>
                <c:pt idx="20">
                  <c:v>1.5366</c:v>
                </c:pt>
                <c:pt idx="21">
                  <c:v>1.5392312500000001</c:v>
                </c:pt>
                <c:pt idx="22">
                  <c:v>1.5419750000000001</c:v>
                </c:pt>
                <c:pt idx="23">
                  <c:v>1.5448312500000001</c:v>
                </c:pt>
                <c:pt idx="24">
                  <c:v>1.5478000000000001</c:v>
                </c:pt>
                <c:pt idx="25">
                  <c:v>1.55088125</c:v>
                </c:pt>
                <c:pt idx="26">
                  <c:v>1.5540750000000001</c:v>
                </c:pt>
                <c:pt idx="27">
                  <c:v>1.5573812500000002</c:v>
                </c:pt>
                <c:pt idx="28">
                  <c:v>1.5608</c:v>
                </c:pt>
                <c:pt idx="29">
                  <c:v>1.56433125</c:v>
                </c:pt>
                <c:pt idx="30">
                  <c:v>1.5679750000000001</c:v>
                </c:pt>
                <c:pt idx="31">
                  <c:v>1.57173125</c:v>
                </c:pt>
                <c:pt idx="32">
                  <c:v>1.5756000000000001</c:v>
                </c:pt>
                <c:pt idx="33">
                  <c:v>1.5795812499999999</c:v>
                </c:pt>
                <c:pt idx="34">
                  <c:v>1.5836749999999999</c:v>
                </c:pt>
                <c:pt idx="35">
                  <c:v>1.5878812500000001</c:v>
                </c:pt>
                <c:pt idx="36">
                  <c:v>1.5922000000000001</c:v>
                </c:pt>
                <c:pt idx="37">
                  <c:v>1.5966312499999999</c:v>
                </c:pt>
                <c:pt idx="38">
                  <c:v>1.601175</c:v>
                </c:pt>
                <c:pt idx="39">
                  <c:v>1.60583125</c:v>
                </c:pt>
                <c:pt idx="40">
                  <c:v>1.6106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BD6-F64E-AC58-930828526387}"/>
            </c:ext>
          </c:extLst>
        </c:ser>
        <c:ser>
          <c:idx val="11"/>
          <c:order val="11"/>
          <c:tx>
            <c:strRef>
              <c:f>DerivedFunctions!$N$5</c:f>
              <c:strCache>
                <c:ptCount val="1"/>
                <c:pt idx="0">
                  <c:v>2.2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DerivedFunctions!$B$6:$B$46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DerivedFunctions!$N$6:$N$46</c:f>
              <c:numCache>
                <c:formatCode>General</c:formatCode>
                <c:ptCount val="41"/>
                <c:pt idx="0">
                  <c:v>1.5382400000000001</c:v>
                </c:pt>
                <c:pt idx="1">
                  <c:v>1.5380987500000001</c:v>
                </c:pt>
                <c:pt idx="2">
                  <c:v>1.53807</c:v>
                </c:pt>
                <c:pt idx="3">
                  <c:v>1.5381537500000002</c:v>
                </c:pt>
                <c:pt idx="4">
                  <c:v>1.5383500000000001</c:v>
                </c:pt>
                <c:pt idx="5">
                  <c:v>1.5386587500000002</c:v>
                </c:pt>
                <c:pt idx="6">
                  <c:v>1.5390800000000002</c:v>
                </c:pt>
                <c:pt idx="7">
                  <c:v>1.5396137500000002</c:v>
                </c:pt>
                <c:pt idx="8">
                  <c:v>1.54026</c:v>
                </c:pt>
                <c:pt idx="9">
                  <c:v>1.5410187500000001</c:v>
                </c:pt>
                <c:pt idx="10">
                  <c:v>1.54189</c:v>
                </c:pt>
                <c:pt idx="11">
                  <c:v>1.54287375</c:v>
                </c:pt>
                <c:pt idx="12">
                  <c:v>1.5439700000000001</c:v>
                </c:pt>
                <c:pt idx="13">
                  <c:v>1.54517875</c:v>
                </c:pt>
                <c:pt idx="14">
                  <c:v>1.5465</c:v>
                </c:pt>
                <c:pt idx="15">
                  <c:v>1.5479337500000001</c:v>
                </c:pt>
                <c:pt idx="16">
                  <c:v>1.5494800000000002</c:v>
                </c:pt>
                <c:pt idx="17">
                  <c:v>1.5511387500000002</c:v>
                </c:pt>
                <c:pt idx="18">
                  <c:v>1.5529100000000002</c:v>
                </c:pt>
                <c:pt idx="19">
                  <c:v>1.55479375</c:v>
                </c:pt>
                <c:pt idx="20">
                  <c:v>1.5567899999999999</c:v>
                </c:pt>
                <c:pt idx="21">
                  <c:v>1.55889875</c:v>
                </c:pt>
                <c:pt idx="22">
                  <c:v>1.5611200000000001</c:v>
                </c:pt>
                <c:pt idx="23">
                  <c:v>1.5634537500000001</c:v>
                </c:pt>
                <c:pt idx="24">
                  <c:v>1.5659000000000001</c:v>
                </c:pt>
                <c:pt idx="25">
                  <c:v>1.56845875</c:v>
                </c:pt>
                <c:pt idx="26">
                  <c:v>1.5711300000000001</c:v>
                </c:pt>
                <c:pt idx="27">
                  <c:v>1.5739137500000002</c:v>
                </c:pt>
                <c:pt idx="28">
                  <c:v>1.57681</c:v>
                </c:pt>
                <c:pt idx="29">
                  <c:v>1.57981875</c:v>
                </c:pt>
                <c:pt idx="30">
                  <c:v>1.58294</c:v>
                </c:pt>
                <c:pt idx="31">
                  <c:v>1.5861737499999999</c:v>
                </c:pt>
                <c:pt idx="32">
                  <c:v>1.58952</c:v>
                </c:pt>
                <c:pt idx="33">
                  <c:v>1.5929787499999999</c:v>
                </c:pt>
                <c:pt idx="34">
                  <c:v>1.5965499999999999</c:v>
                </c:pt>
                <c:pt idx="35">
                  <c:v>1.6002337500000001</c:v>
                </c:pt>
                <c:pt idx="36">
                  <c:v>1.6040300000000001</c:v>
                </c:pt>
                <c:pt idx="37">
                  <c:v>1.60793875</c:v>
                </c:pt>
                <c:pt idx="38">
                  <c:v>1.6119600000000001</c:v>
                </c:pt>
                <c:pt idx="39">
                  <c:v>1.6160937500000001</c:v>
                </c:pt>
                <c:pt idx="40">
                  <c:v>1.6203400000000001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BD6-F64E-AC58-930828526387}"/>
            </c:ext>
          </c:extLst>
        </c:ser>
        <c:ser>
          <c:idx val="12"/>
          <c:order val="12"/>
          <c:tx>
            <c:strRef>
              <c:f>DerivedFunctions!$O$5</c:f>
              <c:strCache>
                <c:ptCount val="1"/>
                <c:pt idx="0">
                  <c:v>2.4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DerivedFunctions!$B$6:$B$46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DerivedFunctions!$O$6:$O$46</c:f>
              <c:numCache>
                <c:formatCode>General</c:formatCode>
                <c:ptCount val="41"/>
                <c:pt idx="0">
                  <c:v>1.5688800000000001</c:v>
                </c:pt>
                <c:pt idx="1">
                  <c:v>1.5682162500000001</c:v>
                </c:pt>
                <c:pt idx="2">
                  <c:v>1.5676650000000001</c:v>
                </c:pt>
                <c:pt idx="3">
                  <c:v>1.56722625</c:v>
                </c:pt>
                <c:pt idx="4">
                  <c:v>1.5669</c:v>
                </c:pt>
                <c:pt idx="5">
                  <c:v>1.5666862500000001</c:v>
                </c:pt>
                <c:pt idx="6">
                  <c:v>1.5665850000000001</c:v>
                </c:pt>
                <c:pt idx="7">
                  <c:v>1.5665962500000001</c:v>
                </c:pt>
                <c:pt idx="8">
                  <c:v>1.5667200000000001</c:v>
                </c:pt>
                <c:pt idx="9">
                  <c:v>1.5669562500000001</c:v>
                </c:pt>
                <c:pt idx="10">
                  <c:v>1.5673049999999999</c:v>
                </c:pt>
                <c:pt idx="11">
                  <c:v>1.56776625</c:v>
                </c:pt>
                <c:pt idx="12">
                  <c:v>1.5683400000000001</c:v>
                </c:pt>
                <c:pt idx="13">
                  <c:v>1.5690262500000001</c:v>
                </c:pt>
                <c:pt idx="14">
                  <c:v>1.569825</c:v>
                </c:pt>
                <c:pt idx="15">
                  <c:v>1.5707362499999999</c:v>
                </c:pt>
                <c:pt idx="16">
                  <c:v>1.57176</c:v>
                </c:pt>
                <c:pt idx="17">
                  <c:v>1.5728962500000001</c:v>
                </c:pt>
                <c:pt idx="18">
                  <c:v>1.5741450000000001</c:v>
                </c:pt>
                <c:pt idx="19">
                  <c:v>1.5755062500000001</c:v>
                </c:pt>
                <c:pt idx="20">
                  <c:v>1.57698</c:v>
                </c:pt>
                <c:pt idx="21">
                  <c:v>1.5785662499999999</c:v>
                </c:pt>
                <c:pt idx="22">
                  <c:v>1.580265</c:v>
                </c:pt>
                <c:pt idx="23">
                  <c:v>1.5820762500000001</c:v>
                </c:pt>
                <c:pt idx="24">
                  <c:v>1.5840000000000001</c:v>
                </c:pt>
                <c:pt idx="25">
                  <c:v>1.58603625</c:v>
                </c:pt>
                <c:pt idx="26">
                  <c:v>1.5881850000000002</c:v>
                </c:pt>
                <c:pt idx="27">
                  <c:v>1.5904462500000001</c:v>
                </c:pt>
                <c:pt idx="28">
                  <c:v>1.5928199999999999</c:v>
                </c:pt>
                <c:pt idx="29">
                  <c:v>1.5953062499999999</c:v>
                </c:pt>
                <c:pt idx="30">
                  <c:v>1.5979050000000001</c:v>
                </c:pt>
                <c:pt idx="31">
                  <c:v>1.6006162500000001</c:v>
                </c:pt>
                <c:pt idx="32">
                  <c:v>1.6034400000000002</c:v>
                </c:pt>
                <c:pt idx="33">
                  <c:v>1.6063762500000001</c:v>
                </c:pt>
                <c:pt idx="34">
                  <c:v>1.6094249999999999</c:v>
                </c:pt>
                <c:pt idx="35">
                  <c:v>1.6125862500000001</c:v>
                </c:pt>
                <c:pt idx="36">
                  <c:v>1.6158600000000001</c:v>
                </c:pt>
                <c:pt idx="37">
                  <c:v>1.61924625</c:v>
                </c:pt>
                <c:pt idx="38">
                  <c:v>1.6227450000000001</c:v>
                </c:pt>
                <c:pt idx="39">
                  <c:v>1.6263562499999999</c:v>
                </c:pt>
                <c:pt idx="40">
                  <c:v>1.63008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BD6-F64E-AC58-930828526387}"/>
            </c:ext>
          </c:extLst>
        </c:ser>
        <c:ser>
          <c:idx val="13"/>
          <c:order val="13"/>
          <c:tx>
            <c:strRef>
              <c:f>DerivedFunctions!$P$5</c:f>
              <c:strCache>
                <c:ptCount val="1"/>
                <c:pt idx="0">
                  <c:v>2.6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DerivedFunctions!$B$6:$B$46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DerivedFunctions!$P$6:$P$46</c:f>
              <c:numCache>
                <c:formatCode>General</c:formatCode>
                <c:ptCount val="41"/>
                <c:pt idx="0">
                  <c:v>1.5995200000000001</c:v>
                </c:pt>
                <c:pt idx="1">
                  <c:v>1.5983337500000001</c:v>
                </c:pt>
                <c:pt idx="2">
                  <c:v>1.5972600000000001</c:v>
                </c:pt>
                <c:pt idx="3">
                  <c:v>1.5962987500000001</c:v>
                </c:pt>
                <c:pt idx="4">
                  <c:v>1.59545</c:v>
                </c:pt>
                <c:pt idx="5">
                  <c:v>1.5947137500000002</c:v>
                </c:pt>
                <c:pt idx="6">
                  <c:v>1.5940900000000002</c:v>
                </c:pt>
                <c:pt idx="7">
                  <c:v>1.59357875</c:v>
                </c:pt>
                <c:pt idx="8">
                  <c:v>1.59318</c:v>
                </c:pt>
                <c:pt idx="9">
                  <c:v>1.5928937500000002</c:v>
                </c:pt>
                <c:pt idx="10">
                  <c:v>1.5927200000000001</c:v>
                </c:pt>
                <c:pt idx="11">
                  <c:v>1.59265875</c:v>
                </c:pt>
                <c:pt idx="12">
                  <c:v>1.5927100000000001</c:v>
                </c:pt>
                <c:pt idx="13">
                  <c:v>1.5928737500000001</c:v>
                </c:pt>
                <c:pt idx="14">
                  <c:v>1.5931500000000001</c:v>
                </c:pt>
                <c:pt idx="15">
                  <c:v>1.59353875</c:v>
                </c:pt>
                <c:pt idx="16">
                  <c:v>1.5940400000000001</c:v>
                </c:pt>
                <c:pt idx="17">
                  <c:v>1.5946537500000002</c:v>
                </c:pt>
                <c:pt idx="18">
                  <c:v>1.5953800000000002</c:v>
                </c:pt>
                <c:pt idx="19">
                  <c:v>1.59621875</c:v>
                </c:pt>
                <c:pt idx="20">
                  <c:v>1.59717</c:v>
                </c:pt>
                <c:pt idx="21">
                  <c:v>1.5982337500000001</c:v>
                </c:pt>
                <c:pt idx="22">
                  <c:v>1.59941</c:v>
                </c:pt>
                <c:pt idx="23">
                  <c:v>1.6006987500000001</c:v>
                </c:pt>
                <c:pt idx="24">
                  <c:v>1.6021000000000001</c:v>
                </c:pt>
                <c:pt idx="25">
                  <c:v>1.6036137500000001</c:v>
                </c:pt>
                <c:pt idx="26">
                  <c:v>1.60524</c:v>
                </c:pt>
                <c:pt idx="27">
                  <c:v>1.6069787500000001</c:v>
                </c:pt>
                <c:pt idx="28">
                  <c:v>1.60883</c:v>
                </c:pt>
                <c:pt idx="29">
                  <c:v>1.61079375</c:v>
                </c:pt>
                <c:pt idx="30">
                  <c:v>1.61287</c:v>
                </c:pt>
                <c:pt idx="31">
                  <c:v>1.61505875</c:v>
                </c:pt>
                <c:pt idx="32">
                  <c:v>1.6173600000000001</c:v>
                </c:pt>
                <c:pt idx="33">
                  <c:v>1.61977375</c:v>
                </c:pt>
                <c:pt idx="34">
                  <c:v>1.6223000000000001</c:v>
                </c:pt>
                <c:pt idx="35">
                  <c:v>1.6249387500000001</c:v>
                </c:pt>
                <c:pt idx="36">
                  <c:v>1.6276900000000001</c:v>
                </c:pt>
                <c:pt idx="37">
                  <c:v>1.63055375</c:v>
                </c:pt>
                <c:pt idx="38">
                  <c:v>1.6335299999999999</c:v>
                </c:pt>
                <c:pt idx="39">
                  <c:v>1.63661875</c:v>
                </c:pt>
                <c:pt idx="40">
                  <c:v>1.6398200000000001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BD6-F64E-AC58-930828526387}"/>
            </c:ext>
          </c:extLst>
        </c:ser>
        <c:ser>
          <c:idx val="14"/>
          <c:order val="14"/>
          <c:tx>
            <c:strRef>
              <c:f>DerivedFunctions!$Q$5</c:f>
              <c:strCache>
                <c:ptCount val="1"/>
                <c:pt idx="0">
                  <c:v>2.8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DerivedFunctions!$B$6:$B$46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DerivedFunctions!$Q$6:$Q$46</c:f>
              <c:numCache>
                <c:formatCode>General</c:formatCode>
                <c:ptCount val="41"/>
                <c:pt idx="0">
                  <c:v>1.6301600000000001</c:v>
                </c:pt>
                <c:pt idx="1">
                  <c:v>1.6284512499999999</c:v>
                </c:pt>
                <c:pt idx="2">
                  <c:v>1.6268549999999999</c:v>
                </c:pt>
                <c:pt idx="3">
                  <c:v>1.6253712500000002</c:v>
                </c:pt>
                <c:pt idx="4">
                  <c:v>1.6240000000000001</c:v>
                </c:pt>
                <c:pt idx="5">
                  <c:v>1.62274125</c:v>
                </c:pt>
                <c:pt idx="6">
                  <c:v>1.6215950000000001</c:v>
                </c:pt>
                <c:pt idx="7">
                  <c:v>1.6205612500000002</c:v>
                </c:pt>
                <c:pt idx="8">
                  <c:v>1.61964</c:v>
                </c:pt>
                <c:pt idx="9">
                  <c:v>1.6188312500000002</c:v>
                </c:pt>
                <c:pt idx="10">
                  <c:v>1.6181350000000001</c:v>
                </c:pt>
                <c:pt idx="11">
                  <c:v>1.61755125</c:v>
                </c:pt>
                <c:pt idx="12">
                  <c:v>1.6170800000000001</c:v>
                </c:pt>
                <c:pt idx="13">
                  <c:v>1.6167212499999999</c:v>
                </c:pt>
                <c:pt idx="14">
                  <c:v>1.6164749999999999</c:v>
                </c:pt>
                <c:pt idx="15">
                  <c:v>1.6163412500000001</c:v>
                </c:pt>
                <c:pt idx="16">
                  <c:v>1.61632</c:v>
                </c:pt>
                <c:pt idx="17">
                  <c:v>1.6164112500000001</c:v>
                </c:pt>
                <c:pt idx="18">
                  <c:v>1.6166150000000001</c:v>
                </c:pt>
                <c:pt idx="19">
                  <c:v>1.6169312499999999</c:v>
                </c:pt>
                <c:pt idx="20">
                  <c:v>1.6173600000000001</c:v>
                </c:pt>
                <c:pt idx="21">
                  <c:v>1.6179012500000001</c:v>
                </c:pt>
                <c:pt idx="22">
                  <c:v>1.618555</c:v>
                </c:pt>
                <c:pt idx="23">
                  <c:v>1.61932125</c:v>
                </c:pt>
                <c:pt idx="24">
                  <c:v>1.6202000000000001</c:v>
                </c:pt>
                <c:pt idx="25">
                  <c:v>1.6211912499999999</c:v>
                </c:pt>
                <c:pt idx="26">
                  <c:v>1.622295</c:v>
                </c:pt>
                <c:pt idx="27">
                  <c:v>1.6235112500000002</c:v>
                </c:pt>
                <c:pt idx="28">
                  <c:v>1.6248400000000001</c:v>
                </c:pt>
                <c:pt idx="29">
                  <c:v>1.6262812499999999</c:v>
                </c:pt>
                <c:pt idx="30">
                  <c:v>1.6278350000000001</c:v>
                </c:pt>
                <c:pt idx="31">
                  <c:v>1.6295012500000001</c:v>
                </c:pt>
                <c:pt idx="32">
                  <c:v>1.6312800000000001</c:v>
                </c:pt>
                <c:pt idx="33">
                  <c:v>1.63317125</c:v>
                </c:pt>
                <c:pt idx="34">
                  <c:v>1.635175</c:v>
                </c:pt>
                <c:pt idx="35">
                  <c:v>1.6372912500000001</c:v>
                </c:pt>
                <c:pt idx="36">
                  <c:v>1.6395200000000001</c:v>
                </c:pt>
                <c:pt idx="37">
                  <c:v>1.64186125</c:v>
                </c:pt>
                <c:pt idx="38">
                  <c:v>1.644315</c:v>
                </c:pt>
                <c:pt idx="39">
                  <c:v>1.6468812500000001</c:v>
                </c:pt>
                <c:pt idx="40">
                  <c:v>1.6495599999999999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BD6-F64E-AC58-930828526387}"/>
            </c:ext>
          </c:extLst>
        </c:ser>
        <c:ser>
          <c:idx val="15"/>
          <c:order val="15"/>
          <c:tx>
            <c:strRef>
              <c:f>DerivedFunctions!$R$5</c:f>
              <c:strCache>
                <c:ptCount val="1"/>
                <c:pt idx="0">
                  <c:v>3.0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DerivedFunctions!$B$6:$B$46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DerivedFunctions!$R$6:$R$46</c:f>
              <c:numCache>
                <c:formatCode>General</c:formatCode>
                <c:ptCount val="41"/>
                <c:pt idx="0">
                  <c:v>1.6608000000000001</c:v>
                </c:pt>
                <c:pt idx="1">
                  <c:v>1.6585687500000001</c:v>
                </c:pt>
                <c:pt idx="2">
                  <c:v>1.65645</c:v>
                </c:pt>
                <c:pt idx="3">
                  <c:v>1.65444375</c:v>
                </c:pt>
                <c:pt idx="4">
                  <c:v>1.6525500000000002</c:v>
                </c:pt>
                <c:pt idx="5">
                  <c:v>1.6507687500000001</c:v>
                </c:pt>
                <c:pt idx="6">
                  <c:v>1.6491000000000002</c:v>
                </c:pt>
                <c:pt idx="7">
                  <c:v>1.6475437500000001</c:v>
                </c:pt>
                <c:pt idx="8">
                  <c:v>1.6461000000000001</c:v>
                </c:pt>
                <c:pt idx="9">
                  <c:v>1.6447687500000001</c:v>
                </c:pt>
                <c:pt idx="10">
                  <c:v>1.6435500000000001</c:v>
                </c:pt>
                <c:pt idx="11">
                  <c:v>1.64244375</c:v>
                </c:pt>
                <c:pt idx="12">
                  <c:v>1.6414500000000001</c:v>
                </c:pt>
                <c:pt idx="13">
                  <c:v>1.6405687499999999</c:v>
                </c:pt>
                <c:pt idx="14">
                  <c:v>1.6398000000000001</c:v>
                </c:pt>
                <c:pt idx="15">
                  <c:v>1.6391437500000001</c:v>
                </c:pt>
                <c:pt idx="16">
                  <c:v>1.6386000000000001</c:v>
                </c:pt>
                <c:pt idx="17">
                  <c:v>1.6381687500000002</c:v>
                </c:pt>
                <c:pt idx="18">
                  <c:v>1.6378500000000003</c:v>
                </c:pt>
                <c:pt idx="19">
                  <c:v>1.6376437500000001</c:v>
                </c:pt>
                <c:pt idx="20">
                  <c:v>1.6375500000000001</c:v>
                </c:pt>
                <c:pt idx="21">
                  <c:v>1.63756875</c:v>
                </c:pt>
                <c:pt idx="22">
                  <c:v>1.6377000000000002</c:v>
                </c:pt>
                <c:pt idx="23">
                  <c:v>1.63794375</c:v>
                </c:pt>
                <c:pt idx="24">
                  <c:v>1.6383000000000001</c:v>
                </c:pt>
                <c:pt idx="25">
                  <c:v>1.6387687500000001</c:v>
                </c:pt>
                <c:pt idx="26">
                  <c:v>1.6393500000000001</c:v>
                </c:pt>
                <c:pt idx="27">
                  <c:v>1.6400437500000002</c:v>
                </c:pt>
                <c:pt idx="28">
                  <c:v>1.6408499999999999</c:v>
                </c:pt>
                <c:pt idx="29">
                  <c:v>1.64176875</c:v>
                </c:pt>
                <c:pt idx="30">
                  <c:v>1.6428</c:v>
                </c:pt>
                <c:pt idx="31">
                  <c:v>1.64394375</c:v>
                </c:pt>
                <c:pt idx="32">
                  <c:v>1.6452</c:v>
                </c:pt>
                <c:pt idx="33">
                  <c:v>1.6465687500000001</c:v>
                </c:pt>
                <c:pt idx="34">
                  <c:v>1.64805</c:v>
                </c:pt>
                <c:pt idx="35">
                  <c:v>1.6496437500000001</c:v>
                </c:pt>
                <c:pt idx="36">
                  <c:v>1.6513500000000001</c:v>
                </c:pt>
                <c:pt idx="37">
                  <c:v>1.6531687499999999</c:v>
                </c:pt>
                <c:pt idx="38">
                  <c:v>1.6551</c:v>
                </c:pt>
                <c:pt idx="39">
                  <c:v>1.6571437499999999</c:v>
                </c:pt>
                <c:pt idx="40">
                  <c:v>1.6593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BD6-F64E-AC58-930828526387}"/>
            </c:ext>
          </c:extLst>
        </c:ser>
        <c:ser>
          <c:idx val="16"/>
          <c:order val="16"/>
          <c:tx>
            <c:strRef>
              <c:f>DerivedFunctions!$S$5</c:f>
              <c:strCache>
                <c:ptCount val="1"/>
                <c:pt idx="0">
                  <c:v>3.2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DerivedFunctions!$B$6:$B$46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DerivedFunctions!$S$6:$S$46</c:f>
              <c:numCache>
                <c:formatCode>General</c:formatCode>
                <c:ptCount val="41"/>
                <c:pt idx="0">
                  <c:v>1.6914400000000001</c:v>
                </c:pt>
                <c:pt idx="1">
                  <c:v>1.6886862499999999</c:v>
                </c:pt>
                <c:pt idx="2">
                  <c:v>1.686045</c:v>
                </c:pt>
                <c:pt idx="3">
                  <c:v>1.68351625</c:v>
                </c:pt>
                <c:pt idx="4">
                  <c:v>1.6811</c:v>
                </c:pt>
                <c:pt idx="5">
                  <c:v>1.6787962500000002</c:v>
                </c:pt>
                <c:pt idx="6">
                  <c:v>1.6766050000000001</c:v>
                </c:pt>
                <c:pt idx="7">
                  <c:v>1.67452625</c:v>
                </c:pt>
                <c:pt idx="8">
                  <c:v>1.67256</c:v>
                </c:pt>
                <c:pt idx="9">
                  <c:v>1.6707062500000001</c:v>
                </c:pt>
                <c:pt idx="10">
                  <c:v>1.668965</c:v>
                </c:pt>
                <c:pt idx="11">
                  <c:v>1.6673362500000002</c:v>
                </c:pt>
                <c:pt idx="12">
                  <c:v>1.6658200000000001</c:v>
                </c:pt>
                <c:pt idx="13">
                  <c:v>1.6644162499999999</c:v>
                </c:pt>
                <c:pt idx="14">
                  <c:v>1.663125</c:v>
                </c:pt>
                <c:pt idx="15">
                  <c:v>1.66194625</c:v>
                </c:pt>
                <c:pt idx="16">
                  <c:v>1.6608800000000001</c:v>
                </c:pt>
                <c:pt idx="17">
                  <c:v>1.65992625</c:v>
                </c:pt>
                <c:pt idx="18">
                  <c:v>1.6590850000000001</c:v>
                </c:pt>
                <c:pt idx="19">
                  <c:v>1.6583562500000002</c:v>
                </c:pt>
                <c:pt idx="20">
                  <c:v>1.65774</c:v>
                </c:pt>
                <c:pt idx="21">
                  <c:v>1.65723625</c:v>
                </c:pt>
                <c:pt idx="22">
                  <c:v>1.6568450000000001</c:v>
                </c:pt>
                <c:pt idx="23">
                  <c:v>1.65656625</c:v>
                </c:pt>
                <c:pt idx="24">
                  <c:v>1.6564000000000001</c:v>
                </c:pt>
                <c:pt idx="25">
                  <c:v>1.6563462499999999</c:v>
                </c:pt>
                <c:pt idx="26">
                  <c:v>1.6564050000000001</c:v>
                </c:pt>
                <c:pt idx="27">
                  <c:v>1.6565762500000001</c:v>
                </c:pt>
                <c:pt idx="28">
                  <c:v>1.65686</c:v>
                </c:pt>
                <c:pt idx="29">
                  <c:v>1.6572562500000001</c:v>
                </c:pt>
                <c:pt idx="30">
                  <c:v>1.6577649999999999</c:v>
                </c:pt>
                <c:pt idx="31">
                  <c:v>1.65838625</c:v>
                </c:pt>
                <c:pt idx="32">
                  <c:v>1.6591200000000002</c:v>
                </c:pt>
                <c:pt idx="33">
                  <c:v>1.6599662500000001</c:v>
                </c:pt>
                <c:pt idx="34">
                  <c:v>1.660925</c:v>
                </c:pt>
                <c:pt idx="35">
                  <c:v>1.6619962500000001</c:v>
                </c:pt>
                <c:pt idx="36">
                  <c:v>1.6631800000000001</c:v>
                </c:pt>
                <c:pt idx="37">
                  <c:v>1.6644762499999999</c:v>
                </c:pt>
                <c:pt idx="38">
                  <c:v>1.6658850000000001</c:v>
                </c:pt>
                <c:pt idx="39">
                  <c:v>1.66740625</c:v>
                </c:pt>
                <c:pt idx="40">
                  <c:v>1.6690400000000001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BD6-F64E-AC58-930828526387}"/>
            </c:ext>
          </c:extLst>
        </c:ser>
        <c:ser>
          <c:idx val="17"/>
          <c:order val="17"/>
          <c:tx>
            <c:strRef>
              <c:f>DerivedFunctions!$T$5</c:f>
              <c:strCache>
                <c:ptCount val="1"/>
                <c:pt idx="0">
                  <c:v>3.4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DerivedFunctions!$B$6:$B$46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DerivedFunctions!$T$6:$T$46</c:f>
              <c:numCache>
                <c:formatCode>General</c:formatCode>
                <c:ptCount val="41"/>
                <c:pt idx="0">
                  <c:v>1.7220800000000001</c:v>
                </c:pt>
                <c:pt idx="1">
                  <c:v>1.71880375</c:v>
                </c:pt>
                <c:pt idx="2">
                  <c:v>1.7156400000000001</c:v>
                </c:pt>
                <c:pt idx="3">
                  <c:v>1.7125887500000001</c:v>
                </c:pt>
                <c:pt idx="4">
                  <c:v>1.7096500000000001</c:v>
                </c:pt>
                <c:pt idx="5">
                  <c:v>1.7068237500000001</c:v>
                </c:pt>
                <c:pt idx="6">
                  <c:v>1.70411</c:v>
                </c:pt>
                <c:pt idx="7">
                  <c:v>1.7015087500000001</c:v>
                </c:pt>
                <c:pt idx="8">
                  <c:v>1.69902</c:v>
                </c:pt>
                <c:pt idx="9">
                  <c:v>1.69664375</c:v>
                </c:pt>
                <c:pt idx="10">
                  <c:v>1.69438</c:v>
                </c:pt>
                <c:pt idx="11">
                  <c:v>1.6922287500000002</c:v>
                </c:pt>
                <c:pt idx="12">
                  <c:v>1.6901900000000001</c:v>
                </c:pt>
                <c:pt idx="13">
                  <c:v>1.68826375</c:v>
                </c:pt>
                <c:pt idx="14">
                  <c:v>1.68645</c:v>
                </c:pt>
                <c:pt idx="15">
                  <c:v>1.68474875</c:v>
                </c:pt>
                <c:pt idx="16">
                  <c:v>1.68316</c:v>
                </c:pt>
                <c:pt idx="17">
                  <c:v>1.6816837499999999</c:v>
                </c:pt>
                <c:pt idx="18">
                  <c:v>1.68032</c:v>
                </c:pt>
                <c:pt idx="19">
                  <c:v>1.6790687500000001</c:v>
                </c:pt>
                <c:pt idx="20">
                  <c:v>1.6779300000000001</c:v>
                </c:pt>
                <c:pt idx="21">
                  <c:v>1.6769037499999999</c:v>
                </c:pt>
                <c:pt idx="22">
                  <c:v>1.6759900000000001</c:v>
                </c:pt>
                <c:pt idx="23">
                  <c:v>1.67518875</c:v>
                </c:pt>
                <c:pt idx="24">
                  <c:v>1.6745000000000001</c:v>
                </c:pt>
                <c:pt idx="25">
                  <c:v>1.6739237499999999</c:v>
                </c:pt>
                <c:pt idx="26">
                  <c:v>1.6734600000000002</c:v>
                </c:pt>
                <c:pt idx="27">
                  <c:v>1.6731087500000001</c:v>
                </c:pt>
                <c:pt idx="28">
                  <c:v>1.6728700000000001</c:v>
                </c:pt>
                <c:pt idx="29">
                  <c:v>1.67274375</c:v>
                </c:pt>
                <c:pt idx="30">
                  <c:v>1.6727300000000001</c:v>
                </c:pt>
                <c:pt idx="31">
                  <c:v>1.6728287500000001</c:v>
                </c:pt>
                <c:pt idx="32">
                  <c:v>1.6730400000000001</c:v>
                </c:pt>
                <c:pt idx="33">
                  <c:v>1.67336375</c:v>
                </c:pt>
                <c:pt idx="34">
                  <c:v>1.6738</c:v>
                </c:pt>
                <c:pt idx="35">
                  <c:v>1.6743487500000001</c:v>
                </c:pt>
                <c:pt idx="36">
                  <c:v>1.6750100000000001</c:v>
                </c:pt>
                <c:pt idx="37">
                  <c:v>1.6757837499999999</c:v>
                </c:pt>
                <c:pt idx="38">
                  <c:v>1.6766700000000001</c:v>
                </c:pt>
                <c:pt idx="39">
                  <c:v>1.67766875</c:v>
                </c:pt>
                <c:pt idx="40">
                  <c:v>1.6787799999999999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BD6-F64E-AC58-930828526387}"/>
            </c:ext>
          </c:extLst>
        </c:ser>
        <c:ser>
          <c:idx val="18"/>
          <c:order val="18"/>
          <c:tx>
            <c:strRef>
              <c:f>DerivedFunctions!$U$5</c:f>
              <c:strCache>
                <c:ptCount val="1"/>
                <c:pt idx="0">
                  <c:v>3.6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DerivedFunctions!$B$6:$B$46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DerivedFunctions!$U$6:$U$46</c:f>
              <c:numCache>
                <c:formatCode>General</c:formatCode>
                <c:ptCount val="41"/>
                <c:pt idx="0">
                  <c:v>1.7527200000000001</c:v>
                </c:pt>
                <c:pt idx="1">
                  <c:v>1.74892125</c:v>
                </c:pt>
                <c:pt idx="2">
                  <c:v>1.7452350000000001</c:v>
                </c:pt>
                <c:pt idx="3">
                  <c:v>1.7416612500000002</c:v>
                </c:pt>
                <c:pt idx="4">
                  <c:v>1.7382000000000002</c:v>
                </c:pt>
                <c:pt idx="5">
                  <c:v>1.7348512500000002</c:v>
                </c:pt>
                <c:pt idx="6">
                  <c:v>1.7316150000000001</c:v>
                </c:pt>
                <c:pt idx="7">
                  <c:v>1.72849125</c:v>
                </c:pt>
                <c:pt idx="8">
                  <c:v>1.7254800000000001</c:v>
                </c:pt>
                <c:pt idx="9">
                  <c:v>1.7225812500000002</c:v>
                </c:pt>
                <c:pt idx="10">
                  <c:v>1.7197950000000002</c:v>
                </c:pt>
                <c:pt idx="11">
                  <c:v>1.7171212500000002</c:v>
                </c:pt>
                <c:pt idx="12">
                  <c:v>1.7145600000000001</c:v>
                </c:pt>
                <c:pt idx="13">
                  <c:v>1.71211125</c:v>
                </c:pt>
                <c:pt idx="14">
                  <c:v>1.709775</c:v>
                </c:pt>
                <c:pt idx="15">
                  <c:v>1.7075512500000001</c:v>
                </c:pt>
                <c:pt idx="16">
                  <c:v>1.7054400000000001</c:v>
                </c:pt>
                <c:pt idx="17">
                  <c:v>1.70344125</c:v>
                </c:pt>
                <c:pt idx="18">
                  <c:v>1.7015550000000002</c:v>
                </c:pt>
                <c:pt idx="19">
                  <c:v>1.69978125</c:v>
                </c:pt>
                <c:pt idx="20">
                  <c:v>1.6981200000000001</c:v>
                </c:pt>
                <c:pt idx="21">
                  <c:v>1.6965712500000001</c:v>
                </c:pt>
                <c:pt idx="22">
                  <c:v>1.6951350000000001</c:v>
                </c:pt>
                <c:pt idx="23">
                  <c:v>1.69381125</c:v>
                </c:pt>
                <c:pt idx="24">
                  <c:v>1.6926000000000001</c:v>
                </c:pt>
                <c:pt idx="25">
                  <c:v>1.69150125</c:v>
                </c:pt>
                <c:pt idx="26">
                  <c:v>1.690515</c:v>
                </c:pt>
                <c:pt idx="27">
                  <c:v>1.6896412500000002</c:v>
                </c:pt>
                <c:pt idx="28">
                  <c:v>1.6888800000000002</c:v>
                </c:pt>
                <c:pt idx="29">
                  <c:v>1.6882312500000001</c:v>
                </c:pt>
                <c:pt idx="30">
                  <c:v>1.6876949999999999</c:v>
                </c:pt>
                <c:pt idx="31">
                  <c:v>1.68727125</c:v>
                </c:pt>
                <c:pt idx="32">
                  <c:v>1.68696</c:v>
                </c:pt>
                <c:pt idx="33">
                  <c:v>1.68676125</c:v>
                </c:pt>
                <c:pt idx="34">
                  <c:v>1.6866750000000001</c:v>
                </c:pt>
                <c:pt idx="35">
                  <c:v>1.68670125</c:v>
                </c:pt>
                <c:pt idx="36">
                  <c:v>1.6868400000000001</c:v>
                </c:pt>
                <c:pt idx="37">
                  <c:v>1.6870912499999999</c:v>
                </c:pt>
                <c:pt idx="38">
                  <c:v>1.6874549999999999</c:v>
                </c:pt>
                <c:pt idx="39">
                  <c:v>1.6879312500000001</c:v>
                </c:pt>
                <c:pt idx="40">
                  <c:v>1.68852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BD6-F64E-AC58-930828526387}"/>
            </c:ext>
          </c:extLst>
        </c:ser>
        <c:ser>
          <c:idx val="19"/>
          <c:order val="19"/>
          <c:tx>
            <c:strRef>
              <c:f>DerivedFunctions!$V$5</c:f>
              <c:strCache>
                <c:ptCount val="1"/>
                <c:pt idx="0">
                  <c:v>3.8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DerivedFunctions!$B$6:$B$46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DerivedFunctions!$V$6:$V$46</c:f>
              <c:numCache>
                <c:formatCode>General</c:formatCode>
                <c:ptCount val="41"/>
                <c:pt idx="0">
                  <c:v>1.7833600000000001</c:v>
                </c:pt>
                <c:pt idx="1">
                  <c:v>1.77903875</c:v>
                </c:pt>
                <c:pt idx="2">
                  <c:v>1.7748300000000001</c:v>
                </c:pt>
                <c:pt idx="3">
                  <c:v>1.77073375</c:v>
                </c:pt>
                <c:pt idx="4">
                  <c:v>1.76675</c:v>
                </c:pt>
                <c:pt idx="5">
                  <c:v>1.76287875</c:v>
                </c:pt>
                <c:pt idx="6">
                  <c:v>1.75912</c:v>
                </c:pt>
                <c:pt idx="7">
                  <c:v>1.7554737500000002</c:v>
                </c:pt>
                <c:pt idx="8">
                  <c:v>1.7519400000000001</c:v>
                </c:pt>
                <c:pt idx="9">
                  <c:v>1.7485187500000001</c:v>
                </c:pt>
                <c:pt idx="10">
                  <c:v>1.7452100000000002</c:v>
                </c:pt>
                <c:pt idx="11">
                  <c:v>1.7420137500000001</c:v>
                </c:pt>
                <c:pt idx="12">
                  <c:v>1.7389300000000001</c:v>
                </c:pt>
                <c:pt idx="13">
                  <c:v>1.73595875</c:v>
                </c:pt>
                <c:pt idx="14">
                  <c:v>1.7331000000000001</c:v>
                </c:pt>
                <c:pt idx="15">
                  <c:v>1.7303537499999999</c:v>
                </c:pt>
                <c:pt idx="16">
                  <c:v>1.7277199999999999</c:v>
                </c:pt>
                <c:pt idx="17">
                  <c:v>1.7251987499999999</c:v>
                </c:pt>
                <c:pt idx="18">
                  <c:v>1.72279</c:v>
                </c:pt>
                <c:pt idx="19">
                  <c:v>1.7204937500000002</c:v>
                </c:pt>
                <c:pt idx="20">
                  <c:v>1.7183100000000002</c:v>
                </c:pt>
                <c:pt idx="21">
                  <c:v>1.71623875</c:v>
                </c:pt>
                <c:pt idx="22">
                  <c:v>1.71428</c:v>
                </c:pt>
                <c:pt idx="23">
                  <c:v>1.71243375</c:v>
                </c:pt>
                <c:pt idx="24">
                  <c:v>1.7107000000000001</c:v>
                </c:pt>
                <c:pt idx="25">
                  <c:v>1.70907875</c:v>
                </c:pt>
                <c:pt idx="26">
                  <c:v>1.70757</c:v>
                </c:pt>
                <c:pt idx="27">
                  <c:v>1.70617375</c:v>
                </c:pt>
                <c:pt idx="28">
                  <c:v>1.70489</c:v>
                </c:pt>
                <c:pt idx="29">
                  <c:v>1.7037187499999999</c:v>
                </c:pt>
                <c:pt idx="30">
                  <c:v>1.7026599999999998</c:v>
                </c:pt>
                <c:pt idx="31">
                  <c:v>1.7017137500000001</c:v>
                </c:pt>
                <c:pt idx="32">
                  <c:v>1.7008800000000002</c:v>
                </c:pt>
                <c:pt idx="33">
                  <c:v>1.7001587500000002</c:v>
                </c:pt>
                <c:pt idx="34">
                  <c:v>1.6995500000000001</c:v>
                </c:pt>
                <c:pt idx="35">
                  <c:v>1.69905375</c:v>
                </c:pt>
                <c:pt idx="36">
                  <c:v>1.6986700000000001</c:v>
                </c:pt>
                <c:pt idx="37">
                  <c:v>1.69839875</c:v>
                </c:pt>
                <c:pt idx="38">
                  <c:v>1.69824</c:v>
                </c:pt>
                <c:pt idx="39">
                  <c:v>1.6981937499999999</c:v>
                </c:pt>
                <c:pt idx="40">
                  <c:v>1.6982599999999999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BD6-F64E-AC58-930828526387}"/>
            </c:ext>
          </c:extLst>
        </c:ser>
        <c:ser>
          <c:idx val="20"/>
          <c:order val="20"/>
          <c:tx>
            <c:strRef>
              <c:f>DerivedFunctions!$W$5</c:f>
              <c:strCache>
                <c:ptCount val="1"/>
                <c:pt idx="0">
                  <c:v>4.0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DerivedFunctions!$B$6:$B$46</c:f>
              <c:numCache>
                <c:formatCode>0.00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DerivedFunctions!$W$6:$W$46</c:f>
              <c:numCache>
                <c:formatCode>General</c:formatCode>
                <c:ptCount val="41"/>
                <c:pt idx="0">
                  <c:v>1.8140000000000001</c:v>
                </c:pt>
                <c:pt idx="1">
                  <c:v>1.80915625</c:v>
                </c:pt>
                <c:pt idx="2">
                  <c:v>1.8044250000000002</c:v>
                </c:pt>
                <c:pt idx="3">
                  <c:v>1.7998062500000001</c:v>
                </c:pt>
                <c:pt idx="4">
                  <c:v>1.7953000000000001</c:v>
                </c:pt>
                <c:pt idx="5">
                  <c:v>1.7909062500000001</c:v>
                </c:pt>
                <c:pt idx="6">
                  <c:v>1.7866250000000001</c:v>
                </c:pt>
                <c:pt idx="7">
                  <c:v>1.7824562500000001</c:v>
                </c:pt>
                <c:pt idx="8">
                  <c:v>1.7784</c:v>
                </c:pt>
                <c:pt idx="9">
                  <c:v>1.7744562500000001</c:v>
                </c:pt>
                <c:pt idx="10">
                  <c:v>1.7706250000000001</c:v>
                </c:pt>
                <c:pt idx="11">
                  <c:v>1.7669062500000001</c:v>
                </c:pt>
                <c:pt idx="12">
                  <c:v>1.7633000000000001</c:v>
                </c:pt>
                <c:pt idx="13">
                  <c:v>1.75980625</c:v>
                </c:pt>
                <c:pt idx="14">
                  <c:v>1.7564250000000001</c:v>
                </c:pt>
                <c:pt idx="15">
                  <c:v>1.75315625</c:v>
                </c:pt>
                <c:pt idx="16">
                  <c:v>1.75</c:v>
                </c:pt>
                <c:pt idx="17">
                  <c:v>1.74695625</c:v>
                </c:pt>
                <c:pt idx="18">
                  <c:v>1.7440250000000002</c:v>
                </c:pt>
                <c:pt idx="19">
                  <c:v>1.7412062500000001</c:v>
                </c:pt>
                <c:pt idx="20">
                  <c:v>1.7385000000000002</c:v>
                </c:pt>
                <c:pt idx="21">
                  <c:v>1.73590625</c:v>
                </c:pt>
                <c:pt idx="22">
                  <c:v>1.733425</c:v>
                </c:pt>
                <c:pt idx="23">
                  <c:v>1.73105625</c:v>
                </c:pt>
                <c:pt idx="24">
                  <c:v>1.7288000000000001</c:v>
                </c:pt>
                <c:pt idx="25">
                  <c:v>1.72665625</c:v>
                </c:pt>
                <c:pt idx="26">
                  <c:v>1.7246250000000001</c:v>
                </c:pt>
                <c:pt idx="27">
                  <c:v>1.7227062500000001</c:v>
                </c:pt>
                <c:pt idx="28">
                  <c:v>1.7209000000000001</c:v>
                </c:pt>
                <c:pt idx="29">
                  <c:v>1.71920625</c:v>
                </c:pt>
                <c:pt idx="30">
                  <c:v>1.717625</c:v>
                </c:pt>
                <c:pt idx="31">
                  <c:v>1.71615625</c:v>
                </c:pt>
                <c:pt idx="32">
                  <c:v>1.7148000000000001</c:v>
                </c:pt>
                <c:pt idx="33">
                  <c:v>1.7135562500000001</c:v>
                </c:pt>
                <c:pt idx="34">
                  <c:v>1.7124250000000001</c:v>
                </c:pt>
                <c:pt idx="35">
                  <c:v>1.71140625</c:v>
                </c:pt>
                <c:pt idx="36">
                  <c:v>1.7105000000000001</c:v>
                </c:pt>
                <c:pt idx="37">
                  <c:v>1.70970625</c:v>
                </c:pt>
                <c:pt idx="38">
                  <c:v>1.709025</c:v>
                </c:pt>
                <c:pt idx="39">
                  <c:v>1.70845625</c:v>
                </c:pt>
                <c:pt idx="40">
                  <c:v>1.708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BD6-F64E-AC58-930828526387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88140656"/>
        <c:axId val="1182698864"/>
        <c:axId val="1188130128"/>
      </c:surface3DChart>
      <c:catAx>
        <c:axId val="118814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98864"/>
        <c:crosses val="autoZero"/>
        <c:auto val="1"/>
        <c:lblAlgn val="ctr"/>
        <c:lblOffset val="100"/>
        <c:noMultiLvlLbl val="0"/>
      </c:catAx>
      <c:valAx>
        <c:axId val="11826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40656"/>
        <c:crosses val="autoZero"/>
        <c:crossBetween val="midCat"/>
      </c:valAx>
      <c:serAx>
        <c:axId val="118813012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988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0</xdr:rowOff>
    </xdr:from>
    <xdr:to>
      <xdr:col>9</xdr:col>
      <xdr:colOff>438150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BD6767-3FCB-D646-BF5C-F2F740AEF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16</xdr:row>
      <xdr:rowOff>0</xdr:rowOff>
    </xdr:from>
    <xdr:to>
      <xdr:col>9</xdr:col>
      <xdr:colOff>438150</xdr:colOff>
      <xdr:row>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E359AB-4FA7-2A45-A00E-D0968D193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0</xdr:colOff>
      <xdr:row>2</xdr:row>
      <xdr:rowOff>12700</xdr:rowOff>
    </xdr:from>
    <xdr:to>
      <xdr:col>14</xdr:col>
      <xdr:colOff>254000</xdr:colOff>
      <xdr:row>34</xdr:row>
      <xdr:rowOff>127916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1A2AFC-7014-754C-B4A0-CD6C3F4ED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0" y="901700"/>
          <a:ext cx="10058400" cy="6617616"/>
        </a:xfrm>
        <a:prstGeom prst="rect">
          <a:avLst/>
        </a:prstGeom>
      </xdr:spPr>
    </xdr:pic>
    <xdr:clientData/>
  </xdr:twoCellAnchor>
  <xdr:twoCellAnchor>
    <xdr:from>
      <xdr:col>4</xdr:col>
      <xdr:colOff>247650</xdr:colOff>
      <xdr:row>34</xdr:row>
      <xdr:rowOff>0</xdr:rowOff>
    </xdr:from>
    <xdr:to>
      <xdr:col>10</xdr:col>
      <xdr:colOff>279400</xdr:colOff>
      <xdr:row>53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1D45E6-81BB-5A40-A35D-316038E71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730250</xdr:colOff>
      <xdr:row>52</xdr:row>
      <xdr:rowOff>25400</xdr:rowOff>
    </xdr:from>
    <xdr:to>
      <xdr:col>12</xdr:col>
      <xdr:colOff>368300</xdr:colOff>
      <xdr:row>85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46508E-9E96-EC43-BA66-C7D00B7C9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48</xdr:row>
      <xdr:rowOff>38100</xdr:rowOff>
    </xdr:from>
    <xdr:to>
      <xdr:col>19</xdr:col>
      <xdr:colOff>76200</xdr:colOff>
      <xdr:row>78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4D269-A431-6A4B-BC22-4C1E82BF0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8849-A23E-0B4E-9B88-BD512D84C661}">
  <dimension ref="B1:K86"/>
  <sheetViews>
    <sheetView tabSelected="1" workbookViewId="0">
      <selection activeCell="K47" sqref="K47"/>
    </sheetView>
  </sheetViews>
  <sheetFormatPr baseColWidth="10" defaultRowHeight="16" x14ac:dyDescent="0.2"/>
  <cols>
    <col min="11" max="11" width="96.1640625" customWidth="1"/>
  </cols>
  <sheetData>
    <row r="1" spans="2:11" ht="51" x14ac:dyDescent="0.2">
      <c r="B1" t="s">
        <v>0</v>
      </c>
      <c r="C1" t="s">
        <v>1</v>
      </c>
      <c r="K1" s="4" t="s">
        <v>4</v>
      </c>
    </row>
    <row r="2" spans="2:11" ht="19" customHeight="1" x14ac:dyDescent="0.2">
      <c r="B2" s="1">
        <v>0</v>
      </c>
      <c r="C2" s="2">
        <v>0.2</v>
      </c>
      <c r="K2" s="4" t="s">
        <v>5</v>
      </c>
    </row>
    <row r="3" spans="2:11" x14ac:dyDescent="0.2">
      <c r="B3" s="1">
        <v>0.5</v>
      </c>
      <c r="C3" s="2">
        <v>0.23</v>
      </c>
    </row>
    <row r="4" spans="2:11" x14ac:dyDescent="0.2">
      <c r="B4" s="1">
        <v>0.8</v>
      </c>
      <c r="C4" s="2">
        <v>0.23</v>
      </c>
    </row>
    <row r="5" spans="2:11" x14ac:dyDescent="0.2">
      <c r="B5" s="1">
        <v>1</v>
      </c>
      <c r="C5" s="2">
        <v>0.5</v>
      </c>
    </row>
    <row r="6" spans="2:11" x14ac:dyDescent="0.2">
      <c r="B6" s="1">
        <v>1.2</v>
      </c>
      <c r="C6" s="2">
        <v>0.73</v>
      </c>
    </row>
    <row r="7" spans="2:11" x14ac:dyDescent="0.2">
      <c r="B7" s="1">
        <v>1.6</v>
      </c>
      <c r="C7" s="2">
        <v>0.65</v>
      </c>
    </row>
    <row r="8" spans="2:11" x14ac:dyDescent="0.2">
      <c r="B8" s="1">
        <v>2</v>
      </c>
      <c r="C8" s="2">
        <v>0.56999999999999995</v>
      </c>
    </row>
    <row r="9" spans="2:11" x14ac:dyDescent="0.2">
      <c r="B9" s="1">
        <v>4</v>
      </c>
      <c r="C9" s="2">
        <v>0.37</v>
      </c>
    </row>
    <row r="10" spans="2:11" x14ac:dyDescent="0.2">
      <c r="B10" s="1"/>
      <c r="C10" s="2"/>
    </row>
    <row r="11" spans="2:11" x14ac:dyDescent="0.2">
      <c r="B11" s="1"/>
      <c r="C11" s="2"/>
    </row>
    <row r="12" spans="2:11" x14ac:dyDescent="0.2">
      <c r="B12" s="1"/>
      <c r="C12" s="2"/>
    </row>
    <row r="13" spans="2:11" x14ac:dyDescent="0.2">
      <c r="B13" s="1"/>
      <c r="C13" s="2"/>
    </row>
    <row r="14" spans="2:11" x14ac:dyDescent="0.2">
      <c r="B14" s="1"/>
      <c r="C14" s="2"/>
    </row>
    <row r="15" spans="2:11" x14ac:dyDescent="0.2">
      <c r="B15" s="1"/>
      <c r="C15" s="2"/>
    </row>
    <row r="16" spans="2:11" x14ac:dyDescent="0.2">
      <c r="B16" s="1"/>
      <c r="C16" s="2"/>
    </row>
    <row r="17" spans="2:5" x14ac:dyDescent="0.2">
      <c r="B17" s="1"/>
      <c r="C17" s="2"/>
    </row>
    <row r="18" spans="2:5" x14ac:dyDescent="0.2">
      <c r="B18" s="1"/>
      <c r="C18" s="2"/>
    </row>
    <row r="19" spans="2:5" x14ac:dyDescent="0.2">
      <c r="B19" t="s">
        <v>3</v>
      </c>
      <c r="C19" s="1" t="s">
        <v>2</v>
      </c>
    </row>
    <row r="20" spans="2:5" x14ac:dyDescent="0.2">
      <c r="B20" s="3">
        <v>0</v>
      </c>
      <c r="C20" s="2">
        <v>0</v>
      </c>
    </row>
    <row r="21" spans="2:5" x14ac:dyDescent="0.2">
      <c r="B21" s="3">
        <v>2</v>
      </c>
      <c r="C21" s="2">
        <v>0.08</v>
      </c>
    </row>
    <row r="22" spans="2:5" x14ac:dyDescent="0.2">
      <c r="B22" s="3">
        <v>4</v>
      </c>
      <c r="C22" s="2">
        <v>0.17</v>
      </c>
    </row>
    <row r="23" spans="2:5" x14ac:dyDescent="0.2">
      <c r="B23" s="3">
        <v>6</v>
      </c>
      <c r="C23" s="2">
        <v>0.28999999999999998</v>
      </c>
    </row>
    <row r="24" spans="2:5" x14ac:dyDescent="0.2">
      <c r="B24" s="3">
        <v>8</v>
      </c>
      <c r="C24" s="2">
        <v>0.41</v>
      </c>
    </row>
    <row r="25" spans="2:5" x14ac:dyDescent="0.2">
      <c r="B25" s="3">
        <v>10</v>
      </c>
      <c r="C25" s="2">
        <v>0.6</v>
      </c>
    </row>
    <row r="26" spans="2:5" x14ac:dyDescent="0.2">
      <c r="B26" s="1"/>
      <c r="C26" s="3"/>
    </row>
    <row r="27" spans="2:5" x14ac:dyDescent="0.2">
      <c r="B27" s="1"/>
      <c r="C27" s="3"/>
    </row>
    <row r="28" spans="2:5" x14ac:dyDescent="0.2">
      <c r="B28" s="1"/>
      <c r="C28" s="3"/>
    </row>
    <row r="29" spans="2:5" x14ac:dyDescent="0.2">
      <c r="B29" s="1"/>
      <c r="C29" s="3"/>
    </row>
    <row r="30" spans="2:5" x14ac:dyDescent="0.2">
      <c r="B30" s="1"/>
      <c r="C30" s="3"/>
    </row>
    <row r="31" spans="2:5" x14ac:dyDescent="0.2">
      <c r="B31" s="1"/>
      <c r="C31" s="3"/>
    </row>
    <row r="32" spans="2:5" x14ac:dyDescent="0.2">
      <c r="B32" s="1"/>
      <c r="C32" s="3" t="s">
        <v>8</v>
      </c>
      <c r="D32">
        <v>30</v>
      </c>
      <c r="E32" t="s">
        <v>9</v>
      </c>
    </row>
    <row r="33" spans="2:4" x14ac:dyDescent="0.2">
      <c r="B33" s="1"/>
    </row>
    <row r="34" spans="2:4" x14ac:dyDescent="0.2">
      <c r="B34" t="s">
        <v>3</v>
      </c>
      <c r="C34" t="s">
        <v>6</v>
      </c>
    </row>
    <row r="35" spans="2:4" x14ac:dyDescent="0.2">
      <c r="B35">
        <v>0.112359550561798</v>
      </c>
      <c r="C35">
        <v>29.384615384615302</v>
      </c>
      <c r="D35">
        <f>(1-($D$32-C35)/$D$32)*100</f>
        <v>97.948717948717672</v>
      </c>
    </row>
    <row r="36" spans="2:4" x14ac:dyDescent="0.2">
      <c r="B36">
        <v>0.33707865168539503</v>
      </c>
      <c r="C36">
        <v>28.1538461538461</v>
      </c>
      <c r="D36">
        <f t="shared" ref="D36:D53" si="0">(1-($D$32-C36)/$D$32)*100</f>
        <v>93.846153846153669</v>
      </c>
    </row>
    <row r="37" spans="2:4" x14ac:dyDescent="0.2">
      <c r="B37">
        <v>0.56179775280898803</v>
      </c>
      <c r="C37">
        <v>26.923076923076898</v>
      </c>
      <c r="D37">
        <f t="shared" si="0"/>
        <v>89.743589743589652</v>
      </c>
    </row>
    <row r="38" spans="2:4" x14ac:dyDescent="0.2">
      <c r="B38">
        <v>0.82397003745318198</v>
      </c>
      <c r="C38">
        <v>25.384615384615302</v>
      </c>
      <c r="D38">
        <f t="shared" si="0"/>
        <v>84.615384615384343</v>
      </c>
    </row>
    <row r="39" spans="2:4" x14ac:dyDescent="0.2">
      <c r="B39">
        <v>1.04868913857677</v>
      </c>
      <c r="C39">
        <v>24</v>
      </c>
      <c r="D39">
        <f t="shared" si="0"/>
        <v>80</v>
      </c>
    </row>
    <row r="40" spans="2:4" x14ac:dyDescent="0.2">
      <c r="B40">
        <v>1.2359550561797701</v>
      </c>
      <c r="C40">
        <v>22.923076923076898</v>
      </c>
      <c r="D40">
        <f t="shared" si="0"/>
        <v>76.410256410256324</v>
      </c>
    </row>
    <row r="41" spans="2:4" x14ac:dyDescent="0.2">
      <c r="B41">
        <v>1.4606741573033599</v>
      </c>
      <c r="C41">
        <v>21.692307692307601</v>
      </c>
      <c r="D41">
        <f t="shared" si="0"/>
        <v>72.307692307692008</v>
      </c>
    </row>
    <row r="42" spans="2:4" x14ac:dyDescent="0.2">
      <c r="B42">
        <v>1.64794007490636</v>
      </c>
      <c r="C42">
        <v>20.4615384615384</v>
      </c>
      <c r="D42">
        <f t="shared" si="0"/>
        <v>68.205128205127991</v>
      </c>
    </row>
    <row r="43" spans="2:4" x14ac:dyDescent="0.2">
      <c r="B43">
        <v>1.83520599250936</v>
      </c>
      <c r="C43">
        <v>19.384615384615302</v>
      </c>
      <c r="D43">
        <f t="shared" si="0"/>
        <v>64.615384615384343</v>
      </c>
    </row>
    <row r="44" spans="2:4" x14ac:dyDescent="0.2">
      <c r="B44">
        <v>2.0224719101123498</v>
      </c>
      <c r="C44">
        <v>18.4615384615384</v>
      </c>
      <c r="D44">
        <f t="shared" si="0"/>
        <v>61.538461538461334</v>
      </c>
    </row>
    <row r="45" spans="2:4" x14ac:dyDescent="0.2">
      <c r="B45">
        <v>2.3220973782771499</v>
      </c>
      <c r="C45">
        <v>18.4615384615384</v>
      </c>
      <c r="D45">
        <f t="shared" si="0"/>
        <v>61.538461538461334</v>
      </c>
    </row>
    <row r="46" spans="2:4" x14ac:dyDescent="0.2">
      <c r="B46">
        <v>2.58426966292134</v>
      </c>
      <c r="C46">
        <v>18.4615384615384</v>
      </c>
      <c r="D46">
        <f t="shared" si="0"/>
        <v>61.538461538461334</v>
      </c>
    </row>
    <row r="47" spans="2:4" x14ac:dyDescent="0.2">
      <c r="B47">
        <v>2.88389513108614</v>
      </c>
      <c r="C47">
        <v>18.4615384615384</v>
      </c>
      <c r="D47">
        <f t="shared" si="0"/>
        <v>61.538461538461334</v>
      </c>
    </row>
    <row r="48" spans="2:4" x14ac:dyDescent="0.2">
      <c r="B48">
        <v>3.1460674157303301</v>
      </c>
      <c r="C48">
        <v>18.4615384615384</v>
      </c>
      <c r="D48">
        <f t="shared" si="0"/>
        <v>61.538461538461334</v>
      </c>
    </row>
    <row r="49" spans="2:9" x14ac:dyDescent="0.2">
      <c r="B49">
        <v>3.4456928838951302</v>
      </c>
      <c r="C49">
        <v>18.4615384615384</v>
      </c>
      <c r="D49">
        <f t="shared" si="0"/>
        <v>61.538461538461334</v>
      </c>
    </row>
    <row r="50" spans="2:9" x14ac:dyDescent="0.2">
      <c r="B50">
        <v>3.7827715355805198</v>
      </c>
      <c r="C50">
        <v>18.4615384615384</v>
      </c>
      <c r="D50">
        <f t="shared" si="0"/>
        <v>61.538461538461334</v>
      </c>
    </row>
    <row r="51" spans="2:9" x14ac:dyDescent="0.2">
      <c r="B51">
        <v>4.1573033707865097</v>
      </c>
      <c r="C51">
        <v>18.4615384615384</v>
      </c>
      <c r="D51">
        <f t="shared" si="0"/>
        <v>61.538461538461334</v>
      </c>
    </row>
    <row r="52" spans="2:9" x14ac:dyDescent="0.2">
      <c r="B52">
        <v>4.5318352059924996</v>
      </c>
      <c r="C52">
        <v>18.4615384615384</v>
      </c>
      <c r="D52">
        <f t="shared" si="0"/>
        <v>61.538461538461334</v>
      </c>
    </row>
    <row r="53" spans="2:9" x14ac:dyDescent="0.2">
      <c r="B53">
        <v>4.9063670411985001</v>
      </c>
      <c r="C53">
        <v>18.4615384615384</v>
      </c>
      <c r="D53">
        <f t="shared" si="0"/>
        <v>61.538461538461334</v>
      </c>
    </row>
    <row r="57" spans="2:9" x14ac:dyDescent="0.2">
      <c r="C57" t="s">
        <v>10</v>
      </c>
      <c r="E57" t="s">
        <v>11</v>
      </c>
      <c r="G57" t="s">
        <v>12</v>
      </c>
      <c r="I57" t="s">
        <v>13</v>
      </c>
    </row>
    <row r="58" spans="2:9" x14ac:dyDescent="0.2">
      <c r="B58" t="s">
        <v>7</v>
      </c>
      <c r="C58" t="s">
        <v>1</v>
      </c>
      <c r="D58" t="s">
        <v>7</v>
      </c>
      <c r="E58" t="s">
        <v>1</v>
      </c>
      <c r="F58" t="s">
        <v>7</v>
      </c>
      <c r="G58" t="s">
        <v>1</v>
      </c>
      <c r="H58" t="s">
        <v>7</v>
      </c>
      <c r="I58" t="s">
        <v>1</v>
      </c>
    </row>
    <row r="59" spans="2:9" x14ac:dyDescent="0.2">
      <c r="B59">
        <v>0</v>
      </c>
      <c r="C59">
        <v>1</v>
      </c>
      <c r="D59">
        <v>1.3333333333333299</v>
      </c>
      <c r="E59">
        <v>1.0303030303030301</v>
      </c>
      <c r="F59">
        <v>0</v>
      </c>
      <c r="G59">
        <v>1.5454545454545401</v>
      </c>
      <c r="H59">
        <v>0.66666667000000002</v>
      </c>
      <c r="I59">
        <v>1.6969696999999999</v>
      </c>
    </row>
    <row r="60" spans="2:9" x14ac:dyDescent="0.2">
      <c r="B60">
        <v>2.6666666666666701</v>
      </c>
      <c r="C60">
        <v>1</v>
      </c>
      <c r="D60">
        <v>3.3333333333333299</v>
      </c>
      <c r="E60">
        <v>1.0909090909090899</v>
      </c>
      <c r="F60">
        <v>2</v>
      </c>
      <c r="G60">
        <v>1.5454545454545401</v>
      </c>
      <c r="H60">
        <v>4</v>
      </c>
      <c r="I60">
        <v>1.7272727299999999</v>
      </c>
    </row>
    <row r="61" spans="2:9" x14ac:dyDescent="0.2">
      <c r="B61">
        <v>5.3333333333333304</v>
      </c>
      <c r="C61">
        <v>1</v>
      </c>
      <c r="D61">
        <v>5.3333333333333304</v>
      </c>
      <c r="E61">
        <v>1.15151515151515</v>
      </c>
      <c r="F61">
        <v>5.3333333333333304</v>
      </c>
      <c r="G61">
        <v>1.5454545454545401</v>
      </c>
      <c r="H61">
        <v>6.6666666699999997</v>
      </c>
      <c r="I61">
        <v>1.7272727299999999</v>
      </c>
    </row>
    <row r="62" spans="2:9" x14ac:dyDescent="0.2">
      <c r="B62">
        <v>8</v>
      </c>
      <c r="C62">
        <v>1</v>
      </c>
      <c r="D62">
        <v>7.3333333333333304</v>
      </c>
      <c r="E62">
        <v>1.2121212121212099</v>
      </c>
      <c r="F62">
        <v>8</v>
      </c>
      <c r="G62">
        <v>1.5454545454545401</v>
      </c>
      <c r="H62">
        <v>10</v>
      </c>
      <c r="I62">
        <v>1.7878787899999999</v>
      </c>
    </row>
    <row r="63" spans="2:9" x14ac:dyDescent="0.2">
      <c r="B63">
        <v>10.6666666666666</v>
      </c>
      <c r="C63">
        <v>1.0303030303030301</v>
      </c>
      <c r="D63">
        <v>9.3333333333333304</v>
      </c>
      <c r="E63">
        <v>1.27272727272727</v>
      </c>
      <c r="F63">
        <v>11.3333333333333</v>
      </c>
      <c r="G63">
        <v>1.6060606060606</v>
      </c>
      <c r="H63">
        <v>13.3333333</v>
      </c>
      <c r="I63">
        <v>1.7878787899999999</v>
      </c>
    </row>
    <row r="64" spans="2:9" x14ac:dyDescent="0.2">
      <c r="B64">
        <v>14</v>
      </c>
      <c r="C64">
        <v>1.0606060606060601</v>
      </c>
      <c r="D64">
        <v>11.3333333333333</v>
      </c>
      <c r="E64">
        <v>1.36363636363636</v>
      </c>
      <c r="F64">
        <v>14.6666666666666</v>
      </c>
      <c r="G64">
        <v>1.6666666666666601</v>
      </c>
      <c r="H64">
        <v>16.6666667</v>
      </c>
      <c r="I64">
        <v>1.7878787899999999</v>
      </c>
    </row>
    <row r="65" spans="2:9" x14ac:dyDescent="0.2">
      <c r="B65">
        <v>16.6666666666666</v>
      </c>
      <c r="C65">
        <v>1.0606060606060601</v>
      </c>
      <c r="D65">
        <v>13.3333333333333</v>
      </c>
      <c r="E65">
        <v>1.48484848484848</v>
      </c>
      <c r="F65">
        <v>17.3333333333333</v>
      </c>
      <c r="G65">
        <v>1.75757575757575</v>
      </c>
      <c r="H65">
        <v>19.3333333</v>
      </c>
      <c r="I65">
        <v>1.7878787899999999</v>
      </c>
    </row>
    <row r="66" spans="2:9" x14ac:dyDescent="0.2">
      <c r="B66">
        <v>19.3333333333333</v>
      </c>
      <c r="C66">
        <v>1.0909090909090899</v>
      </c>
      <c r="D66">
        <v>15.3333333333333</v>
      </c>
      <c r="E66">
        <v>1.6060606060606</v>
      </c>
      <c r="F66">
        <v>20</v>
      </c>
      <c r="G66">
        <v>1.84848484848485</v>
      </c>
      <c r="H66">
        <v>21.3333333</v>
      </c>
      <c r="I66">
        <v>1.84848485</v>
      </c>
    </row>
    <row r="67" spans="2:9" x14ac:dyDescent="0.2">
      <c r="B67">
        <v>22.6666666666666</v>
      </c>
      <c r="C67">
        <v>1.12121212121212</v>
      </c>
      <c r="D67">
        <v>17.3333333333333</v>
      </c>
      <c r="E67">
        <v>1.6969696969696899</v>
      </c>
      <c r="F67">
        <v>22</v>
      </c>
      <c r="G67">
        <v>1.9393939393939399</v>
      </c>
      <c r="H67">
        <v>24</v>
      </c>
      <c r="I67">
        <v>1.90909091</v>
      </c>
    </row>
    <row r="68" spans="2:9" x14ac:dyDescent="0.2">
      <c r="B68">
        <v>25.3333333333333</v>
      </c>
      <c r="C68">
        <v>1.15151515151515</v>
      </c>
      <c r="D68">
        <v>18.6666666666666</v>
      </c>
      <c r="E68">
        <v>1.8181818181818199</v>
      </c>
      <c r="F68">
        <v>24</v>
      </c>
      <c r="G68">
        <v>2.0606060606060601</v>
      </c>
      <c r="H68">
        <v>26.6666667</v>
      </c>
      <c r="I68">
        <v>1.93939394</v>
      </c>
    </row>
    <row r="69" spans="2:9" x14ac:dyDescent="0.2">
      <c r="B69">
        <v>28</v>
      </c>
      <c r="C69">
        <v>1.2121212121212099</v>
      </c>
      <c r="D69">
        <v>20.6666666666666</v>
      </c>
      <c r="E69">
        <v>1.9393939393939399</v>
      </c>
      <c r="F69">
        <v>26.6666666666666</v>
      </c>
      <c r="G69">
        <v>2.1818181818181799</v>
      </c>
      <c r="H69">
        <v>28.6666667</v>
      </c>
      <c r="I69">
        <v>2</v>
      </c>
    </row>
    <row r="70" spans="2:9" x14ac:dyDescent="0.2">
      <c r="B70">
        <v>30.6666666666666</v>
      </c>
      <c r="C70">
        <v>1.27272727272727</v>
      </c>
      <c r="D70">
        <v>22</v>
      </c>
      <c r="E70">
        <v>2.0909090909090899</v>
      </c>
      <c r="F70">
        <v>29.3333333333333</v>
      </c>
      <c r="G70">
        <v>2.3030303030303001</v>
      </c>
      <c r="H70">
        <v>30.6666667</v>
      </c>
      <c r="I70">
        <v>2.06060606</v>
      </c>
    </row>
    <row r="71" spans="2:9" x14ac:dyDescent="0.2">
      <c r="B71">
        <v>34</v>
      </c>
      <c r="C71">
        <v>1.3030303030303001</v>
      </c>
      <c r="D71">
        <v>24</v>
      </c>
      <c r="E71">
        <v>2.24242424242424</v>
      </c>
      <c r="F71">
        <v>31.3333333333333</v>
      </c>
      <c r="G71">
        <v>2.4242424242424199</v>
      </c>
      <c r="H71">
        <v>32.6666667</v>
      </c>
      <c r="I71">
        <v>2.12121212</v>
      </c>
    </row>
    <row r="72" spans="2:9" x14ac:dyDescent="0.2">
      <c r="B72">
        <v>37.3333333333333</v>
      </c>
      <c r="C72">
        <v>1.39393939393939</v>
      </c>
      <c r="D72">
        <v>25.3333333333333</v>
      </c>
      <c r="E72">
        <v>2.3636363636363602</v>
      </c>
      <c r="F72">
        <v>32.6666666666666</v>
      </c>
      <c r="G72">
        <v>2.5151515151515098</v>
      </c>
      <c r="H72">
        <v>34.6666667</v>
      </c>
      <c r="I72">
        <v>2.1818181800000001</v>
      </c>
    </row>
    <row r="73" spans="2:9" x14ac:dyDescent="0.2">
      <c r="B73">
        <v>40.6666666666666</v>
      </c>
      <c r="C73">
        <v>1.48484848484848</v>
      </c>
      <c r="D73">
        <v>27.3333333333333</v>
      </c>
      <c r="E73">
        <v>2.5151515151515098</v>
      </c>
      <c r="F73">
        <v>34.6666666666666</v>
      </c>
      <c r="G73">
        <v>2.63636363636363</v>
      </c>
      <c r="H73">
        <v>36.6666667</v>
      </c>
      <c r="I73">
        <v>2.2727272699999999</v>
      </c>
    </row>
    <row r="74" spans="2:9" x14ac:dyDescent="0.2">
      <c r="B74">
        <v>44.6666666666666</v>
      </c>
      <c r="C74">
        <v>1.5454545454545401</v>
      </c>
      <c r="D74">
        <v>28.6666666666666</v>
      </c>
      <c r="E74">
        <v>2.63636363636363</v>
      </c>
      <c r="F74">
        <v>36.6666666666666</v>
      </c>
      <c r="G74">
        <v>2.7575757575757498</v>
      </c>
      <c r="H74">
        <v>38</v>
      </c>
      <c r="I74">
        <v>2.3636363600000001</v>
      </c>
    </row>
    <row r="75" spans="2:9" x14ac:dyDescent="0.2">
      <c r="B75">
        <v>46.6666666666666</v>
      </c>
      <c r="C75">
        <v>1.72727272727273</v>
      </c>
      <c r="D75">
        <v>30.6666666666666</v>
      </c>
      <c r="E75">
        <v>2.7878787878787898</v>
      </c>
      <c r="F75">
        <v>39.3333333333333</v>
      </c>
      <c r="G75">
        <v>2.8787878787878798</v>
      </c>
      <c r="H75">
        <v>40.6666667</v>
      </c>
      <c r="I75">
        <v>2.4545454499999999</v>
      </c>
    </row>
    <row r="76" spans="2:9" x14ac:dyDescent="0.2">
      <c r="B76">
        <v>50</v>
      </c>
      <c r="C76">
        <v>1.87878787878787</v>
      </c>
      <c r="D76">
        <v>32.6666666666666</v>
      </c>
      <c r="E76">
        <v>2.9090909090909101</v>
      </c>
      <c r="F76">
        <v>40.6666666666666</v>
      </c>
      <c r="G76">
        <v>3.0606060606060601</v>
      </c>
      <c r="H76">
        <v>42</v>
      </c>
      <c r="I76">
        <v>2.5757575799999999</v>
      </c>
    </row>
    <row r="77" spans="2:9" x14ac:dyDescent="0.2">
      <c r="F77">
        <v>42.6666666666666</v>
      </c>
      <c r="G77">
        <v>3.15151515151515</v>
      </c>
      <c r="H77">
        <v>43.3333333</v>
      </c>
      <c r="I77">
        <v>2.6969696999999999</v>
      </c>
    </row>
    <row r="78" spans="2:9" x14ac:dyDescent="0.2">
      <c r="F78">
        <v>44.6666666666666</v>
      </c>
      <c r="G78">
        <v>3.2727272727272698</v>
      </c>
      <c r="H78">
        <v>45.3333333</v>
      </c>
      <c r="I78">
        <v>2.7878787900000002</v>
      </c>
    </row>
    <row r="79" spans="2:9" x14ac:dyDescent="0.2">
      <c r="F79">
        <v>45.3333333333333</v>
      </c>
      <c r="G79">
        <v>3.39393939393939</v>
      </c>
      <c r="H79">
        <v>47.3333333</v>
      </c>
      <c r="I79">
        <v>2.9090909100000002</v>
      </c>
    </row>
    <row r="80" spans="2:9" x14ac:dyDescent="0.2">
      <c r="F80">
        <v>47.3333333333333</v>
      </c>
      <c r="G80">
        <v>3.5151515151515098</v>
      </c>
      <c r="H80">
        <v>49.3333333</v>
      </c>
      <c r="I80">
        <v>3.0303030299999998</v>
      </c>
    </row>
    <row r="81" spans="6:9" x14ac:dyDescent="0.2">
      <c r="F81">
        <v>49.3333333333333</v>
      </c>
      <c r="G81">
        <v>3.63636363636363</v>
      </c>
      <c r="H81">
        <v>50</v>
      </c>
      <c r="I81">
        <v>3.1515151499999998</v>
      </c>
    </row>
    <row r="82" spans="6:9" x14ac:dyDescent="0.2">
      <c r="H82">
        <v>51.3333333</v>
      </c>
      <c r="I82">
        <v>3.2424242400000001</v>
      </c>
    </row>
    <row r="83" spans="6:9" x14ac:dyDescent="0.2">
      <c r="H83">
        <v>52.6666667</v>
      </c>
      <c r="I83">
        <v>3.3636363600000001</v>
      </c>
    </row>
    <row r="84" spans="6:9" x14ac:dyDescent="0.2">
      <c r="H84">
        <v>54</v>
      </c>
      <c r="I84">
        <v>3.4545454499999999</v>
      </c>
    </row>
    <row r="85" spans="6:9" x14ac:dyDescent="0.2">
      <c r="H85">
        <v>56</v>
      </c>
      <c r="I85">
        <v>3.5757575799999999</v>
      </c>
    </row>
    <row r="86" spans="6:9" x14ac:dyDescent="0.2">
      <c r="H86">
        <v>56.6666667</v>
      </c>
      <c r="I86">
        <v>3.6969696999999999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36331-46B0-1246-9003-6A52C24EB48A}">
  <dimension ref="A3:AW46"/>
  <sheetViews>
    <sheetView topLeftCell="A5" workbookViewId="0">
      <selection activeCell="Y6" sqref="Y6"/>
    </sheetView>
  </sheetViews>
  <sheetFormatPr baseColWidth="10" defaultRowHeight="16" x14ac:dyDescent="0.2"/>
  <cols>
    <col min="2" max="23" width="5.83203125" customWidth="1"/>
  </cols>
  <sheetData>
    <row r="3" spans="1:49" ht="17" thickBot="1" x14ac:dyDescent="0.25"/>
    <row r="4" spans="1:49" ht="26" customHeight="1" thickBot="1" x14ac:dyDescent="0.3">
      <c r="A4" s="19"/>
      <c r="B4" s="14" t="s">
        <v>14</v>
      </c>
      <c r="C4" s="21" t="s">
        <v>16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  <c r="Y4" t="s">
        <v>2</v>
      </c>
      <c r="AA4" s="19"/>
      <c r="AB4" s="14" t="s">
        <v>17</v>
      </c>
      <c r="AC4" s="21" t="s">
        <v>16</v>
      </c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3"/>
    </row>
    <row r="5" spans="1:49" ht="17" thickBot="1" x14ac:dyDescent="0.25">
      <c r="A5" s="20"/>
      <c r="B5" s="13"/>
      <c r="C5" s="5">
        <v>0</v>
      </c>
      <c r="D5" s="6">
        <v>0.2</v>
      </c>
      <c r="E5" s="6">
        <v>0.4</v>
      </c>
      <c r="F5" s="6">
        <v>0.6</v>
      </c>
      <c r="G5" s="6">
        <v>0.8</v>
      </c>
      <c r="H5" s="6">
        <v>1</v>
      </c>
      <c r="I5" s="6">
        <v>1.2</v>
      </c>
      <c r="J5" s="6">
        <v>1.4</v>
      </c>
      <c r="K5" s="6">
        <v>1.6</v>
      </c>
      <c r="L5" s="6">
        <v>1.8</v>
      </c>
      <c r="M5" s="6">
        <v>2</v>
      </c>
      <c r="N5" s="6">
        <v>2.2000000000000002</v>
      </c>
      <c r="O5" s="6">
        <v>2.4</v>
      </c>
      <c r="P5" s="6">
        <v>2.6</v>
      </c>
      <c r="Q5" s="6">
        <v>2.8</v>
      </c>
      <c r="R5" s="6">
        <v>3</v>
      </c>
      <c r="S5" s="6">
        <v>3.2</v>
      </c>
      <c r="T5" s="6">
        <v>3.4</v>
      </c>
      <c r="U5" s="6">
        <v>3.6</v>
      </c>
      <c r="V5" s="6">
        <v>3.8</v>
      </c>
      <c r="W5" s="7">
        <v>4</v>
      </c>
      <c r="AA5" s="20"/>
      <c r="AB5" s="13"/>
      <c r="AC5" s="5">
        <v>0</v>
      </c>
      <c r="AD5" s="6">
        <v>0.2</v>
      </c>
      <c r="AE5" s="6">
        <v>0.4</v>
      </c>
      <c r="AF5" s="6">
        <v>0.6</v>
      </c>
      <c r="AG5" s="6">
        <v>0.8</v>
      </c>
      <c r="AH5" s="6">
        <v>1</v>
      </c>
      <c r="AI5" s="6">
        <v>1.2</v>
      </c>
      <c r="AJ5" s="6">
        <v>1.4</v>
      </c>
      <c r="AK5" s="6">
        <v>1.6</v>
      </c>
      <c r="AL5" s="6">
        <v>1.8</v>
      </c>
      <c r="AM5" s="6">
        <v>2</v>
      </c>
      <c r="AN5" s="6">
        <v>2.2000000000000002</v>
      </c>
      <c r="AO5" s="6">
        <v>2.4</v>
      </c>
      <c r="AP5" s="6">
        <v>2.6</v>
      </c>
      <c r="AQ5" s="6">
        <v>2.8</v>
      </c>
      <c r="AR5" s="6">
        <v>3</v>
      </c>
      <c r="AS5" s="6">
        <v>3.2</v>
      </c>
      <c r="AT5" s="6">
        <v>3.4</v>
      </c>
      <c r="AU5" s="6">
        <v>3.6</v>
      </c>
      <c r="AV5" s="6">
        <v>3.8</v>
      </c>
      <c r="AW5" s="7">
        <v>4</v>
      </c>
    </row>
    <row r="6" spans="1:49" x14ac:dyDescent="0.2">
      <c r="A6" s="16" t="s">
        <v>15</v>
      </c>
      <c r="B6" s="8">
        <v>0</v>
      </c>
      <c r="C6" s="24">
        <f>0.0004*B6*B6 - 0.0053*B6 + 1.0206</f>
        <v>1.0206</v>
      </c>
      <c r="D6" s="11">
        <f t="shared" ref="D6:G21" si="0">$C6+(D$5-$C$5)*($H6-$C6)/($H$5-$C$5)</f>
        <v>1.0128599999999999</v>
      </c>
      <c r="E6" s="11">
        <f t="shared" si="0"/>
        <v>1.00512</v>
      </c>
      <c r="F6" s="11">
        <f t="shared" si="0"/>
        <v>0.99737999999999993</v>
      </c>
      <c r="G6" s="11">
        <f t="shared" si="0"/>
        <v>0.98963999999999996</v>
      </c>
      <c r="H6" s="25">
        <f>0.0012*B6*B6 + 0.0233*B6 + 0.9819</f>
        <v>0.9819</v>
      </c>
      <c r="I6" s="27">
        <f>$H6+(I$5-$H$5)*($M6-$H6)/($M$5-$H$5)</f>
        <v>1.08704</v>
      </c>
      <c r="J6" s="27">
        <f t="shared" ref="J6:L21" si="1">$H6+(J$5-$H$5)*($M6-$H6)/($M$5-$H$5)</f>
        <v>1.19218</v>
      </c>
      <c r="K6" s="27">
        <f t="shared" si="1"/>
        <v>1.29732</v>
      </c>
      <c r="L6" s="27">
        <f t="shared" si="1"/>
        <v>1.40246</v>
      </c>
      <c r="M6" s="28">
        <f>0.0009*B6*B6+0.0013*B6+1.5076</f>
        <v>1.5076000000000001</v>
      </c>
      <c r="N6" s="27">
        <f>$M6+(N$5-$M$5)*($W6-$M6)/($W$5-$M$5)</f>
        <v>1.5382400000000001</v>
      </c>
      <c r="O6" s="27">
        <f t="shared" ref="O6:V21" si="2">$M6+(O$5-$M$5)*($W6-$M6)/($W$5-$M$5)</f>
        <v>1.5688800000000001</v>
      </c>
      <c r="P6" s="27">
        <f t="shared" si="2"/>
        <v>1.5995200000000001</v>
      </c>
      <c r="Q6" s="27">
        <f t="shared" si="2"/>
        <v>1.6301600000000001</v>
      </c>
      <c r="R6" s="27">
        <f t="shared" si="2"/>
        <v>1.6608000000000001</v>
      </c>
      <c r="S6" s="27">
        <f t="shared" si="2"/>
        <v>1.6914400000000001</v>
      </c>
      <c r="T6" s="27">
        <f t="shared" si="2"/>
        <v>1.7220800000000001</v>
      </c>
      <c r="U6" s="27">
        <f t="shared" si="2"/>
        <v>1.7527200000000001</v>
      </c>
      <c r="V6" s="27">
        <f t="shared" si="2"/>
        <v>1.7833600000000001</v>
      </c>
      <c r="W6" s="26">
        <f>0.0009*B6*B6 - 0.0196*B6 + 1.814</f>
        <v>1.8140000000000001</v>
      </c>
      <c r="Y6" s="15">
        <f>0.003*B6*B6 + 0.0288*B6 + 0.0046</f>
        <v>4.5999999999999999E-3</v>
      </c>
      <c r="AA6" s="16" t="s">
        <v>15</v>
      </c>
      <c r="AB6" s="8">
        <v>0</v>
      </c>
      <c r="AC6" s="34">
        <f>$Y6/C6</f>
        <v>4.5071526553008036E-3</v>
      </c>
      <c r="AD6" s="35">
        <f t="shared" ref="AD6:AW6" si="3">$Y6/D6</f>
        <v>4.5415950871788803E-3</v>
      </c>
      <c r="AE6" s="35">
        <f t="shared" si="3"/>
        <v>4.5765679719834444E-3</v>
      </c>
      <c r="AF6" s="35">
        <f t="shared" si="3"/>
        <v>4.6120836591870707E-3</v>
      </c>
      <c r="AG6" s="35">
        <f t="shared" si="3"/>
        <v>4.6481548846045023E-3</v>
      </c>
      <c r="AH6" s="35">
        <f t="shared" si="3"/>
        <v>4.6847947856197168E-3</v>
      </c>
      <c r="AI6" s="35">
        <f t="shared" si="3"/>
        <v>4.231675007359435E-3</v>
      </c>
      <c r="AJ6" s="35">
        <f t="shared" si="3"/>
        <v>3.858477746648996E-3</v>
      </c>
      <c r="AK6" s="35">
        <f t="shared" si="3"/>
        <v>3.5457712823358922E-3</v>
      </c>
      <c r="AL6" s="35">
        <f t="shared" si="3"/>
        <v>3.2799509433424127E-3</v>
      </c>
      <c r="AM6" s="35">
        <f t="shared" si="3"/>
        <v>3.0512072167683734E-3</v>
      </c>
      <c r="AN6" s="35">
        <f t="shared" si="3"/>
        <v>2.9904306220095694E-3</v>
      </c>
      <c r="AO6" s="35">
        <f t="shared" si="3"/>
        <v>2.9320279435010961E-3</v>
      </c>
      <c r="AP6" s="35">
        <f t="shared" si="3"/>
        <v>2.8758627588276481E-3</v>
      </c>
      <c r="AQ6" s="35">
        <f t="shared" si="3"/>
        <v>2.8218089021936495E-3</v>
      </c>
      <c r="AR6" s="35">
        <f t="shared" si="3"/>
        <v>2.7697495183044317E-3</v>
      </c>
      <c r="AS6" s="35">
        <f t="shared" si="3"/>
        <v>2.7195762190796008E-3</v>
      </c>
      <c r="AT6" s="35">
        <f t="shared" si="3"/>
        <v>2.6711883303911547E-3</v>
      </c>
      <c r="AU6" s="35">
        <f t="shared" si="3"/>
        <v>2.6244922178100321E-3</v>
      </c>
      <c r="AV6" s="35">
        <f t="shared" si="3"/>
        <v>2.5794006818589629E-3</v>
      </c>
      <c r="AW6" s="36">
        <f t="shared" si="3"/>
        <v>2.5358324145534727E-3</v>
      </c>
    </row>
    <row r="7" spans="1:49" x14ac:dyDescent="0.2">
      <c r="A7" s="17"/>
      <c r="B7" s="9">
        <v>0.25</v>
      </c>
      <c r="C7" s="24">
        <f t="shared" ref="C7:C46" si="4">0.0004*B7*B7 - 0.0053*B7 + 1.0206</f>
        <v>1.0192999999999999</v>
      </c>
      <c r="D7" s="11">
        <f t="shared" ref="D7:G22" si="5">$C7+(D$5-$C$5)*($H7-$C7)/($H$5-$C$5)</f>
        <v>1.0129999999999999</v>
      </c>
      <c r="E7" s="11">
        <f t="shared" si="0"/>
        <v>1.0066999999999999</v>
      </c>
      <c r="F7" s="11">
        <f t="shared" si="0"/>
        <v>1.0004</v>
      </c>
      <c r="G7" s="11">
        <f t="shared" si="0"/>
        <v>0.99409999999999998</v>
      </c>
      <c r="H7" s="25">
        <f t="shared" ref="H7:H46" si="6">0.0012*B7*B7 + 0.0233*B7 + 0.9819</f>
        <v>0.98780000000000001</v>
      </c>
      <c r="I7" s="27">
        <f t="shared" ref="I7:L46" si="7">$H7+(I$5-$H$5)*($M7-$H7)/($M$5-$H$5)</f>
        <v>1.0918362500000001</v>
      </c>
      <c r="J7" s="27">
        <f t="shared" si="1"/>
        <v>1.1958724999999999</v>
      </c>
      <c r="K7" s="27">
        <f t="shared" si="1"/>
        <v>1.2999087500000002</v>
      </c>
      <c r="L7" s="27">
        <f t="shared" si="1"/>
        <v>1.403945</v>
      </c>
      <c r="M7" s="28">
        <f t="shared" ref="M7:M46" si="8">0.0009*B7*B7+0.0013*B7+1.5076</f>
        <v>1.5079812500000001</v>
      </c>
      <c r="N7" s="27">
        <f t="shared" ref="N7:V46" si="9">$M7+(N$5-$M$5)*($W7-$M7)/($W$5-$M$5)</f>
        <v>1.5380987500000001</v>
      </c>
      <c r="O7" s="27">
        <f t="shared" si="2"/>
        <v>1.5682162500000001</v>
      </c>
      <c r="P7" s="27">
        <f t="shared" si="2"/>
        <v>1.5983337500000001</v>
      </c>
      <c r="Q7" s="27">
        <f t="shared" si="2"/>
        <v>1.6284512499999999</v>
      </c>
      <c r="R7" s="27">
        <f t="shared" si="2"/>
        <v>1.6585687500000001</v>
      </c>
      <c r="S7" s="27">
        <f t="shared" si="2"/>
        <v>1.6886862499999999</v>
      </c>
      <c r="T7" s="27">
        <f t="shared" si="2"/>
        <v>1.71880375</v>
      </c>
      <c r="U7" s="27">
        <f t="shared" si="2"/>
        <v>1.74892125</v>
      </c>
      <c r="V7" s="27">
        <f t="shared" si="2"/>
        <v>1.77903875</v>
      </c>
      <c r="W7" s="26">
        <f t="shared" ref="W7:W46" si="10">0.0009*B7*B7 - 0.0196*B7 + 1.814</f>
        <v>1.80915625</v>
      </c>
      <c r="Y7" s="15">
        <f t="shared" ref="Y7:Y46" si="11">0.003*B7*B7 + 0.0288*B7 + 0.0046</f>
        <v>1.19875E-2</v>
      </c>
      <c r="AA7" s="17"/>
      <c r="AB7" s="9">
        <v>0.25</v>
      </c>
      <c r="AC7" s="37">
        <f t="shared" ref="AC7:AC46" si="12">$Y7/C7</f>
        <v>1.176052192681252E-2</v>
      </c>
      <c r="AD7" s="38">
        <f t="shared" ref="AD7:AD46" si="13">$Y7/D7</f>
        <v>1.1833662388943733E-2</v>
      </c>
      <c r="AE7" s="38">
        <f t="shared" ref="AE7:AE46" si="14">$Y7/E7</f>
        <v>1.1907718287473926E-2</v>
      </c>
      <c r="AF7" s="38">
        <f t="shared" ref="AF7:AF46" si="15">$Y7/F7</f>
        <v>1.1982706917233106E-2</v>
      </c>
      <c r="AG7" s="38">
        <f t="shared" ref="AG7:AG46" si="16">$Y7/G7</f>
        <v>1.2058646011467659E-2</v>
      </c>
      <c r="AH7" s="38">
        <f t="shared" ref="AH7:AH46" si="17">$Y7/H7</f>
        <v>1.2135553755821015E-2</v>
      </c>
      <c r="AI7" s="38">
        <f t="shared" ref="AI7:AI46" si="18">$Y7/I7</f>
        <v>1.0979210481425214E-2</v>
      </c>
      <c r="AJ7" s="38">
        <f t="shared" ref="AJ7:AJ46" si="19">$Y7/J7</f>
        <v>1.002406192967896E-2</v>
      </c>
      <c r="AK7" s="38">
        <f t="shared" ref="AK7:AK46" si="20">$Y7/K7</f>
        <v>9.2218011456573386E-3</v>
      </c>
      <c r="AL7" s="38">
        <f t="shared" ref="AL7:AL46" si="21">$Y7/L7</f>
        <v>8.5384398961497777E-3</v>
      </c>
      <c r="AM7" s="38">
        <f t="shared" ref="AM7:AM46" si="22">$Y7/M7</f>
        <v>7.9493693970001285E-3</v>
      </c>
      <c r="AN7" s="38">
        <f t="shared" ref="AN7:AN46" si="23">$Y7/N7</f>
        <v>7.7937128549125986E-3</v>
      </c>
      <c r="AO7" s="38">
        <f t="shared" ref="AO7:AO46" si="24">$Y7/O7</f>
        <v>7.644035062128708E-3</v>
      </c>
      <c r="AP7" s="38">
        <f t="shared" ref="AP7:AP46" si="25">$Y7/P7</f>
        <v>7.4999980448388825E-3</v>
      </c>
      <c r="AQ7" s="38">
        <f t="shared" ref="AQ7:AQ46" si="26">$Y7/Q7</f>
        <v>7.3612888319499895E-3</v>
      </c>
      <c r="AR7" s="38">
        <f t="shared" ref="AR7:AR46" si="27">$Y7/R7</f>
        <v>7.2276171849976062E-3</v>
      </c>
      <c r="AS7" s="38">
        <f t="shared" ref="AS7:AS46" si="28">$Y7/S7</f>
        <v>7.0987135709786233E-3</v>
      </c>
      <c r="AT7" s="38">
        <f t="shared" ref="AT7:AT46" si="29">$Y7/T7</f>
        <v>6.9743273483083802E-3</v>
      </c>
      <c r="AU7" s="38">
        <f t="shared" ref="AU7:AU46" si="30">$Y7/U7</f>
        <v>6.8542251402114304E-3</v>
      </c>
      <c r="AV7" s="38">
        <f t="shared" ref="AV7:AV46" si="31">$Y7/V7</f>
        <v>6.738189373334336E-3</v>
      </c>
      <c r="AW7" s="39">
        <f t="shared" ref="AW7:AW46" si="32">$Y7/W7</f>
        <v>6.6260169623270516E-3</v>
      </c>
    </row>
    <row r="8" spans="1:49" x14ac:dyDescent="0.2">
      <c r="A8" s="17"/>
      <c r="B8" s="9">
        <v>0.5</v>
      </c>
      <c r="C8" s="24">
        <f t="shared" si="4"/>
        <v>1.0180499999999999</v>
      </c>
      <c r="D8" s="11">
        <f t="shared" si="5"/>
        <v>1.0132099999999999</v>
      </c>
      <c r="E8" s="11">
        <f t="shared" si="0"/>
        <v>1.00837</v>
      </c>
      <c r="F8" s="11">
        <f t="shared" si="0"/>
        <v>1.00353</v>
      </c>
      <c r="G8" s="11">
        <f t="shared" si="0"/>
        <v>0.99868999999999997</v>
      </c>
      <c r="H8" s="25">
        <f t="shared" si="6"/>
        <v>0.99385000000000001</v>
      </c>
      <c r="I8" s="27">
        <f t="shared" si="7"/>
        <v>1.0967750000000001</v>
      </c>
      <c r="J8" s="27">
        <f t="shared" si="1"/>
        <v>1.1997</v>
      </c>
      <c r="K8" s="27">
        <f t="shared" si="1"/>
        <v>1.3026249999999999</v>
      </c>
      <c r="L8" s="27">
        <f t="shared" si="1"/>
        <v>1.4055500000000001</v>
      </c>
      <c r="M8" s="28">
        <f t="shared" si="8"/>
        <v>1.508475</v>
      </c>
      <c r="N8" s="27">
        <f t="shared" si="9"/>
        <v>1.53807</v>
      </c>
      <c r="O8" s="27">
        <f t="shared" si="2"/>
        <v>1.5676650000000001</v>
      </c>
      <c r="P8" s="27">
        <f t="shared" si="2"/>
        <v>1.5972600000000001</v>
      </c>
      <c r="Q8" s="27">
        <f t="shared" si="2"/>
        <v>1.6268549999999999</v>
      </c>
      <c r="R8" s="27">
        <f t="shared" si="2"/>
        <v>1.65645</v>
      </c>
      <c r="S8" s="27">
        <f t="shared" si="2"/>
        <v>1.686045</v>
      </c>
      <c r="T8" s="27">
        <f t="shared" si="2"/>
        <v>1.7156400000000001</v>
      </c>
      <c r="U8" s="27">
        <f t="shared" si="2"/>
        <v>1.7452350000000001</v>
      </c>
      <c r="V8" s="27">
        <f t="shared" si="2"/>
        <v>1.7748300000000001</v>
      </c>
      <c r="W8" s="26">
        <f t="shared" si="10"/>
        <v>1.8044250000000002</v>
      </c>
      <c r="Y8" s="15">
        <f t="shared" si="11"/>
        <v>1.975E-2</v>
      </c>
      <c r="AA8" s="17"/>
      <c r="AB8" s="9">
        <v>0.5</v>
      </c>
      <c r="AC8" s="37">
        <f t="shared" si="12"/>
        <v>1.9399833014095577E-2</v>
      </c>
      <c r="AD8" s="38">
        <f t="shared" si="13"/>
        <v>1.9492504021871086E-2</v>
      </c>
      <c r="AE8" s="38">
        <f t="shared" si="14"/>
        <v>1.9586064638971806E-2</v>
      </c>
      <c r="AF8" s="38">
        <f t="shared" si="15"/>
        <v>1.9680527737088078E-2</v>
      </c>
      <c r="AG8" s="38">
        <f t="shared" si="16"/>
        <v>1.9775906437433037E-2</v>
      </c>
      <c r="AH8" s="38">
        <f t="shared" si="17"/>
        <v>1.9872214116818433E-2</v>
      </c>
      <c r="AI8" s="38">
        <f t="shared" si="18"/>
        <v>1.8007339700485514E-2</v>
      </c>
      <c r="AJ8" s="38">
        <f t="shared" si="19"/>
        <v>1.6462448945569728E-2</v>
      </c>
      <c r="AK8" s="38">
        <f t="shared" si="20"/>
        <v>1.5161692735821899E-2</v>
      </c>
      <c r="AL8" s="38">
        <f t="shared" si="21"/>
        <v>1.4051438938493827E-2</v>
      </c>
      <c r="AM8" s="38">
        <f t="shared" si="22"/>
        <v>1.3092692951490743E-2</v>
      </c>
      <c r="AN8" s="38">
        <f t="shared" si="23"/>
        <v>1.2840767975449752E-2</v>
      </c>
      <c r="AO8" s="38">
        <f t="shared" si="24"/>
        <v>1.2598354878114903E-2</v>
      </c>
      <c r="AP8" s="38">
        <f t="shared" si="25"/>
        <v>1.2364924933949388E-2</v>
      </c>
      <c r="AQ8" s="38">
        <f t="shared" si="26"/>
        <v>1.2139987890746256E-2</v>
      </c>
      <c r="AR8" s="38">
        <f t="shared" si="27"/>
        <v>1.1923088532705486E-2</v>
      </c>
      <c r="AS8" s="38">
        <f t="shared" si="28"/>
        <v>1.1713803605479094E-2</v>
      </c>
      <c r="AT8" s="38">
        <f t="shared" si="29"/>
        <v>1.1511739059476347E-2</v>
      </c>
      <c r="AU8" s="38">
        <f t="shared" si="30"/>
        <v>1.131652757365054E-2</v>
      </c>
      <c r="AV8" s="38">
        <f t="shared" si="31"/>
        <v>1.1127826327028504E-2</v>
      </c>
      <c r="AW8" s="39">
        <f t="shared" si="32"/>
        <v>1.0945314989539602E-2</v>
      </c>
    </row>
    <row r="9" spans="1:49" x14ac:dyDescent="0.2">
      <c r="A9" s="17"/>
      <c r="B9" s="9">
        <v>0.75</v>
      </c>
      <c r="C9" s="24">
        <f t="shared" si="4"/>
        <v>1.01685</v>
      </c>
      <c r="D9" s="11">
        <f t="shared" si="5"/>
        <v>1.01349</v>
      </c>
      <c r="E9" s="11">
        <f t="shared" si="0"/>
        <v>1.01013</v>
      </c>
      <c r="F9" s="11">
        <f t="shared" si="0"/>
        <v>1.0067699999999999</v>
      </c>
      <c r="G9" s="11">
        <f t="shared" si="0"/>
        <v>1.0034099999999999</v>
      </c>
      <c r="H9" s="25">
        <f t="shared" si="6"/>
        <v>1.0000499999999999</v>
      </c>
      <c r="I9" s="27">
        <f t="shared" si="7"/>
        <v>1.10185625</v>
      </c>
      <c r="J9" s="27">
        <f t="shared" si="1"/>
        <v>1.2036624999999999</v>
      </c>
      <c r="K9" s="27">
        <f t="shared" si="1"/>
        <v>1.3054687500000002</v>
      </c>
      <c r="L9" s="27">
        <f t="shared" si="1"/>
        <v>1.4072750000000001</v>
      </c>
      <c r="M9" s="28">
        <f t="shared" si="8"/>
        <v>1.5090812500000002</v>
      </c>
      <c r="N9" s="27">
        <f t="shared" si="9"/>
        <v>1.5381537500000002</v>
      </c>
      <c r="O9" s="27">
        <f t="shared" si="2"/>
        <v>1.56722625</v>
      </c>
      <c r="P9" s="27">
        <f t="shared" si="2"/>
        <v>1.5962987500000001</v>
      </c>
      <c r="Q9" s="27">
        <f t="shared" si="2"/>
        <v>1.6253712500000002</v>
      </c>
      <c r="R9" s="27">
        <f t="shared" si="2"/>
        <v>1.65444375</v>
      </c>
      <c r="S9" s="27">
        <f t="shared" si="2"/>
        <v>1.68351625</v>
      </c>
      <c r="T9" s="27">
        <f t="shared" si="2"/>
        <v>1.7125887500000001</v>
      </c>
      <c r="U9" s="27">
        <f t="shared" si="2"/>
        <v>1.7416612500000002</v>
      </c>
      <c r="V9" s="27">
        <f t="shared" si="2"/>
        <v>1.77073375</v>
      </c>
      <c r="W9" s="26">
        <f t="shared" si="10"/>
        <v>1.7998062500000001</v>
      </c>
      <c r="Y9" s="15">
        <f t="shared" si="11"/>
        <v>2.7887500000000003E-2</v>
      </c>
      <c r="AA9" s="17"/>
      <c r="AB9" s="9">
        <v>0.75</v>
      </c>
      <c r="AC9" s="37">
        <f t="shared" si="12"/>
        <v>2.7425382308108377E-2</v>
      </c>
      <c r="AD9" s="38">
        <f t="shared" si="13"/>
        <v>2.7516305044943713E-2</v>
      </c>
      <c r="AE9" s="38">
        <f t="shared" si="14"/>
        <v>2.7607832655202801E-2</v>
      </c>
      <c r="AF9" s="38">
        <f t="shared" si="15"/>
        <v>2.7699971195009786E-2</v>
      </c>
      <c r="AG9" s="38">
        <f t="shared" si="16"/>
        <v>2.7792726801606528E-2</v>
      </c>
      <c r="AH9" s="38">
        <f t="shared" si="17"/>
        <v>2.7886105694715269E-2</v>
      </c>
      <c r="AI9" s="38">
        <f t="shared" si="18"/>
        <v>2.5309562839980263E-2</v>
      </c>
      <c r="AJ9" s="38">
        <f t="shared" si="19"/>
        <v>2.3168870011319623E-2</v>
      </c>
      <c r="AK9" s="38">
        <f t="shared" si="20"/>
        <v>2.1362058647516457E-2</v>
      </c>
      <c r="AL9" s="38">
        <f t="shared" si="21"/>
        <v>1.9816666962747153E-2</v>
      </c>
      <c r="AM9" s="38">
        <f t="shared" si="22"/>
        <v>1.8479786956467719E-2</v>
      </c>
      <c r="AN9" s="38">
        <f t="shared" si="23"/>
        <v>1.8130502233603109E-2</v>
      </c>
      <c r="AO9" s="38">
        <f t="shared" si="24"/>
        <v>1.7794176175903131E-2</v>
      </c>
      <c r="AP9" s="38">
        <f t="shared" si="25"/>
        <v>1.7470100756515658E-2</v>
      </c>
      <c r="AQ9" s="38">
        <f t="shared" si="26"/>
        <v>1.715761860559549E-2</v>
      </c>
      <c r="AR9" s="38">
        <f t="shared" si="27"/>
        <v>1.6856118559485628E-2</v>
      </c>
      <c r="AS9" s="38">
        <f t="shared" si="28"/>
        <v>1.6565031671063466E-2</v>
      </c>
      <c r="AT9" s="38">
        <f t="shared" si="29"/>
        <v>1.6283827626451475E-2</v>
      </c>
      <c r="AU9" s="38">
        <f t="shared" si="30"/>
        <v>1.6012011520609992E-2</v>
      </c>
      <c r="AV9" s="38">
        <f t="shared" si="31"/>
        <v>1.5749120950566398E-2</v>
      </c>
      <c r="AW9" s="39">
        <f t="shared" si="32"/>
        <v>1.5494723390364937E-2</v>
      </c>
    </row>
    <row r="10" spans="1:49" x14ac:dyDescent="0.2">
      <c r="A10" s="17"/>
      <c r="B10" s="9">
        <v>1</v>
      </c>
      <c r="C10" s="24">
        <f t="shared" si="4"/>
        <v>1.0157</v>
      </c>
      <c r="D10" s="11">
        <f t="shared" si="5"/>
        <v>1.0138400000000001</v>
      </c>
      <c r="E10" s="11">
        <f t="shared" si="0"/>
        <v>1.0119800000000001</v>
      </c>
      <c r="F10" s="11">
        <f t="shared" si="0"/>
        <v>1.0101199999999999</v>
      </c>
      <c r="G10" s="11">
        <f t="shared" si="0"/>
        <v>1.0082599999999999</v>
      </c>
      <c r="H10" s="25">
        <f t="shared" si="6"/>
        <v>1.0064</v>
      </c>
      <c r="I10" s="27">
        <f t="shared" si="7"/>
        <v>1.1070799999999998</v>
      </c>
      <c r="J10" s="27">
        <f t="shared" si="1"/>
        <v>1.2077599999999999</v>
      </c>
      <c r="K10" s="27">
        <f t="shared" si="1"/>
        <v>1.30844</v>
      </c>
      <c r="L10" s="27">
        <f t="shared" si="1"/>
        <v>1.4091200000000002</v>
      </c>
      <c r="M10" s="28">
        <f t="shared" si="8"/>
        <v>1.5098</v>
      </c>
      <c r="N10" s="27">
        <f t="shared" si="9"/>
        <v>1.5383500000000001</v>
      </c>
      <c r="O10" s="27">
        <f t="shared" si="2"/>
        <v>1.5669</v>
      </c>
      <c r="P10" s="27">
        <f t="shared" si="2"/>
        <v>1.59545</v>
      </c>
      <c r="Q10" s="27">
        <f t="shared" si="2"/>
        <v>1.6240000000000001</v>
      </c>
      <c r="R10" s="27">
        <f t="shared" si="2"/>
        <v>1.6525500000000002</v>
      </c>
      <c r="S10" s="27">
        <f t="shared" si="2"/>
        <v>1.6811</v>
      </c>
      <c r="T10" s="27">
        <f t="shared" si="2"/>
        <v>1.7096500000000001</v>
      </c>
      <c r="U10" s="27">
        <f t="shared" si="2"/>
        <v>1.7382000000000002</v>
      </c>
      <c r="V10" s="27">
        <f t="shared" si="2"/>
        <v>1.76675</v>
      </c>
      <c r="W10" s="26">
        <f t="shared" si="10"/>
        <v>1.7953000000000001</v>
      </c>
      <c r="Y10" s="15">
        <f t="shared" si="11"/>
        <v>3.6400000000000002E-2</v>
      </c>
      <c r="AA10" s="17"/>
      <c r="AB10" s="9">
        <v>1</v>
      </c>
      <c r="AC10" s="37">
        <f t="shared" si="12"/>
        <v>3.5837353549276363E-2</v>
      </c>
      <c r="AD10" s="38">
        <f t="shared" si="13"/>
        <v>3.5903101081038426E-2</v>
      </c>
      <c r="AE10" s="38">
        <f t="shared" si="14"/>
        <v>3.5969090298227237E-2</v>
      </c>
      <c r="AF10" s="38">
        <f t="shared" si="15"/>
        <v>3.6035322535936332E-2</v>
      </c>
      <c r="AG10" s="38">
        <f t="shared" si="16"/>
        <v>3.6101799139110949E-2</v>
      </c>
      <c r="AH10" s="38">
        <f t="shared" si="17"/>
        <v>3.616852146263911E-2</v>
      </c>
      <c r="AI10" s="38">
        <f t="shared" si="18"/>
        <v>3.2879286049788639E-2</v>
      </c>
      <c r="AJ10" s="38">
        <f t="shared" si="19"/>
        <v>3.0138438100284829E-2</v>
      </c>
      <c r="AK10" s="38">
        <f t="shared" si="20"/>
        <v>2.7819387973464584E-2</v>
      </c>
      <c r="AL10" s="38">
        <f t="shared" si="21"/>
        <v>2.583172476439196E-2</v>
      </c>
      <c r="AM10" s="38">
        <f t="shared" si="22"/>
        <v>2.410915353026891E-2</v>
      </c>
      <c r="AN10" s="38">
        <f t="shared" si="23"/>
        <v>2.3661715474371892E-2</v>
      </c>
      <c r="AO10" s="38">
        <f t="shared" si="24"/>
        <v>2.3230582679175445E-2</v>
      </c>
      <c r="AP10" s="38">
        <f t="shared" si="25"/>
        <v>2.2814879814472406E-2</v>
      </c>
      <c r="AQ10" s="38">
        <f t="shared" si="26"/>
        <v>2.2413793103448276E-2</v>
      </c>
      <c r="AR10" s="38">
        <f t="shared" si="27"/>
        <v>2.2026565005597409E-2</v>
      </c>
      <c r="AS10" s="38">
        <f t="shared" si="28"/>
        <v>2.1652489441437155E-2</v>
      </c>
      <c r="AT10" s="38">
        <f t="shared" si="29"/>
        <v>2.129090749568625E-2</v>
      </c>
      <c r="AU10" s="38">
        <f t="shared" si="30"/>
        <v>2.0941203543895982E-2</v>
      </c>
      <c r="AV10" s="38">
        <f t="shared" si="31"/>
        <v>2.0602801754634217E-2</v>
      </c>
      <c r="AW10" s="39">
        <f t="shared" si="32"/>
        <v>2.0275162925416364E-2</v>
      </c>
    </row>
    <row r="11" spans="1:49" x14ac:dyDescent="0.2">
      <c r="A11" s="17"/>
      <c r="B11" s="9">
        <v>1.25</v>
      </c>
      <c r="C11" s="24">
        <f t="shared" si="4"/>
        <v>1.0145999999999999</v>
      </c>
      <c r="D11" s="11">
        <f t="shared" si="5"/>
        <v>1.0142599999999999</v>
      </c>
      <c r="E11" s="11">
        <f t="shared" si="0"/>
        <v>1.0139199999999999</v>
      </c>
      <c r="F11" s="11">
        <f t="shared" si="0"/>
        <v>1.0135799999999999</v>
      </c>
      <c r="G11" s="11">
        <f t="shared" si="0"/>
        <v>1.0132399999999999</v>
      </c>
      <c r="H11" s="25">
        <f t="shared" si="6"/>
        <v>1.0128999999999999</v>
      </c>
      <c r="I11" s="27">
        <f t="shared" si="7"/>
        <v>1.1124462499999999</v>
      </c>
      <c r="J11" s="27">
        <f t="shared" si="1"/>
        <v>1.2119925</v>
      </c>
      <c r="K11" s="27">
        <f t="shared" si="1"/>
        <v>1.31153875</v>
      </c>
      <c r="L11" s="27">
        <f t="shared" si="1"/>
        <v>1.4110850000000001</v>
      </c>
      <c r="M11" s="28">
        <f t="shared" si="8"/>
        <v>1.5106312500000001</v>
      </c>
      <c r="N11" s="27">
        <f t="shared" si="9"/>
        <v>1.5386587500000002</v>
      </c>
      <c r="O11" s="27">
        <f t="shared" si="2"/>
        <v>1.5666862500000001</v>
      </c>
      <c r="P11" s="27">
        <f t="shared" si="2"/>
        <v>1.5947137500000002</v>
      </c>
      <c r="Q11" s="27">
        <f t="shared" si="2"/>
        <v>1.62274125</v>
      </c>
      <c r="R11" s="27">
        <f t="shared" si="2"/>
        <v>1.6507687500000001</v>
      </c>
      <c r="S11" s="27">
        <f t="shared" si="2"/>
        <v>1.6787962500000002</v>
      </c>
      <c r="T11" s="27">
        <f t="shared" si="2"/>
        <v>1.7068237500000001</v>
      </c>
      <c r="U11" s="27">
        <f t="shared" si="2"/>
        <v>1.7348512500000002</v>
      </c>
      <c r="V11" s="27">
        <f t="shared" si="2"/>
        <v>1.76287875</v>
      </c>
      <c r="W11" s="26">
        <f t="shared" si="10"/>
        <v>1.7909062500000001</v>
      </c>
      <c r="Y11" s="15">
        <f t="shared" si="11"/>
        <v>4.5287499999999994E-2</v>
      </c>
      <c r="AA11" s="17"/>
      <c r="AB11" s="9">
        <v>1.25</v>
      </c>
      <c r="AC11" s="37">
        <f t="shared" si="12"/>
        <v>4.4635817070766803E-2</v>
      </c>
      <c r="AD11" s="38">
        <f t="shared" si="13"/>
        <v>4.4650779878926503E-2</v>
      </c>
      <c r="AE11" s="38">
        <f t="shared" si="14"/>
        <v>4.4665752722108251E-2</v>
      </c>
      <c r="AF11" s="38">
        <f t="shared" si="15"/>
        <v>4.4680735610410624E-2</v>
      </c>
      <c r="AG11" s="38">
        <f t="shared" si="16"/>
        <v>4.4695728553945754E-2</v>
      </c>
      <c r="AH11" s="38">
        <f t="shared" si="17"/>
        <v>4.4710731562839369E-2</v>
      </c>
      <c r="AI11" s="38">
        <f t="shared" si="18"/>
        <v>4.0709832048065241E-2</v>
      </c>
      <c r="AJ11" s="38">
        <f t="shared" si="19"/>
        <v>3.7366155318617887E-2</v>
      </c>
      <c r="AK11" s="38">
        <f t="shared" si="20"/>
        <v>3.4530051056440379E-2</v>
      </c>
      <c r="AL11" s="38">
        <f t="shared" si="21"/>
        <v>3.209409780417196E-2</v>
      </c>
      <c r="AM11" s="38">
        <f t="shared" si="22"/>
        <v>2.9979189163470563E-2</v>
      </c>
      <c r="AN11" s="38">
        <f t="shared" si="23"/>
        <v>2.9433102044231697E-2</v>
      </c>
      <c r="AO11" s="38">
        <f t="shared" si="24"/>
        <v>2.8906553561697496E-2</v>
      </c>
      <c r="AP11" s="38">
        <f t="shared" si="25"/>
        <v>2.8398513526330348E-2</v>
      </c>
      <c r="AQ11" s="38">
        <f t="shared" si="26"/>
        <v>2.7908022921091083E-2</v>
      </c>
      <c r="AR11" s="38">
        <f t="shared" si="27"/>
        <v>2.7434187859444268E-2</v>
      </c>
      <c r="AS11" s="38">
        <f t="shared" si="28"/>
        <v>2.697617414859009E-2</v>
      </c>
      <c r="AT11" s="38">
        <f t="shared" si="29"/>
        <v>2.6533202388354389E-2</v>
      </c>
      <c r="AU11" s="38">
        <f t="shared" si="30"/>
        <v>2.6104543545159845E-2</v>
      </c>
      <c r="AV11" s="38">
        <f t="shared" si="31"/>
        <v>2.5689514948206163E-2</v>
      </c>
      <c r="AW11" s="39">
        <f t="shared" si="32"/>
        <v>2.5287476661606374E-2</v>
      </c>
    </row>
    <row r="12" spans="1:49" x14ac:dyDescent="0.2">
      <c r="A12" s="17"/>
      <c r="B12" s="9">
        <v>1.5</v>
      </c>
      <c r="C12" s="24">
        <f t="shared" si="4"/>
        <v>1.01355</v>
      </c>
      <c r="D12" s="11">
        <f t="shared" si="5"/>
        <v>1.01475</v>
      </c>
      <c r="E12" s="11">
        <f t="shared" si="0"/>
        <v>1.0159499999999999</v>
      </c>
      <c r="F12" s="11">
        <f t="shared" si="0"/>
        <v>1.01715</v>
      </c>
      <c r="G12" s="11">
        <f t="shared" si="0"/>
        <v>1.0183499999999999</v>
      </c>
      <c r="H12" s="25">
        <f t="shared" si="6"/>
        <v>1.01955</v>
      </c>
      <c r="I12" s="27">
        <f t="shared" si="7"/>
        <v>1.117955</v>
      </c>
      <c r="J12" s="27">
        <f t="shared" si="1"/>
        <v>1.2163599999999999</v>
      </c>
      <c r="K12" s="27">
        <f t="shared" si="1"/>
        <v>1.314765</v>
      </c>
      <c r="L12" s="27">
        <f t="shared" si="1"/>
        <v>1.41317</v>
      </c>
      <c r="M12" s="28">
        <f t="shared" si="8"/>
        <v>1.5115750000000001</v>
      </c>
      <c r="N12" s="27">
        <f t="shared" si="9"/>
        <v>1.5390800000000002</v>
      </c>
      <c r="O12" s="27">
        <f t="shared" si="2"/>
        <v>1.5665850000000001</v>
      </c>
      <c r="P12" s="27">
        <f t="shared" si="2"/>
        <v>1.5940900000000002</v>
      </c>
      <c r="Q12" s="27">
        <f t="shared" si="2"/>
        <v>1.6215950000000001</v>
      </c>
      <c r="R12" s="27">
        <f t="shared" si="2"/>
        <v>1.6491000000000002</v>
      </c>
      <c r="S12" s="27">
        <f t="shared" si="2"/>
        <v>1.6766050000000001</v>
      </c>
      <c r="T12" s="27">
        <f t="shared" si="2"/>
        <v>1.70411</v>
      </c>
      <c r="U12" s="27">
        <f t="shared" si="2"/>
        <v>1.7316150000000001</v>
      </c>
      <c r="V12" s="27">
        <f t="shared" si="2"/>
        <v>1.75912</v>
      </c>
      <c r="W12" s="26">
        <f t="shared" si="10"/>
        <v>1.7866250000000001</v>
      </c>
      <c r="Y12" s="15">
        <f t="shared" si="11"/>
        <v>5.4550000000000001E-2</v>
      </c>
      <c r="AA12" s="17"/>
      <c r="AB12" s="9">
        <v>1.5</v>
      </c>
      <c r="AC12" s="37">
        <f t="shared" si="12"/>
        <v>5.3820729120418333E-2</v>
      </c>
      <c r="AD12" s="38">
        <f t="shared" si="13"/>
        <v>5.3757083025375706E-2</v>
      </c>
      <c r="AE12" s="38">
        <f t="shared" si="14"/>
        <v>5.3693587282838726E-2</v>
      </c>
      <c r="AF12" s="38">
        <f t="shared" si="15"/>
        <v>5.3630241360664604E-2</v>
      </c>
      <c r="AG12" s="38">
        <f t="shared" si="16"/>
        <v>5.3567044729218839E-2</v>
      </c>
      <c r="AH12" s="38">
        <f t="shared" si="17"/>
        <v>5.3503996861360405E-2</v>
      </c>
      <c r="AI12" s="38">
        <f t="shared" si="18"/>
        <v>4.8794450581642376E-2</v>
      </c>
      <c r="AJ12" s="38">
        <f t="shared" si="19"/>
        <v>4.4846920319642214E-2</v>
      </c>
      <c r="AK12" s="38">
        <f t="shared" si="20"/>
        <v>4.1490304350967663E-2</v>
      </c>
      <c r="AL12" s="38">
        <f t="shared" si="21"/>
        <v>3.8601159096216309E-2</v>
      </c>
      <c r="AM12" s="38">
        <f t="shared" si="22"/>
        <v>3.6088186163438798E-2</v>
      </c>
      <c r="AN12" s="38">
        <f t="shared" si="23"/>
        <v>3.5443251812771262E-2</v>
      </c>
      <c r="AO12" s="38">
        <f t="shared" si="24"/>
        <v>3.4820964071531388E-2</v>
      </c>
      <c r="AP12" s="38">
        <f t="shared" si="25"/>
        <v>3.4220150681580082E-2</v>
      </c>
      <c r="AQ12" s="38">
        <f t="shared" si="26"/>
        <v>3.3639718918718912E-2</v>
      </c>
      <c r="AR12" s="38">
        <f t="shared" si="27"/>
        <v>3.3078648960038808E-2</v>
      </c>
      <c r="AS12" s="38">
        <f t="shared" si="28"/>
        <v>3.2535987904127685E-2</v>
      </c>
      <c r="AT12" s="38">
        <f t="shared" si="29"/>
        <v>3.2010844370375151E-2</v>
      </c>
      <c r="AU12" s="38">
        <f t="shared" si="30"/>
        <v>3.1502383612985567E-2</v>
      </c>
      <c r="AV12" s="38">
        <f t="shared" si="31"/>
        <v>3.1009823093364863E-2</v>
      </c>
      <c r="AW12" s="39">
        <f t="shared" si="32"/>
        <v>3.0532428461484643E-2</v>
      </c>
    </row>
    <row r="13" spans="1:49" x14ac:dyDescent="0.2">
      <c r="A13" s="17"/>
      <c r="B13" s="9">
        <v>1.75</v>
      </c>
      <c r="C13" s="24">
        <f t="shared" si="4"/>
        <v>1.0125500000000001</v>
      </c>
      <c r="D13" s="11">
        <f t="shared" si="5"/>
        <v>1.0153100000000002</v>
      </c>
      <c r="E13" s="11">
        <f t="shared" si="0"/>
        <v>1.01807</v>
      </c>
      <c r="F13" s="11">
        <f t="shared" si="0"/>
        <v>1.0208300000000001</v>
      </c>
      <c r="G13" s="11">
        <f t="shared" si="0"/>
        <v>1.02359</v>
      </c>
      <c r="H13" s="25">
        <f t="shared" si="6"/>
        <v>1.0263500000000001</v>
      </c>
      <c r="I13" s="27">
        <f t="shared" si="7"/>
        <v>1.1236062500000001</v>
      </c>
      <c r="J13" s="27">
        <f t="shared" si="1"/>
        <v>1.2208625</v>
      </c>
      <c r="K13" s="27">
        <f t="shared" si="1"/>
        <v>1.31811875</v>
      </c>
      <c r="L13" s="27">
        <f t="shared" si="1"/>
        <v>1.415375</v>
      </c>
      <c r="M13" s="28">
        <f t="shared" si="8"/>
        <v>1.5126312500000001</v>
      </c>
      <c r="N13" s="27">
        <f t="shared" si="9"/>
        <v>1.5396137500000002</v>
      </c>
      <c r="O13" s="27">
        <f t="shared" si="2"/>
        <v>1.5665962500000001</v>
      </c>
      <c r="P13" s="27">
        <f t="shared" si="2"/>
        <v>1.59357875</v>
      </c>
      <c r="Q13" s="27">
        <f t="shared" si="2"/>
        <v>1.6205612500000002</v>
      </c>
      <c r="R13" s="27">
        <f t="shared" si="2"/>
        <v>1.6475437500000001</v>
      </c>
      <c r="S13" s="27">
        <f t="shared" si="2"/>
        <v>1.67452625</v>
      </c>
      <c r="T13" s="27">
        <f t="shared" si="2"/>
        <v>1.7015087500000001</v>
      </c>
      <c r="U13" s="27">
        <f t="shared" si="2"/>
        <v>1.72849125</v>
      </c>
      <c r="V13" s="27">
        <f t="shared" si="2"/>
        <v>1.7554737500000002</v>
      </c>
      <c r="W13" s="26">
        <f t="shared" si="10"/>
        <v>1.7824562500000001</v>
      </c>
      <c r="Y13" s="15">
        <f t="shared" si="11"/>
        <v>6.4187500000000008E-2</v>
      </c>
      <c r="AA13" s="17"/>
      <c r="AB13" s="9">
        <v>1.75</v>
      </c>
      <c r="AC13" s="37">
        <f t="shared" si="12"/>
        <v>6.3391931262653703E-2</v>
      </c>
      <c r="AD13" s="38">
        <f t="shared" si="13"/>
        <v>6.3219607804512912E-2</v>
      </c>
      <c r="AE13" s="38">
        <f t="shared" si="14"/>
        <v>6.3048218688302377E-2</v>
      </c>
      <c r="AF13" s="38">
        <f t="shared" si="15"/>
        <v>6.2877756335530888E-2</v>
      </c>
      <c r="AG13" s="38">
        <f t="shared" si="16"/>
        <v>6.2708213249445588E-2</v>
      </c>
      <c r="AH13" s="38">
        <f t="shared" si="17"/>
        <v>6.2539582013932865E-2</v>
      </c>
      <c r="AI13" s="38">
        <f t="shared" si="18"/>
        <v>5.7126328729481528E-2</v>
      </c>
      <c r="AJ13" s="38">
        <f t="shared" si="19"/>
        <v>5.2575535738054048E-2</v>
      </c>
      <c r="AK13" s="38">
        <f t="shared" si="20"/>
        <v>4.8696295383098075E-2</v>
      </c>
      <c r="AL13" s="38">
        <f t="shared" si="21"/>
        <v>4.5350172215843865E-2</v>
      </c>
      <c r="AM13" s="38">
        <f t="shared" si="22"/>
        <v>4.2434334210667675E-2</v>
      </c>
      <c r="AN13" s="38">
        <f t="shared" si="23"/>
        <v>4.1690651307836134E-2</v>
      </c>
      <c r="AO13" s="38">
        <f t="shared" si="24"/>
        <v>4.0972586267840234E-2</v>
      </c>
      <c r="AP13" s="38">
        <f t="shared" si="25"/>
        <v>4.027883780453273E-2</v>
      </c>
      <c r="AQ13" s="38">
        <f t="shared" si="26"/>
        <v>3.960819129792225E-2</v>
      </c>
      <c r="AR13" s="38">
        <f t="shared" si="27"/>
        <v>3.8959511697337329E-2</v>
      </c>
      <c r="AS13" s="38">
        <f t="shared" si="28"/>
        <v>3.8331737110720125E-2</v>
      </c>
      <c r="AT13" s="38">
        <f t="shared" si="29"/>
        <v>3.7723873003885522E-2</v>
      </c>
      <c r="AU13" s="38">
        <f t="shared" si="30"/>
        <v>3.7134986943092717E-2</v>
      </c>
      <c r="AV13" s="38">
        <f t="shared" si="31"/>
        <v>3.6564203822472427E-2</v>
      </c>
      <c r="AW13" s="39">
        <f t="shared" si="32"/>
        <v>3.6010701524932243E-2</v>
      </c>
    </row>
    <row r="14" spans="1:49" x14ac:dyDescent="0.2">
      <c r="A14" s="17"/>
      <c r="B14" s="9">
        <v>2</v>
      </c>
      <c r="C14" s="24">
        <f t="shared" si="4"/>
        <v>1.0116000000000001</v>
      </c>
      <c r="D14" s="11">
        <f t="shared" si="5"/>
        <v>1.0159400000000001</v>
      </c>
      <c r="E14" s="11">
        <f t="shared" si="0"/>
        <v>1.0202800000000001</v>
      </c>
      <c r="F14" s="11">
        <f t="shared" si="0"/>
        <v>1.0246200000000001</v>
      </c>
      <c r="G14" s="11">
        <f t="shared" si="0"/>
        <v>1.0289600000000001</v>
      </c>
      <c r="H14" s="25">
        <f t="shared" si="6"/>
        <v>1.0333000000000001</v>
      </c>
      <c r="I14" s="27">
        <f t="shared" si="7"/>
        <v>1.1294</v>
      </c>
      <c r="J14" s="27">
        <f t="shared" si="1"/>
        <v>1.2255</v>
      </c>
      <c r="K14" s="27">
        <f t="shared" si="1"/>
        <v>1.3216000000000001</v>
      </c>
      <c r="L14" s="27">
        <f t="shared" si="1"/>
        <v>1.4177</v>
      </c>
      <c r="M14" s="28">
        <f t="shared" si="8"/>
        <v>1.5138</v>
      </c>
      <c r="N14" s="27">
        <f t="shared" si="9"/>
        <v>1.54026</v>
      </c>
      <c r="O14" s="27">
        <f t="shared" si="2"/>
        <v>1.5667200000000001</v>
      </c>
      <c r="P14" s="27">
        <f t="shared" si="2"/>
        <v>1.59318</v>
      </c>
      <c r="Q14" s="27">
        <f t="shared" si="2"/>
        <v>1.61964</v>
      </c>
      <c r="R14" s="27">
        <f t="shared" si="2"/>
        <v>1.6461000000000001</v>
      </c>
      <c r="S14" s="27">
        <f t="shared" si="2"/>
        <v>1.67256</v>
      </c>
      <c r="T14" s="27">
        <f t="shared" si="2"/>
        <v>1.69902</v>
      </c>
      <c r="U14" s="27">
        <f t="shared" si="2"/>
        <v>1.7254800000000001</v>
      </c>
      <c r="V14" s="27">
        <f t="shared" si="2"/>
        <v>1.7519400000000001</v>
      </c>
      <c r="W14" s="26">
        <f t="shared" si="10"/>
        <v>1.7784</v>
      </c>
      <c r="Y14" s="15">
        <f t="shared" si="11"/>
        <v>7.4199999999999988E-2</v>
      </c>
      <c r="AA14" s="17"/>
      <c r="AB14" s="9">
        <v>2</v>
      </c>
      <c r="AC14" s="37">
        <f t="shared" si="12"/>
        <v>7.3349149861605359E-2</v>
      </c>
      <c r="AD14" s="38">
        <f t="shared" si="13"/>
        <v>7.3035809201330765E-2</v>
      </c>
      <c r="AE14" s="38">
        <f t="shared" si="14"/>
        <v>7.2725134276865153E-2</v>
      </c>
      <c r="AF14" s="38">
        <f t="shared" si="15"/>
        <v>7.2417091214303828E-2</v>
      </c>
      <c r="AG14" s="38">
        <f t="shared" si="16"/>
        <v>7.21116467112424E-2</v>
      </c>
      <c r="AH14" s="38">
        <f t="shared" si="17"/>
        <v>7.1808768024774969E-2</v>
      </c>
      <c r="AI14" s="38">
        <f t="shared" si="18"/>
        <v>6.5698601027094031E-2</v>
      </c>
      <c r="AJ14" s="38">
        <f t="shared" si="19"/>
        <v>6.0546715626274977E-2</v>
      </c>
      <c r="AK14" s="38">
        <f t="shared" si="20"/>
        <v>5.6144067796610159E-2</v>
      </c>
      <c r="AL14" s="38">
        <f t="shared" si="21"/>
        <v>5.2338294420540304E-2</v>
      </c>
      <c r="AM14" s="38">
        <f t="shared" si="22"/>
        <v>4.9015722024045437E-2</v>
      </c>
      <c r="AN14" s="38">
        <f t="shared" si="23"/>
        <v>4.8173684962279091E-2</v>
      </c>
      <c r="AO14" s="38">
        <f t="shared" si="24"/>
        <v>4.7360089869281037E-2</v>
      </c>
      <c r="AP14" s="38">
        <f t="shared" si="25"/>
        <v>4.6573519627411832E-2</v>
      </c>
      <c r="AQ14" s="38">
        <f t="shared" si="26"/>
        <v>4.5812649724630158E-2</v>
      </c>
      <c r="AR14" s="38">
        <f t="shared" si="27"/>
        <v>4.507624081161532E-2</v>
      </c>
      <c r="AS14" s="38">
        <f t="shared" si="28"/>
        <v>4.4363131965370443E-2</v>
      </c>
      <c r="AT14" s="38">
        <f t="shared" si="29"/>
        <v>4.367223458228861E-2</v>
      </c>
      <c r="AU14" s="38">
        <f t="shared" si="30"/>
        <v>4.3002526833113092E-2</v>
      </c>
      <c r="AV14" s="38">
        <f t="shared" si="31"/>
        <v>4.2353048620386538E-2</v>
      </c>
      <c r="AW14" s="39">
        <f t="shared" si="32"/>
        <v>4.1722896986054872E-2</v>
      </c>
    </row>
    <row r="15" spans="1:49" x14ac:dyDescent="0.2">
      <c r="A15" s="17"/>
      <c r="B15" s="9">
        <v>2.25</v>
      </c>
      <c r="C15" s="24">
        <f t="shared" si="4"/>
        <v>1.0106999999999999</v>
      </c>
      <c r="D15" s="11">
        <f t="shared" si="5"/>
        <v>1.01664</v>
      </c>
      <c r="E15" s="11">
        <f t="shared" si="0"/>
        <v>1.02258</v>
      </c>
      <c r="F15" s="11">
        <f t="shared" si="0"/>
        <v>1.0285199999999999</v>
      </c>
      <c r="G15" s="11">
        <f t="shared" si="0"/>
        <v>1.0344599999999999</v>
      </c>
      <c r="H15" s="25">
        <f t="shared" si="6"/>
        <v>1.0404</v>
      </c>
      <c r="I15" s="27">
        <f t="shared" si="7"/>
        <v>1.1353362499999999</v>
      </c>
      <c r="J15" s="27">
        <f t="shared" si="1"/>
        <v>1.2302725000000001</v>
      </c>
      <c r="K15" s="27">
        <f t="shared" si="1"/>
        <v>1.3252087500000003</v>
      </c>
      <c r="L15" s="27">
        <f t="shared" si="1"/>
        <v>1.4201450000000002</v>
      </c>
      <c r="M15" s="28">
        <f t="shared" si="8"/>
        <v>1.5150812500000002</v>
      </c>
      <c r="N15" s="27">
        <f t="shared" si="9"/>
        <v>1.5410187500000001</v>
      </c>
      <c r="O15" s="27">
        <f t="shared" si="2"/>
        <v>1.5669562500000001</v>
      </c>
      <c r="P15" s="27">
        <f t="shared" si="2"/>
        <v>1.5928937500000002</v>
      </c>
      <c r="Q15" s="27">
        <f t="shared" si="2"/>
        <v>1.6188312500000002</v>
      </c>
      <c r="R15" s="27">
        <f t="shared" si="2"/>
        <v>1.6447687500000001</v>
      </c>
      <c r="S15" s="27">
        <f t="shared" si="2"/>
        <v>1.6707062500000001</v>
      </c>
      <c r="T15" s="27">
        <f t="shared" si="2"/>
        <v>1.69664375</v>
      </c>
      <c r="U15" s="27">
        <f t="shared" si="2"/>
        <v>1.7225812500000002</v>
      </c>
      <c r="V15" s="27">
        <f t="shared" si="2"/>
        <v>1.7485187500000001</v>
      </c>
      <c r="W15" s="26">
        <f t="shared" si="10"/>
        <v>1.7744562500000001</v>
      </c>
      <c r="Y15" s="15">
        <f t="shared" si="11"/>
        <v>8.4587499999999982E-2</v>
      </c>
      <c r="AA15" s="17"/>
      <c r="AB15" s="9">
        <v>2.25</v>
      </c>
      <c r="AC15" s="37">
        <f t="shared" si="12"/>
        <v>8.3691995646581571E-2</v>
      </c>
      <c r="AD15" s="38">
        <f t="shared" si="13"/>
        <v>8.3203002045955293E-2</v>
      </c>
      <c r="AE15" s="38">
        <f t="shared" si="14"/>
        <v>8.271968941305323E-2</v>
      </c>
      <c r="AF15" s="38">
        <f t="shared" si="15"/>
        <v>8.2241959320188227E-2</v>
      </c>
      <c r="AG15" s="38">
        <f t="shared" si="16"/>
        <v>8.1769715600409867E-2</v>
      </c>
      <c r="AH15" s="38">
        <f t="shared" si="17"/>
        <v>8.1302864282968068E-2</v>
      </c>
      <c r="AI15" s="38">
        <f t="shared" si="18"/>
        <v>7.4504359391325686E-2</v>
      </c>
      <c r="AJ15" s="38">
        <f t="shared" si="19"/>
        <v>6.8755092875765311E-2</v>
      </c>
      <c r="AK15" s="38">
        <f t="shared" si="20"/>
        <v>6.3829566473961152E-2</v>
      </c>
      <c r="AL15" s="38">
        <f t="shared" si="21"/>
        <v>5.956257987740686E-2</v>
      </c>
      <c r="AM15" s="38">
        <f t="shared" si="22"/>
        <v>5.5830339131977227E-2</v>
      </c>
      <c r="AN15" s="38">
        <f t="shared" si="23"/>
        <v>5.489063647019219E-2</v>
      </c>
      <c r="AO15" s="38">
        <f t="shared" si="24"/>
        <v>5.3982043212757201E-2</v>
      </c>
      <c r="AP15" s="38">
        <f t="shared" si="25"/>
        <v>5.3103039672294509E-2</v>
      </c>
      <c r="AQ15" s="38">
        <f t="shared" si="26"/>
        <v>5.2252203557350385E-2</v>
      </c>
      <c r="AR15" s="38">
        <f t="shared" si="27"/>
        <v>5.1428202292875501E-2</v>
      </c>
      <c r="AS15" s="38">
        <f t="shared" si="28"/>
        <v>5.0629786056046643E-2</v>
      </c>
      <c r="AT15" s="38">
        <f t="shared" si="29"/>
        <v>4.9855781450879114E-2</v>
      </c>
      <c r="AU15" s="38">
        <f t="shared" si="30"/>
        <v>4.91050857543004E-2</v>
      </c>
      <c r="AV15" s="38">
        <f t="shared" si="31"/>
        <v>4.8376661674345775E-2</v>
      </c>
      <c r="AW15" s="39">
        <f t="shared" si="32"/>
        <v>4.7669532568075421E-2</v>
      </c>
    </row>
    <row r="16" spans="1:49" x14ac:dyDescent="0.2">
      <c r="A16" s="17"/>
      <c r="B16" s="9">
        <v>2.5</v>
      </c>
      <c r="C16" s="24">
        <f t="shared" si="4"/>
        <v>1.0098499999999999</v>
      </c>
      <c r="D16" s="11">
        <f t="shared" si="5"/>
        <v>1.0174099999999999</v>
      </c>
      <c r="E16" s="11">
        <f t="shared" si="0"/>
        <v>1.0249699999999999</v>
      </c>
      <c r="F16" s="11">
        <f t="shared" si="0"/>
        <v>1.0325299999999999</v>
      </c>
      <c r="G16" s="11">
        <f t="shared" si="0"/>
        <v>1.04009</v>
      </c>
      <c r="H16" s="25">
        <f t="shared" si="6"/>
        <v>1.04765</v>
      </c>
      <c r="I16" s="27">
        <f t="shared" si="7"/>
        <v>1.1414149999999998</v>
      </c>
      <c r="J16" s="27">
        <f t="shared" si="1"/>
        <v>1.2351799999999999</v>
      </c>
      <c r="K16" s="27">
        <f t="shared" si="1"/>
        <v>1.328945</v>
      </c>
      <c r="L16" s="27">
        <f t="shared" si="1"/>
        <v>1.4227099999999999</v>
      </c>
      <c r="M16" s="28">
        <f t="shared" si="8"/>
        <v>1.516475</v>
      </c>
      <c r="N16" s="27">
        <f t="shared" si="9"/>
        <v>1.54189</v>
      </c>
      <c r="O16" s="27">
        <f t="shared" si="2"/>
        <v>1.5673049999999999</v>
      </c>
      <c r="P16" s="27">
        <f t="shared" si="2"/>
        <v>1.5927200000000001</v>
      </c>
      <c r="Q16" s="27">
        <f t="shared" si="2"/>
        <v>1.6181350000000001</v>
      </c>
      <c r="R16" s="27">
        <f t="shared" si="2"/>
        <v>1.6435500000000001</v>
      </c>
      <c r="S16" s="27">
        <f t="shared" si="2"/>
        <v>1.668965</v>
      </c>
      <c r="T16" s="27">
        <f t="shared" si="2"/>
        <v>1.69438</v>
      </c>
      <c r="U16" s="27">
        <f t="shared" si="2"/>
        <v>1.7197950000000002</v>
      </c>
      <c r="V16" s="27">
        <f t="shared" si="2"/>
        <v>1.7452100000000002</v>
      </c>
      <c r="W16" s="26">
        <f t="shared" si="10"/>
        <v>1.7706250000000001</v>
      </c>
      <c r="Y16" s="15">
        <f t="shared" si="11"/>
        <v>9.534999999999999E-2</v>
      </c>
      <c r="AA16" s="17"/>
      <c r="AB16" s="9">
        <v>2.5</v>
      </c>
      <c r="AC16" s="37">
        <f t="shared" si="12"/>
        <v>9.4419963360895184E-2</v>
      </c>
      <c r="AD16" s="38">
        <f t="shared" si="13"/>
        <v>9.3718363295033469E-2</v>
      </c>
      <c r="AE16" s="38">
        <f t="shared" si="14"/>
        <v>9.3027112988672833E-2</v>
      </c>
      <c r="AF16" s="38">
        <f t="shared" si="15"/>
        <v>9.2345985104549014E-2</v>
      </c>
      <c r="AG16" s="38">
        <f t="shared" si="16"/>
        <v>9.1674758915093885E-2</v>
      </c>
      <c r="AH16" s="38">
        <f t="shared" si="17"/>
        <v>9.1013220063952655E-2</v>
      </c>
      <c r="AI16" s="38">
        <f t="shared" si="18"/>
        <v>8.3536662826404068E-2</v>
      </c>
      <c r="AJ16" s="38">
        <f t="shared" si="19"/>
        <v>7.7195226606648418E-2</v>
      </c>
      <c r="AK16" s="38">
        <f t="shared" si="20"/>
        <v>7.1748642720353348E-2</v>
      </c>
      <c r="AL16" s="38">
        <f t="shared" si="21"/>
        <v>6.7019982990208823E-2</v>
      </c>
      <c r="AM16" s="38">
        <f t="shared" si="22"/>
        <v>6.287607774608879E-2</v>
      </c>
      <c r="AN16" s="38">
        <f t="shared" si="23"/>
        <v>6.1839690250277253E-2</v>
      </c>
      <c r="AO16" s="38">
        <f t="shared" si="24"/>
        <v>6.0836914321079814E-2</v>
      </c>
      <c r="AP16" s="38">
        <f t="shared" si="25"/>
        <v>5.9866140941282828E-2</v>
      </c>
      <c r="AQ16" s="38">
        <f t="shared" si="26"/>
        <v>5.8925862180843988E-2</v>
      </c>
      <c r="AR16" s="38">
        <f t="shared" si="27"/>
        <v>5.8014663381095788E-2</v>
      </c>
      <c r="AS16" s="38">
        <f t="shared" si="28"/>
        <v>5.7131216053062817E-2</v>
      </c>
      <c r="AT16" s="38">
        <f t="shared" si="29"/>
        <v>5.6274271414912827E-2</v>
      </c>
      <c r="AU16" s="38">
        <f t="shared" si="30"/>
        <v>5.544265450242615E-2</v>
      </c>
      <c r="AV16" s="38">
        <f t="shared" si="31"/>
        <v>5.4635258794070621E-2</v>
      </c>
      <c r="AW16" s="39">
        <f t="shared" si="32"/>
        <v>5.3851041298976339E-2</v>
      </c>
    </row>
    <row r="17" spans="1:49" x14ac:dyDescent="0.2">
      <c r="A17" s="17"/>
      <c r="B17" s="9">
        <v>2.75</v>
      </c>
      <c r="C17" s="24">
        <f t="shared" si="4"/>
        <v>1.00905</v>
      </c>
      <c r="D17" s="11">
        <f t="shared" si="5"/>
        <v>1.0182500000000001</v>
      </c>
      <c r="E17" s="11">
        <f t="shared" si="0"/>
        <v>1.02745</v>
      </c>
      <c r="F17" s="11">
        <f t="shared" si="0"/>
        <v>1.0366500000000001</v>
      </c>
      <c r="G17" s="11">
        <f t="shared" si="0"/>
        <v>1.0458499999999999</v>
      </c>
      <c r="H17" s="25">
        <f t="shared" si="6"/>
        <v>1.05505</v>
      </c>
      <c r="I17" s="27">
        <f t="shared" si="7"/>
        <v>1.1476362500000001</v>
      </c>
      <c r="J17" s="27">
        <f t="shared" si="1"/>
        <v>1.2402225</v>
      </c>
      <c r="K17" s="27">
        <f t="shared" si="1"/>
        <v>1.3328087500000001</v>
      </c>
      <c r="L17" s="27">
        <f t="shared" si="1"/>
        <v>1.425395</v>
      </c>
      <c r="M17" s="28">
        <f t="shared" si="8"/>
        <v>1.5179812500000001</v>
      </c>
      <c r="N17" s="27">
        <f t="shared" si="9"/>
        <v>1.54287375</v>
      </c>
      <c r="O17" s="27">
        <f t="shared" si="2"/>
        <v>1.56776625</v>
      </c>
      <c r="P17" s="27">
        <f t="shared" si="2"/>
        <v>1.59265875</v>
      </c>
      <c r="Q17" s="27">
        <f t="shared" si="2"/>
        <v>1.61755125</v>
      </c>
      <c r="R17" s="27">
        <f t="shared" si="2"/>
        <v>1.64244375</v>
      </c>
      <c r="S17" s="27">
        <f t="shared" si="2"/>
        <v>1.6673362500000002</v>
      </c>
      <c r="T17" s="27">
        <f t="shared" si="2"/>
        <v>1.6922287500000002</v>
      </c>
      <c r="U17" s="27">
        <f t="shared" si="2"/>
        <v>1.7171212500000002</v>
      </c>
      <c r="V17" s="27">
        <f t="shared" si="2"/>
        <v>1.7420137500000001</v>
      </c>
      <c r="W17" s="26">
        <f t="shared" si="10"/>
        <v>1.7669062500000001</v>
      </c>
      <c r="Y17" s="15">
        <f t="shared" si="11"/>
        <v>0.10648749999999998</v>
      </c>
      <c r="AA17" s="17"/>
      <c r="AB17" s="9">
        <v>2.75</v>
      </c>
      <c r="AC17" s="37">
        <f t="shared" si="12"/>
        <v>0.10553243149497051</v>
      </c>
      <c r="AD17" s="38">
        <f t="shared" si="13"/>
        <v>0.10457893444635401</v>
      </c>
      <c r="AE17" s="38">
        <f t="shared" si="14"/>
        <v>0.10364251301766508</v>
      </c>
      <c r="AF17" s="38">
        <f t="shared" si="15"/>
        <v>0.10272271258380358</v>
      </c>
      <c r="AG17" s="38">
        <f t="shared" si="16"/>
        <v>0.10181909451642204</v>
      </c>
      <c r="AH17" s="38">
        <f t="shared" si="17"/>
        <v>0.10093123548646982</v>
      </c>
      <c r="AI17" s="38">
        <f t="shared" si="18"/>
        <v>9.2788546893669457E-2</v>
      </c>
      <c r="AJ17" s="38">
        <f t="shared" si="19"/>
        <v>8.586160950958395E-2</v>
      </c>
      <c r="AK17" s="38">
        <f t="shared" si="20"/>
        <v>7.9897059499346751E-2</v>
      </c>
      <c r="AL17" s="38">
        <f t="shared" si="21"/>
        <v>7.4707361819004545E-2</v>
      </c>
      <c r="AM17" s="38">
        <f t="shared" si="22"/>
        <v>7.0150734734042319E-2</v>
      </c>
      <c r="AN17" s="38">
        <f t="shared" si="23"/>
        <v>6.901893301379973E-2</v>
      </c>
      <c r="AO17" s="38">
        <f t="shared" si="24"/>
        <v>6.792307207786874E-2</v>
      </c>
      <c r="AP17" s="38">
        <f t="shared" si="25"/>
        <v>6.6861466714071657E-2</v>
      </c>
      <c r="AQ17" s="38">
        <f t="shared" si="26"/>
        <v>6.5832535445167498E-2</v>
      </c>
      <c r="AR17" s="38">
        <f t="shared" si="27"/>
        <v>6.4834792667937624E-2</v>
      </c>
      <c r="AS17" s="38">
        <f t="shared" si="28"/>
        <v>6.3866841496428794E-2</v>
      </c>
      <c r="AT17" s="38">
        <f t="shared" si="29"/>
        <v>6.2927367236846651E-2</v>
      </c>
      <c r="AU17" s="38">
        <f t="shared" si="30"/>
        <v>6.2015131430002382E-2</v>
      </c>
      <c r="AV17" s="38">
        <f t="shared" si="31"/>
        <v>6.1128966404541858E-2</v>
      </c>
      <c r="AW17" s="39">
        <f t="shared" si="32"/>
        <v>6.0267770290585582E-2</v>
      </c>
    </row>
    <row r="18" spans="1:49" x14ac:dyDescent="0.2">
      <c r="A18" s="17"/>
      <c r="B18" s="9">
        <v>3</v>
      </c>
      <c r="C18" s="24">
        <f t="shared" si="4"/>
        <v>1.0083</v>
      </c>
      <c r="D18" s="11">
        <f t="shared" si="5"/>
        <v>1.0191600000000001</v>
      </c>
      <c r="E18" s="11">
        <f t="shared" si="0"/>
        <v>1.0300199999999999</v>
      </c>
      <c r="F18" s="11">
        <f t="shared" si="0"/>
        <v>1.04088</v>
      </c>
      <c r="G18" s="11">
        <f t="shared" si="0"/>
        <v>1.0517399999999999</v>
      </c>
      <c r="H18" s="25">
        <f t="shared" si="6"/>
        <v>1.0626</v>
      </c>
      <c r="I18" s="27">
        <f t="shared" si="7"/>
        <v>1.1539999999999999</v>
      </c>
      <c r="J18" s="27">
        <f t="shared" si="1"/>
        <v>1.2454000000000001</v>
      </c>
      <c r="K18" s="27">
        <f t="shared" si="1"/>
        <v>1.3368000000000002</v>
      </c>
      <c r="L18" s="27">
        <f t="shared" si="1"/>
        <v>1.4282000000000001</v>
      </c>
      <c r="M18" s="28">
        <f t="shared" si="8"/>
        <v>1.5196000000000001</v>
      </c>
      <c r="N18" s="27">
        <f t="shared" si="9"/>
        <v>1.5439700000000001</v>
      </c>
      <c r="O18" s="27">
        <f t="shared" si="2"/>
        <v>1.5683400000000001</v>
      </c>
      <c r="P18" s="27">
        <f t="shared" si="2"/>
        <v>1.5927100000000001</v>
      </c>
      <c r="Q18" s="27">
        <f t="shared" si="2"/>
        <v>1.6170800000000001</v>
      </c>
      <c r="R18" s="27">
        <f t="shared" si="2"/>
        <v>1.6414500000000001</v>
      </c>
      <c r="S18" s="27">
        <f t="shared" si="2"/>
        <v>1.6658200000000001</v>
      </c>
      <c r="T18" s="27">
        <f t="shared" si="2"/>
        <v>1.6901900000000001</v>
      </c>
      <c r="U18" s="27">
        <f t="shared" si="2"/>
        <v>1.7145600000000001</v>
      </c>
      <c r="V18" s="27">
        <f t="shared" si="2"/>
        <v>1.7389300000000001</v>
      </c>
      <c r="W18" s="26">
        <f t="shared" si="10"/>
        <v>1.7633000000000001</v>
      </c>
      <c r="Y18" s="15">
        <f t="shared" si="11"/>
        <v>0.11799999999999999</v>
      </c>
      <c r="AA18" s="17"/>
      <c r="AB18" s="9">
        <v>3</v>
      </c>
      <c r="AC18" s="37">
        <f t="shared" si="12"/>
        <v>0.11702866210453237</v>
      </c>
      <c r="AD18" s="38">
        <f t="shared" si="13"/>
        <v>0.11578162408257779</v>
      </c>
      <c r="AE18" s="38">
        <f t="shared" si="14"/>
        <v>0.1145608823129648</v>
      </c>
      <c r="AF18" s="38">
        <f t="shared" si="15"/>
        <v>0.1133656137114749</v>
      </c>
      <c r="AG18" s="38">
        <f t="shared" si="16"/>
        <v>0.1121950291897237</v>
      </c>
      <c r="AH18" s="38">
        <f t="shared" si="17"/>
        <v>0.11104837191793714</v>
      </c>
      <c r="AI18" s="38">
        <f t="shared" si="18"/>
        <v>0.10225303292894281</v>
      </c>
      <c r="AJ18" s="38">
        <f t="shared" si="19"/>
        <v>9.474867512445799E-2</v>
      </c>
      <c r="AK18" s="38">
        <f t="shared" si="20"/>
        <v>8.827049670855773E-2</v>
      </c>
      <c r="AL18" s="38">
        <f t="shared" si="21"/>
        <v>8.2621481585212139E-2</v>
      </c>
      <c r="AM18" s="38">
        <f t="shared" si="22"/>
        <v>7.7652013687812577E-2</v>
      </c>
      <c r="AN18" s="38">
        <f t="shared" si="23"/>
        <v>7.6426355434367238E-2</v>
      </c>
      <c r="AO18" s="38">
        <f t="shared" si="24"/>
        <v>7.5238787507810795E-2</v>
      </c>
      <c r="AP18" s="38">
        <f t="shared" si="25"/>
        <v>7.4087561451865055E-2</v>
      </c>
      <c r="AQ18" s="38">
        <f t="shared" si="26"/>
        <v>7.297103420981027E-2</v>
      </c>
      <c r="AR18" s="38">
        <f t="shared" si="27"/>
        <v>7.18876603003442E-2</v>
      </c>
      <c r="AS18" s="38">
        <f t="shared" si="28"/>
        <v>7.083598468021754E-2</v>
      </c>
      <c r="AT18" s="38">
        <f t="shared" si="29"/>
        <v>6.9814636224329804E-2</v>
      </c>
      <c r="AU18" s="38">
        <f t="shared" si="30"/>
        <v>6.8822321761851435E-2</v>
      </c>
      <c r="AV18" s="38">
        <f t="shared" si="31"/>
        <v>6.7857820613825739E-2</v>
      </c>
      <c r="AW18" s="39">
        <f t="shared" si="32"/>
        <v>6.6919979583735037E-2</v>
      </c>
    </row>
    <row r="19" spans="1:49" x14ac:dyDescent="0.2">
      <c r="A19" s="17"/>
      <c r="B19" s="9">
        <v>3.25</v>
      </c>
      <c r="C19" s="24">
        <f t="shared" si="4"/>
        <v>1.0076000000000001</v>
      </c>
      <c r="D19" s="11">
        <f t="shared" si="5"/>
        <v>1.02014</v>
      </c>
      <c r="E19" s="11">
        <f t="shared" si="0"/>
        <v>1.03268</v>
      </c>
      <c r="F19" s="11">
        <f t="shared" si="0"/>
        <v>1.04522</v>
      </c>
      <c r="G19" s="11">
        <f t="shared" si="0"/>
        <v>1.05776</v>
      </c>
      <c r="H19" s="25">
        <f t="shared" si="6"/>
        <v>1.0703</v>
      </c>
      <c r="I19" s="27">
        <f t="shared" si="7"/>
        <v>1.1605062500000001</v>
      </c>
      <c r="J19" s="27">
        <f t="shared" si="1"/>
        <v>1.2507124999999999</v>
      </c>
      <c r="K19" s="27">
        <f t="shared" si="1"/>
        <v>1.3409187500000002</v>
      </c>
      <c r="L19" s="27">
        <f t="shared" si="1"/>
        <v>1.431125</v>
      </c>
      <c r="M19" s="28">
        <f t="shared" si="8"/>
        <v>1.52133125</v>
      </c>
      <c r="N19" s="27">
        <f t="shared" si="9"/>
        <v>1.54517875</v>
      </c>
      <c r="O19" s="27">
        <f t="shared" si="2"/>
        <v>1.5690262500000001</v>
      </c>
      <c r="P19" s="27">
        <f t="shared" si="2"/>
        <v>1.5928737500000001</v>
      </c>
      <c r="Q19" s="27">
        <f t="shared" si="2"/>
        <v>1.6167212499999999</v>
      </c>
      <c r="R19" s="27">
        <f t="shared" si="2"/>
        <v>1.6405687499999999</v>
      </c>
      <c r="S19" s="27">
        <f t="shared" si="2"/>
        <v>1.6644162499999999</v>
      </c>
      <c r="T19" s="27">
        <f t="shared" si="2"/>
        <v>1.68826375</v>
      </c>
      <c r="U19" s="27">
        <f t="shared" si="2"/>
        <v>1.71211125</v>
      </c>
      <c r="V19" s="27">
        <f t="shared" si="2"/>
        <v>1.73595875</v>
      </c>
      <c r="W19" s="26">
        <f t="shared" si="10"/>
        <v>1.75980625</v>
      </c>
      <c r="Y19" s="15">
        <f t="shared" si="11"/>
        <v>0.12988749999999999</v>
      </c>
      <c r="AA19" s="17"/>
      <c r="AB19" s="9">
        <v>3.25</v>
      </c>
      <c r="AC19" s="37">
        <f t="shared" si="12"/>
        <v>0.12890780071456925</v>
      </c>
      <c r="AD19" s="38">
        <f t="shared" si="13"/>
        <v>0.12732321053972984</v>
      </c>
      <c r="AE19" s="38">
        <f t="shared" si="14"/>
        <v>0.12577710423364449</v>
      </c>
      <c r="AF19" s="38">
        <f t="shared" si="15"/>
        <v>0.12426809666864391</v>
      </c>
      <c r="AG19" s="38">
        <f t="shared" si="16"/>
        <v>0.12279486840114959</v>
      </c>
      <c r="AH19" s="38">
        <f t="shared" si="17"/>
        <v>0.12135616182378771</v>
      </c>
      <c r="AI19" s="38">
        <f t="shared" si="18"/>
        <v>0.11192313699301489</v>
      </c>
      <c r="AJ19" s="38">
        <f t="shared" si="19"/>
        <v>0.10385080504112656</v>
      </c>
      <c r="AK19" s="38">
        <f t="shared" si="20"/>
        <v>9.6864556484127007E-2</v>
      </c>
      <c r="AL19" s="38">
        <f t="shared" si="21"/>
        <v>9.0759018254869414E-2</v>
      </c>
      <c r="AM19" s="38">
        <f t="shared" si="22"/>
        <v>8.5377527083598651E-2</v>
      </c>
      <c r="AN19" s="38">
        <f t="shared" si="23"/>
        <v>8.4059853916577609E-2</v>
      </c>
      <c r="AO19" s="38">
        <f t="shared" si="24"/>
        <v>8.2782235160182932E-2</v>
      </c>
      <c r="AP19" s="38">
        <f t="shared" si="25"/>
        <v>8.1542871806381381E-2</v>
      </c>
      <c r="AQ19" s="38">
        <f t="shared" si="26"/>
        <v>8.0340070992448456E-2</v>
      </c>
      <c r="AR19" s="38">
        <f t="shared" si="27"/>
        <v>7.9172238286265045E-2</v>
      </c>
      <c r="AS19" s="38">
        <f t="shared" si="28"/>
        <v>7.8037870634824674E-2</v>
      </c>
      <c r="AT19" s="38">
        <f t="shared" si="29"/>
        <v>7.6935549910373893E-2</v>
      </c>
      <c r="AU19" s="38">
        <f t="shared" si="30"/>
        <v>7.5863936995916592E-2</v>
      </c>
      <c r="AV19" s="38">
        <f t="shared" si="31"/>
        <v>7.4821766358215594E-2</v>
      </c>
      <c r="AW19" s="39">
        <f t="shared" si="32"/>
        <v>7.3807841062048726E-2</v>
      </c>
    </row>
    <row r="20" spans="1:49" x14ac:dyDescent="0.2">
      <c r="A20" s="17"/>
      <c r="B20" s="9">
        <v>3.5</v>
      </c>
      <c r="C20" s="24">
        <f t="shared" si="4"/>
        <v>1.00695</v>
      </c>
      <c r="D20" s="11">
        <f t="shared" si="5"/>
        <v>1.02119</v>
      </c>
      <c r="E20" s="11">
        <f t="shared" si="0"/>
        <v>1.0354300000000001</v>
      </c>
      <c r="F20" s="11">
        <f t="shared" si="0"/>
        <v>1.0496699999999999</v>
      </c>
      <c r="G20" s="11">
        <f t="shared" si="0"/>
        <v>1.0639099999999999</v>
      </c>
      <c r="H20" s="25">
        <f t="shared" si="6"/>
        <v>1.0781499999999999</v>
      </c>
      <c r="I20" s="27">
        <f t="shared" si="7"/>
        <v>1.1671549999999999</v>
      </c>
      <c r="J20" s="27">
        <f t="shared" si="1"/>
        <v>1.2561599999999999</v>
      </c>
      <c r="K20" s="27">
        <f t="shared" si="1"/>
        <v>1.3451649999999999</v>
      </c>
      <c r="L20" s="27">
        <f t="shared" si="1"/>
        <v>1.4341699999999999</v>
      </c>
      <c r="M20" s="28">
        <f t="shared" si="8"/>
        <v>1.5231749999999999</v>
      </c>
      <c r="N20" s="27">
        <f t="shared" si="9"/>
        <v>1.5465</v>
      </c>
      <c r="O20" s="27">
        <f t="shared" si="2"/>
        <v>1.569825</v>
      </c>
      <c r="P20" s="27">
        <f t="shared" si="2"/>
        <v>1.5931500000000001</v>
      </c>
      <c r="Q20" s="27">
        <f t="shared" si="2"/>
        <v>1.6164749999999999</v>
      </c>
      <c r="R20" s="27">
        <f t="shared" si="2"/>
        <v>1.6398000000000001</v>
      </c>
      <c r="S20" s="27">
        <f t="shared" si="2"/>
        <v>1.663125</v>
      </c>
      <c r="T20" s="27">
        <f t="shared" si="2"/>
        <v>1.68645</v>
      </c>
      <c r="U20" s="27">
        <f t="shared" si="2"/>
        <v>1.709775</v>
      </c>
      <c r="V20" s="27">
        <f t="shared" si="2"/>
        <v>1.7331000000000001</v>
      </c>
      <c r="W20" s="26">
        <f t="shared" si="10"/>
        <v>1.7564250000000001</v>
      </c>
      <c r="Y20" s="15">
        <f t="shared" si="11"/>
        <v>0.14215</v>
      </c>
      <c r="AA20" s="17"/>
      <c r="AB20" s="9">
        <v>3.5</v>
      </c>
      <c r="AC20" s="37">
        <f t="shared" si="12"/>
        <v>0.14116887630964794</v>
      </c>
      <c r="AD20" s="38">
        <f t="shared" si="13"/>
        <v>0.13920034469589401</v>
      </c>
      <c r="AE20" s="38">
        <f t="shared" si="14"/>
        <v>0.13728595849067535</v>
      </c>
      <c r="AF20" s="38">
        <f t="shared" si="15"/>
        <v>0.13542351405679881</v>
      </c>
      <c r="AG20" s="38">
        <f t="shared" si="16"/>
        <v>0.13361092573619951</v>
      </c>
      <c r="AH20" s="38">
        <f t="shared" si="17"/>
        <v>0.13184621805871169</v>
      </c>
      <c r="AI20" s="38">
        <f t="shared" si="18"/>
        <v>0.12179187854226731</v>
      </c>
      <c r="AJ20" s="38">
        <f t="shared" si="19"/>
        <v>0.11316233600815183</v>
      </c>
      <c r="AK20" s="38">
        <f t="shared" si="20"/>
        <v>0.10567476852282062</v>
      </c>
      <c r="AL20" s="38">
        <f t="shared" si="21"/>
        <v>9.9116562192766544E-2</v>
      </c>
      <c r="AM20" s="38">
        <f t="shared" si="22"/>
        <v>9.3324798529387631E-2</v>
      </c>
      <c r="AN20" s="38">
        <f t="shared" si="23"/>
        <v>9.1917232460394432E-2</v>
      </c>
      <c r="AO20" s="38">
        <f t="shared" si="24"/>
        <v>9.0551494593346396E-2</v>
      </c>
      <c r="AP20" s="38">
        <f t="shared" si="25"/>
        <v>8.9225747732479668E-2</v>
      </c>
      <c r="AQ20" s="38">
        <f t="shared" si="26"/>
        <v>8.7938260721631953E-2</v>
      </c>
      <c r="AR20" s="38">
        <f t="shared" si="27"/>
        <v>8.6687400902549089E-2</v>
      </c>
      <c r="AS20" s="38">
        <f t="shared" si="28"/>
        <v>8.5471627207816606E-2</v>
      </c>
      <c r="AT20" s="38">
        <f t="shared" si="29"/>
        <v>8.4289483826973821E-2</v>
      </c>
      <c r="AU20" s="38">
        <f t="shared" si="30"/>
        <v>8.313959439107485E-2</v>
      </c>
      <c r="AV20" s="38">
        <f t="shared" si="31"/>
        <v>8.2020656626853608E-2</v>
      </c>
      <c r="AW20" s="39">
        <f t="shared" si="32"/>
        <v>8.0931437436839032E-2</v>
      </c>
    </row>
    <row r="21" spans="1:49" x14ac:dyDescent="0.2">
      <c r="A21" s="17"/>
      <c r="B21" s="9">
        <v>3.75</v>
      </c>
      <c r="C21" s="24">
        <f t="shared" si="4"/>
        <v>1.0063499999999999</v>
      </c>
      <c r="D21" s="11">
        <f t="shared" si="5"/>
        <v>1.0223099999999998</v>
      </c>
      <c r="E21" s="11">
        <f t="shared" si="0"/>
        <v>1.0382699999999998</v>
      </c>
      <c r="F21" s="11">
        <f t="shared" si="0"/>
        <v>1.05423</v>
      </c>
      <c r="G21" s="11">
        <f t="shared" si="0"/>
        <v>1.07019</v>
      </c>
      <c r="H21" s="25">
        <f t="shared" si="6"/>
        <v>1.0861499999999999</v>
      </c>
      <c r="I21" s="27">
        <f t="shared" si="7"/>
        <v>1.17394625</v>
      </c>
      <c r="J21" s="27">
        <f t="shared" si="1"/>
        <v>1.2617425</v>
      </c>
      <c r="K21" s="27">
        <f t="shared" si="1"/>
        <v>1.34953875</v>
      </c>
      <c r="L21" s="27">
        <f t="shared" si="1"/>
        <v>1.437335</v>
      </c>
      <c r="M21" s="28">
        <f t="shared" si="8"/>
        <v>1.52513125</v>
      </c>
      <c r="N21" s="27">
        <f t="shared" si="9"/>
        <v>1.5479337500000001</v>
      </c>
      <c r="O21" s="27">
        <f t="shared" si="2"/>
        <v>1.5707362499999999</v>
      </c>
      <c r="P21" s="27">
        <f t="shared" si="2"/>
        <v>1.59353875</v>
      </c>
      <c r="Q21" s="27">
        <f t="shared" si="2"/>
        <v>1.6163412500000001</v>
      </c>
      <c r="R21" s="27">
        <f t="shared" si="2"/>
        <v>1.6391437500000001</v>
      </c>
      <c r="S21" s="27">
        <f t="shared" si="2"/>
        <v>1.66194625</v>
      </c>
      <c r="T21" s="27">
        <f t="shared" si="2"/>
        <v>1.68474875</v>
      </c>
      <c r="U21" s="27">
        <f t="shared" si="2"/>
        <v>1.7075512500000001</v>
      </c>
      <c r="V21" s="27">
        <f t="shared" si="2"/>
        <v>1.7303537499999999</v>
      </c>
      <c r="W21" s="26">
        <f t="shared" si="10"/>
        <v>1.75315625</v>
      </c>
      <c r="Y21" s="15">
        <f t="shared" si="11"/>
        <v>0.15478749999999999</v>
      </c>
      <c r="AA21" s="17"/>
      <c r="AB21" s="9">
        <v>3.75</v>
      </c>
      <c r="AC21" s="37">
        <f t="shared" si="12"/>
        <v>0.15381080141103992</v>
      </c>
      <c r="AD21" s="38">
        <f t="shared" si="13"/>
        <v>0.15140955287535093</v>
      </c>
      <c r="AE21" s="38">
        <f t="shared" si="14"/>
        <v>0.1490821269997207</v>
      </c>
      <c r="AF21" s="38">
        <f t="shared" si="15"/>
        <v>0.1468251709778701</v>
      </c>
      <c r="AG21" s="38">
        <f t="shared" si="16"/>
        <v>0.14463553200833495</v>
      </c>
      <c r="AH21" s="38">
        <f t="shared" si="17"/>
        <v>0.14251024260000922</v>
      </c>
      <c r="AI21" s="38">
        <f t="shared" si="18"/>
        <v>0.13185228880794159</v>
      </c>
      <c r="AJ21" s="38">
        <f t="shared" si="19"/>
        <v>0.12267756693620133</v>
      </c>
      <c r="AK21" s="38">
        <f t="shared" si="20"/>
        <v>0.11469659541083944</v>
      </c>
      <c r="AL21" s="38">
        <f t="shared" si="21"/>
        <v>0.10769062188007666</v>
      </c>
      <c r="AM21" s="38">
        <f t="shared" si="22"/>
        <v>0.10149126509603681</v>
      </c>
      <c r="AN21" s="38">
        <f t="shared" si="23"/>
        <v>9.9996204617930184E-2</v>
      </c>
      <c r="AO21" s="38">
        <f t="shared" si="24"/>
        <v>9.8544551957720466E-2</v>
      </c>
      <c r="AP21" s="38">
        <f t="shared" si="25"/>
        <v>9.7134443702733927E-2</v>
      </c>
      <c r="AQ21" s="38">
        <f t="shared" si="26"/>
        <v>9.5764121592516419E-2</v>
      </c>
      <c r="AR21" s="38">
        <f t="shared" si="27"/>
        <v>9.4431925204851608E-2</v>
      </c>
      <c r="AS21" s="38">
        <f t="shared" si="28"/>
        <v>9.3136285243881983E-2</v>
      </c>
      <c r="AT21" s="38">
        <f t="shared" si="29"/>
        <v>9.1875717373287855E-2</v>
      </c>
      <c r="AU21" s="38">
        <f t="shared" si="30"/>
        <v>9.0648816543573721E-2</v>
      </c>
      <c r="AV21" s="38">
        <f t="shared" si="31"/>
        <v>8.9454251767882728E-2</v>
      </c>
      <c r="AW21" s="39">
        <f t="shared" si="32"/>
        <v>8.8290761305502577E-2</v>
      </c>
    </row>
    <row r="22" spans="1:49" x14ac:dyDescent="0.2">
      <c r="A22" s="17"/>
      <c r="B22" s="9">
        <v>4</v>
      </c>
      <c r="C22" s="24">
        <f t="shared" si="4"/>
        <v>1.0058</v>
      </c>
      <c r="D22" s="11">
        <f t="shared" si="5"/>
        <v>1.0235000000000001</v>
      </c>
      <c r="E22" s="11">
        <f t="shared" si="5"/>
        <v>1.0412000000000001</v>
      </c>
      <c r="F22" s="11">
        <f t="shared" si="5"/>
        <v>1.0589</v>
      </c>
      <c r="G22" s="11">
        <f t="shared" si="5"/>
        <v>1.0766</v>
      </c>
      <c r="H22" s="25">
        <f t="shared" si="6"/>
        <v>1.0943000000000001</v>
      </c>
      <c r="I22" s="27">
        <f t="shared" si="7"/>
        <v>1.1808800000000002</v>
      </c>
      <c r="J22" s="27">
        <f t="shared" si="7"/>
        <v>1.26746</v>
      </c>
      <c r="K22" s="27">
        <f t="shared" si="7"/>
        <v>1.3540400000000001</v>
      </c>
      <c r="L22" s="27">
        <f t="shared" si="7"/>
        <v>1.44062</v>
      </c>
      <c r="M22" s="28">
        <f t="shared" si="8"/>
        <v>1.5272000000000001</v>
      </c>
      <c r="N22" s="27">
        <f t="shared" si="9"/>
        <v>1.5494800000000002</v>
      </c>
      <c r="O22" s="27">
        <f t="shared" si="9"/>
        <v>1.57176</v>
      </c>
      <c r="P22" s="27">
        <f t="shared" si="9"/>
        <v>1.5940400000000001</v>
      </c>
      <c r="Q22" s="27">
        <f t="shared" si="9"/>
        <v>1.61632</v>
      </c>
      <c r="R22" s="27">
        <f t="shared" si="9"/>
        <v>1.6386000000000001</v>
      </c>
      <c r="S22" s="27">
        <f t="shared" si="9"/>
        <v>1.6608800000000001</v>
      </c>
      <c r="T22" s="27">
        <f t="shared" si="9"/>
        <v>1.68316</v>
      </c>
      <c r="U22" s="27">
        <f t="shared" si="9"/>
        <v>1.7054400000000001</v>
      </c>
      <c r="V22" s="27">
        <f t="shared" si="9"/>
        <v>1.7277199999999999</v>
      </c>
      <c r="W22" s="26">
        <f t="shared" si="10"/>
        <v>1.75</v>
      </c>
      <c r="Y22" s="15">
        <f t="shared" si="11"/>
        <v>0.1678</v>
      </c>
      <c r="AA22" s="17"/>
      <c r="AB22" s="9">
        <v>4</v>
      </c>
      <c r="AC22" s="37">
        <f t="shared" si="12"/>
        <v>0.1668323722410022</v>
      </c>
      <c r="AD22" s="38">
        <f t="shared" si="13"/>
        <v>0.16394723986321444</v>
      </c>
      <c r="AE22" s="38">
        <f t="shared" si="14"/>
        <v>0.16116019976949672</v>
      </c>
      <c r="AF22" s="38">
        <f t="shared" si="15"/>
        <v>0.15846633298706206</v>
      </c>
      <c r="AG22" s="38">
        <f t="shared" si="16"/>
        <v>0.15586104402749396</v>
      </c>
      <c r="AH22" s="38">
        <f t="shared" si="17"/>
        <v>0.15334003472539523</v>
      </c>
      <c r="AI22" s="38">
        <f t="shared" si="18"/>
        <v>0.14209741887406002</v>
      </c>
      <c r="AJ22" s="38">
        <f t="shared" si="19"/>
        <v>0.13239076578353556</v>
      </c>
      <c r="AK22" s="38">
        <f t="shared" si="20"/>
        <v>0.12392543794865735</v>
      </c>
      <c r="AL22" s="38">
        <f t="shared" si="21"/>
        <v>0.11647762768807875</v>
      </c>
      <c r="AM22" s="38">
        <f t="shared" si="22"/>
        <v>0.10987427972760608</v>
      </c>
      <c r="AN22" s="38">
        <f t="shared" si="23"/>
        <v>0.1082943955391486</v>
      </c>
      <c r="AO22" s="38">
        <f t="shared" si="24"/>
        <v>0.10675930167455591</v>
      </c>
      <c r="AP22" s="38">
        <f t="shared" si="25"/>
        <v>0.10526712002208224</v>
      </c>
      <c r="AQ22" s="38">
        <f t="shared" si="26"/>
        <v>0.10381607602454959</v>
      </c>
      <c r="AR22" s="38">
        <f t="shared" si="27"/>
        <v>0.1024044916392042</v>
      </c>
      <c r="AS22" s="38">
        <f t="shared" si="28"/>
        <v>0.10103077886421656</v>
      </c>
      <c r="AT22" s="38">
        <f t="shared" si="29"/>
        <v>9.9693433779319857E-2</v>
      </c>
      <c r="AU22" s="38">
        <f t="shared" si="30"/>
        <v>9.839103105356975E-2</v>
      </c>
      <c r="AV22" s="38">
        <f t="shared" si="31"/>
        <v>9.7122218878058955E-2</v>
      </c>
      <c r="AW22" s="39">
        <f t="shared" si="32"/>
        <v>9.5885714285714282E-2</v>
      </c>
    </row>
    <row r="23" spans="1:49" x14ac:dyDescent="0.2">
      <c r="A23" s="17"/>
      <c r="B23" s="9">
        <v>4.25</v>
      </c>
      <c r="C23" s="24">
        <f t="shared" si="4"/>
        <v>1.0052999999999999</v>
      </c>
      <c r="D23" s="11">
        <f t="shared" ref="D23:G46" si="33">$C23+(D$5-$C$5)*($H23-$C23)/($H$5-$C$5)</f>
        <v>1.0247599999999999</v>
      </c>
      <c r="E23" s="11">
        <f t="shared" si="33"/>
        <v>1.0442199999999999</v>
      </c>
      <c r="F23" s="11">
        <f t="shared" si="33"/>
        <v>1.06368</v>
      </c>
      <c r="G23" s="11">
        <f t="shared" si="33"/>
        <v>1.08314</v>
      </c>
      <c r="H23" s="25">
        <f t="shared" si="6"/>
        <v>1.1026</v>
      </c>
      <c r="I23" s="27">
        <f t="shared" si="7"/>
        <v>1.18795625</v>
      </c>
      <c r="J23" s="27">
        <f t="shared" si="7"/>
        <v>1.2733125000000001</v>
      </c>
      <c r="K23" s="27">
        <f t="shared" si="7"/>
        <v>1.3586687500000001</v>
      </c>
      <c r="L23" s="27">
        <f t="shared" si="7"/>
        <v>1.4440250000000001</v>
      </c>
      <c r="M23" s="28">
        <f t="shared" si="8"/>
        <v>1.5293812500000001</v>
      </c>
      <c r="N23" s="27">
        <f t="shared" si="9"/>
        <v>1.5511387500000002</v>
      </c>
      <c r="O23" s="27">
        <f t="shared" si="9"/>
        <v>1.5728962500000001</v>
      </c>
      <c r="P23" s="27">
        <f t="shared" si="9"/>
        <v>1.5946537500000002</v>
      </c>
      <c r="Q23" s="27">
        <f t="shared" si="9"/>
        <v>1.6164112500000001</v>
      </c>
      <c r="R23" s="27">
        <f t="shared" si="9"/>
        <v>1.6381687500000002</v>
      </c>
      <c r="S23" s="27">
        <f t="shared" si="9"/>
        <v>1.65992625</v>
      </c>
      <c r="T23" s="27">
        <f t="shared" si="9"/>
        <v>1.6816837499999999</v>
      </c>
      <c r="U23" s="27">
        <f t="shared" si="9"/>
        <v>1.70344125</v>
      </c>
      <c r="V23" s="27">
        <f t="shared" si="9"/>
        <v>1.7251987499999999</v>
      </c>
      <c r="W23" s="26">
        <f t="shared" si="10"/>
        <v>1.74695625</v>
      </c>
      <c r="Y23" s="15">
        <f t="shared" si="11"/>
        <v>0.1811875</v>
      </c>
      <c r="AA23" s="17"/>
      <c r="AB23" s="9">
        <v>4.25</v>
      </c>
      <c r="AC23" s="37">
        <f t="shared" si="12"/>
        <v>0.18023226897443551</v>
      </c>
      <c r="AD23" s="38">
        <f t="shared" si="13"/>
        <v>0.17680969202544988</v>
      </c>
      <c r="AE23" s="38">
        <f t="shared" si="14"/>
        <v>0.17351468081438778</v>
      </c>
      <c r="AF23" s="38">
        <f t="shared" si="15"/>
        <v>0.17034023390493383</v>
      </c>
      <c r="AG23" s="38">
        <f t="shared" si="16"/>
        <v>0.16727985301992357</v>
      </c>
      <c r="AH23" s="38">
        <f t="shared" si="17"/>
        <v>0.16432749863957918</v>
      </c>
      <c r="AI23" s="38">
        <f t="shared" si="18"/>
        <v>0.15252034744545517</v>
      </c>
      <c r="AJ23" s="38">
        <f t="shared" si="19"/>
        <v>0.14229617631178521</v>
      </c>
      <c r="AK23" s="38">
        <f t="shared" si="20"/>
        <v>0.13335664046148113</v>
      </c>
      <c r="AL23" s="38">
        <f t="shared" si="21"/>
        <v>0.1254739357005592</v>
      </c>
      <c r="AM23" s="38">
        <f t="shared" si="22"/>
        <v>0.11847111372654789</v>
      </c>
      <c r="AN23" s="38">
        <f t="shared" si="23"/>
        <v>0.11680934410284055</v>
      </c>
      <c r="AO23" s="38">
        <f t="shared" si="24"/>
        <v>0.1151935482076456</v>
      </c>
      <c r="AP23" s="38">
        <f t="shared" si="25"/>
        <v>0.11362184424048166</v>
      </c>
      <c r="AQ23" s="38">
        <f t="shared" si="26"/>
        <v>0.11209245171982068</v>
      </c>
      <c r="AR23" s="38">
        <f t="shared" si="27"/>
        <v>0.11060368475469941</v>
      </c>
      <c r="AS23" s="38">
        <f t="shared" si="28"/>
        <v>0.1091539458454856</v>
      </c>
      <c r="AT23" s="38">
        <f t="shared" si="29"/>
        <v>0.10774172016587542</v>
      </c>
      <c r="AU23" s="38">
        <f t="shared" si="30"/>
        <v>0.10636557028309605</v>
      </c>
      <c r="AV23" s="38">
        <f t="shared" si="31"/>
        <v>0.10502413127762816</v>
      </c>
      <c r="AW23" s="39">
        <f t="shared" si="32"/>
        <v>0.10371610622761732</v>
      </c>
    </row>
    <row r="24" spans="1:49" x14ac:dyDescent="0.2">
      <c r="A24" s="17"/>
      <c r="B24" s="9">
        <v>4.5</v>
      </c>
      <c r="C24" s="24">
        <f t="shared" si="4"/>
        <v>1.00485</v>
      </c>
      <c r="D24" s="11">
        <f t="shared" si="33"/>
        <v>1.0260899999999999</v>
      </c>
      <c r="E24" s="11">
        <f t="shared" si="33"/>
        <v>1.0473300000000001</v>
      </c>
      <c r="F24" s="11">
        <f t="shared" si="33"/>
        <v>1.06857</v>
      </c>
      <c r="G24" s="11">
        <f t="shared" si="33"/>
        <v>1.0898100000000002</v>
      </c>
      <c r="H24" s="25">
        <f t="shared" si="6"/>
        <v>1.1110500000000001</v>
      </c>
      <c r="I24" s="27">
        <f t="shared" si="7"/>
        <v>1.1951750000000001</v>
      </c>
      <c r="J24" s="27">
        <f t="shared" si="7"/>
        <v>1.2793000000000001</v>
      </c>
      <c r="K24" s="27">
        <f t="shared" si="7"/>
        <v>1.3634250000000001</v>
      </c>
      <c r="L24" s="27">
        <f t="shared" si="7"/>
        <v>1.4475500000000001</v>
      </c>
      <c r="M24" s="28">
        <f t="shared" si="8"/>
        <v>1.5316750000000001</v>
      </c>
      <c r="N24" s="27">
        <f t="shared" si="9"/>
        <v>1.5529100000000002</v>
      </c>
      <c r="O24" s="27">
        <f t="shared" si="9"/>
        <v>1.5741450000000001</v>
      </c>
      <c r="P24" s="27">
        <f t="shared" si="9"/>
        <v>1.5953800000000002</v>
      </c>
      <c r="Q24" s="27">
        <f t="shared" si="9"/>
        <v>1.6166150000000001</v>
      </c>
      <c r="R24" s="27">
        <f t="shared" si="9"/>
        <v>1.6378500000000003</v>
      </c>
      <c r="S24" s="27">
        <f t="shared" si="9"/>
        <v>1.6590850000000001</v>
      </c>
      <c r="T24" s="27">
        <f t="shared" si="9"/>
        <v>1.68032</v>
      </c>
      <c r="U24" s="27">
        <f t="shared" si="9"/>
        <v>1.7015550000000002</v>
      </c>
      <c r="V24" s="27">
        <f t="shared" si="9"/>
        <v>1.72279</v>
      </c>
      <c r="W24" s="26">
        <f t="shared" si="10"/>
        <v>1.7440250000000002</v>
      </c>
      <c r="Y24" s="15">
        <f t="shared" si="11"/>
        <v>0.19494999999999998</v>
      </c>
      <c r="AA24" s="17"/>
      <c r="AB24" s="9">
        <v>4.5</v>
      </c>
      <c r="AC24" s="37">
        <f t="shared" si="12"/>
        <v>0.19400905607802157</v>
      </c>
      <c r="AD24" s="38">
        <f t="shared" si="13"/>
        <v>0.18999308052899844</v>
      </c>
      <c r="AE24" s="38">
        <f t="shared" si="14"/>
        <v>0.18613999408018481</v>
      </c>
      <c r="AF24" s="38">
        <f t="shared" si="15"/>
        <v>0.1824400834760474</v>
      </c>
      <c r="AG24" s="38">
        <f t="shared" si="16"/>
        <v>0.17888439269230413</v>
      </c>
      <c r="AH24" s="38">
        <f t="shared" si="17"/>
        <v>0.17546465055578053</v>
      </c>
      <c r="AI24" s="38">
        <f t="shared" si="18"/>
        <v>0.16311418829878466</v>
      </c>
      <c r="AJ24" s="38">
        <f t="shared" si="19"/>
        <v>0.15238802470100835</v>
      </c>
      <c r="AK24" s="38">
        <f t="shared" si="20"/>
        <v>0.14298549608522651</v>
      </c>
      <c r="AL24" s="38">
        <f t="shared" si="21"/>
        <v>0.13467583157749299</v>
      </c>
      <c r="AM24" s="38">
        <f t="shared" si="22"/>
        <v>0.12727895930925293</v>
      </c>
      <c r="AN24" s="38">
        <f t="shared" si="23"/>
        <v>0.12553850512908021</v>
      </c>
      <c r="AO24" s="38">
        <f t="shared" si="24"/>
        <v>0.12384500792493701</v>
      </c>
      <c r="AP24" s="38">
        <f t="shared" si="25"/>
        <v>0.1221965926613095</v>
      </c>
      <c r="AQ24" s="38">
        <f t="shared" si="26"/>
        <v>0.12059148282058497</v>
      </c>
      <c r="AR24" s="38">
        <f t="shared" si="27"/>
        <v>0.11902799401654605</v>
      </c>
      <c r="AS24" s="38">
        <f t="shared" si="28"/>
        <v>0.11750452809831924</v>
      </c>
      <c r="AT24" s="38">
        <f t="shared" si="29"/>
        <v>0.1160195677013902</v>
      </c>
      <c r="AU24" s="38">
        <f t="shared" si="30"/>
        <v>0.11457167120663156</v>
      </c>
      <c r="AV24" s="38">
        <f t="shared" si="31"/>
        <v>0.11315946807213878</v>
      </c>
      <c r="AW24" s="39">
        <f t="shared" si="32"/>
        <v>0.11178165450609938</v>
      </c>
    </row>
    <row r="25" spans="1:49" x14ac:dyDescent="0.2">
      <c r="A25" s="17"/>
      <c r="B25" s="9">
        <v>4.75</v>
      </c>
      <c r="C25" s="24">
        <f t="shared" si="4"/>
        <v>1.0044499999999998</v>
      </c>
      <c r="D25" s="11">
        <f t="shared" si="33"/>
        <v>1.0274899999999998</v>
      </c>
      <c r="E25" s="11">
        <f t="shared" si="33"/>
        <v>1.05053</v>
      </c>
      <c r="F25" s="11">
        <f t="shared" si="33"/>
        <v>1.0735699999999999</v>
      </c>
      <c r="G25" s="11">
        <f t="shared" si="33"/>
        <v>1.0966100000000001</v>
      </c>
      <c r="H25" s="25">
        <f t="shared" si="6"/>
        <v>1.11965</v>
      </c>
      <c r="I25" s="27">
        <f t="shared" si="7"/>
        <v>1.2025362500000001</v>
      </c>
      <c r="J25" s="27">
        <f t="shared" si="7"/>
        <v>1.2854224999999999</v>
      </c>
      <c r="K25" s="27">
        <f t="shared" si="7"/>
        <v>1.3683087500000002</v>
      </c>
      <c r="L25" s="27">
        <f t="shared" si="7"/>
        <v>1.451195</v>
      </c>
      <c r="M25" s="28">
        <f t="shared" si="8"/>
        <v>1.5340812500000001</v>
      </c>
      <c r="N25" s="27">
        <f t="shared" si="9"/>
        <v>1.55479375</v>
      </c>
      <c r="O25" s="27">
        <f t="shared" si="9"/>
        <v>1.5755062500000001</v>
      </c>
      <c r="P25" s="27">
        <f t="shared" si="9"/>
        <v>1.59621875</v>
      </c>
      <c r="Q25" s="27">
        <f t="shared" si="9"/>
        <v>1.6169312499999999</v>
      </c>
      <c r="R25" s="27">
        <f t="shared" si="9"/>
        <v>1.6376437500000001</v>
      </c>
      <c r="S25" s="27">
        <f t="shared" si="9"/>
        <v>1.6583562500000002</v>
      </c>
      <c r="T25" s="27">
        <f t="shared" si="9"/>
        <v>1.6790687500000001</v>
      </c>
      <c r="U25" s="27">
        <f t="shared" si="9"/>
        <v>1.69978125</v>
      </c>
      <c r="V25" s="27">
        <f t="shared" si="9"/>
        <v>1.7204937500000002</v>
      </c>
      <c r="W25" s="26">
        <f t="shared" si="10"/>
        <v>1.7412062500000001</v>
      </c>
      <c r="Y25" s="15">
        <f t="shared" si="11"/>
        <v>0.20908749999999998</v>
      </c>
      <c r="AA25" s="17"/>
      <c r="AB25" s="9">
        <v>4.75</v>
      </c>
      <c r="AC25" s="37">
        <f t="shared" si="12"/>
        <v>0.20816118273682116</v>
      </c>
      <c r="AD25" s="38">
        <f t="shared" si="13"/>
        <v>0.20349346465659035</v>
      </c>
      <c r="AE25" s="38">
        <f t="shared" si="14"/>
        <v>0.19903048937203124</v>
      </c>
      <c r="AF25" s="38">
        <f t="shared" si="15"/>
        <v>0.19475907486237506</v>
      </c>
      <c r="AG25" s="38">
        <f t="shared" si="16"/>
        <v>0.19066714693464401</v>
      </c>
      <c r="AH25" s="38">
        <f t="shared" si="17"/>
        <v>0.18674362524003035</v>
      </c>
      <c r="AI25" s="38">
        <f t="shared" si="18"/>
        <v>0.17387209741078488</v>
      </c>
      <c r="AJ25" s="38">
        <f t="shared" si="19"/>
        <v>0.16266052601382036</v>
      </c>
      <c r="AK25" s="38">
        <f t="shared" si="20"/>
        <v>0.1528072520182305</v>
      </c>
      <c r="AL25" s="38">
        <f t="shared" si="21"/>
        <v>0.14407953445264074</v>
      </c>
      <c r="AM25" s="38">
        <f t="shared" si="22"/>
        <v>0.13629493222735103</v>
      </c>
      <c r="AN25" s="38">
        <f t="shared" si="23"/>
        <v>0.13447925166923264</v>
      </c>
      <c r="AO25" s="38">
        <f t="shared" si="24"/>
        <v>0.13271131104684603</v>
      </c>
      <c r="AP25" s="38">
        <f t="shared" si="25"/>
        <v>0.13098925194306857</v>
      </c>
      <c r="AQ25" s="38">
        <f t="shared" si="26"/>
        <v>0.1293113111642811</v>
      </c>
      <c r="AR25" s="38">
        <f t="shared" si="27"/>
        <v>0.12767581471855521</v>
      </c>
      <c r="AS25" s="38">
        <f t="shared" si="28"/>
        <v>0.12608117224510715</v>
      </c>
      <c r="AT25" s="38">
        <f t="shared" si="29"/>
        <v>0.12452587185605114</v>
      </c>
      <c r="AU25" s="38">
        <f t="shared" si="30"/>
        <v>0.12300847535528467</v>
      </c>
      <c r="AV25" s="38">
        <f t="shared" si="31"/>
        <v>0.12152761380272376</v>
      </c>
      <c r="AW25" s="39">
        <f t="shared" si="32"/>
        <v>0.12008198339513196</v>
      </c>
    </row>
    <row r="26" spans="1:49" x14ac:dyDescent="0.2">
      <c r="A26" s="17"/>
      <c r="B26" s="9">
        <v>5</v>
      </c>
      <c r="C26" s="24">
        <f t="shared" si="4"/>
        <v>1.0041</v>
      </c>
      <c r="D26" s="11">
        <f t="shared" si="33"/>
        <v>1.0289600000000001</v>
      </c>
      <c r="E26" s="11">
        <f t="shared" si="33"/>
        <v>1.05382</v>
      </c>
      <c r="F26" s="11">
        <f t="shared" si="33"/>
        <v>1.0786800000000001</v>
      </c>
      <c r="G26" s="11">
        <f t="shared" si="33"/>
        <v>1.10354</v>
      </c>
      <c r="H26" s="25">
        <f t="shared" si="6"/>
        <v>1.1284000000000001</v>
      </c>
      <c r="I26" s="27">
        <f t="shared" si="7"/>
        <v>1.21004</v>
      </c>
      <c r="J26" s="27">
        <f t="shared" si="7"/>
        <v>1.2916799999999999</v>
      </c>
      <c r="K26" s="27">
        <f t="shared" si="7"/>
        <v>1.3733200000000001</v>
      </c>
      <c r="L26" s="27">
        <f t="shared" si="7"/>
        <v>1.45496</v>
      </c>
      <c r="M26" s="28">
        <f t="shared" si="8"/>
        <v>1.5366</v>
      </c>
      <c r="N26" s="27">
        <f t="shared" si="9"/>
        <v>1.5567899999999999</v>
      </c>
      <c r="O26" s="27">
        <f t="shared" si="9"/>
        <v>1.57698</v>
      </c>
      <c r="P26" s="27">
        <f t="shared" si="9"/>
        <v>1.59717</v>
      </c>
      <c r="Q26" s="27">
        <f t="shared" si="9"/>
        <v>1.6173600000000001</v>
      </c>
      <c r="R26" s="27">
        <f t="shared" si="9"/>
        <v>1.6375500000000001</v>
      </c>
      <c r="S26" s="27">
        <f t="shared" si="9"/>
        <v>1.65774</v>
      </c>
      <c r="T26" s="27">
        <f t="shared" si="9"/>
        <v>1.6779300000000001</v>
      </c>
      <c r="U26" s="27">
        <f t="shared" si="9"/>
        <v>1.6981200000000001</v>
      </c>
      <c r="V26" s="27">
        <f t="shared" si="9"/>
        <v>1.7183100000000002</v>
      </c>
      <c r="W26" s="26">
        <f t="shared" si="10"/>
        <v>1.7385000000000002</v>
      </c>
      <c r="Y26" s="15">
        <f t="shared" si="11"/>
        <v>0.22359999999999997</v>
      </c>
      <c r="AA26" s="17"/>
      <c r="AB26" s="9">
        <v>5</v>
      </c>
      <c r="AC26" s="37">
        <f t="shared" si="12"/>
        <v>0.2226869833681904</v>
      </c>
      <c r="AD26" s="38">
        <f t="shared" si="13"/>
        <v>0.21730679521069812</v>
      </c>
      <c r="AE26" s="38">
        <f t="shared" si="14"/>
        <v>0.21218044827389873</v>
      </c>
      <c r="AF26" s="38">
        <f t="shared" si="15"/>
        <v>0.20729039196054433</v>
      </c>
      <c r="AG26" s="38">
        <f t="shared" si="16"/>
        <v>0.20262065715787372</v>
      </c>
      <c r="AH26" s="38">
        <f t="shared" si="17"/>
        <v>0.19815668202764972</v>
      </c>
      <c r="AI26" s="38">
        <f t="shared" si="18"/>
        <v>0.18478727975934678</v>
      </c>
      <c r="AJ26" s="38">
        <f t="shared" si="19"/>
        <v>0.17310789049919484</v>
      </c>
      <c r="AK26" s="38">
        <f t="shared" si="20"/>
        <v>0.16281711472926919</v>
      </c>
      <c r="AL26" s="38">
        <f t="shared" si="21"/>
        <v>0.15368120085775552</v>
      </c>
      <c r="AM26" s="38">
        <f t="shared" si="22"/>
        <v>0.14551607445008458</v>
      </c>
      <c r="AN26" s="38">
        <f t="shared" si="23"/>
        <v>0.14362887736945895</v>
      </c>
      <c r="AO26" s="38">
        <f t="shared" si="24"/>
        <v>0.141790003677916</v>
      </c>
      <c r="AP26" s="38">
        <f t="shared" si="25"/>
        <v>0.13999762079177544</v>
      </c>
      <c r="AQ26" s="38">
        <f t="shared" si="26"/>
        <v>0.13824998763416924</v>
      </c>
      <c r="AR26" s="38">
        <f t="shared" si="27"/>
        <v>0.13654544899392382</v>
      </c>
      <c r="AS26" s="38">
        <f t="shared" si="28"/>
        <v>0.13488243029666894</v>
      </c>
      <c r="AT26" s="38">
        <f t="shared" si="29"/>
        <v>0.13325943275345215</v>
      </c>
      <c r="AU26" s="38">
        <f t="shared" si="30"/>
        <v>0.13167502885544011</v>
      </c>
      <c r="AV26" s="38">
        <f t="shared" si="31"/>
        <v>0.13012785818624109</v>
      </c>
      <c r="AW26" s="39">
        <f t="shared" si="32"/>
        <v>0.12861662352602815</v>
      </c>
    </row>
    <row r="27" spans="1:49" x14ac:dyDescent="0.2">
      <c r="A27" s="17"/>
      <c r="B27" s="9">
        <v>5.25</v>
      </c>
      <c r="C27" s="24">
        <f t="shared" si="4"/>
        <v>1.0038</v>
      </c>
      <c r="D27" s="11">
        <f t="shared" si="33"/>
        <v>1.0305</v>
      </c>
      <c r="E27" s="11">
        <f t="shared" si="33"/>
        <v>1.0571999999999999</v>
      </c>
      <c r="F27" s="11">
        <f t="shared" si="33"/>
        <v>1.0839000000000001</v>
      </c>
      <c r="G27" s="11">
        <f t="shared" si="33"/>
        <v>1.1106</v>
      </c>
      <c r="H27" s="25">
        <f t="shared" si="6"/>
        <v>1.1373</v>
      </c>
      <c r="I27" s="27">
        <f t="shared" si="7"/>
        <v>1.2176862499999999</v>
      </c>
      <c r="J27" s="27">
        <f t="shared" si="7"/>
        <v>1.2980725</v>
      </c>
      <c r="K27" s="27">
        <f t="shared" si="7"/>
        <v>1.3784587500000001</v>
      </c>
      <c r="L27" s="27">
        <f t="shared" si="7"/>
        <v>1.4588450000000002</v>
      </c>
      <c r="M27" s="28">
        <f t="shared" si="8"/>
        <v>1.5392312500000001</v>
      </c>
      <c r="N27" s="27">
        <f t="shared" si="9"/>
        <v>1.55889875</v>
      </c>
      <c r="O27" s="27">
        <f t="shared" si="9"/>
        <v>1.5785662499999999</v>
      </c>
      <c r="P27" s="27">
        <f t="shared" si="9"/>
        <v>1.5982337500000001</v>
      </c>
      <c r="Q27" s="27">
        <f t="shared" si="9"/>
        <v>1.6179012500000001</v>
      </c>
      <c r="R27" s="27">
        <f t="shared" si="9"/>
        <v>1.63756875</v>
      </c>
      <c r="S27" s="27">
        <f t="shared" si="9"/>
        <v>1.65723625</v>
      </c>
      <c r="T27" s="27">
        <f t="shared" si="9"/>
        <v>1.6769037499999999</v>
      </c>
      <c r="U27" s="27">
        <f t="shared" si="9"/>
        <v>1.6965712500000001</v>
      </c>
      <c r="V27" s="27">
        <f t="shared" si="9"/>
        <v>1.71623875</v>
      </c>
      <c r="W27" s="26">
        <f t="shared" si="10"/>
        <v>1.73590625</v>
      </c>
      <c r="Y27" s="15">
        <f t="shared" si="11"/>
        <v>0.23848749999999999</v>
      </c>
      <c r="AA27" s="17"/>
      <c r="AB27" s="9">
        <v>5.25</v>
      </c>
      <c r="AC27" s="37">
        <f t="shared" si="12"/>
        <v>0.23758467822275353</v>
      </c>
      <c r="AD27" s="38">
        <f t="shared" si="13"/>
        <v>0.2314289180009704</v>
      </c>
      <c r="AE27" s="38">
        <f t="shared" si="14"/>
        <v>0.22558409004918653</v>
      </c>
      <c r="AF27" s="38">
        <f t="shared" si="15"/>
        <v>0.22002721653289045</v>
      </c>
      <c r="AG27" s="38">
        <f t="shared" si="16"/>
        <v>0.21473752926346118</v>
      </c>
      <c r="AH27" s="38">
        <f t="shared" si="17"/>
        <v>0.20969621032269409</v>
      </c>
      <c r="AI27" s="38">
        <f t="shared" si="18"/>
        <v>0.1958529957942779</v>
      </c>
      <c r="AJ27" s="38">
        <f t="shared" si="19"/>
        <v>0.18372432972734573</v>
      </c>
      <c r="AK27" s="38">
        <f t="shared" si="20"/>
        <v>0.17301025511282073</v>
      </c>
      <c r="AL27" s="38">
        <f t="shared" si="21"/>
        <v>0.16347692866617081</v>
      </c>
      <c r="AM27" s="38">
        <f t="shared" si="22"/>
        <v>0.15493935690299945</v>
      </c>
      <c r="AN27" s="38">
        <f t="shared" si="23"/>
        <v>0.1529845989035529</v>
      </c>
      <c r="AO27" s="38">
        <f t="shared" si="24"/>
        <v>0.15107854991831987</v>
      </c>
      <c r="AP27" s="38">
        <f t="shared" si="25"/>
        <v>0.14921941174124245</v>
      </c>
      <c r="AQ27" s="38">
        <f t="shared" si="26"/>
        <v>0.1474054736035342</v>
      </c>
      <c r="AR27" s="38">
        <f t="shared" si="27"/>
        <v>0.14563510692299178</v>
      </c>
      <c r="AS27" s="38">
        <f t="shared" si="28"/>
        <v>0.14390676042718714</v>
      </c>
      <c r="AT27" s="38">
        <f t="shared" si="29"/>
        <v>0.14221895561984402</v>
      </c>
      <c r="AU27" s="38">
        <f t="shared" si="30"/>
        <v>0.14057028256255077</v>
      </c>
      <c r="AV27" s="38">
        <f t="shared" si="31"/>
        <v>0.13895939594651385</v>
      </c>
      <c r="AW27" s="39">
        <f t="shared" si="32"/>
        <v>0.1373850114313489</v>
      </c>
    </row>
    <row r="28" spans="1:49" x14ac:dyDescent="0.2">
      <c r="A28" s="17"/>
      <c r="B28" s="9">
        <v>5.5</v>
      </c>
      <c r="C28" s="24">
        <f t="shared" si="4"/>
        <v>1.0035499999999999</v>
      </c>
      <c r="D28" s="11">
        <f t="shared" si="33"/>
        <v>1.0321099999999999</v>
      </c>
      <c r="E28" s="11">
        <f t="shared" si="33"/>
        <v>1.06067</v>
      </c>
      <c r="F28" s="11">
        <f t="shared" si="33"/>
        <v>1.0892299999999999</v>
      </c>
      <c r="G28" s="11">
        <f t="shared" si="33"/>
        <v>1.1177900000000001</v>
      </c>
      <c r="H28" s="25">
        <f t="shared" si="6"/>
        <v>1.14635</v>
      </c>
      <c r="I28" s="27">
        <f t="shared" si="7"/>
        <v>1.2254749999999999</v>
      </c>
      <c r="J28" s="27">
        <f t="shared" si="7"/>
        <v>1.3046</v>
      </c>
      <c r="K28" s="27">
        <f t="shared" si="7"/>
        <v>1.3837250000000001</v>
      </c>
      <c r="L28" s="27">
        <f t="shared" si="7"/>
        <v>1.46285</v>
      </c>
      <c r="M28" s="28">
        <f t="shared" si="8"/>
        <v>1.5419750000000001</v>
      </c>
      <c r="N28" s="27">
        <f t="shared" si="9"/>
        <v>1.5611200000000001</v>
      </c>
      <c r="O28" s="27">
        <f t="shared" si="9"/>
        <v>1.580265</v>
      </c>
      <c r="P28" s="27">
        <f t="shared" si="9"/>
        <v>1.59941</v>
      </c>
      <c r="Q28" s="27">
        <f t="shared" si="9"/>
        <v>1.618555</v>
      </c>
      <c r="R28" s="27">
        <f t="shared" si="9"/>
        <v>1.6377000000000002</v>
      </c>
      <c r="S28" s="27">
        <f t="shared" si="9"/>
        <v>1.6568450000000001</v>
      </c>
      <c r="T28" s="27">
        <f t="shared" si="9"/>
        <v>1.6759900000000001</v>
      </c>
      <c r="U28" s="27">
        <f t="shared" si="9"/>
        <v>1.6951350000000001</v>
      </c>
      <c r="V28" s="27">
        <f t="shared" si="9"/>
        <v>1.71428</v>
      </c>
      <c r="W28" s="26">
        <f t="shared" si="10"/>
        <v>1.733425</v>
      </c>
      <c r="Y28" s="15">
        <f t="shared" si="11"/>
        <v>0.25374999999999998</v>
      </c>
      <c r="AA28" s="17"/>
      <c r="AB28" s="9">
        <v>5.5</v>
      </c>
      <c r="AC28" s="37">
        <f t="shared" si="12"/>
        <v>0.25285237407204425</v>
      </c>
      <c r="AD28" s="38">
        <f t="shared" si="13"/>
        <v>0.24585557740938466</v>
      </c>
      <c r="AE28" s="38">
        <f t="shared" si="14"/>
        <v>0.2392355775123271</v>
      </c>
      <c r="AF28" s="38">
        <f t="shared" si="15"/>
        <v>0.23296273514317453</v>
      </c>
      <c r="AG28" s="38">
        <f t="shared" si="16"/>
        <v>0.22701044024369513</v>
      </c>
      <c r="AH28" s="38">
        <f t="shared" si="17"/>
        <v>0.22135473459240196</v>
      </c>
      <c r="AI28" s="38">
        <f t="shared" si="18"/>
        <v>0.20706256757583794</v>
      </c>
      <c r="AJ28" s="38">
        <f t="shared" si="19"/>
        <v>0.19450406254790739</v>
      </c>
      <c r="AK28" s="38">
        <f t="shared" si="20"/>
        <v>0.1833818135829012</v>
      </c>
      <c r="AL28" s="38">
        <f t="shared" si="21"/>
        <v>0.17346276104863792</v>
      </c>
      <c r="AM28" s="38">
        <f t="shared" si="22"/>
        <v>0.16456168225814294</v>
      </c>
      <c r="AN28" s="38">
        <f t="shared" si="23"/>
        <v>0.16254355847084143</v>
      </c>
      <c r="AO28" s="38">
        <f t="shared" si="24"/>
        <v>0.16057433405156729</v>
      </c>
      <c r="AP28" s="38">
        <f t="shared" si="25"/>
        <v>0.15865225301830049</v>
      </c>
      <c r="AQ28" s="38">
        <f t="shared" si="26"/>
        <v>0.15677564247121659</v>
      </c>
      <c r="AR28" s="38">
        <f t="shared" si="27"/>
        <v>0.15494290773645963</v>
      </c>
      <c r="AS28" s="38">
        <f t="shared" si="28"/>
        <v>0.1531525278466</v>
      </c>
      <c r="AT28" s="38">
        <f t="shared" si="29"/>
        <v>0.15140305133085516</v>
      </c>
      <c r="AU28" s="38">
        <f t="shared" si="30"/>
        <v>0.1496930922905845</v>
      </c>
      <c r="AV28" s="38">
        <f t="shared" si="31"/>
        <v>0.14802132673775578</v>
      </c>
      <c r="AW28" s="39">
        <f t="shared" si="32"/>
        <v>0.14638648917605318</v>
      </c>
    </row>
    <row r="29" spans="1:49" x14ac:dyDescent="0.2">
      <c r="A29" s="17"/>
      <c r="B29" s="9">
        <v>5.75</v>
      </c>
      <c r="C29" s="24">
        <f t="shared" si="4"/>
        <v>1.00335</v>
      </c>
      <c r="D29" s="11">
        <f t="shared" si="33"/>
        <v>1.03379</v>
      </c>
      <c r="E29" s="11">
        <f t="shared" si="33"/>
        <v>1.06423</v>
      </c>
      <c r="F29" s="11">
        <f t="shared" si="33"/>
        <v>1.09467</v>
      </c>
      <c r="G29" s="11">
        <f t="shared" si="33"/>
        <v>1.1251100000000001</v>
      </c>
      <c r="H29" s="25">
        <f t="shared" si="6"/>
        <v>1.1555500000000001</v>
      </c>
      <c r="I29" s="27">
        <f t="shared" si="7"/>
        <v>1.23340625</v>
      </c>
      <c r="J29" s="27">
        <f t="shared" si="7"/>
        <v>1.3112625</v>
      </c>
      <c r="K29" s="27">
        <f t="shared" si="7"/>
        <v>1.3891187500000002</v>
      </c>
      <c r="L29" s="27">
        <f t="shared" si="7"/>
        <v>1.4669750000000001</v>
      </c>
      <c r="M29" s="28">
        <f t="shared" si="8"/>
        <v>1.5448312500000001</v>
      </c>
      <c r="N29" s="27">
        <f t="shared" si="9"/>
        <v>1.5634537500000001</v>
      </c>
      <c r="O29" s="27">
        <f t="shared" si="9"/>
        <v>1.5820762500000001</v>
      </c>
      <c r="P29" s="27">
        <f t="shared" si="9"/>
        <v>1.6006987500000001</v>
      </c>
      <c r="Q29" s="27">
        <f t="shared" si="9"/>
        <v>1.61932125</v>
      </c>
      <c r="R29" s="27">
        <f t="shared" si="9"/>
        <v>1.63794375</v>
      </c>
      <c r="S29" s="27">
        <f t="shared" si="9"/>
        <v>1.65656625</v>
      </c>
      <c r="T29" s="27">
        <f t="shared" si="9"/>
        <v>1.67518875</v>
      </c>
      <c r="U29" s="27">
        <f t="shared" si="9"/>
        <v>1.69381125</v>
      </c>
      <c r="V29" s="27">
        <f t="shared" si="9"/>
        <v>1.71243375</v>
      </c>
      <c r="W29" s="26">
        <f t="shared" si="10"/>
        <v>1.73105625</v>
      </c>
      <c r="Y29" s="15">
        <f t="shared" si="11"/>
        <v>0.2693875</v>
      </c>
      <c r="AA29" s="17"/>
      <c r="AB29" s="9">
        <v>5.75</v>
      </c>
      <c r="AC29" s="37">
        <f t="shared" si="12"/>
        <v>0.26848806498230926</v>
      </c>
      <c r="AD29" s="38">
        <f t="shared" si="13"/>
        <v>0.26058242002727827</v>
      </c>
      <c r="AE29" s="38">
        <f t="shared" si="14"/>
        <v>0.25312902286159944</v>
      </c>
      <c r="AF29" s="38">
        <f t="shared" si="15"/>
        <v>0.24609014588871531</v>
      </c>
      <c r="AG29" s="38">
        <f t="shared" si="16"/>
        <v>0.23943214441254632</v>
      </c>
      <c r="AH29" s="38">
        <f t="shared" si="17"/>
        <v>0.23312491886980224</v>
      </c>
      <c r="AI29" s="38">
        <f t="shared" si="18"/>
        <v>0.21840938458030351</v>
      </c>
      <c r="AJ29" s="38">
        <f t="shared" si="19"/>
        <v>0.20544132086443409</v>
      </c>
      <c r="AK29" s="38">
        <f t="shared" si="20"/>
        <v>0.19392690509720639</v>
      </c>
      <c r="AL29" s="38">
        <f t="shared" si="21"/>
        <v>0.18363469043439729</v>
      </c>
      <c r="AM29" s="38">
        <f t="shared" si="22"/>
        <v>0.17437988777091348</v>
      </c>
      <c r="AN29" s="38">
        <f t="shared" si="23"/>
        <v>0.17230282635479302</v>
      </c>
      <c r="AO29" s="38">
        <f t="shared" si="24"/>
        <v>0.17027466280465306</v>
      </c>
      <c r="AP29" s="38">
        <f t="shared" si="25"/>
        <v>0.16829369048985637</v>
      </c>
      <c r="AQ29" s="38">
        <f t="shared" si="26"/>
        <v>0.16635828128606353</v>
      </c>
      <c r="AR29" s="38">
        <f t="shared" si="27"/>
        <v>0.16446688111237032</v>
      </c>
      <c r="AS29" s="38">
        <f t="shared" si="28"/>
        <v>0.16261800576946439</v>
      </c>
      <c r="AT29" s="38">
        <f t="shared" si="29"/>
        <v>0.16081023705537659</v>
      </c>
      <c r="AU29" s="38">
        <f t="shared" si="30"/>
        <v>0.15904221913746291</v>
      </c>
      <c r="AV29" s="38">
        <f t="shared" si="31"/>
        <v>0.15731265516111206</v>
      </c>
      <c r="AW29" s="39">
        <f t="shared" si="32"/>
        <v>0.15562030407735161</v>
      </c>
    </row>
    <row r="30" spans="1:49" x14ac:dyDescent="0.2">
      <c r="A30" s="17"/>
      <c r="B30" s="9">
        <v>6</v>
      </c>
      <c r="C30" s="24">
        <f t="shared" si="4"/>
        <v>1.0031999999999999</v>
      </c>
      <c r="D30" s="11">
        <f t="shared" si="33"/>
        <v>1.0355399999999999</v>
      </c>
      <c r="E30" s="11">
        <f t="shared" si="33"/>
        <v>1.0678799999999999</v>
      </c>
      <c r="F30" s="11">
        <f t="shared" si="33"/>
        <v>1.10022</v>
      </c>
      <c r="G30" s="11">
        <f t="shared" si="33"/>
        <v>1.13256</v>
      </c>
      <c r="H30" s="25">
        <f t="shared" si="6"/>
        <v>1.1649</v>
      </c>
      <c r="I30" s="27">
        <f t="shared" si="7"/>
        <v>1.2414800000000001</v>
      </c>
      <c r="J30" s="27">
        <f t="shared" si="7"/>
        <v>1.31806</v>
      </c>
      <c r="K30" s="27">
        <f t="shared" si="7"/>
        <v>1.3946400000000001</v>
      </c>
      <c r="L30" s="27">
        <f t="shared" si="7"/>
        <v>1.4712200000000002</v>
      </c>
      <c r="M30" s="28">
        <f t="shared" si="8"/>
        <v>1.5478000000000001</v>
      </c>
      <c r="N30" s="27">
        <f t="shared" si="9"/>
        <v>1.5659000000000001</v>
      </c>
      <c r="O30" s="27">
        <f t="shared" si="9"/>
        <v>1.5840000000000001</v>
      </c>
      <c r="P30" s="27">
        <f t="shared" si="9"/>
        <v>1.6021000000000001</v>
      </c>
      <c r="Q30" s="27">
        <f t="shared" si="9"/>
        <v>1.6202000000000001</v>
      </c>
      <c r="R30" s="27">
        <f t="shared" si="9"/>
        <v>1.6383000000000001</v>
      </c>
      <c r="S30" s="27">
        <f t="shared" si="9"/>
        <v>1.6564000000000001</v>
      </c>
      <c r="T30" s="27">
        <f t="shared" si="9"/>
        <v>1.6745000000000001</v>
      </c>
      <c r="U30" s="27">
        <f t="shared" si="9"/>
        <v>1.6926000000000001</v>
      </c>
      <c r="V30" s="27">
        <f t="shared" si="9"/>
        <v>1.7107000000000001</v>
      </c>
      <c r="W30" s="26">
        <f t="shared" si="10"/>
        <v>1.7288000000000001</v>
      </c>
      <c r="Y30" s="15">
        <f t="shared" si="11"/>
        <v>0.28540000000000004</v>
      </c>
      <c r="AA30" s="17"/>
      <c r="AB30" s="9">
        <v>6</v>
      </c>
      <c r="AC30" s="37">
        <f t="shared" si="12"/>
        <v>0.28448963317384379</v>
      </c>
      <c r="AD30" s="38">
        <f t="shared" si="13"/>
        <v>0.27560499835834451</v>
      </c>
      <c r="AE30" s="38">
        <f t="shared" si="14"/>
        <v>0.26725849346368513</v>
      </c>
      <c r="AF30" s="38">
        <f t="shared" si="15"/>
        <v>0.25940266492156117</v>
      </c>
      <c r="AG30" s="38">
        <f t="shared" si="16"/>
        <v>0.25199547926820659</v>
      </c>
      <c r="AH30" s="38">
        <f t="shared" si="17"/>
        <v>0.24499957077860762</v>
      </c>
      <c r="AI30" s="38">
        <f t="shared" si="18"/>
        <v>0.22988690917292265</v>
      </c>
      <c r="AJ30" s="38">
        <f t="shared" si="19"/>
        <v>0.21653035521903408</v>
      </c>
      <c r="AK30" s="38">
        <f t="shared" si="20"/>
        <v>0.20464062410371137</v>
      </c>
      <c r="AL30" s="38">
        <f t="shared" si="21"/>
        <v>0.19398866247060262</v>
      </c>
      <c r="AM30" s="38">
        <f t="shared" si="22"/>
        <v>0.18439074815867684</v>
      </c>
      <c r="AN30" s="38">
        <f t="shared" si="23"/>
        <v>0.18225940353790154</v>
      </c>
      <c r="AO30" s="38">
        <f t="shared" si="24"/>
        <v>0.18017676767676769</v>
      </c>
      <c r="AP30" s="38">
        <f t="shared" si="25"/>
        <v>0.17814118968853382</v>
      </c>
      <c r="AQ30" s="38">
        <f t="shared" si="26"/>
        <v>0.17615109245772129</v>
      </c>
      <c r="AR30" s="38">
        <f t="shared" si="27"/>
        <v>0.17420496856497591</v>
      </c>
      <c r="AS30" s="38">
        <f t="shared" si="28"/>
        <v>0.17230137647911134</v>
      </c>
      <c r="AT30" s="38">
        <f t="shared" si="29"/>
        <v>0.17043893699611826</v>
      </c>
      <c r="AU30" s="38">
        <f t="shared" si="30"/>
        <v>0.16861632990665251</v>
      </c>
      <c r="AV30" s="38">
        <f t="shared" si="31"/>
        <v>0.16683229087508039</v>
      </c>
      <c r="AW30" s="39">
        <f t="shared" si="32"/>
        <v>0.1650856085145766</v>
      </c>
    </row>
    <row r="31" spans="1:49" x14ac:dyDescent="0.2">
      <c r="A31" s="17"/>
      <c r="B31" s="9">
        <v>6.25</v>
      </c>
      <c r="C31" s="24">
        <f t="shared" si="4"/>
        <v>1.0030999999999999</v>
      </c>
      <c r="D31" s="11">
        <f t="shared" si="33"/>
        <v>1.0373599999999998</v>
      </c>
      <c r="E31" s="11">
        <f t="shared" si="33"/>
        <v>1.0716199999999998</v>
      </c>
      <c r="F31" s="11">
        <f t="shared" si="33"/>
        <v>1.10588</v>
      </c>
      <c r="G31" s="11">
        <f t="shared" si="33"/>
        <v>1.1401399999999999</v>
      </c>
      <c r="H31" s="25">
        <f t="shared" si="6"/>
        <v>1.1743999999999999</v>
      </c>
      <c r="I31" s="27">
        <f t="shared" si="7"/>
        <v>1.24969625</v>
      </c>
      <c r="J31" s="27">
        <f t="shared" si="7"/>
        <v>1.3249925</v>
      </c>
      <c r="K31" s="27">
        <f t="shared" si="7"/>
        <v>1.4002887500000001</v>
      </c>
      <c r="L31" s="27">
        <f t="shared" si="7"/>
        <v>1.4755849999999999</v>
      </c>
      <c r="M31" s="28">
        <f t="shared" si="8"/>
        <v>1.55088125</v>
      </c>
      <c r="N31" s="27">
        <f t="shared" si="9"/>
        <v>1.56845875</v>
      </c>
      <c r="O31" s="27">
        <f t="shared" si="9"/>
        <v>1.58603625</v>
      </c>
      <c r="P31" s="27">
        <f t="shared" si="9"/>
        <v>1.6036137500000001</v>
      </c>
      <c r="Q31" s="27">
        <f t="shared" si="9"/>
        <v>1.6211912499999999</v>
      </c>
      <c r="R31" s="27">
        <f t="shared" si="9"/>
        <v>1.6387687500000001</v>
      </c>
      <c r="S31" s="27">
        <f t="shared" si="9"/>
        <v>1.6563462499999999</v>
      </c>
      <c r="T31" s="27">
        <f t="shared" si="9"/>
        <v>1.6739237499999999</v>
      </c>
      <c r="U31" s="27">
        <f t="shared" si="9"/>
        <v>1.69150125</v>
      </c>
      <c r="V31" s="27">
        <f t="shared" si="9"/>
        <v>1.70907875</v>
      </c>
      <c r="W31" s="26">
        <f t="shared" si="10"/>
        <v>1.72665625</v>
      </c>
      <c r="Y31" s="15">
        <f t="shared" si="11"/>
        <v>0.30178749999999999</v>
      </c>
      <c r="AA31" s="17"/>
      <c r="AB31" s="9">
        <v>6.25</v>
      </c>
      <c r="AC31" s="37">
        <f t="shared" si="12"/>
        <v>0.3008548499651082</v>
      </c>
      <c r="AD31" s="38">
        <f t="shared" si="13"/>
        <v>0.29091877458163035</v>
      </c>
      <c r="AE31" s="38">
        <f t="shared" si="14"/>
        <v>0.28161801758085891</v>
      </c>
      <c r="AF31" s="38">
        <f t="shared" si="15"/>
        <v>0.27289353275219735</v>
      </c>
      <c r="AG31" s="38">
        <f t="shared" si="16"/>
        <v>0.26469337098952761</v>
      </c>
      <c r="AH31" s="38">
        <f t="shared" si="17"/>
        <v>0.25697164509536785</v>
      </c>
      <c r="AI31" s="38">
        <f t="shared" si="18"/>
        <v>0.24148868174966517</v>
      </c>
      <c r="AJ31" s="38">
        <f t="shared" si="19"/>
        <v>0.22776544018173686</v>
      </c>
      <c r="AK31" s="38">
        <f t="shared" si="20"/>
        <v>0.21551804940231076</v>
      </c>
      <c r="AL31" s="38">
        <f t="shared" si="21"/>
        <v>0.20452057997336651</v>
      </c>
      <c r="AM31" s="38">
        <f t="shared" si="22"/>
        <v>0.19459097851624679</v>
      </c>
      <c r="AN31" s="38">
        <f t="shared" si="23"/>
        <v>0.19241022436834884</v>
      </c>
      <c r="AO31" s="38">
        <f t="shared" si="24"/>
        <v>0.19027780733258776</v>
      </c>
      <c r="AP31" s="38">
        <f t="shared" si="25"/>
        <v>0.18819213791350939</v>
      </c>
      <c r="AQ31" s="38">
        <f t="shared" si="26"/>
        <v>0.18615169555103386</v>
      </c>
      <c r="AR31" s="38">
        <f t="shared" si="27"/>
        <v>0.18415502492343716</v>
      </c>
      <c r="AS31" s="38">
        <f t="shared" si="28"/>
        <v>0.18220073248573479</v>
      </c>
      <c r="AT31" s="38">
        <f t="shared" si="29"/>
        <v>0.18028748322616248</v>
      </c>
      <c r="AU31" s="38">
        <f t="shared" si="30"/>
        <v>0.17841399762489091</v>
      </c>
      <c r="AV31" s="38">
        <f t="shared" si="31"/>
        <v>0.17657904880041367</v>
      </c>
      <c r="AW31" s="39">
        <f t="shared" si="32"/>
        <v>0.17478145983023546</v>
      </c>
    </row>
    <row r="32" spans="1:49" x14ac:dyDescent="0.2">
      <c r="A32" s="17"/>
      <c r="B32" s="9">
        <v>6.5</v>
      </c>
      <c r="C32" s="24">
        <f t="shared" si="4"/>
        <v>1.00305</v>
      </c>
      <c r="D32" s="11">
        <f t="shared" si="33"/>
        <v>1.03925</v>
      </c>
      <c r="E32" s="11">
        <f t="shared" si="33"/>
        <v>1.07545</v>
      </c>
      <c r="F32" s="11">
        <f t="shared" si="33"/>
        <v>1.11165</v>
      </c>
      <c r="G32" s="11">
        <f t="shared" si="33"/>
        <v>1.14785</v>
      </c>
      <c r="H32" s="25">
        <f t="shared" si="6"/>
        <v>1.18405</v>
      </c>
      <c r="I32" s="27">
        <f t="shared" si="7"/>
        <v>1.2580550000000001</v>
      </c>
      <c r="J32" s="27">
        <f t="shared" si="7"/>
        <v>1.33206</v>
      </c>
      <c r="K32" s="27">
        <f t="shared" si="7"/>
        <v>1.4060650000000001</v>
      </c>
      <c r="L32" s="27">
        <f t="shared" si="7"/>
        <v>1.48007</v>
      </c>
      <c r="M32" s="28">
        <f t="shared" si="8"/>
        <v>1.5540750000000001</v>
      </c>
      <c r="N32" s="27">
        <f t="shared" si="9"/>
        <v>1.5711300000000001</v>
      </c>
      <c r="O32" s="27">
        <f t="shared" si="9"/>
        <v>1.5881850000000002</v>
      </c>
      <c r="P32" s="27">
        <f t="shared" si="9"/>
        <v>1.60524</v>
      </c>
      <c r="Q32" s="27">
        <f t="shared" si="9"/>
        <v>1.622295</v>
      </c>
      <c r="R32" s="27">
        <f t="shared" si="9"/>
        <v>1.6393500000000001</v>
      </c>
      <c r="S32" s="27">
        <f t="shared" si="9"/>
        <v>1.6564050000000001</v>
      </c>
      <c r="T32" s="27">
        <f t="shared" si="9"/>
        <v>1.6734600000000002</v>
      </c>
      <c r="U32" s="27">
        <f t="shared" si="9"/>
        <v>1.690515</v>
      </c>
      <c r="V32" s="27">
        <f t="shared" si="9"/>
        <v>1.70757</v>
      </c>
      <c r="W32" s="26">
        <f t="shared" si="10"/>
        <v>1.7246250000000001</v>
      </c>
      <c r="Y32" s="15">
        <f t="shared" si="11"/>
        <v>0.31855</v>
      </c>
      <c r="AA32" s="17"/>
      <c r="AB32" s="9">
        <v>6.5</v>
      </c>
      <c r="AC32" s="37">
        <f t="shared" si="12"/>
        <v>0.31758137680075771</v>
      </c>
      <c r="AD32" s="38">
        <f t="shared" si="13"/>
        <v>0.30651912436853501</v>
      </c>
      <c r="AE32" s="38">
        <f t="shared" si="14"/>
        <v>0.29620159003207958</v>
      </c>
      <c r="AF32" s="38">
        <f t="shared" si="15"/>
        <v>0.28655602033013988</v>
      </c>
      <c r="AG32" s="38">
        <f t="shared" si="16"/>
        <v>0.27751883956963019</v>
      </c>
      <c r="AH32" s="38">
        <f t="shared" si="17"/>
        <v>0.26903424686457494</v>
      </c>
      <c r="AI32" s="38">
        <f t="shared" si="18"/>
        <v>0.25320832555015477</v>
      </c>
      <c r="AJ32" s="38">
        <f t="shared" si="19"/>
        <v>0.23914087953996066</v>
      </c>
      <c r="AK32" s="38">
        <f t="shared" si="20"/>
        <v>0.22655424891452386</v>
      </c>
      <c r="AL32" s="38">
        <f t="shared" si="21"/>
        <v>0.21522630686386454</v>
      </c>
      <c r="AM32" s="38">
        <f t="shared" si="22"/>
        <v>0.20497723726332384</v>
      </c>
      <c r="AN32" s="38">
        <f t="shared" si="23"/>
        <v>0.20275215927389839</v>
      </c>
      <c r="AO32" s="38">
        <f t="shared" si="24"/>
        <v>0.20057487005607028</v>
      </c>
      <c r="AP32" s="38">
        <f t="shared" si="25"/>
        <v>0.19844384640303009</v>
      </c>
      <c r="AQ32" s="38">
        <f t="shared" si="26"/>
        <v>0.19635762916115748</v>
      </c>
      <c r="AR32" s="38">
        <f t="shared" si="27"/>
        <v>0.19431481989813035</v>
      </c>
      <c r="AS32" s="38">
        <f t="shared" si="28"/>
        <v>0.19231407777687218</v>
      </c>
      <c r="AT32" s="38">
        <f t="shared" si="29"/>
        <v>0.19035411662065418</v>
      </c>
      <c r="AU32" s="38">
        <f t="shared" si="30"/>
        <v>0.18843370215585192</v>
      </c>
      <c r="AV32" s="38">
        <f t="shared" si="31"/>
        <v>0.18655164941993593</v>
      </c>
      <c r="AW32" s="39">
        <f t="shared" si="32"/>
        <v>0.18470682032325866</v>
      </c>
    </row>
    <row r="33" spans="1:49" x14ac:dyDescent="0.2">
      <c r="A33" s="17"/>
      <c r="B33" s="9">
        <v>6.75</v>
      </c>
      <c r="C33" s="24">
        <f t="shared" si="4"/>
        <v>1.00305</v>
      </c>
      <c r="D33" s="11">
        <f t="shared" si="33"/>
        <v>1.04121</v>
      </c>
      <c r="E33" s="11">
        <f t="shared" si="33"/>
        <v>1.0793699999999999</v>
      </c>
      <c r="F33" s="11">
        <f t="shared" si="33"/>
        <v>1.1175300000000001</v>
      </c>
      <c r="G33" s="11">
        <f t="shared" si="33"/>
        <v>1.1556900000000001</v>
      </c>
      <c r="H33" s="25">
        <f t="shared" si="6"/>
        <v>1.1938500000000001</v>
      </c>
      <c r="I33" s="27">
        <f t="shared" si="7"/>
        <v>1.2665562500000001</v>
      </c>
      <c r="J33" s="27">
        <f t="shared" si="7"/>
        <v>1.3392625</v>
      </c>
      <c r="K33" s="27">
        <f t="shared" si="7"/>
        <v>1.4119687500000002</v>
      </c>
      <c r="L33" s="27">
        <f t="shared" si="7"/>
        <v>1.4846750000000002</v>
      </c>
      <c r="M33" s="28">
        <f t="shared" si="8"/>
        <v>1.5573812500000002</v>
      </c>
      <c r="N33" s="27">
        <f t="shared" si="9"/>
        <v>1.5739137500000002</v>
      </c>
      <c r="O33" s="27">
        <f t="shared" si="9"/>
        <v>1.5904462500000001</v>
      </c>
      <c r="P33" s="27">
        <f t="shared" si="9"/>
        <v>1.6069787500000001</v>
      </c>
      <c r="Q33" s="27">
        <f t="shared" si="9"/>
        <v>1.6235112500000002</v>
      </c>
      <c r="R33" s="27">
        <f t="shared" si="9"/>
        <v>1.6400437500000002</v>
      </c>
      <c r="S33" s="27">
        <f t="shared" si="9"/>
        <v>1.6565762500000001</v>
      </c>
      <c r="T33" s="27">
        <f t="shared" si="9"/>
        <v>1.6731087500000001</v>
      </c>
      <c r="U33" s="27">
        <f t="shared" si="9"/>
        <v>1.6896412500000002</v>
      </c>
      <c r="V33" s="27">
        <f t="shared" si="9"/>
        <v>1.70617375</v>
      </c>
      <c r="W33" s="26">
        <f t="shared" si="10"/>
        <v>1.7227062500000001</v>
      </c>
      <c r="Y33" s="15">
        <f t="shared" si="11"/>
        <v>0.33568749999999997</v>
      </c>
      <c r="AA33" s="17"/>
      <c r="AB33" s="9">
        <v>6.75</v>
      </c>
      <c r="AC33" s="37">
        <f t="shared" si="12"/>
        <v>0.33466676636259407</v>
      </c>
      <c r="AD33" s="38">
        <f t="shared" si="13"/>
        <v>0.32240134074778382</v>
      </c>
      <c r="AE33" s="38">
        <f t="shared" si="14"/>
        <v>0.31100317777963071</v>
      </c>
      <c r="AF33" s="38">
        <f t="shared" si="15"/>
        <v>0.30038343489660224</v>
      </c>
      <c r="AG33" s="38">
        <f t="shared" si="16"/>
        <v>0.29046500359092831</v>
      </c>
      <c r="AH33" s="38">
        <f t="shared" si="17"/>
        <v>0.2811806340830087</v>
      </c>
      <c r="AI33" s="38">
        <f t="shared" si="18"/>
        <v>0.26503955114508332</v>
      </c>
      <c r="AJ33" s="38">
        <f t="shared" si="19"/>
        <v>0.25065101128419559</v>
      </c>
      <c r="AK33" s="38">
        <f t="shared" si="20"/>
        <v>0.23774428435473513</v>
      </c>
      <c r="AL33" s="38">
        <f t="shared" si="21"/>
        <v>0.2261016720831158</v>
      </c>
      <c r="AM33" s="38">
        <f t="shared" si="22"/>
        <v>0.21554612911899379</v>
      </c>
      <c r="AN33" s="38">
        <f t="shared" si="23"/>
        <v>0.21328201751843132</v>
      </c>
      <c r="AO33" s="38">
        <f t="shared" si="24"/>
        <v>0.21106497626059351</v>
      </c>
      <c r="AP33" s="38">
        <f t="shared" si="25"/>
        <v>0.20889355257497957</v>
      </c>
      <c r="AQ33" s="38">
        <f t="shared" si="26"/>
        <v>0.20676635286635675</v>
      </c>
      <c r="AR33" s="38">
        <f t="shared" si="27"/>
        <v>0.20468203973217172</v>
      </c>
      <c r="AS33" s="38">
        <f t="shared" si="28"/>
        <v>0.20263932915855817</v>
      </c>
      <c r="AT33" s="38">
        <f t="shared" si="29"/>
        <v>0.2006369878825868</v>
      </c>
      <c r="AU33" s="38">
        <f t="shared" si="30"/>
        <v>0.19867383090937199</v>
      </c>
      <c r="AV33" s="38">
        <f t="shared" si="31"/>
        <v>0.19674871917353082</v>
      </c>
      <c r="AW33" s="39">
        <f t="shared" si="32"/>
        <v>0.19486055733529728</v>
      </c>
    </row>
    <row r="34" spans="1:49" x14ac:dyDescent="0.2">
      <c r="A34" s="17"/>
      <c r="B34" s="9">
        <v>7</v>
      </c>
      <c r="C34" s="24">
        <f t="shared" si="4"/>
        <v>1.0030999999999999</v>
      </c>
      <c r="D34" s="11">
        <f t="shared" si="33"/>
        <v>1.0432399999999999</v>
      </c>
      <c r="E34" s="11">
        <f t="shared" si="33"/>
        <v>1.08338</v>
      </c>
      <c r="F34" s="11">
        <f t="shared" si="33"/>
        <v>1.1235199999999999</v>
      </c>
      <c r="G34" s="11">
        <f t="shared" si="33"/>
        <v>1.1636599999999999</v>
      </c>
      <c r="H34" s="25">
        <f t="shared" si="6"/>
        <v>1.2038</v>
      </c>
      <c r="I34" s="27">
        <f t="shared" si="7"/>
        <v>1.2751999999999999</v>
      </c>
      <c r="J34" s="27">
        <f t="shared" si="7"/>
        <v>1.3466</v>
      </c>
      <c r="K34" s="27">
        <f t="shared" si="7"/>
        <v>1.4179999999999999</v>
      </c>
      <c r="L34" s="27">
        <f t="shared" si="7"/>
        <v>1.4894000000000001</v>
      </c>
      <c r="M34" s="28">
        <f t="shared" si="8"/>
        <v>1.5608</v>
      </c>
      <c r="N34" s="27">
        <f t="shared" si="9"/>
        <v>1.57681</v>
      </c>
      <c r="O34" s="27">
        <f t="shared" si="9"/>
        <v>1.5928199999999999</v>
      </c>
      <c r="P34" s="27">
        <f t="shared" si="9"/>
        <v>1.60883</v>
      </c>
      <c r="Q34" s="27">
        <f t="shared" si="9"/>
        <v>1.6248400000000001</v>
      </c>
      <c r="R34" s="27">
        <f t="shared" si="9"/>
        <v>1.6408499999999999</v>
      </c>
      <c r="S34" s="27">
        <f t="shared" si="9"/>
        <v>1.65686</v>
      </c>
      <c r="T34" s="27">
        <f t="shared" si="9"/>
        <v>1.6728700000000001</v>
      </c>
      <c r="U34" s="27">
        <f t="shared" si="9"/>
        <v>1.6888800000000002</v>
      </c>
      <c r="V34" s="27">
        <f t="shared" si="9"/>
        <v>1.70489</v>
      </c>
      <c r="W34" s="26">
        <f t="shared" si="10"/>
        <v>1.7209000000000001</v>
      </c>
      <c r="Y34" s="15">
        <f t="shared" si="11"/>
        <v>0.35320000000000001</v>
      </c>
      <c r="AA34" s="17"/>
      <c r="AB34" s="9">
        <v>7</v>
      </c>
      <c r="AC34" s="37">
        <f t="shared" si="12"/>
        <v>0.35210846376233679</v>
      </c>
      <c r="AD34" s="38">
        <f t="shared" si="13"/>
        <v>0.3385606380123462</v>
      </c>
      <c r="AE34" s="38">
        <f t="shared" si="14"/>
        <v>0.32601672543336596</v>
      </c>
      <c r="AF34" s="38">
        <f t="shared" si="15"/>
        <v>0.31436912560524072</v>
      </c>
      <c r="AG34" s="38">
        <f t="shared" si="16"/>
        <v>0.30352508464671812</v>
      </c>
      <c r="AH34" s="38">
        <f t="shared" si="17"/>
        <v>0.29340421997009469</v>
      </c>
      <c r="AI34" s="38">
        <f t="shared" si="18"/>
        <v>0.27697616060225849</v>
      </c>
      <c r="AJ34" s="38">
        <f t="shared" si="19"/>
        <v>0.26229021238675182</v>
      </c>
      <c r="AK34" s="38">
        <f t="shared" si="20"/>
        <v>0.24908321579689707</v>
      </c>
      <c r="AL34" s="38">
        <f t="shared" si="21"/>
        <v>0.23714247347925338</v>
      </c>
      <c r="AM34" s="38">
        <f t="shared" si="22"/>
        <v>0.22629420809841108</v>
      </c>
      <c r="AN34" s="38">
        <f t="shared" si="23"/>
        <v>0.22399654999651195</v>
      </c>
      <c r="AO34" s="38">
        <f t="shared" si="24"/>
        <v>0.22174508105121735</v>
      </c>
      <c r="AP34" s="38">
        <f t="shared" si="25"/>
        <v>0.21953842233175663</v>
      </c>
      <c r="AQ34" s="38">
        <f t="shared" si="26"/>
        <v>0.21737524925531129</v>
      </c>
      <c r="AR34" s="38">
        <f t="shared" si="27"/>
        <v>0.21525428893561266</v>
      </c>
      <c r="AS34" s="38">
        <f t="shared" si="28"/>
        <v>0.21317431768526007</v>
      </c>
      <c r="AT34" s="38">
        <f t="shared" si="29"/>
        <v>0.21113415866146204</v>
      </c>
      <c r="AU34" s="38">
        <f t="shared" si="30"/>
        <v>0.20913267964568233</v>
      </c>
      <c r="AV34" s="38">
        <f t="shared" si="31"/>
        <v>0.20716879094838964</v>
      </c>
      <c r="AW34" s="39">
        <f t="shared" si="32"/>
        <v>0.20524144343076298</v>
      </c>
    </row>
    <row r="35" spans="1:49" x14ac:dyDescent="0.2">
      <c r="A35" s="17"/>
      <c r="B35" s="9">
        <v>7.25</v>
      </c>
      <c r="C35" s="24">
        <f t="shared" si="4"/>
        <v>1.0031999999999999</v>
      </c>
      <c r="D35" s="11">
        <f t="shared" si="33"/>
        <v>1.0453399999999999</v>
      </c>
      <c r="E35" s="11">
        <f t="shared" si="33"/>
        <v>1.08748</v>
      </c>
      <c r="F35" s="11">
        <f t="shared" si="33"/>
        <v>1.1296199999999998</v>
      </c>
      <c r="G35" s="11">
        <f t="shared" si="33"/>
        <v>1.1717599999999999</v>
      </c>
      <c r="H35" s="25">
        <f t="shared" si="6"/>
        <v>1.2139</v>
      </c>
      <c r="I35" s="27">
        <f t="shared" si="7"/>
        <v>1.2839862499999999</v>
      </c>
      <c r="J35" s="27">
        <f t="shared" si="7"/>
        <v>1.3540725</v>
      </c>
      <c r="K35" s="27">
        <f t="shared" si="7"/>
        <v>1.4241587499999999</v>
      </c>
      <c r="L35" s="27">
        <f t="shared" si="7"/>
        <v>1.494245</v>
      </c>
      <c r="M35" s="28">
        <f t="shared" si="8"/>
        <v>1.56433125</v>
      </c>
      <c r="N35" s="27">
        <f t="shared" si="9"/>
        <v>1.57981875</v>
      </c>
      <c r="O35" s="27">
        <f t="shared" si="9"/>
        <v>1.5953062499999999</v>
      </c>
      <c r="P35" s="27">
        <f t="shared" si="9"/>
        <v>1.61079375</v>
      </c>
      <c r="Q35" s="27">
        <f t="shared" si="9"/>
        <v>1.6262812499999999</v>
      </c>
      <c r="R35" s="27">
        <f t="shared" si="9"/>
        <v>1.64176875</v>
      </c>
      <c r="S35" s="27">
        <f t="shared" si="9"/>
        <v>1.6572562500000001</v>
      </c>
      <c r="T35" s="27">
        <f t="shared" si="9"/>
        <v>1.67274375</v>
      </c>
      <c r="U35" s="27">
        <f t="shared" si="9"/>
        <v>1.6882312500000001</v>
      </c>
      <c r="V35" s="27">
        <f t="shared" si="9"/>
        <v>1.7037187499999999</v>
      </c>
      <c r="W35" s="26">
        <f t="shared" si="10"/>
        <v>1.71920625</v>
      </c>
      <c r="Y35" s="15">
        <f t="shared" si="11"/>
        <v>0.37108749999999996</v>
      </c>
      <c r="AA35" s="17"/>
      <c r="AB35" s="9">
        <v>7.25</v>
      </c>
      <c r="AC35" s="37">
        <f t="shared" si="12"/>
        <v>0.36990380781499205</v>
      </c>
      <c r="AD35" s="38">
        <f t="shared" si="13"/>
        <v>0.35499215566227255</v>
      </c>
      <c r="AE35" s="38">
        <f t="shared" si="14"/>
        <v>0.34123616066502371</v>
      </c>
      <c r="AF35" s="38">
        <f t="shared" si="15"/>
        <v>0.32850648890777429</v>
      </c>
      <c r="AG35" s="38">
        <f t="shared" si="16"/>
        <v>0.31669241141530685</v>
      </c>
      <c r="AH35" s="38">
        <f t="shared" si="17"/>
        <v>0.30569857484142021</v>
      </c>
      <c r="AI35" s="38">
        <f t="shared" si="18"/>
        <v>0.28901205133621954</v>
      </c>
      <c r="AJ35" s="38">
        <f t="shared" si="19"/>
        <v>0.2740529033711267</v>
      </c>
      <c r="AK35" s="38">
        <f t="shared" si="20"/>
        <v>0.26056610613107561</v>
      </c>
      <c r="AL35" s="38">
        <f t="shared" si="21"/>
        <v>0.24834448166130718</v>
      </c>
      <c r="AM35" s="38">
        <f t="shared" si="22"/>
        <v>0.23721798052682255</v>
      </c>
      <c r="AN35" s="38">
        <f t="shared" si="23"/>
        <v>0.23489245206135195</v>
      </c>
      <c r="AO35" s="38">
        <f t="shared" si="24"/>
        <v>0.232612076834777</v>
      </c>
      <c r="AP35" s="38">
        <f t="shared" si="25"/>
        <v>0.23037555242562863</v>
      </c>
      <c r="AQ35" s="38">
        <f t="shared" si="26"/>
        <v>0.22818162602563363</v>
      </c>
      <c r="AR35" s="38">
        <f t="shared" si="27"/>
        <v>0.22602909209960292</v>
      </c>
      <c r="AS35" s="38">
        <f t="shared" si="28"/>
        <v>0.22391679017653421</v>
      </c>
      <c r="AT35" s="38">
        <f t="shared" si="29"/>
        <v>0.22184360276342385</v>
      </c>
      <c r="AU35" s="38">
        <f t="shared" si="30"/>
        <v>0.21980845337390831</v>
      </c>
      <c r="AV35" s="38">
        <f t="shared" si="31"/>
        <v>0.21781030466442891</v>
      </c>
      <c r="AW35" s="39">
        <f t="shared" si="32"/>
        <v>0.21584815667113819</v>
      </c>
    </row>
    <row r="36" spans="1:49" x14ac:dyDescent="0.2">
      <c r="A36" s="17"/>
      <c r="B36" s="9">
        <v>7.5</v>
      </c>
      <c r="C36" s="24">
        <f t="shared" si="4"/>
        <v>1.00335</v>
      </c>
      <c r="D36" s="11">
        <f t="shared" si="33"/>
        <v>1.0475099999999999</v>
      </c>
      <c r="E36" s="11">
        <f t="shared" si="33"/>
        <v>1.0916699999999999</v>
      </c>
      <c r="F36" s="11">
        <f t="shared" si="33"/>
        <v>1.1358300000000001</v>
      </c>
      <c r="G36" s="11">
        <f t="shared" si="33"/>
        <v>1.1799900000000001</v>
      </c>
      <c r="H36" s="25">
        <f t="shared" si="6"/>
        <v>1.2241500000000001</v>
      </c>
      <c r="I36" s="27">
        <f t="shared" si="7"/>
        <v>1.292915</v>
      </c>
      <c r="J36" s="27">
        <f t="shared" si="7"/>
        <v>1.36168</v>
      </c>
      <c r="K36" s="27">
        <f t="shared" si="7"/>
        <v>1.4304450000000002</v>
      </c>
      <c r="L36" s="27">
        <f t="shared" si="7"/>
        <v>1.4992100000000002</v>
      </c>
      <c r="M36" s="28">
        <f t="shared" si="8"/>
        <v>1.5679750000000001</v>
      </c>
      <c r="N36" s="27">
        <f t="shared" si="9"/>
        <v>1.58294</v>
      </c>
      <c r="O36" s="27">
        <f t="shared" si="9"/>
        <v>1.5979050000000001</v>
      </c>
      <c r="P36" s="27">
        <f t="shared" si="9"/>
        <v>1.61287</v>
      </c>
      <c r="Q36" s="27">
        <f t="shared" si="9"/>
        <v>1.6278350000000001</v>
      </c>
      <c r="R36" s="27">
        <f t="shared" si="9"/>
        <v>1.6428</v>
      </c>
      <c r="S36" s="27">
        <f t="shared" si="9"/>
        <v>1.6577649999999999</v>
      </c>
      <c r="T36" s="27">
        <f t="shared" si="9"/>
        <v>1.6727300000000001</v>
      </c>
      <c r="U36" s="27">
        <f t="shared" si="9"/>
        <v>1.6876949999999999</v>
      </c>
      <c r="V36" s="27">
        <f t="shared" si="9"/>
        <v>1.7026599999999998</v>
      </c>
      <c r="W36" s="26">
        <f t="shared" si="10"/>
        <v>1.717625</v>
      </c>
      <c r="Y36" s="15">
        <f t="shared" si="11"/>
        <v>0.38934999999999997</v>
      </c>
      <c r="AA36" s="17"/>
      <c r="AB36" s="9">
        <v>7.5</v>
      </c>
      <c r="AC36" s="37">
        <f t="shared" si="12"/>
        <v>0.3880500323914885</v>
      </c>
      <c r="AD36" s="38">
        <f t="shared" si="13"/>
        <v>0.37169096237744748</v>
      </c>
      <c r="AE36" s="38">
        <f t="shared" si="14"/>
        <v>0.35665539952549763</v>
      </c>
      <c r="AF36" s="38">
        <f t="shared" si="15"/>
        <v>0.34278897370205041</v>
      </c>
      <c r="AG36" s="38">
        <f t="shared" si="16"/>
        <v>0.32996042339341852</v>
      </c>
      <c r="AH36" s="38">
        <f t="shared" si="17"/>
        <v>0.3180574276028264</v>
      </c>
      <c r="AI36" s="38">
        <f t="shared" si="18"/>
        <v>0.30114121964707652</v>
      </c>
      <c r="AJ36" s="38">
        <f t="shared" si="19"/>
        <v>0.28593355267023085</v>
      </c>
      <c r="AK36" s="38">
        <f t="shared" si="20"/>
        <v>0.27218802540468173</v>
      </c>
      <c r="AL36" s="38">
        <f t="shared" si="21"/>
        <v>0.25970344381374189</v>
      </c>
      <c r="AM36" s="38">
        <f t="shared" si="22"/>
        <v>0.24831390806613624</v>
      </c>
      <c r="AN36" s="38">
        <f t="shared" si="23"/>
        <v>0.24596636638154318</v>
      </c>
      <c r="AO36" s="38">
        <f t="shared" si="24"/>
        <v>0.24366279597347773</v>
      </c>
      <c r="AP36" s="38">
        <f t="shared" si="25"/>
        <v>0.24140197288064133</v>
      </c>
      <c r="AQ36" s="38">
        <f t="shared" si="26"/>
        <v>0.23918271815018102</v>
      </c>
      <c r="AR36" s="38">
        <f t="shared" si="27"/>
        <v>0.23700389578767955</v>
      </c>
      <c r="AS36" s="38">
        <f t="shared" si="28"/>
        <v>0.23486441081817988</v>
      </c>
      <c r="AT36" s="38">
        <f t="shared" si="29"/>
        <v>0.23276320745129217</v>
      </c>
      <c r="AU36" s="38">
        <f t="shared" si="30"/>
        <v>0.23069926734392174</v>
      </c>
      <c r="AV36" s="38">
        <f t="shared" si="31"/>
        <v>0.22867160795461219</v>
      </c>
      <c r="AW36" s="39">
        <f t="shared" si="32"/>
        <v>0.22667928098391674</v>
      </c>
    </row>
    <row r="37" spans="1:49" x14ac:dyDescent="0.2">
      <c r="A37" s="17"/>
      <c r="B37" s="9">
        <v>7.75</v>
      </c>
      <c r="C37" s="24">
        <f t="shared" si="4"/>
        <v>1.0035499999999999</v>
      </c>
      <c r="D37" s="11">
        <f t="shared" si="33"/>
        <v>1.04975</v>
      </c>
      <c r="E37" s="11">
        <f t="shared" si="33"/>
        <v>1.09595</v>
      </c>
      <c r="F37" s="11">
        <f t="shared" si="33"/>
        <v>1.14215</v>
      </c>
      <c r="G37" s="11">
        <f t="shared" si="33"/>
        <v>1.18835</v>
      </c>
      <c r="H37" s="25">
        <f t="shared" si="6"/>
        <v>1.23455</v>
      </c>
      <c r="I37" s="27">
        <f t="shared" si="7"/>
        <v>1.3019862500000001</v>
      </c>
      <c r="J37" s="27">
        <f t="shared" si="7"/>
        <v>1.3694225</v>
      </c>
      <c r="K37" s="27">
        <f t="shared" si="7"/>
        <v>1.4368587500000001</v>
      </c>
      <c r="L37" s="27">
        <f t="shared" si="7"/>
        <v>1.5042949999999999</v>
      </c>
      <c r="M37" s="28">
        <f t="shared" si="8"/>
        <v>1.57173125</v>
      </c>
      <c r="N37" s="27">
        <f t="shared" si="9"/>
        <v>1.5861737499999999</v>
      </c>
      <c r="O37" s="27">
        <f t="shared" si="9"/>
        <v>1.6006162500000001</v>
      </c>
      <c r="P37" s="27">
        <f t="shared" si="9"/>
        <v>1.61505875</v>
      </c>
      <c r="Q37" s="27">
        <f t="shared" si="9"/>
        <v>1.6295012500000001</v>
      </c>
      <c r="R37" s="27">
        <f t="shared" si="9"/>
        <v>1.64394375</v>
      </c>
      <c r="S37" s="27">
        <f t="shared" si="9"/>
        <v>1.65838625</v>
      </c>
      <c r="T37" s="27">
        <f t="shared" si="9"/>
        <v>1.6728287500000001</v>
      </c>
      <c r="U37" s="27">
        <f t="shared" si="9"/>
        <v>1.68727125</v>
      </c>
      <c r="V37" s="27">
        <f t="shared" si="9"/>
        <v>1.7017137500000001</v>
      </c>
      <c r="W37" s="26">
        <f t="shared" si="10"/>
        <v>1.71615625</v>
      </c>
      <c r="Y37" s="15">
        <f t="shared" si="11"/>
        <v>0.4079875</v>
      </c>
      <c r="AA37" s="17"/>
      <c r="AB37" s="9">
        <v>7.75</v>
      </c>
      <c r="AC37" s="37">
        <f t="shared" si="12"/>
        <v>0.40654426784913561</v>
      </c>
      <c r="AD37" s="38">
        <f t="shared" si="13"/>
        <v>0.38865206001428915</v>
      </c>
      <c r="AE37" s="38">
        <f t="shared" si="14"/>
        <v>0.37226835165837857</v>
      </c>
      <c r="AF37" s="38">
        <f t="shared" si="15"/>
        <v>0.35721008624086154</v>
      </c>
      <c r="AG37" s="38">
        <f t="shared" si="16"/>
        <v>0.34332267429629315</v>
      </c>
      <c r="AH37" s="38">
        <f t="shared" si="17"/>
        <v>0.3304746668826698</v>
      </c>
      <c r="AI37" s="38">
        <f t="shared" si="18"/>
        <v>0.31335776395488046</v>
      </c>
      <c r="AJ37" s="38">
        <f t="shared" si="19"/>
        <v>0.29792668077236939</v>
      </c>
      <c r="AK37" s="38">
        <f t="shared" si="20"/>
        <v>0.2839440550436847</v>
      </c>
      <c r="AL37" s="38">
        <f t="shared" si="21"/>
        <v>0.27121508746622175</v>
      </c>
      <c r="AM37" s="38">
        <f t="shared" si="22"/>
        <v>0.25957841074929316</v>
      </c>
      <c r="AN37" s="38">
        <f t="shared" si="23"/>
        <v>0.25721488582193469</v>
      </c>
      <c r="AO37" s="38">
        <f t="shared" si="24"/>
        <v>0.25489401347762147</v>
      </c>
      <c r="AP37" s="38">
        <f t="shared" si="25"/>
        <v>0.25261464946708595</v>
      </c>
      <c r="AQ37" s="38">
        <f t="shared" si="26"/>
        <v>0.25037569010763261</v>
      </c>
      <c r="AR37" s="38">
        <f t="shared" si="27"/>
        <v>0.24817607050119567</v>
      </c>
      <c r="AS37" s="38">
        <f t="shared" si="28"/>
        <v>0.24601476284550719</v>
      </c>
      <c r="AT37" s="38">
        <f t="shared" si="29"/>
        <v>0.2438907748327496</v>
      </c>
      <c r="AU37" s="38">
        <f t="shared" si="30"/>
        <v>0.24180314813045028</v>
      </c>
      <c r="AV37" s="38">
        <f t="shared" si="31"/>
        <v>0.23975095693973206</v>
      </c>
      <c r="AW37" s="39">
        <f t="shared" si="32"/>
        <v>0.23773330662636341</v>
      </c>
    </row>
    <row r="38" spans="1:49" x14ac:dyDescent="0.2">
      <c r="A38" s="17"/>
      <c r="B38" s="9">
        <v>8</v>
      </c>
      <c r="C38" s="24">
        <f t="shared" si="4"/>
        <v>1.0038</v>
      </c>
      <c r="D38" s="11">
        <f t="shared" si="33"/>
        <v>1.05206</v>
      </c>
      <c r="E38" s="11">
        <f t="shared" si="33"/>
        <v>1.10032</v>
      </c>
      <c r="F38" s="11">
        <f t="shared" si="33"/>
        <v>1.1485799999999999</v>
      </c>
      <c r="G38" s="11">
        <f t="shared" si="33"/>
        <v>1.1968399999999999</v>
      </c>
      <c r="H38" s="25">
        <f t="shared" si="6"/>
        <v>1.2450999999999999</v>
      </c>
      <c r="I38" s="27">
        <f t="shared" si="7"/>
        <v>1.3111999999999999</v>
      </c>
      <c r="J38" s="27">
        <f t="shared" si="7"/>
        <v>1.3773</v>
      </c>
      <c r="K38" s="27">
        <f t="shared" si="7"/>
        <v>1.4434</v>
      </c>
      <c r="L38" s="27">
        <f t="shared" si="7"/>
        <v>1.5095000000000001</v>
      </c>
      <c r="M38" s="28">
        <f t="shared" si="8"/>
        <v>1.5756000000000001</v>
      </c>
      <c r="N38" s="27">
        <f t="shared" si="9"/>
        <v>1.58952</v>
      </c>
      <c r="O38" s="27">
        <f t="shared" si="9"/>
        <v>1.6034400000000002</v>
      </c>
      <c r="P38" s="27">
        <f t="shared" si="9"/>
        <v>1.6173600000000001</v>
      </c>
      <c r="Q38" s="27">
        <f t="shared" si="9"/>
        <v>1.6312800000000001</v>
      </c>
      <c r="R38" s="27">
        <f t="shared" si="9"/>
        <v>1.6452</v>
      </c>
      <c r="S38" s="27">
        <f t="shared" si="9"/>
        <v>1.6591200000000002</v>
      </c>
      <c r="T38" s="27">
        <f t="shared" si="9"/>
        <v>1.6730400000000001</v>
      </c>
      <c r="U38" s="27">
        <f t="shared" si="9"/>
        <v>1.68696</v>
      </c>
      <c r="V38" s="27">
        <f t="shared" si="9"/>
        <v>1.7008800000000002</v>
      </c>
      <c r="W38" s="26">
        <f t="shared" si="10"/>
        <v>1.7148000000000001</v>
      </c>
      <c r="Y38" s="15">
        <f t="shared" si="11"/>
        <v>0.42699999999999999</v>
      </c>
      <c r="AA38" s="17"/>
      <c r="AB38" s="9">
        <v>8</v>
      </c>
      <c r="AC38" s="37">
        <f t="shared" si="12"/>
        <v>0.42538354253835425</v>
      </c>
      <c r="AD38" s="38">
        <f t="shared" si="13"/>
        <v>0.40587038762047789</v>
      </c>
      <c r="AE38" s="38">
        <f t="shared" si="14"/>
        <v>0.38806892540351901</v>
      </c>
      <c r="AF38" s="38">
        <f t="shared" si="15"/>
        <v>0.37176339480053633</v>
      </c>
      <c r="AG38" s="38">
        <f t="shared" si="16"/>
        <v>0.35677283513251562</v>
      </c>
      <c r="AH38" s="38">
        <f t="shared" si="17"/>
        <v>0.34294434181993416</v>
      </c>
      <c r="AI38" s="38">
        <f t="shared" si="18"/>
        <v>0.32565588773642468</v>
      </c>
      <c r="AJ38" s="38">
        <f t="shared" si="19"/>
        <v>0.3100268641545052</v>
      </c>
      <c r="AK38" s="38">
        <f t="shared" si="20"/>
        <v>0.29582929194956353</v>
      </c>
      <c r="AL38" s="38">
        <f t="shared" si="21"/>
        <v>0.28287512421331568</v>
      </c>
      <c r="AM38" s="38">
        <f t="shared" si="22"/>
        <v>0.27100787001777099</v>
      </c>
      <c r="AN38" s="38">
        <f t="shared" si="23"/>
        <v>0.26863455634405353</v>
      </c>
      <c r="AO38" s="38">
        <f t="shared" si="24"/>
        <v>0.26630244973307388</v>
      </c>
      <c r="AP38" s="38">
        <f t="shared" si="25"/>
        <v>0.26401048622446455</v>
      </c>
      <c r="AQ38" s="38">
        <f t="shared" si="26"/>
        <v>0.26175763817370407</v>
      </c>
      <c r="AR38" s="38">
        <f t="shared" si="27"/>
        <v>0.25954291271577923</v>
      </c>
      <c r="AS38" s="38">
        <f t="shared" si="28"/>
        <v>0.2573653503061864</v>
      </c>
      <c r="AT38" s="38">
        <f t="shared" si="29"/>
        <v>0.25522402333476785</v>
      </c>
      <c r="AU38" s="38">
        <f t="shared" si="30"/>
        <v>0.25311803480817563</v>
      </c>
      <c r="AV38" s="38">
        <f t="shared" si="31"/>
        <v>0.25104651709703207</v>
      </c>
      <c r="AW38" s="39">
        <f t="shared" si="32"/>
        <v>0.24900863074411009</v>
      </c>
    </row>
    <row r="39" spans="1:49" x14ac:dyDescent="0.2">
      <c r="A39" s="17"/>
      <c r="B39" s="9">
        <v>8.25</v>
      </c>
      <c r="C39" s="24">
        <f t="shared" si="4"/>
        <v>1.0041</v>
      </c>
      <c r="D39" s="11">
        <f t="shared" si="33"/>
        <v>1.05444</v>
      </c>
      <c r="E39" s="11">
        <f t="shared" si="33"/>
        <v>1.1047800000000001</v>
      </c>
      <c r="F39" s="11">
        <f t="shared" si="33"/>
        <v>1.1551199999999999</v>
      </c>
      <c r="G39" s="11">
        <f t="shared" si="33"/>
        <v>1.20546</v>
      </c>
      <c r="H39" s="25">
        <f t="shared" si="6"/>
        <v>1.2558</v>
      </c>
      <c r="I39" s="27">
        <f t="shared" si="7"/>
        <v>1.3205562500000001</v>
      </c>
      <c r="J39" s="27">
        <f t="shared" si="7"/>
        <v>1.3853124999999999</v>
      </c>
      <c r="K39" s="27">
        <f t="shared" si="7"/>
        <v>1.45006875</v>
      </c>
      <c r="L39" s="27">
        <f t="shared" si="7"/>
        <v>1.5148250000000001</v>
      </c>
      <c r="M39" s="28">
        <f t="shared" si="8"/>
        <v>1.5795812499999999</v>
      </c>
      <c r="N39" s="27">
        <f t="shared" si="9"/>
        <v>1.5929787499999999</v>
      </c>
      <c r="O39" s="27">
        <f t="shared" si="9"/>
        <v>1.6063762500000001</v>
      </c>
      <c r="P39" s="27">
        <f t="shared" si="9"/>
        <v>1.61977375</v>
      </c>
      <c r="Q39" s="27">
        <f t="shared" si="9"/>
        <v>1.63317125</v>
      </c>
      <c r="R39" s="27">
        <f t="shared" si="9"/>
        <v>1.6465687500000001</v>
      </c>
      <c r="S39" s="27">
        <f t="shared" si="9"/>
        <v>1.6599662500000001</v>
      </c>
      <c r="T39" s="27">
        <f t="shared" si="9"/>
        <v>1.67336375</v>
      </c>
      <c r="U39" s="27">
        <f t="shared" si="9"/>
        <v>1.68676125</v>
      </c>
      <c r="V39" s="27">
        <f t="shared" si="9"/>
        <v>1.7001587500000002</v>
      </c>
      <c r="W39" s="26">
        <f t="shared" si="10"/>
        <v>1.7135562500000001</v>
      </c>
      <c r="Y39" s="15">
        <f t="shared" si="11"/>
        <v>0.44638749999999999</v>
      </c>
      <c r="AA39" s="17"/>
      <c r="AB39" s="9">
        <v>8.25</v>
      </c>
      <c r="AC39" s="37">
        <f t="shared" si="12"/>
        <v>0.44456478438402547</v>
      </c>
      <c r="AD39" s="38">
        <f t="shared" si="13"/>
        <v>0.42334082546185653</v>
      </c>
      <c r="AE39" s="38">
        <f t="shared" si="14"/>
        <v>0.40405103278480781</v>
      </c>
      <c r="AF39" s="38">
        <f t="shared" si="15"/>
        <v>0.38644253410901036</v>
      </c>
      <c r="AG39" s="38">
        <f t="shared" si="16"/>
        <v>0.37030469696215551</v>
      </c>
      <c r="AH39" s="38">
        <f t="shared" si="17"/>
        <v>0.35546066252587988</v>
      </c>
      <c r="AI39" s="38">
        <f t="shared" si="18"/>
        <v>0.3380299021719067</v>
      </c>
      <c r="AJ39" s="38">
        <f t="shared" si="19"/>
        <v>0.32222873900293258</v>
      </c>
      <c r="AK39" s="38">
        <f t="shared" si="20"/>
        <v>0.30783885246820192</v>
      </c>
      <c r="AL39" s="38">
        <f t="shared" si="21"/>
        <v>0.29467925337910317</v>
      </c>
      <c r="AM39" s="38">
        <f t="shared" si="22"/>
        <v>0.28259863175762562</v>
      </c>
      <c r="AN39" s="38">
        <f t="shared" si="23"/>
        <v>0.28022187992149927</v>
      </c>
      <c r="AO39" s="38">
        <f t="shared" si="24"/>
        <v>0.2778847732590668</v>
      </c>
      <c r="AP39" s="38">
        <f t="shared" si="25"/>
        <v>0.27558632802883737</v>
      </c>
      <c r="AQ39" s="38">
        <f t="shared" si="26"/>
        <v>0.27332559276928248</v>
      </c>
      <c r="AR39" s="38">
        <f t="shared" si="27"/>
        <v>0.27110164698558742</v>
      </c>
      <c r="AS39" s="38">
        <f t="shared" si="28"/>
        <v>0.26891359989999797</v>
      </c>
      <c r="AT39" s="38">
        <f t="shared" si="29"/>
        <v>0.26676058926219715</v>
      </c>
      <c r="AU39" s="38">
        <f t="shared" si="30"/>
        <v>0.26464178021637619</v>
      </c>
      <c r="AV39" s="38">
        <f t="shared" si="31"/>
        <v>0.26255636422187045</v>
      </c>
      <c r="AW39" s="39">
        <f t="shared" si="32"/>
        <v>0.26050355802443015</v>
      </c>
    </row>
    <row r="40" spans="1:49" x14ac:dyDescent="0.2">
      <c r="A40" s="17"/>
      <c r="B40" s="9">
        <v>8.5</v>
      </c>
      <c r="C40" s="24">
        <f t="shared" si="4"/>
        <v>1.0044499999999998</v>
      </c>
      <c r="D40" s="11">
        <f t="shared" si="33"/>
        <v>1.0568899999999999</v>
      </c>
      <c r="E40" s="11">
        <f t="shared" si="33"/>
        <v>1.1093299999999999</v>
      </c>
      <c r="F40" s="11">
        <f t="shared" si="33"/>
        <v>1.16177</v>
      </c>
      <c r="G40" s="11">
        <f t="shared" si="33"/>
        <v>1.21421</v>
      </c>
      <c r="H40" s="25">
        <f t="shared" si="6"/>
        <v>1.2666500000000001</v>
      </c>
      <c r="I40" s="27">
        <f t="shared" si="7"/>
        <v>1.330055</v>
      </c>
      <c r="J40" s="27">
        <f t="shared" si="7"/>
        <v>1.3934599999999999</v>
      </c>
      <c r="K40" s="27">
        <f t="shared" si="7"/>
        <v>1.4568650000000001</v>
      </c>
      <c r="L40" s="27">
        <f t="shared" si="7"/>
        <v>1.52027</v>
      </c>
      <c r="M40" s="28">
        <f t="shared" si="8"/>
        <v>1.5836749999999999</v>
      </c>
      <c r="N40" s="27">
        <f t="shared" si="9"/>
        <v>1.5965499999999999</v>
      </c>
      <c r="O40" s="27">
        <f t="shared" si="9"/>
        <v>1.6094249999999999</v>
      </c>
      <c r="P40" s="27">
        <f t="shared" si="9"/>
        <v>1.6223000000000001</v>
      </c>
      <c r="Q40" s="27">
        <f t="shared" si="9"/>
        <v>1.635175</v>
      </c>
      <c r="R40" s="27">
        <f t="shared" si="9"/>
        <v>1.64805</v>
      </c>
      <c r="S40" s="27">
        <f t="shared" si="9"/>
        <v>1.660925</v>
      </c>
      <c r="T40" s="27">
        <f t="shared" si="9"/>
        <v>1.6738</v>
      </c>
      <c r="U40" s="27">
        <f t="shared" si="9"/>
        <v>1.6866750000000001</v>
      </c>
      <c r="V40" s="27">
        <f t="shared" si="9"/>
        <v>1.6995500000000001</v>
      </c>
      <c r="W40" s="26">
        <f t="shared" si="10"/>
        <v>1.7124250000000001</v>
      </c>
      <c r="Y40" s="15">
        <f t="shared" si="11"/>
        <v>0.46615000000000001</v>
      </c>
      <c r="AA40" s="17"/>
      <c r="AB40" s="9">
        <v>8.5</v>
      </c>
      <c r="AC40" s="37">
        <f t="shared" si="12"/>
        <v>0.46408482253969841</v>
      </c>
      <c r="AD40" s="38">
        <f t="shared" si="13"/>
        <v>0.44105819905572013</v>
      </c>
      <c r="AE40" s="38">
        <f t="shared" si="14"/>
        <v>0.42020859437678604</v>
      </c>
      <c r="AF40" s="38">
        <f t="shared" si="15"/>
        <v>0.40124120953372872</v>
      </c>
      <c r="AG40" s="38">
        <f t="shared" si="16"/>
        <v>0.38391217334727928</v>
      </c>
      <c r="AH40" s="38">
        <f t="shared" si="17"/>
        <v>0.36801800023684522</v>
      </c>
      <c r="AI40" s="38">
        <f t="shared" si="18"/>
        <v>0.35047422850934734</v>
      </c>
      <c r="AJ40" s="38">
        <f t="shared" si="19"/>
        <v>0.33452700472205876</v>
      </c>
      <c r="AK40" s="38">
        <f t="shared" si="20"/>
        <v>0.31996787622737866</v>
      </c>
      <c r="AL40" s="38">
        <f t="shared" si="21"/>
        <v>0.30662316562189612</v>
      </c>
      <c r="AM40" s="38">
        <f t="shared" si="22"/>
        <v>0.29434700932956576</v>
      </c>
      <c r="AN40" s="38">
        <f t="shared" si="23"/>
        <v>0.29197331746578564</v>
      </c>
      <c r="AO40" s="38">
        <f t="shared" si="24"/>
        <v>0.28963760349193035</v>
      </c>
      <c r="AP40" s="38">
        <f t="shared" si="25"/>
        <v>0.28733896320039448</v>
      </c>
      <c r="AQ40" s="38">
        <f t="shared" si="26"/>
        <v>0.28507652086168145</v>
      </c>
      <c r="AR40" s="38">
        <f t="shared" si="27"/>
        <v>0.28284942811201119</v>
      </c>
      <c r="AS40" s="38">
        <f t="shared" si="28"/>
        <v>0.28065686289266523</v>
      </c>
      <c r="AT40" s="38">
        <f t="shared" si="29"/>
        <v>0.27849802843828414</v>
      </c>
      <c r="AU40" s="38">
        <f t="shared" si="30"/>
        <v>0.27637215231150042</v>
      </c>
      <c r="AV40" s="38">
        <f t="shared" si="31"/>
        <v>0.27427848548145095</v>
      </c>
      <c r="AW40" s="39">
        <f t="shared" si="32"/>
        <v>0.27221630144385883</v>
      </c>
    </row>
    <row r="41" spans="1:49" x14ac:dyDescent="0.2">
      <c r="A41" s="17"/>
      <c r="B41" s="9">
        <v>8.75</v>
      </c>
      <c r="C41" s="24">
        <f t="shared" si="4"/>
        <v>1.00485</v>
      </c>
      <c r="D41" s="11">
        <f t="shared" si="33"/>
        <v>1.05941</v>
      </c>
      <c r="E41" s="11">
        <f t="shared" si="33"/>
        <v>1.1139699999999999</v>
      </c>
      <c r="F41" s="11">
        <f t="shared" si="33"/>
        <v>1.1685300000000001</v>
      </c>
      <c r="G41" s="11">
        <f t="shared" si="33"/>
        <v>1.22309</v>
      </c>
      <c r="H41" s="25">
        <f t="shared" si="6"/>
        <v>1.27765</v>
      </c>
      <c r="I41" s="27">
        <f t="shared" si="7"/>
        <v>1.33969625</v>
      </c>
      <c r="J41" s="27">
        <f t="shared" si="7"/>
        <v>1.4017425000000001</v>
      </c>
      <c r="K41" s="27">
        <f t="shared" si="7"/>
        <v>1.46378875</v>
      </c>
      <c r="L41" s="27">
        <f t="shared" si="7"/>
        <v>1.5258350000000001</v>
      </c>
      <c r="M41" s="28">
        <f t="shared" si="8"/>
        <v>1.5878812500000001</v>
      </c>
      <c r="N41" s="27">
        <f t="shared" si="9"/>
        <v>1.6002337500000001</v>
      </c>
      <c r="O41" s="27">
        <f t="shared" si="9"/>
        <v>1.6125862500000001</v>
      </c>
      <c r="P41" s="27">
        <f t="shared" si="9"/>
        <v>1.6249387500000001</v>
      </c>
      <c r="Q41" s="27">
        <f t="shared" si="9"/>
        <v>1.6372912500000001</v>
      </c>
      <c r="R41" s="27">
        <f t="shared" si="9"/>
        <v>1.6496437500000001</v>
      </c>
      <c r="S41" s="27">
        <f t="shared" si="9"/>
        <v>1.6619962500000001</v>
      </c>
      <c r="T41" s="27">
        <f t="shared" si="9"/>
        <v>1.6743487500000001</v>
      </c>
      <c r="U41" s="27">
        <f t="shared" si="9"/>
        <v>1.68670125</v>
      </c>
      <c r="V41" s="27">
        <f t="shared" si="9"/>
        <v>1.69905375</v>
      </c>
      <c r="W41" s="26">
        <f t="shared" si="10"/>
        <v>1.71140625</v>
      </c>
      <c r="Y41" s="15">
        <f t="shared" si="11"/>
        <v>0.48628749999999998</v>
      </c>
      <c r="AA41" s="17"/>
      <c r="AB41" s="9">
        <v>8.75</v>
      </c>
      <c r="AC41" s="37">
        <f t="shared" si="12"/>
        <v>0.4839403891128029</v>
      </c>
      <c r="AD41" s="38">
        <f t="shared" si="13"/>
        <v>0.45901728320480267</v>
      </c>
      <c r="AE41" s="38">
        <f t="shared" si="14"/>
        <v>0.43653554404517181</v>
      </c>
      <c r="AF41" s="38">
        <f t="shared" si="15"/>
        <v>0.41615320103035436</v>
      </c>
      <c r="AG41" s="38">
        <f t="shared" si="16"/>
        <v>0.39758930250431285</v>
      </c>
      <c r="AH41" s="38">
        <f t="shared" si="17"/>
        <v>0.3806108871756741</v>
      </c>
      <c r="AI41" s="38">
        <f t="shared" si="18"/>
        <v>0.36298340015507247</v>
      </c>
      <c r="AJ41" s="38">
        <f t="shared" si="19"/>
        <v>0.34691642723253374</v>
      </c>
      <c r="AK41" s="38">
        <f t="shared" si="20"/>
        <v>0.33221152983994445</v>
      </c>
      <c r="AL41" s="38">
        <f t="shared" si="21"/>
        <v>0.31870254647455326</v>
      </c>
      <c r="AM41" s="38">
        <f t="shared" si="22"/>
        <v>0.30624928658865386</v>
      </c>
      <c r="AN41" s="38">
        <f t="shared" si="23"/>
        <v>0.30388529175815715</v>
      </c>
      <c r="AO41" s="38">
        <f t="shared" si="24"/>
        <v>0.30155751359035832</v>
      </c>
      <c r="AP41" s="38">
        <f t="shared" si="25"/>
        <v>0.29926512614706247</v>
      </c>
      <c r="AQ41" s="38">
        <f t="shared" si="26"/>
        <v>0.2970073284151491</v>
      </c>
      <c r="AR41" s="38">
        <f t="shared" si="27"/>
        <v>0.29478334337337986</v>
      </c>
      <c r="AS41" s="38">
        <f t="shared" si="28"/>
        <v>0.29259241710082073</v>
      </c>
      <c r="AT41" s="38">
        <f t="shared" si="29"/>
        <v>0.29043381792473044</v>
      </c>
      <c r="AU41" s="38">
        <f t="shared" si="30"/>
        <v>0.28830683560589049</v>
      </c>
      <c r="AV41" s="38">
        <f t="shared" si="31"/>
        <v>0.28621078055947319</v>
      </c>
      <c r="AW41" s="39">
        <f t="shared" si="32"/>
        <v>0.28414498310965031</v>
      </c>
    </row>
    <row r="42" spans="1:49" x14ac:dyDescent="0.2">
      <c r="A42" s="17"/>
      <c r="B42" s="9">
        <v>9</v>
      </c>
      <c r="C42" s="24">
        <f t="shared" si="4"/>
        <v>1.0052999999999999</v>
      </c>
      <c r="D42" s="11">
        <f t="shared" si="33"/>
        <v>1.0619999999999998</v>
      </c>
      <c r="E42" s="11">
        <f t="shared" si="33"/>
        <v>1.1186999999999998</v>
      </c>
      <c r="F42" s="11">
        <f t="shared" si="33"/>
        <v>1.1754</v>
      </c>
      <c r="G42" s="11">
        <f t="shared" si="33"/>
        <v>1.2321</v>
      </c>
      <c r="H42" s="25">
        <f t="shared" si="6"/>
        <v>1.2887999999999999</v>
      </c>
      <c r="I42" s="27">
        <f t="shared" si="7"/>
        <v>1.34948</v>
      </c>
      <c r="J42" s="27">
        <f t="shared" si="7"/>
        <v>1.4101599999999999</v>
      </c>
      <c r="K42" s="27">
        <f t="shared" si="7"/>
        <v>1.4708399999999999</v>
      </c>
      <c r="L42" s="27">
        <f t="shared" si="7"/>
        <v>1.53152</v>
      </c>
      <c r="M42" s="28">
        <f t="shared" si="8"/>
        <v>1.5922000000000001</v>
      </c>
      <c r="N42" s="27">
        <f t="shared" si="9"/>
        <v>1.6040300000000001</v>
      </c>
      <c r="O42" s="27">
        <f t="shared" si="9"/>
        <v>1.6158600000000001</v>
      </c>
      <c r="P42" s="27">
        <f t="shared" si="9"/>
        <v>1.6276900000000001</v>
      </c>
      <c r="Q42" s="27">
        <f t="shared" si="9"/>
        <v>1.6395200000000001</v>
      </c>
      <c r="R42" s="27">
        <f t="shared" si="9"/>
        <v>1.6513500000000001</v>
      </c>
      <c r="S42" s="27">
        <f t="shared" si="9"/>
        <v>1.6631800000000001</v>
      </c>
      <c r="T42" s="27">
        <f t="shared" si="9"/>
        <v>1.6750100000000001</v>
      </c>
      <c r="U42" s="27">
        <f t="shared" si="9"/>
        <v>1.6868400000000001</v>
      </c>
      <c r="V42" s="27">
        <f t="shared" si="9"/>
        <v>1.6986700000000001</v>
      </c>
      <c r="W42" s="26">
        <f t="shared" si="10"/>
        <v>1.7105000000000001</v>
      </c>
      <c r="Y42" s="15">
        <f t="shared" si="11"/>
        <v>0.50680000000000003</v>
      </c>
      <c r="AA42" s="17"/>
      <c r="AB42" s="9">
        <v>9</v>
      </c>
      <c r="AC42" s="37">
        <f t="shared" si="12"/>
        <v>0.50412812095891779</v>
      </c>
      <c r="AD42" s="38">
        <f t="shared" si="13"/>
        <v>0.47721280602636545</v>
      </c>
      <c r="AE42" s="38">
        <f t="shared" si="14"/>
        <v>0.45302583355680709</v>
      </c>
      <c r="AF42" s="38">
        <f t="shared" si="15"/>
        <v>0.43117236685383703</v>
      </c>
      <c r="AG42" s="38">
        <f t="shared" si="16"/>
        <v>0.41133024916808703</v>
      </c>
      <c r="AH42" s="38">
        <f t="shared" si="17"/>
        <v>0.39323401613904413</v>
      </c>
      <c r="AI42" s="38">
        <f t="shared" si="18"/>
        <v>0.37555206449891809</v>
      </c>
      <c r="AJ42" s="38">
        <f t="shared" si="19"/>
        <v>0.35939184206047547</v>
      </c>
      <c r="AK42" s="38">
        <f t="shared" si="20"/>
        <v>0.34456501047020754</v>
      </c>
      <c r="AL42" s="38">
        <f t="shared" si="21"/>
        <v>0.33091307981613038</v>
      </c>
      <c r="AM42" s="38">
        <f t="shared" si="22"/>
        <v>0.3183017208893355</v>
      </c>
      <c r="AN42" s="38">
        <f t="shared" si="23"/>
        <v>0.3159541903829729</v>
      </c>
      <c r="AO42" s="38">
        <f t="shared" si="24"/>
        <v>0.31364103325783177</v>
      </c>
      <c r="AP42" s="38">
        <f t="shared" si="25"/>
        <v>0.3113615000399339</v>
      </c>
      <c r="AQ42" s="38">
        <f t="shared" si="26"/>
        <v>0.30911486288669854</v>
      </c>
      <c r="AR42" s="38">
        <f t="shared" si="27"/>
        <v>0.30690041481212343</v>
      </c>
      <c r="AS42" s="38">
        <f t="shared" si="28"/>
        <v>0.30471746894503299</v>
      </c>
      <c r="AT42" s="38">
        <f t="shared" si="29"/>
        <v>0.30256535781875926</v>
      </c>
      <c r="AU42" s="38">
        <f t="shared" si="30"/>
        <v>0.30044343269071161</v>
      </c>
      <c r="AV42" s="38">
        <f t="shared" si="31"/>
        <v>0.29835106289037894</v>
      </c>
      <c r="AW42" s="39">
        <f t="shared" si="32"/>
        <v>0.29628763519438761</v>
      </c>
    </row>
    <row r="43" spans="1:49" x14ac:dyDescent="0.2">
      <c r="A43" s="17"/>
      <c r="B43" s="9">
        <v>9.25</v>
      </c>
      <c r="C43" s="24">
        <f t="shared" si="4"/>
        <v>1.0058</v>
      </c>
      <c r="D43" s="11">
        <f t="shared" si="33"/>
        <v>1.0646599999999999</v>
      </c>
      <c r="E43" s="11">
        <f t="shared" si="33"/>
        <v>1.1235200000000001</v>
      </c>
      <c r="F43" s="11">
        <f t="shared" si="33"/>
        <v>1.18238</v>
      </c>
      <c r="G43" s="11">
        <f t="shared" si="33"/>
        <v>1.2412400000000001</v>
      </c>
      <c r="H43" s="25">
        <f t="shared" si="6"/>
        <v>1.3001</v>
      </c>
      <c r="I43" s="27">
        <f t="shared" si="7"/>
        <v>1.3594062499999999</v>
      </c>
      <c r="J43" s="27">
        <f t="shared" si="7"/>
        <v>1.4187125</v>
      </c>
      <c r="K43" s="27">
        <f t="shared" si="7"/>
        <v>1.4780187499999999</v>
      </c>
      <c r="L43" s="27">
        <f t="shared" si="7"/>
        <v>1.5373250000000001</v>
      </c>
      <c r="M43" s="28">
        <f t="shared" si="8"/>
        <v>1.5966312499999999</v>
      </c>
      <c r="N43" s="27">
        <f t="shared" si="9"/>
        <v>1.60793875</v>
      </c>
      <c r="O43" s="27">
        <f t="shared" si="9"/>
        <v>1.61924625</v>
      </c>
      <c r="P43" s="27">
        <f t="shared" si="9"/>
        <v>1.63055375</v>
      </c>
      <c r="Q43" s="27">
        <f t="shared" si="9"/>
        <v>1.64186125</v>
      </c>
      <c r="R43" s="27">
        <f t="shared" si="9"/>
        <v>1.6531687499999999</v>
      </c>
      <c r="S43" s="27">
        <f t="shared" si="9"/>
        <v>1.6644762499999999</v>
      </c>
      <c r="T43" s="27">
        <f t="shared" si="9"/>
        <v>1.6757837499999999</v>
      </c>
      <c r="U43" s="27">
        <f t="shared" si="9"/>
        <v>1.6870912499999999</v>
      </c>
      <c r="V43" s="27">
        <f t="shared" si="9"/>
        <v>1.69839875</v>
      </c>
      <c r="W43" s="26">
        <f t="shared" si="10"/>
        <v>1.70970625</v>
      </c>
      <c r="Y43" s="15">
        <f t="shared" si="11"/>
        <v>0.52768749999999998</v>
      </c>
      <c r="AA43" s="17"/>
      <c r="AB43" s="9">
        <v>9.25</v>
      </c>
      <c r="AC43" s="37">
        <f t="shared" si="12"/>
        <v>0.52464456154305028</v>
      </c>
      <c r="AD43" s="38">
        <f t="shared" si="13"/>
        <v>0.49563945297090151</v>
      </c>
      <c r="AE43" s="38">
        <f t="shared" si="14"/>
        <v>0.46967343705497006</v>
      </c>
      <c r="AF43" s="38">
        <f t="shared" si="15"/>
        <v>0.44629264703394844</v>
      </c>
      <c r="AG43" s="38">
        <f t="shared" si="16"/>
        <v>0.42512930617769323</v>
      </c>
      <c r="AH43" s="38">
        <f t="shared" si="17"/>
        <v>0.40588223982770555</v>
      </c>
      <c r="AI43" s="38">
        <f t="shared" si="18"/>
        <v>0.38817498448311533</v>
      </c>
      <c r="AJ43" s="38">
        <f t="shared" si="19"/>
        <v>0.37194815722001462</v>
      </c>
      <c r="AK43" s="38">
        <f t="shared" si="20"/>
        <v>0.35702354926146912</v>
      </c>
      <c r="AL43" s="38">
        <f t="shared" si="21"/>
        <v>0.34325045127087633</v>
      </c>
      <c r="AM43" s="38">
        <f t="shared" si="22"/>
        <v>0.33050054607161172</v>
      </c>
      <c r="AN43" s="38">
        <f t="shared" si="23"/>
        <v>0.32817636865832106</v>
      </c>
      <c r="AO43" s="38">
        <f t="shared" si="24"/>
        <v>0.32588465157785607</v>
      </c>
      <c r="AP43" s="38">
        <f t="shared" si="25"/>
        <v>0.32362471951629929</v>
      </c>
      <c r="AQ43" s="38">
        <f t="shared" si="26"/>
        <v>0.32139591576328386</v>
      </c>
      <c r="AR43" s="38">
        <f t="shared" si="27"/>
        <v>0.31919760157576171</v>
      </c>
      <c r="AS43" s="38">
        <f t="shared" si="28"/>
        <v>0.31702915556770489</v>
      </c>
      <c r="AT43" s="38">
        <f t="shared" si="29"/>
        <v>0.31488997312451561</v>
      </c>
      <c r="AU43" s="38">
        <f t="shared" si="30"/>
        <v>0.3127794658409852</v>
      </c>
      <c r="AV43" s="38">
        <f t="shared" si="31"/>
        <v>0.31069706098170408</v>
      </c>
      <c r="AW43" s="39">
        <f t="shared" si="32"/>
        <v>0.30864220096288469</v>
      </c>
    </row>
    <row r="44" spans="1:49" x14ac:dyDescent="0.2">
      <c r="A44" s="17"/>
      <c r="B44" s="9">
        <v>9.5</v>
      </c>
      <c r="C44" s="24">
        <f t="shared" si="4"/>
        <v>1.0063499999999999</v>
      </c>
      <c r="D44" s="11">
        <f t="shared" si="33"/>
        <v>1.0673899999999998</v>
      </c>
      <c r="E44" s="11">
        <f t="shared" si="33"/>
        <v>1.1284299999999998</v>
      </c>
      <c r="F44" s="11">
        <f t="shared" si="33"/>
        <v>1.18947</v>
      </c>
      <c r="G44" s="11">
        <f t="shared" si="33"/>
        <v>1.25051</v>
      </c>
      <c r="H44" s="25">
        <f t="shared" si="6"/>
        <v>1.31155</v>
      </c>
      <c r="I44" s="27">
        <f t="shared" si="7"/>
        <v>1.369475</v>
      </c>
      <c r="J44" s="27">
        <f t="shared" si="7"/>
        <v>1.4274</v>
      </c>
      <c r="K44" s="27">
        <f t="shared" si="7"/>
        <v>1.485325</v>
      </c>
      <c r="L44" s="27">
        <f t="shared" si="7"/>
        <v>1.54325</v>
      </c>
      <c r="M44" s="28">
        <f t="shared" si="8"/>
        <v>1.601175</v>
      </c>
      <c r="N44" s="27">
        <f t="shared" si="9"/>
        <v>1.6119600000000001</v>
      </c>
      <c r="O44" s="27">
        <f t="shared" si="9"/>
        <v>1.6227450000000001</v>
      </c>
      <c r="P44" s="27">
        <f t="shared" si="9"/>
        <v>1.6335299999999999</v>
      </c>
      <c r="Q44" s="27">
        <f t="shared" si="9"/>
        <v>1.644315</v>
      </c>
      <c r="R44" s="27">
        <f t="shared" si="9"/>
        <v>1.6551</v>
      </c>
      <c r="S44" s="27">
        <f t="shared" si="9"/>
        <v>1.6658850000000001</v>
      </c>
      <c r="T44" s="27">
        <f t="shared" si="9"/>
        <v>1.6766700000000001</v>
      </c>
      <c r="U44" s="27">
        <f t="shared" si="9"/>
        <v>1.6874549999999999</v>
      </c>
      <c r="V44" s="27">
        <f t="shared" si="9"/>
        <v>1.69824</v>
      </c>
      <c r="W44" s="26">
        <f t="shared" si="10"/>
        <v>1.709025</v>
      </c>
      <c r="Y44" s="15">
        <f t="shared" si="11"/>
        <v>0.54895000000000005</v>
      </c>
      <c r="AA44" s="17"/>
      <c r="AB44" s="9">
        <v>9.5</v>
      </c>
      <c r="AC44" s="37">
        <f t="shared" si="12"/>
        <v>0.54548616286580232</v>
      </c>
      <c r="AD44" s="38">
        <f t="shared" si="13"/>
        <v>0.51429187082509686</v>
      </c>
      <c r="AE44" s="38">
        <f t="shared" si="14"/>
        <v>0.48647235539643585</v>
      </c>
      <c r="AF44" s="38">
        <f t="shared" si="15"/>
        <v>0.4615080666179055</v>
      </c>
      <c r="AG44" s="38">
        <f t="shared" si="16"/>
        <v>0.43898089579451588</v>
      </c>
      <c r="AH44" s="38">
        <f t="shared" si="17"/>
        <v>0.41855056993633494</v>
      </c>
      <c r="AI44" s="38">
        <f t="shared" si="18"/>
        <v>0.40084703992405851</v>
      </c>
      <c r="AJ44" s="38">
        <f t="shared" si="19"/>
        <v>0.38458035589183132</v>
      </c>
      <c r="AK44" s="38">
        <f t="shared" si="20"/>
        <v>0.36958241462306235</v>
      </c>
      <c r="AL44" s="38">
        <f t="shared" si="21"/>
        <v>0.35571035153086022</v>
      </c>
      <c r="AM44" s="38">
        <f t="shared" si="22"/>
        <v>0.34284197542429778</v>
      </c>
      <c r="AN44" s="38">
        <f t="shared" si="23"/>
        <v>0.3405481525596169</v>
      </c>
      <c r="AO44" s="38">
        <f t="shared" si="24"/>
        <v>0.33828481985771025</v>
      </c>
      <c r="AP44" s="38">
        <f t="shared" si="25"/>
        <v>0.33605137340605934</v>
      </c>
      <c r="AQ44" s="38">
        <f t="shared" si="26"/>
        <v>0.33384722513630299</v>
      </c>
      <c r="AR44" s="38">
        <f t="shared" si="27"/>
        <v>0.33167180230801768</v>
      </c>
      <c r="AS44" s="38">
        <f t="shared" si="28"/>
        <v>0.32952454701254891</v>
      </c>
      <c r="AT44" s="38">
        <f t="shared" si="29"/>
        <v>0.32740491569599267</v>
      </c>
      <c r="AU44" s="38">
        <f t="shared" si="30"/>
        <v>0.32531237870046908</v>
      </c>
      <c r="AV44" s="38">
        <f t="shared" si="31"/>
        <v>0.3232464198228755</v>
      </c>
      <c r="AW44" s="39">
        <f t="shared" si="32"/>
        <v>0.32120653589034687</v>
      </c>
    </row>
    <row r="45" spans="1:49" x14ac:dyDescent="0.2">
      <c r="A45" s="17"/>
      <c r="B45" s="9">
        <v>9.75</v>
      </c>
      <c r="C45" s="24">
        <f t="shared" si="4"/>
        <v>1.00695</v>
      </c>
      <c r="D45" s="11">
        <f t="shared" si="33"/>
        <v>1.07019</v>
      </c>
      <c r="E45" s="11">
        <f t="shared" si="33"/>
        <v>1.1334299999999999</v>
      </c>
      <c r="F45" s="11">
        <f t="shared" si="33"/>
        <v>1.1966700000000001</v>
      </c>
      <c r="G45" s="11">
        <f t="shared" si="33"/>
        <v>1.2599100000000001</v>
      </c>
      <c r="H45" s="25">
        <f t="shared" si="6"/>
        <v>1.32315</v>
      </c>
      <c r="I45" s="27">
        <f t="shared" si="7"/>
        <v>1.37968625</v>
      </c>
      <c r="J45" s="27">
        <f t="shared" si="7"/>
        <v>1.4362225</v>
      </c>
      <c r="K45" s="27">
        <f t="shared" si="7"/>
        <v>1.4927587500000001</v>
      </c>
      <c r="L45" s="27">
        <f t="shared" si="7"/>
        <v>1.5492950000000001</v>
      </c>
      <c r="M45" s="28">
        <f t="shared" si="8"/>
        <v>1.60583125</v>
      </c>
      <c r="N45" s="27">
        <f t="shared" si="9"/>
        <v>1.6160937500000001</v>
      </c>
      <c r="O45" s="27">
        <f t="shared" si="9"/>
        <v>1.6263562499999999</v>
      </c>
      <c r="P45" s="27">
        <f t="shared" si="9"/>
        <v>1.63661875</v>
      </c>
      <c r="Q45" s="27">
        <f t="shared" si="9"/>
        <v>1.6468812500000001</v>
      </c>
      <c r="R45" s="27">
        <f t="shared" si="9"/>
        <v>1.6571437499999999</v>
      </c>
      <c r="S45" s="27">
        <f t="shared" si="9"/>
        <v>1.66740625</v>
      </c>
      <c r="T45" s="27">
        <f t="shared" si="9"/>
        <v>1.67766875</v>
      </c>
      <c r="U45" s="27">
        <f t="shared" si="9"/>
        <v>1.6879312500000001</v>
      </c>
      <c r="V45" s="27">
        <f t="shared" si="9"/>
        <v>1.6981937499999999</v>
      </c>
      <c r="W45" s="26">
        <f t="shared" si="10"/>
        <v>1.70845625</v>
      </c>
      <c r="Y45" s="15">
        <f t="shared" si="11"/>
        <v>0.57058750000000014</v>
      </c>
      <c r="AA45" s="17"/>
      <c r="AB45" s="9">
        <v>9.75</v>
      </c>
      <c r="AC45" s="37">
        <f t="shared" si="12"/>
        <v>0.56664928745220733</v>
      </c>
      <c r="AD45" s="38">
        <f t="shared" si="13"/>
        <v>0.53316467169381154</v>
      </c>
      <c r="AE45" s="38">
        <f t="shared" si="14"/>
        <v>0.50341662034708823</v>
      </c>
      <c r="AF45" s="38">
        <f t="shared" si="15"/>
        <v>0.47681273868317919</v>
      </c>
      <c r="AG45" s="38">
        <f t="shared" si="16"/>
        <v>0.45287957076299107</v>
      </c>
      <c r="AH45" s="38">
        <f t="shared" si="17"/>
        <v>0.43123417601934788</v>
      </c>
      <c r="AI45" s="38">
        <f t="shared" si="18"/>
        <v>0.41356322859635669</v>
      </c>
      <c r="AJ45" s="38">
        <f t="shared" si="19"/>
        <v>0.39728349890076237</v>
      </c>
      <c r="AK45" s="38">
        <f t="shared" si="20"/>
        <v>0.38223691537564264</v>
      </c>
      <c r="AL45" s="38">
        <f t="shared" si="21"/>
        <v>0.3682884795987853</v>
      </c>
      <c r="AM45" s="38">
        <f t="shared" si="22"/>
        <v>0.35532220462143838</v>
      </c>
      <c r="AN45" s="38">
        <f t="shared" si="23"/>
        <v>0.3530658416320217</v>
      </c>
      <c r="AO45" s="38">
        <f t="shared" si="24"/>
        <v>0.35083795447645627</v>
      </c>
      <c r="AP45" s="38">
        <f t="shared" si="25"/>
        <v>0.34863800747730656</v>
      </c>
      <c r="AQ45" s="38">
        <f t="shared" si="26"/>
        <v>0.34646547830938029</v>
      </c>
      <c r="AR45" s="38">
        <f t="shared" si="27"/>
        <v>0.34431985758628375</v>
      </c>
      <c r="AS45" s="38">
        <f t="shared" si="28"/>
        <v>0.34220064846224496</v>
      </c>
      <c r="AT45" s="38">
        <f t="shared" si="29"/>
        <v>0.34010736624855181</v>
      </c>
      <c r="AU45" s="38">
        <f t="shared" si="30"/>
        <v>0.3380395380439814</v>
      </c>
      <c r="AV45" s="38">
        <f t="shared" si="31"/>
        <v>0.33599670237863033</v>
      </c>
      <c r="AW45" s="39">
        <f t="shared" si="32"/>
        <v>0.33397840887058133</v>
      </c>
    </row>
    <row r="46" spans="1:49" ht="17" thickBot="1" x14ac:dyDescent="0.25">
      <c r="A46" s="18"/>
      <c r="B46" s="10">
        <v>10</v>
      </c>
      <c r="C46" s="29">
        <f t="shared" si="4"/>
        <v>1.0076000000000001</v>
      </c>
      <c r="D46" s="12">
        <f t="shared" si="33"/>
        <v>1.0730600000000001</v>
      </c>
      <c r="E46" s="12">
        <f t="shared" si="33"/>
        <v>1.13852</v>
      </c>
      <c r="F46" s="12">
        <f t="shared" si="33"/>
        <v>1.2039800000000001</v>
      </c>
      <c r="G46" s="12">
        <f t="shared" si="33"/>
        <v>1.2694399999999999</v>
      </c>
      <c r="H46" s="30">
        <f t="shared" si="6"/>
        <v>1.3349</v>
      </c>
      <c r="I46" s="31">
        <f t="shared" si="7"/>
        <v>1.3900399999999999</v>
      </c>
      <c r="J46" s="31">
        <f t="shared" si="7"/>
        <v>1.4451799999999999</v>
      </c>
      <c r="K46" s="31">
        <f t="shared" si="7"/>
        <v>1.5003200000000001</v>
      </c>
      <c r="L46" s="31">
        <f t="shared" si="7"/>
        <v>1.5554600000000001</v>
      </c>
      <c r="M46" s="32">
        <f t="shared" si="8"/>
        <v>1.6106</v>
      </c>
      <c r="N46" s="31">
        <f t="shared" si="9"/>
        <v>1.6203400000000001</v>
      </c>
      <c r="O46" s="31">
        <f t="shared" si="9"/>
        <v>1.63008</v>
      </c>
      <c r="P46" s="31">
        <f t="shared" si="9"/>
        <v>1.6398200000000001</v>
      </c>
      <c r="Q46" s="31">
        <f t="shared" si="9"/>
        <v>1.6495599999999999</v>
      </c>
      <c r="R46" s="31">
        <f t="shared" si="9"/>
        <v>1.6593</v>
      </c>
      <c r="S46" s="31">
        <f t="shared" si="9"/>
        <v>1.6690400000000001</v>
      </c>
      <c r="T46" s="31">
        <f t="shared" si="9"/>
        <v>1.6787799999999999</v>
      </c>
      <c r="U46" s="31">
        <f t="shared" si="9"/>
        <v>1.68852</v>
      </c>
      <c r="V46" s="31">
        <f t="shared" si="9"/>
        <v>1.6982599999999999</v>
      </c>
      <c r="W46" s="33">
        <f t="shared" si="10"/>
        <v>1.708</v>
      </c>
      <c r="Y46" s="15">
        <f t="shared" si="11"/>
        <v>0.59260000000000002</v>
      </c>
      <c r="AA46" s="18"/>
      <c r="AB46" s="10">
        <v>10</v>
      </c>
      <c r="AC46" s="40">
        <f t="shared" si="12"/>
        <v>0.5881302104009527</v>
      </c>
      <c r="AD46" s="41">
        <f t="shared" si="13"/>
        <v>0.55225243695599491</v>
      </c>
      <c r="AE46" s="41">
        <f t="shared" si="14"/>
        <v>0.52050029863331349</v>
      </c>
      <c r="AF46" s="41">
        <f t="shared" si="15"/>
        <v>0.4922008671240386</v>
      </c>
      <c r="AG46" s="41">
        <f t="shared" si="16"/>
        <v>0.4668200151247795</v>
      </c>
      <c r="AH46" s="41">
        <f t="shared" si="17"/>
        <v>0.4439283841486254</v>
      </c>
      <c r="AI46" s="41">
        <f t="shared" si="18"/>
        <v>0.42631866708871691</v>
      </c>
      <c r="AJ46" s="41">
        <f t="shared" si="19"/>
        <v>0.41005272699594519</v>
      </c>
      <c r="AK46" s="41">
        <f t="shared" si="20"/>
        <v>0.39498240375386584</v>
      </c>
      <c r="AL46" s="41">
        <f t="shared" si="21"/>
        <v>0.38098054594782249</v>
      </c>
      <c r="AM46" s="41">
        <f t="shared" si="22"/>
        <v>0.36793741462808893</v>
      </c>
      <c r="AN46" s="41">
        <f t="shared" si="23"/>
        <v>0.36572571188762848</v>
      </c>
      <c r="AO46" s="41">
        <f t="shared" si="24"/>
        <v>0.36354043973301925</v>
      </c>
      <c r="AP46" s="41">
        <f t="shared" si="25"/>
        <v>0.36138112719688747</v>
      </c>
      <c r="AQ46" s="41">
        <f t="shared" si="26"/>
        <v>0.35924731443536462</v>
      </c>
      <c r="AR46" s="41">
        <f t="shared" si="27"/>
        <v>0.35713855240161513</v>
      </c>
      <c r="AS46" s="41">
        <f t="shared" si="28"/>
        <v>0.35505440253079612</v>
      </c>
      <c r="AT46" s="41">
        <f t="shared" si="29"/>
        <v>0.35299443643598327</v>
      </c>
      <c r="AU46" s="41">
        <f t="shared" si="30"/>
        <v>0.35095823561462108</v>
      </c>
      <c r="AV46" s="41">
        <f t="shared" si="31"/>
        <v>0.34894539116507489</v>
      </c>
      <c r="AW46" s="42">
        <f t="shared" si="32"/>
        <v>0.34695550351288057</v>
      </c>
    </row>
  </sheetData>
  <mergeCells count="6">
    <mergeCell ref="A6:A46"/>
    <mergeCell ref="C4:W4"/>
    <mergeCell ref="A4:A5"/>
    <mergeCell ref="AA4:AA5"/>
    <mergeCell ref="AC4:AW4"/>
    <mergeCell ref="AA6:AA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</vt:lpstr>
      <vt:lpstr>DerivedFunctions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2020-01-24T16:56:34Z</dcterms:created>
  <dcterms:modified xsi:type="dcterms:W3CDTF">2020-01-26T10:40:43Z</dcterms:modified>
</cp:coreProperties>
</file>